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sus\Documents\Оплата\"/>
    </mc:Choice>
  </mc:AlternateContent>
  <bookViews>
    <workbookView xWindow="0" yWindow="0" windowWidth="23040" windowHeight="8808" tabRatio="927" firstSheet="4" activeTab="4"/>
  </bookViews>
  <sheets>
    <sheet name="Час пик нагрузки" sheetId="37" state="hidden" r:id="rId1"/>
    <sheet name="1_ЦК прочие менее 150 кВт" sheetId="43" state="hidden" r:id="rId2"/>
    <sheet name="1_ЦК прочие от 150 до 670 кВт" sheetId="44" state="hidden" r:id="rId3"/>
    <sheet name="1_ЦК прочие менее 670 кВт" sheetId="93" state="hidden" r:id="rId4"/>
    <sheet name="1_ЦК прочие от 670 до 10 МВт" sheetId="45" r:id="rId5"/>
    <sheet name="1_ЦК прочие не менее 10 МВт" sheetId="68" state="hidden" r:id="rId6"/>
    <sheet name="Технологические потери" sheetId="42" r:id="rId7"/>
    <sheet name="2_ЦК прочие менее 150 кВт" sheetId="25" state="hidden" r:id="rId8"/>
    <sheet name="2_ЦК прочие от 150 до 670 кВт" sheetId="66" state="hidden" r:id="rId9"/>
    <sheet name="2_ЦК прочие менее 670 кВт" sheetId="94" state="hidden" r:id="rId10"/>
    <sheet name="2_ЦК прочие от 670 до 10 МВт" sheetId="67" r:id="rId11"/>
    <sheet name="2_ЦК прочие не менее 10 МВт" sheetId="69" state="hidden" r:id="rId12"/>
    <sheet name="3_ЦК прочие менее 150 кВт" sheetId="17" state="hidden" r:id="rId13"/>
    <sheet name="3_ЦК прочие от 150 до 670 кВт" sheetId="55" state="hidden" r:id="rId14"/>
    <sheet name="3_ЦК прочие менее 670 кВт" sheetId="95" state="hidden" r:id="rId15"/>
    <sheet name="3_ЦК прочие от 670 до 10 МВт" sheetId="56" r:id="rId16"/>
    <sheet name="3_ЦК прочие не менее 10 МВт" sheetId="71" state="hidden" r:id="rId17"/>
    <sheet name="4_ЦК прочие менее 150 кВт" sheetId="18" state="hidden" r:id="rId18"/>
    <sheet name="4_ЦК прочие от 150 до 670 кВт" sheetId="57" state="hidden" r:id="rId19"/>
    <sheet name="4_ЦК прочие менее 670 кВт" sheetId="96" state="hidden" r:id="rId20"/>
    <sheet name="4_ЦК прочие от 670 до 10 МВт" sheetId="58" r:id="rId21"/>
    <sheet name="4_ЦК прочие не менее 10 МВт" sheetId="72" state="hidden" r:id="rId22"/>
    <sheet name="5_ЦК прочие менее 150 кВт" sheetId="19" state="hidden" r:id="rId23"/>
    <sheet name="5_ЦК прочие от 150 до 670 кВт" sheetId="59" state="hidden" r:id="rId24"/>
    <sheet name="5_ЦК прочие менее 670 кВт" sheetId="97" state="hidden" r:id="rId25"/>
    <sheet name="5_ЦК прочие от 670 до 10 МВт" sheetId="60" r:id="rId26"/>
    <sheet name="5_ЦК прочие не менее 10 МВт" sheetId="73" state="hidden" r:id="rId27"/>
    <sheet name="6_ЦК прочие менее 150 кВт" sheetId="20" state="hidden" r:id="rId28"/>
    <sheet name="6_ЦК прочие от 150 до 670 кВт" sheetId="62" state="hidden" r:id="rId29"/>
    <sheet name="6_ЦК прочие менее 670 кВт" sheetId="98" state="hidden" r:id="rId30"/>
    <sheet name="6_ЦК прочие от 670 до 10 МВт" sheetId="63" r:id="rId31"/>
    <sheet name="6_ЦК прочие не менее 10 МВт" sheetId="74" state="hidden" r:id="rId32"/>
    <sheet name="1_ЦК прочие менее 670 кВт ДКП" sheetId="99" state="hidden" r:id="rId33"/>
    <sheet name="1_ЦК прочие от 670 до 10МВт ДКП" sheetId="100" r:id="rId34"/>
    <sheet name="1_ЦК прочие не менее 10 МВт ДКП" sheetId="101" state="hidden" r:id="rId35"/>
    <sheet name="Технологические потери ДКП" sheetId="102" r:id="rId36"/>
    <sheet name="2_ЦК прочие менее 670 кВт ДКП" sheetId="103" state="hidden" r:id="rId37"/>
    <sheet name="2_ЦК прочие от 670 до 10 МВ ДКП" sheetId="104" r:id="rId38"/>
    <sheet name="2_ЦК прочие не менее 10 МВт ДКП" sheetId="105" state="hidden" r:id="rId39"/>
    <sheet name="3_ЦК прочие менее 670 кВт ДКП" sheetId="106" state="hidden" r:id="rId40"/>
    <sheet name="3_ЦК прочие от 670 до 10МВт ДКП" sheetId="107" r:id="rId41"/>
    <sheet name="3_ЦК прочие не менее 10 МВт ДКП" sheetId="108" state="hidden" r:id="rId42"/>
    <sheet name="4_ЦК прочие менее 670 кВт ДКП" sheetId="109" state="hidden" r:id="rId43"/>
    <sheet name="4_ЦК прочие от 670 до 10МВт ДКП" sheetId="110" r:id="rId44"/>
    <sheet name="4_ЦК прочие не менее 10 МВт ДКП" sheetId="111" state="hidden" r:id="rId45"/>
    <sheet name="5_ЦК прочие менее 670 кВт ДКП" sheetId="112" state="hidden" r:id="rId46"/>
    <sheet name="5_ЦК прочие от 670 до 10МВт ДКП" sheetId="113" r:id="rId47"/>
    <sheet name="5_ЦК прочие не менее 10 МВт ДКП" sheetId="114" state="hidden" r:id="rId48"/>
    <sheet name="6_ЦК прочие менее 670 кВт ДКП" sheetId="115" state="hidden" r:id="rId49"/>
    <sheet name="6_ЦК прочие от 670 до 10МВт ДКП" sheetId="116" r:id="rId50"/>
    <sheet name="6_ЦК прочие не менее 10 МВт ДКП" sheetId="117" state="hidden" r:id="rId51"/>
  </sheets>
  <externalReferences>
    <externalReference r:id="rId52"/>
  </externalReferences>
  <definedNames>
    <definedName name="REASON_LST">'[1]причина корректировки'!$A$2:$A$16</definedName>
    <definedName name="_xlnm.Print_Titles" localSheetId="12">'3_ЦК прочие менее 150 кВт'!$1:$1</definedName>
    <definedName name="_xlnm.Print_Titles" localSheetId="14">'3_ЦК прочие менее 670 кВт'!$1:$1</definedName>
    <definedName name="_xlnm.Print_Titles" localSheetId="39">'3_ЦК прочие менее 670 кВт ДКП'!$1:$1</definedName>
    <definedName name="_xlnm.Print_Titles" localSheetId="16">'3_ЦК прочие не менее 10 МВт'!$1:$1</definedName>
    <definedName name="_xlnm.Print_Titles" localSheetId="41">'3_ЦК прочие не менее 10 МВт ДКП'!$1:$1</definedName>
    <definedName name="_xlnm.Print_Titles" localSheetId="13">'3_ЦК прочие от 150 до 670 кВт'!$1:$1</definedName>
    <definedName name="_xlnm.Print_Titles" localSheetId="15">'3_ЦК прочие от 670 до 10 МВт'!$1:$1</definedName>
    <definedName name="_xlnm.Print_Titles" localSheetId="40">'3_ЦК прочие от 670 до 10МВт ДКП'!$1:$1</definedName>
    <definedName name="_xlnm.Print_Titles" localSheetId="17">'4_ЦК прочие менее 150 кВт'!$1:$1</definedName>
    <definedName name="_xlnm.Print_Titles" localSheetId="19">'4_ЦК прочие менее 670 кВт'!$1:$1</definedName>
    <definedName name="_xlnm.Print_Titles" localSheetId="42">'4_ЦК прочие менее 670 кВт ДКП'!$1:$1</definedName>
    <definedName name="_xlnm.Print_Titles" localSheetId="21">'4_ЦК прочие не менее 10 МВт'!$1:$1</definedName>
    <definedName name="_xlnm.Print_Titles" localSheetId="44">'4_ЦК прочие не менее 10 МВт ДКП'!$1:$1</definedName>
    <definedName name="_xlnm.Print_Titles" localSheetId="18">'4_ЦК прочие от 150 до 670 кВт'!$1:$1</definedName>
    <definedName name="_xlnm.Print_Titles" localSheetId="20">'4_ЦК прочие от 670 до 10 МВт'!$1:$1</definedName>
    <definedName name="_xlnm.Print_Titles" localSheetId="43">'4_ЦК прочие от 670 до 10МВт ДКП'!$1:$1</definedName>
    <definedName name="_xlnm.Print_Titles" localSheetId="22">'5_ЦК прочие менее 150 кВт'!$1:$1</definedName>
    <definedName name="_xlnm.Print_Titles" localSheetId="24">'5_ЦК прочие менее 670 кВт'!$1:$1</definedName>
    <definedName name="_xlnm.Print_Titles" localSheetId="45">'5_ЦК прочие менее 670 кВт ДКП'!$1:$1</definedName>
    <definedName name="_xlnm.Print_Titles" localSheetId="26">'5_ЦК прочие не менее 10 МВт'!$1:$1</definedName>
    <definedName name="_xlnm.Print_Titles" localSheetId="47">'5_ЦК прочие не менее 10 МВт ДКП'!$1:$1</definedName>
    <definedName name="_xlnm.Print_Titles" localSheetId="23">'5_ЦК прочие от 150 до 670 кВт'!$1:$1</definedName>
    <definedName name="_xlnm.Print_Titles" localSheetId="25">'5_ЦК прочие от 670 до 10 МВт'!$1:$1</definedName>
    <definedName name="_xlnm.Print_Titles" localSheetId="46">'5_ЦК прочие от 670 до 10МВт ДКП'!$1:$1</definedName>
    <definedName name="_xlnm.Print_Titles" localSheetId="27">'6_ЦК прочие менее 150 кВт'!$1:$1</definedName>
    <definedName name="_xlnm.Print_Titles" localSheetId="29">'6_ЦК прочие менее 670 кВт'!$1:$1</definedName>
    <definedName name="_xlnm.Print_Titles" localSheetId="48">'6_ЦК прочие менее 670 кВт ДКП'!$1:$1</definedName>
    <definedName name="_xlnm.Print_Titles" localSheetId="31">'6_ЦК прочие не менее 10 МВт'!$1:$1</definedName>
    <definedName name="_xlnm.Print_Titles" localSheetId="50">'6_ЦК прочие не менее 10 МВт ДКП'!$1:$1</definedName>
    <definedName name="_xlnm.Print_Titles" localSheetId="28">'6_ЦК прочие от 150 до 670 кВт'!$1:$1</definedName>
    <definedName name="_xlnm.Print_Titles" localSheetId="30">'6_ЦК прочие от 670 до 10 МВт'!$1:$1</definedName>
    <definedName name="_xlnm.Print_Titles" localSheetId="49">'6_ЦК прочие от 670 до 10МВт ДКП'!$1:$1</definedName>
    <definedName name="_xlnm.Print_Area" localSheetId="1">'1_ЦК прочие менее 150 кВт'!$A$1:$F$54</definedName>
    <definedName name="_xlnm.Print_Area" localSheetId="3">'1_ЦК прочие менее 670 кВт'!$A$1:$F$54</definedName>
    <definedName name="_xlnm.Print_Area" localSheetId="32">'1_ЦК прочие менее 670 кВт ДКП'!$A$1:$F$54</definedName>
    <definedName name="_xlnm.Print_Area" localSheetId="5">'1_ЦК прочие не менее 10 МВт'!$A$1:$F$54</definedName>
    <definedName name="_xlnm.Print_Area" localSheetId="34">'1_ЦК прочие не менее 10 МВт ДКП'!$A$1:$F$54</definedName>
    <definedName name="_xlnm.Print_Area" localSheetId="2">'1_ЦК прочие от 150 до 670 кВт'!$A$1:$F$54</definedName>
    <definedName name="_xlnm.Print_Area" localSheetId="4">'1_ЦК прочие от 670 до 10 МВт'!$A$1:$F$54</definedName>
    <definedName name="_xlnm.Print_Area" localSheetId="33">'1_ЦК прочие от 670 до 10МВт ДКП'!$A$1:$F$54</definedName>
    <definedName name="_xlnm.Print_Area" localSheetId="7">'2_ЦК прочие менее 150 кВт'!$A$1:$F$33</definedName>
    <definedName name="_xlnm.Print_Area" localSheetId="9">'2_ЦК прочие менее 670 кВт'!$A$1:$F$33</definedName>
    <definedName name="_xlnm.Print_Area" localSheetId="36">'2_ЦК прочие менее 670 кВт ДКП'!$A$1:$F$33</definedName>
    <definedName name="_xlnm.Print_Area" localSheetId="11">'2_ЦК прочие не менее 10 МВт'!$A$1:$F$33</definedName>
    <definedName name="_xlnm.Print_Area" localSheetId="38">'2_ЦК прочие не менее 10 МВт ДКП'!$A$1:$F$33</definedName>
    <definedName name="_xlnm.Print_Area" localSheetId="8">'2_ЦК прочие от 150 до 670 кВт'!$A$1:$F$33</definedName>
    <definedName name="_xlnm.Print_Area" localSheetId="37">'2_ЦК прочие от 670 до 10 МВ ДКП'!$A$1:$F$33</definedName>
    <definedName name="_xlnm.Print_Area" localSheetId="10">'2_ЦК прочие от 670 до 10 МВт'!$A$1:$F$33</definedName>
    <definedName name="_xlnm.Print_Area" localSheetId="12">'3_ЦК прочие менее 150 кВт'!$A$1:$Y$222</definedName>
    <definedName name="_xlnm.Print_Area" localSheetId="14">'3_ЦК прочие менее 670 кВт'!$A$1:$Y$222</definedName>
    <definedName name="_xlnm.Print_Area" localSheetId="39">'3_ЦК прочие менее 670 кВт ДКП'!$A$1:$Y$222</definedName>
    <definedName name="_xlnm.Print_Area" localSheetId="16">'3_ЦК прочие не менее 10 МВт'!$A$1:$Y$222</definedName>
    <definedName name="_xlnm.Print_Area" localSheetId="41">'3_ЦК прочие не менее 10 МВт ДКП'!$A$1:$Y$222</definedName>
    <definedName name="_xlnm.Print_Area" localSheetId="13">'3_ЦК прочие от 150 до 670 кВт'!$A$1:$Y$222</definedName>
    <definedName name="_xlnm.Print_Area" localSheetId="15">'3_ЦК прочие от 670 до 10 МВт'!$A$1:$Y$222</definedName>
    <definedName name="_xlnm.Print_Area" localSheetId="40">'3_ЦК прочие от 670 до 10МВт ДКП'!$A$1:$Y$222</definedName>
    <definedName name="_xlnm.Print_Area" localSheetId="17">'4_ЦК прочие менее 150 кВт'!$A$1:$Y$228</definedName>
    <definedName name="_xlnm.Print_Area" localSheetId="19">'4_ЦК прочие менее 670 кВт'!$A$1:$Y$228</definedName>
    <definedName name="_xlnm.Print_Area" localSheetId="42">'4_ЦК прочие менее 670 кВт ДКП'!$A$1:$Y$228</definedName>
    <definedName name="_xlnm.Print_Area" localSheetId="21">'4_ЦК прочие не менее 10 МВт'!$A$1:$Y$228</definedName>
    <definedName name="_xlnm.Print_Area" localSheetId="44">'4_ЦК прочие не менее 10 МВт ДКП'!$A$1:$Y$228</definedName>
    <definedName name="_xlnm.Print_Area" localSheetId="18">'4_ЦК прочие от 150 до 670 кВт'!$A$1:$Y$228</definedName>
    <definedName name="_xlnm.Print_Area" localSheetId="20">'4_ЦК прочие от 670 до 10 МВт'!$A$1:$Y$228</definedName>
    <definedName name="_xlnm.Print_Area" localSheetId="43">'4_ЦК прочие от 670 до 10МВт ДКП'!$A$1:$Y$228</definedName>
    <definedName name="_xlnm.Print_Area" localSheetId="22">'5_ЦК прочие менее 150 кВт'!$A$1:$Y$291</definedName>
    <definedName name="_xlnm.Print_Area" localSheetId="24">'5_ЦК прочие менее 670 кВт'!$A$1:$Y$291</definedName>
    <definedName name="_xlnm.Print_Area" localSheetId="45">'5_ЦК прочие менее 670 кВт ДКП'!$A$1:$Y$291</definedName>
    <definedName name="_xlnm.Print_Area" localSheetId="26">'5_ЦК прочие не менее 10 МВт'!$A$1:$Y$291</definedName>
    <definedName name="_xlnm.Print_Area" localSheetId="47">'5_ЦК прочие не менее 10 МВт ДКП'!$A$1:$Y$291</definedName>
    <definedName name="_xlnm.Print_Area" localSheetId="23">'5_ЦК прочие от 150 до 670 кВт'!$A$1:$Y$291</definedName>
    <definedName name="_xlnm.Print_Area" localSheetId="25">'5_ЦК прочие от 670 до 10 МВт'!$A$1:$Y$291</definedName>
    <definedName name="_xlnm.Print_Area" localSheetId="46">'5_ЦК прочие от 670 до 10МВт ДКП'!$A$1:$Y$291</definedName>
    <definedName name="_xlnm.Print_Area" localSheetId="27">'6_ЦК прочие менее 150 кВт'!$A$1:$Y$294</definedName>
    <definedName name="_xlnm.Print_Area" localSheetId="29">'6_ЦК прочие менее 670 кВт'!$A$1:$Y$294</definedName>
    <definedName name="_xlnm.Print_Area" localSheetId="48">'6_ЦК прочие менее 670 кВт ДКП'!$A$1:$Y$294</definedName>
    <definedName name="_xlnm.Print_Area" localSheetId="31">'6_ЦК прочие не менее 10 МВт'!$A$1:$Y$294</definedName>
    <definedName name="_xlnm.Print_Area" localSheetId="50">'6_ЦК прочие не менее 10 МВт ДКП'!$A$1:$Y$294</definedName>
    <definedName name="_xlnm.Print_Area" localSheetId="28">'6_ЦК прочие от 150 до 670 кВт'!$A$1:$Y$294</definedName>
    <definedName name="_xlnm.Print_Area" localSheetId="30">'6_ЦК прочие от 670 до 10 МВт'!$A$1:$Y$294</definedName>
    <definedName name="_xlnm.Print_Area" localSheetId="49">'6_ЦК прочие от 670 до 10МВт ДКП'!$A$1:$Y$294</definedName>
    <definedName name="_xlnm.Print_Area" localSheetId="6">'Технологические потери'!$A$1:$F$54</definedName>
    <definedName name="_xlnm.Print_Area" localSheetId="35">'Технологические потери ДКП'!$A$1:$F$54</definedName>
  </definedNames>
  <calcPr calcId="152511" fullCalcOnLoad="1"/>
</workbook>
</file>

<file path=xl/calcChain.xml><?xml version="1.0" encoding="utf-8"?>
<calcChain xmlns="http://schemas.openxmlformats.org/spreadsheetml/2006/main">
  <c r="F262" i="62" l="1"/>
  <c r="N263" i="62"/>
  <c r="V264" i="62"/>
  <c r="F266" i="62"/>
  <c r="N267" i="62"/>
  <c r="V268" i="62"/>
  <c r="F270" i="62"/>
  <c r="N271" i="62"/>
  <c r="V272" i="62"/>
  <c r="F274" i="62"/>
  <c r="N275" i="62"/>
  <c r="V276" i="62"/>
  <c r="F278" i="62"/>
  <c r="B279" i="62"/>
  <c r="R279" i="62"/>
  <c r="J280" i="62"/>
  <c r="B281" i="62"/>
  <c r="R281" i="62"/>
  <c r="J282" i="62"/>
  <c r="B283" i="62"/>
  <c r="R283" i="62"/>
  <c r="J284" i="62"/>
  <c r="C254" i="62"/>
  <c r="S254" i="62"/>
  <c r="L288" i="20"/>
  <c r="B255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O255" i="20"/>
  <c r="P255" i="20"/>
  <c r="Q255" i="20"/>
  <c r="R255" i="20"/>
  <c r="S255" i="20"/>
  <c r="T255" i="20"/>
  <c r="U255" i="20"/>
  <c r="V255" i="20"/>
  <c r="W255" i="20"/>
  <c r="X255" i="20"/>
  <c r="Y255" i="20"/>
  <c r="B256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O256" i="20"/>
  <c r="P256" i="20"/>
  <c r="Q256" i="20"/>
  <c r="R256" i="20"/>
  <c r="S256" i="20"/>
  <c r="T256" i="20"/>
  <c r="U256" i="20"/>
  <c r="V256" i="20"/>
  <c r="W256" i="20"/>
  <c r="X256" i="20"/>
  <c r="Y256" i="20"/>
  <c r="B257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O257" i="20"/>
  <c r="P257" i="20"/>
  <c r="Q257" i="20"/>
  <c r="R257" i="20"/>
  <c r="S257" i="20"/>
  <c r="T257" i="20"/>
  <c r="U257" i="20"/>
  <c r="V257" i="20"/>
  <c r="W257" i="20"/>
  <c r="X257" i="20"/>
  <c r="Y257" i="20"/>
  <c r="B258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O258" i="20"/>
  <c r="P258" i="20"/>
  <c r="Q258" i="20"/>
  <c r="R258" i="20"/>
  <c r="S258" i="20"/>
  <c r="T258" i="20"/>
  <c r="U258" i="20"/>
  <c r="V258" i="20"/>
  <c r="W258" i="20"/>
  <c r="X258" i="20"/>
  <c r="Y258" i="20"/>
  <c r="B259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O259" i="20"/>
  <c r="P259" i="20"/>
  <c r="Q259" i="20"/>
  <c r="R259" i="20"/>
  <c r="S259" i="20"/>
  <c r="T259" i="20"/>
  <c r="U259" i="20"/>
  <c r="V259" i="20"/>
  <c r="W259" i="20"/>
  <c r="X259" i="20"/>
  <c r="Y259" i="20"/>
  <c r="B260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O260" i="20"/>
  <c r="P260" i="20"/>
  <c r="Q260" i="20"/>
  <c r="R260" i="20"/>
  <c r="S260" i="20"/>
  <c r="T260" i="20"/>
  <c r="U260" i="20"/>
  <c r="V260" i="20"/>
  <c r="W260" i="20"/>
  <c r="X260" i="20"/>
  <c r="Y260" i="20"/>
  <c r="B261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O261" i="20"/>
  <c r="P261" i="20"/>
  <c r="Q261" i="20"/>
  <c r="R261" i="20"/>
  <c r="S261" i="20"/>
  <c r="T261" i="20"/>
  <c r="U261" i="20"/>
  <c r="V261" i="20"/>
  <c r="W261" i="20"/>
  <c r="X261" i="20"/>
  <c r="Y261" i="20"/>
  <c r="B262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B263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O263" i="20"/>
  <c r="P263" i="20"/>
  <c r="Q263" i="20"/>
  <c r="R263" i="20"/>
  <c r="S263" i="20"/>
  <c r="T263" i="20"/>
  <c r="U263" i="20"/>
  <c r="V263" i="20"/>
  <c r="W263" i="20"/>
  <c r="X263" i="20"/>
  <c r="Y263" i="20"/>
  <c r="B264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O264" i="20"/>
  <c r="P264" i="20"/>
  <c r="Q264" i="20"/>
  <c r="R264" i="20"/>
  <c r="S264" i="20"/>
  <c r="T264" i="20"/>
  <c r="U264" i="20"/>
  <c r="V264" i="20"/>
  <c r="W264" i="20"/>
  <c r="X264" i="20"/>
  <c r="Y264" i="20"/>
  <c r="B265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O265" i="20"/>
  <c r="P265" i="20"/>
  <c r="Q265" i="20"/>
  <c r="R265" i="20"/>
  <c r="S265" i="20"/>
  <c r="T265" i="20"/>
  <c r="U265" i="20"/>
  <c r="V265" i="20"/>
  <c r="W265" i="20"/>
  <c r="X265" i="20"/>
  <c r="Y265" i="20"/>
  <c r="B266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O266" i="20"/>
  <c r="P266" i="20"/>
  <c r="Q266" i="20"/>
  <c r="R266" i="20"/>
  <c r="S266" i="20"/>
  <c r="T266" i="20"/>
  <c r="U266" i="20"/>
  <c r="V266" i="20"/>
  <c r="W266" i="20"/>
  <c r="X266" i="20"/>
  <c r="Y266" i="20"/>
  <c r="B267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O267" i="20"/>
  <c r="P267" i="20"/>
  <c r="Q267" i="20"/>
  <c r="R267" i="20"/>
  <c r="S267" i="20"/>
  <c r="T267" i="20"/>
  <c r="U267" i="20"/>
  <c r="V267" i="20"/>
  <c r="W267" i="20"/>
  <c r="X267" i="20"/>
  <c r="Y267" i="20"/>
  <c r="B268" i="20"/>
  <c r="C268" i="20"/>
  <c r="D268" i="20"/>
  <c r="E268" i="20"/>
  <c r="F268" i="20"/>
  <c r="G268" i="20"/>
  <c r="H268" i="20"/>
  <c r="I268" i="20"/>
  <c r="J268" i="20"/>
  <c r="K268" i="20"/>
  <c r="L268" i="20"/>
  <c r="M268" i="20"/>
  <c r="N268" i="20"/>
  <c r="O268" i="20"/>
  <c r="P268" i="20"/>
  <c r="Q268" i="20"/>
  <c r="R268" i="20"/>
  <c r="S268" i="20"/>
  <c r="T268" i="20"/>
  <c r="U268" i="20"/>
  <c r="V268" i="20"/>
  <c r="W268" i="20"/>
  <c r="X268" i="20"/>
  <c r="Y268" i="20"/>
  <c r="B269" i="20"/>
  <c r="C269" i="20"/>
  <c r="D269" i="20"/>
  <c r="E269" i="20"/>
  <c r="F269" i="20"/>
  <c r="G269" i="20"/>
  <c r="H269" i="20"/>
  <c r="I269" i="20"/>
  <c r="J269" i="20"/>
  <c r="K269" i="20"/>
  <c r="L269" i="20"/>
  <c r="M269" i="20"/>
  <c r="N269" i="20"/>
  <c r="O269" i="20"/>
  <c r="P269" i="20"/>
  <c r="Q269" i="20"/>
  <c r="R269" i="20"/>
  <c r="S269" i="20"/>
  <c r="T269" i="20"/>
  <c r="U269" i="20"/>
  <c r="V269" i="20"/>
  <c r="W269" i="20"/>
  <c r="X269" i="20"/>
  <c r="Y269" i="20"/>
  <c r="B270" i="20"/>
  <c r="C270" i="20"/>
  <c r="D270" i="20"/>
  <c r="E270" i="20"/>
  <c r="F270" i="20"/>
  <c r="G270" i="20"/>
  <c r="H270" i="20"/>
  <c r="I270" i="20"/>
  <c r="J270" i="20"/>
  <c r="K270" i="20"/>
  <c r="L270" i="20"/>
  <c r="M270" i="20"/>
  <c r="N270" i="20"/>
  <c r="O270" i="20"/>
  <c r="P270" i="20"/>
  <c r="Q270" i="20"/>
  <c r="R270" i="20"/>
  <c r="S270" i="20"/>
  <c r="T270" i="20"/>
  <c r="U270" i="20"/>
  <c r="V270" i="20"/>
  <c r="W270" i="20"/>
  <c r="X270" i="20"/>
  <c r="Y270" i="20"/>
  <c r="B271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O271" i="20"/>
  <c r="P271" i="20"/>
  <c r="Q271" i="20"/>
  <c r="R271" i="20"/>
  <c r="S271" i="20"/>
  <c r="T271" i="20"/>
  <c r="U271" i="20"/>
  <c r="V271" i="20"/>
  <c r="W271" i="20"/>
  <c r="X271" i="20"/>
  <c r="Y271" i="20"/>
  <c r="B272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O272" i="20"/>
  <c r="P272" i="20"/>
  <c r="Q272" i="20"/>
  <c r="R272" i="20"/>
  <c r="S272" i="20"/>
  <c r="T272" i="20"/>
  <c r="U272" i="20"/>
  <c r="V272" i="20"/>
  <c r="W272" i="20"/>
  <c r="X272" i="20"/>
  <c r="Y272" i="20"/>
  <c r="B273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O273" i="20"/>
  <c r="P273" i="20"/>
  <c r="Q273" i="20"/>
  <c r="R273" i="20"/>
  <c r="S273" i="20"/>
  <c r="T273" i="20"/>
  <c r="U273" i="20"/>
  <c r="V273" i="20"/>
  <c r="W273" i="20"/>
  <c r="X273" i="20"/>
  <c r="Y273" i="20"/>
  <c r="B274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O274" i="20"/>
  <c r="P274" i="20"/>
  <c r="Q274" i="20"/>
  <c r="R274" i="20"/>
  <c r="S274" i="20"/>
  <c r="T274" i="20"/>
  <c r="U274" i="20"/>
  <c r="V274" i="20"/>
  <c r="W274" i="20"/>
  <c r="X274" i="20"/>
  <c r="Y274" i="20"/>
  <c r="B275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O275" i="20"/>
  <c r="P275" i="20"/>
  <c r="Q275" i="20"/>
  <c r="R275" i="20"/>
  <c r="S275" i="20"/>
  <c r="T275" i="20"/>
  <c r="U275" i="20"/>
  <c r="V275" i="20"/>
  <c r="W275" i="20"/>
  <c r="X275" i="20"/>
  <c r="Y275" i="20"/>
  <c r="B276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O276" i="20"/>
  <c r="P276" i="20"/>
  <c r="Q276" i="20"/>
  <c r="R276" i="20"/>
  <c r="S276" i="20"/>
  <c r="T276" i="20"/>
  <c r="U276" i="20"/>
  <c r="V276" i="20"/>
  <c r="W276" i="20"/>
  <c r="X276" i="20"/>
  <c r="Y276" i="20"/>
  <c r="B277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O277" i="20"/>
  <c r="P277" i="20"/>
  <c r="Q277" i="20"/>
  <c r="R277" i="20"/>
  <c r="S277" i="20"/>
  <c r="T277" i="20"/>
  <c r="U277" i="20"/>
  <c r="V277" i="20"/>
  <c r="W277" i="20"/>
  <c r="X277" i="20"/>
  <c r="Y277" i="20"/>
  <c r="B278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O278" i="20"/>
  <c r="P278" i="20"/>
  <c r="Q278" i="20"/>
  <c r="R278" i="20"/>
  <c r="S278" i="20"/>
  <c r="T278" i="20"/>
  <c r="U278" i="20"/>
  <c r="V278" i="20"/>
  <c r="W278" i="20"/>
  <c r="X278" i="20"/>
  <c r="Y278" i="20"/>
  <c r="B279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O279" i="20"/>
  <c r="P279" i="20"/>
  <c r="Q279" i="20"/>
  <c r="R279" i="20"/>
  <c r="S279" i="20"/>
  <c r="T279" i="20"/>
  <c r="U279" i="20"/>
  <c r="V279" i="20"/>
  <c r="W279" i="20"/>
  <c r="X279" i="20"/>
  <c r="Y279" i="20"/>
  <c r="B280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O280" i="20"/>
  <c r="P280" i="20"/>
  <c r="Q280" i="20"/>
  <c r="R280" i="20"/>
  <c r="S280" i="20"/>
  <c r="T280" i="20"/>
  <c r="U280" i="20"/>
  <c r="V280" i="20"/>
  <c r="W280" i="20"/>
  <c r="X280" i="20"/>
  <c r="Y280" i="20"/>
  <c r="B281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O281" i="20"/>
  <c r="P281" i="20"/>
  <c r="Q281" i="20"/>
  <c r="R281" i="20"/>
  <c r="S281" i="20"/>
  <c r="T281" i="20"/>
  <c r="U281" i="20"/>
  <c r="V281" i="20"/>
  <c r="W281" i="20"/>
  <c r="X281" i="20"/>
  <c r="Y281" i="20"/>
  <c r="B282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O282" i="20"/>
  <c r="P282" i="20"/>
  <c r="Q282" i="20"/>
  <c r="R282" i="20"/>
  <c r="S282" i="20"/>
  <c r="T282" i="20"/>
  <c r="U282" i="20"/>
  <c r="V282" i="20"/>
  <c r="W282" i="20"/>
  <c r="X282" i="20"/>
  <c r="Y282" i="20"/>
  <c r="B283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O283" i="20"/>
  <c r="P283" i="20"/>
  <c r="Q283" i="20"/>
  <c r="R283" i="20"/>
  <c r="S283" i="20"/>
  <c r="T283" i="20"/>
  <c r="U283" i="20"/>
  <c r="V283" i="20"/>
  <c r="W283" i="20"/>
  <c r="X283" i="20"/>
  <c r="Y283" i="20"/>
  <c r="B284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O284" i="20"/>
  <c r="P284" i="20"/>
  <c r="Q284" i="20"/>
  <c r="R284" i="20"/>
  <c r="S284" i="20"/>
  <c r="T284" i="20"/>
  <c r="U284" i="20"/>
  <c r="V284" i="20"/>
  <c r="W284" i="20"/>
  <c r="X284" i="20"/>
  <c r="Y284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O254" i="20"/>
  <c r="P254" i="20"/>
  <c r="Q254" i="20"/>
  <c r="R254" i="20"/>
  <c r="S254" i="20"/>
  <c r="T254" i="20"/>
  <c r="U254" i="20"/>
  <c r="V254" i="20"/>
  <c r="W254" i="20"/>
  <c r="X254" i="20"/>
  <c r="Y254" i="20"/>
  <c r="B254" i="20"/>
  <c r="H252" i="59"/>
  <c r="X252" i="59"/>
  <c r="P253" i="59"/>
  <c r="H254" i="59"/>
  <c r="V254" i="59"/>
  <c r="I255" i="59"/>
  <c r="T255" i="59"/>
  <c r="F256" i="59"/>
  <c r="Q256" i="59"/>
  <c r="D257" i="59"/>
  <c r="N257" i="59"/>
  <c r="Y257" i="59"/>
  <c r="L258" i="59"/>
  <c r="V258" i="59"/>
  <c r="I259" i="59"/>
  <c r="T259" i="59"/>
  <c r="F260" i="59"/>
  <c r="Q260" i="59"/>
  <c r="D261" i="59"/>
  <c r="N261" i="59"/>
  <c r="Y261" i="59"/>
  <c r="L262" i="59"/>
  <c r="V262" i="59"/>
  <c r="I263" i="59"/>
  <c r="T263" i="59"/>
  <c r="F264" i="59"/>
  <c r="Q264" i="59"/>
  <c r="D265" i="59"/>
  <c r="N265" i="59"/>
  <c r="Y265" i="59"/>
  <c r="L266" i="59"/>
  <c r="V266" i="59"/>
  <c r="I267" i="59"/>
  <c r="T267" i="59"/>
  <c r="F268" i="59"/>
  <c r="Q268" i="59"/>
  <c r="D269" i="59"/>
  <c r="M269" i="59"/>
  <c r="U269" i="59"/>
  <c r="E270" i="59"/>
  <c r="M270" i="59"/>
  <c r="U270" i="59"/>
  <c r="E271" i="59"/>
  <c r="M271" i="59"/>
  <c r="U271" i="59"/>
  <c r="E272" i="59"/>
  <c r="M272" i="59"/>
  <c r="U272" i="59"/>
  <c r="E273" i="59"/>
  <c r="M273" i="59"/>
  <c r="U273" i="59"/>
  <c r="E274" i="59"/>
  <c r="M274" i="59"/>
  <c r="U274" i="59"/>
  <c r="E275" i="59"/>
  <c r="M275" i="59"/>
  <c r="U275" i="59"/>
  <c r="E276" i="59"/>
  <c r="M276" i="59"/>
  <c r="U276" i="59"/>
  <c r="E277" i="59"/>
  <c r="M277" i="59"/>
  <c r="U277" i="59"/>
  <c r="E278" i="59"/>
  <c r="M278" i="59"/>
  <c r="U278" i="59"/>
  <c r="E279" i="59"/>
  <c r="M279" i="59"/>
  <c r="U279" i="59"/>
  <c r="E280" i="59"/>
  <c r="M280" i="59"/>
  <c r="U280" i="59"/>
  <c r="E281" i="59"/>
  <c r="M281" i="59"/>
  <c r="U281" i="59"/>
  <c r="F251" i="59"/>
  <c r="N251" i="59"/>
  <c r="V251" i="59"/>
  <c r="L285" i="19"/>
  <c r="B252" i="19"/>
  <c r="C252" i="19"/>
  <c r="D252" i="19"/>
  <c r="E252" i="19"/>
  <c r="F252" i="19"/>
  <c r="G252" i="19"/>
  <c r="H252" i="19"/>
  <c r="I252" i="19"/>
  <c r="J252" i="19"/>
  <c r="K252" i="19"/>
  <c r="L252" i="19"/>
  <c r="M252" i="19"/>
  <c r="N252" i="19"/>
  <c r="O252" i="19"/>
  <c r="P252" i="19"/>
  <c r="Q252" i="19"/>
  <c r="R252" i="19"/>
  <c r="S252" i="19"/>
  <c r="T252" i="19"/>
  <c r="U252" i="19"/>
  <c r="V252" i="19"/>
  <c r="W252" i="19"/>
  <c r="X252" i="19"/>
  <c r="Y252" i="19"/>
  <c r="B253" i="19"/>
  <c r="C253" i="19"/>
  <c r="D253" i="19"/>
  <c r="E253" i="19"/>
  <c r="F253" i="19"/>
  <c r="G253" i="19"/>
  <c r="H253" i="19"/>
  <c r="I253" i="19"/>
  <c r="J253" i="19"/>
  <c r="K253" i="19"/>
  <c r="L253" i="19"/>
  <c r="M253" i="19"/>
  <c r="N253" i="19"/>
  <c r="O253" i="19"/>
  <c r="P253" i="19"/>
  <c r="Q253" i="19"/>
  <c r="R253" i="19"/>
  <c r="S253" i="19"/>
  <c r="T253" i="19"/>
  <c r="U253" i="19"/>
  <c r="V253" i="19"/>
  <c r="W253" i="19"/>
  <c r="X253" i="19"/>
  <c r="Y253" i="19"/>
  <c r="B254" i="19"/>
  <c r="C254" i="19"/>
  <c r="D254" i="19"/>
  <c r="E254" i="19"/>
  <c r="F254" i="19"/>
  <c r="G254" i="19"/>
  <c r="H254" i="19"/>
  <c r="I254" i="19"/>
  <c r="J254" i="19"/>
  <c r="K254" i="19"/>
  <c r="L254" i="19"/>
  <c r="M254" i="19"/>
  <c r="N254" i="19"/>
  <c r="O254" i="19"/>
  <c r="P254" i="19"/>
  <c r="Q254" i="19"/>
  <c r="R254" i="19"/>
  <c r="S254" i="19"/>
  <c r="T254" i="19"/>
  <c r="U254" i="19"/>
  <c r="V254" i="19"/>
  <c r="W254" i="19"/>
  <c r="X254" i="19"/>
  <c r="Y254" i="19"/>
  <c r="B255" i="19"/>
  <c r="C255" i="19"/>
  <c r="D255" i="19"/>
  <c r="E255" i="19"/>
  <c r="F255" i="19"/>
  <c r="G255" i="19"/>
  <c r="H255" i="19"/>
  <c r="I255" i="19"/>
  <c r="J255" i="19"/>
  <c r="K255" i="19"/>
  <c r="L255" i="19"/>
  <c r="M255" i="19"/>
  <c r="N255" i="19"/>
  <c r="O255" i="19"/>
  <c r="P255" i="19"/>
  <c r="Q255" i="19"/>
  <c r="R255" i="19"/>
  <c r="S255" i="19"/>
  <c r="T255" i="19"/>
  <c r="U255" i="19"/>
  <c r="V255" i="19"/>
  <c r="W255" i="19"/>
  <c r="X255" i="19"/>
  <c r="Y255" i="19"/>
  <c r="B256" i="19"/>
  <c r="C256" i="19"/>
  <c r="D256" i="19"/>
  <c r="E256" i="19"/>
  <c r="F256" i="19"/>
  <c r="G256" i="19"/>
  <c r="H256" i="19"/>
  <c r="I256" i="19"/>
  <c r="J256" i="19"/>
  <c r="K256" i="19"/>
  <c r="L256" i="19"/>
  <c r="M256" i="19"/>
  <c r="N256" i="19"/>
  <c r="O256" i="19"/>
  <c r="P256" i="19"/>
  <c r="Q256" i="19"/>
  <c r="R256" i="19"/>
  <c r="S256" i="19"/>
  <c r="T256" i="19"/>
  <c r="U256" i="19"/>
  <c r="V256" i="19"/>
  <c r="W256" i="19"/>
  <c r="X256" i="19"/>
  <c r="Y256" i="19"/>
  <c r="B257" i="19"/>
  <c r="C257" i="19"/>
  <c r="D257" i="19"/>
  <c r="E257" i="19"/>
  <c r="F257" i="19"/>
  <c r="G257" i="19"/>
  <c r="H257" i="19"/>
  <c r="I257" i="19"/>
  <c r="J257" i="19"/>
  <c r="K257" i="19"/>
  <c r="L257" i="19"/>
  <c r="M257" i="19"/>
  <c r="N257" i="19"/>
  <c r="O257" i="19"/>
  <c r="P257" i="19"/>
  <c r="Q257" i="19"/>
  <c r="R257" i="19"/>
  <c r="S257" i="19"/>
  <c r="T257" i="19"/>
  <c r="U257" i="19"/>
  <c r="V257" i="19"/>
  <c r="W257" i="19"/>
  <c r="X257" i="19"/>
  <c r="Y257" i="19"/>
  <c r="B258" i="19"/>
  <c r="C258" i="19"/>
  <c r="D258" i="19"/>
  <c r="E258" i="19"/>
  <c r="F258" i="19"/>
  <c r="G258" i="19"/>
  <c r="H258" i="19"/>
  <c r="I258" i="19"/>
  <c r="J258" i="19"/>
  <c r="K258" i="19"/>
  <c r="L258" i="19"/>
  <c r="M258" i="19"/>
  <c r="N258" i="19"/>
  <c r="O258" i="19"/>
  <c r="P258" i="19"/>
  <c r="Q258" i="19"/>
  <c r="R258" i="19"/>
  <c r="S258" i="19"/>
  <c r="T258" i="19"/>
  <c r="U258" i="19"/>
  <c r="V258" i="19"/>
  <c r="W258" i="19"/>
  <c r="X258" i="19"/>
  <c r="Y258" i="19"/>
  <c r="B259" i="19"/>
  <c r="C259" i="19"/>
  <c r="D259" i="19"/>
  <c r="E259" i="19"/>
  <c r="F259" i="19"/>
  <c r="G259" i="19"/>
  <c r="H259" i="19"/>
  <c r="I259" i="19"/>
  <c r="J259" i="19"/>
  <c r="K259" i="19"/>
  <c r="L259" i="19"/>
  <c r="M259" i="19"/>
  <c r="N259" i="19"/>
  <c r="O259" i="19"/>
  <c r="P259" i="19"/>
  <c r="Q259" i="19"/>
  <c r="R259" i="19"/>
  <c r="S259" i="19"/>
  <c r="T259" i="19"/>
  <c r="U259" i="19"/>
  <c r="V259" i="19"/>
  <c r="W259" i="19"/>
  <c r="X259" i="19"/>
  <c r="Y259" i="19"/>
  <c r="B260" i="19"/>
  <c r="C260" i="19"/>
  <c r="D260" i="19"/>
  <c r="E260" i="19"/>
  <c r="F260" i="19"/>
  <c r="G260" i="19"/>
  <c r="H260" i="19"/>
  <c r="I260" i="19"/>
  <c r="J260" i="19"/>
  <c r="K260" i="19"/>
  <c r="L260" i="19"/>
  <c r="M260" i="19"/>
  <c r="N260" i="19"/>
  <c r="O260" i="19"/>
  <c r="P260" i="19"/>
  <c r="Q260" i="19"/>
  <c r="R260" i="19"/>
  <c r="S260" i="19"/>
  <c r="T260" i="19"/>
  <c r="U260" i="19"/>
  <c r="V260" i="19"/>
  <c r="W260" i="19"/>
  <c r="X260" i="19"/>
  <c r="Y260" i="19"/>
  <c r="B261" i="19"/>
  <c r="C261" i="19"/>
  <c r="D261" i="19"/>
  <c r="E261" i="19"/>
  <c r="F261" i="19"/>
  <c r="G261" i="19"/>
  <c r="H261" i="19"/>
  <c r="I261" i="19"/>
  <c r="J261" i="19"/>
  <c r="K261" i="19"/>
  <c r="L261" i="19"/>
  <c r="M261" i="19"/>
  <c r="N261" i="19"/>
  <c r="O261" i="19"/>
  <c r="P261" i="19"/>
  <c r="Q261" i="19"/>
  <c r="R261" i="19"/>
  <c r="S261" i="19"/>
  <c r="T261" i="19"/>
  <c r="U261" i="19"/>
  <c r="V261" i="19"/>
  <c r="W261" i="19"/>
  <c r="X261" i="19"/>
  <c r="Y261" i="19"/>
  <c r="B262" i="19"/>
  <c r="C262" i="19"/>
  <c r="D262" i="19"/>
  <c r="E262" i="19"/>
  <c r="F262" i="19"/>
  <c r="G262" i="19"/>
  <c r="H262" i="19"/>
  <c r="I262" i="19"/>
  <c r="J262" i="19"/>
  <c r="K262" i="19"/>
  <c r="L262" i="19"/>
  <c r="M262" i="19"/>
  <c r="N262" i="19"/>
  <c r="O262" i="19"/>
  <c r="P262" i="19"/>
  <c r="Q262" i="19"/>
  <c r="R262" i="19"/>
  <c r="S262" i="19"/>
  <c r="T262" i="19"/>
  <c r="U262" i="19"/>
  <c r="V262" i="19"/>
  <c r="W262" i="19"/>
  <c r="X262" i="19"/>
  <c r="Y262" i="19"/>
  <c r="B263" i="19"/>
  <c r="C263" i="19"/>
  <c r="D263" i="19"/>
  <c r="E263" i="19"/>
  <c r="F263" i="19"/>
  <c r="G263" i="19"/>
  <c r="H263" i="19"/>
  <c r="I263" i="19"/>
  <c r="J263" i="19"/>
  <c r="K263" i="19"/>
  <c r="L263" i="19"/>
  <c r="M263" i="19"/>
  <c r="N263" i="19"/>
  <c r="O263" i="19"/>
  <c r="P263" i="19"/>
  <c r="Q263" i="19"/>
  <c r="R263" i="19"/>
  <c r="S263" i="19"/>
  <c r="T263" i="19"/>
  <c r="U263" i="19"/>
  <c r="V263" i="19"/>
  <c r="W263" i="19"/>
  <c r="X263" i="19"/>
  <c r="Y263" i="19"/>
  <c r="B264" i="19"/>
  <c r="C264" i="19"/>
  <c r="D264" i="19"/>
  <c r="E264" i="19"/>
  <c r="F264" i="19"/>
  <c r="G264" i="19"/>
  <c r="H264" i="19"/>
  <c r="I264" i="19"/>
  <c r="J264" i="19"/>
  <c r="K264" i="19"/>
  <c r="L264" i="19"/>
  <c r="M264" i="19"/>
  <c r="N264" i="19"/>
  <c r="O264" i="19"/>
  <c r="P264" i="19"/>
  <c r="Q264" i="19"/>
  <c r="R264" i="19"/>
  <c r="S264" i="19"/>
  <c r="T264" i="19"/>
  <c r="U264" i="19"/>
  <c r="V264" i="19"/>
  <c r="W264" i="19"/>
  <c r="X264" i="19"/>
  <c r="Y264" i="19"/>
  <c r="B265" i="19"/>
  <c r="C265" i="19"/>
  <c r="D265" i="19"/>
  <c r="E265" i="19"/>
  <c r="F265" i="19"/>
  <c r="G265" i="19"/>
  <c r="H265" i="19"/>
  <c r="I265" i="19"/>
  <c r="J265" i="19"/>
  <c r="K265" i="19"/>
  <c r="L265" i="19"/>
  <c r="M265" i="19"/>
  <c r="N265" i="19"/>
  <c r="O265" i="19"/>
  <c r="P265" i="19"/>
  <c r="Q265" i="19"/>
  <c r="R265" i="19"/>
  <c r="S265" i="19"/>
  <c r="T265" i="19"/>
  <c r="U265" i="19"/>
  <c r="V265" i="19"/>
  <c r="W265" i="19"/>
  <c r="X265" i="19"/>
  <c r="Y265" i="19"/>
  <c r="B266" i="19"/>
  <c r="C266" i="19"/>
  <c r="D266" i="19"/>
  <c r="E266" i="19"/>
  <c r="F266" i="19"/>
  <c r="G266" i="19"/>
  <c r="H266" i="19"/>
  <c r="I266" i="19"/>
  <c r="J266" i="19"/>
  <c r="K266" i="19"/>
  <c r="L266" i="19"/>
  <c r="M266" i="19"/>
  <c r="N266" i="19"/>
  <c r="O266" i="19"/>
  <c r="P266" i="19"/>
  <c r="Q266" i="19"/>
  <c r="R266" i="19"/>
  <c r="S266" i="19"/>
  <c r="T266" i="19"/>
  <c r="U266" i="19"/>
  <c r="V266" i="19"/>
  <c r="W266" i="19"/>
  <c r="X266" i="19"/>
  <c r="Y266" i="19"/>
  <c r="B267" i="19"/>
  <c r="C267" i="19"/>
  <c r="D267" i="19"/>
  <c r="E267" i="19"/>
  <c r="F267" i="19"/>
  <c r="G267" i="19"/>
  <c r="H267" i="19"/>
  <c r="I267" i="19"/>
  <c r="J267" i="19"/>
  <c r="K267" i="19"/>
  <c r="L267" i="19"/>
  <c r="M267" i="19"/>
  <c r="N267" i="19"/>
  <c r="O267" i="19"/>
  <c r="P267" i="19"/>
  <c r="Q267" i="19"/>
  <c r="R267" i="19"/>
  <c r="S267" i="19"/>
  <c r="T267" i="19"/>
  <c r="U267" i="19"/>
  <c r="V267" i="19"/>
  <c r="W267" i="19"/>
  <c r="X267" i="19"/>
  <c r="Y267" i="19"/>
  <c r="B268" i="19"/>
  <c r="C268" i="19"/>
  <c r="D268" i="19"/>
  <c r="E268" i="19"/>
  <c r="F268" i="19"/>
  <c r="G268" i="19"/>
  <c r="H268" i="19"/>
  <c r="I268" i="19"/>
  <c r="J268" i="19"/>
  <c r="K268" i="19"/>
  <c r="L268" i="19"/>
  <c r="M268" i="19"/>
  <c r="N268" i="19"/>
  <c r="O268" i="19"/>
  <c r="P268" i="19"/>
  <c r="Q268" i="19"/>
  <c r="R268" i="19"/>
  <c r="S268" i="19"/>
  <c r="T268" i="19"/>
  <c r="U268" i="19"/>
  <c r="V268" i="19"/>
  <c r="W268" i="19"/>
  <c r="X268" i="19"/>
  <c r="Y268" i="19"/>
  <c r="B269" i="19"/>
  <c r="C269" i="19"/>
  <c r="D269" i="19"/>
  <c r="E269" i="19"/>
  <c r="F269" i="19"/>
  <c r="G269" i="19"/>
  <c r="H269" i="19"/>
  <c r="I269" i="19"/>
  <c r="J269" i="19"/>
  <c r="K269" i="19"/>
  <c r="L269" i="19"/>
  <c r="M269" i="19"/>
  <c r="N269" i="19"/>
  <c r="O269" i="19"/>
  <c r="P269" i="19"/>
  <c r="Q269" i="19"/>
  <c r="R269" i="19"/>
  <c r="S269" i="19"/>
  <c r="T269" i="19"/>
  <c r="U269" i="19"/>
  <c r="V269" i="19"/>
  <c r="W269" i="19"/>
  <c r="X269" i="19"/>
  <c r="Y269" i="19"/>
  <c r="B270" i="19"/>
  <c r="C270" i="19"/>
  <c r="D270" i="19"/>
  <c r="E270" i="19"/>
  <c r="F270" i="19"/>
  <c r="G270" i="19"/>
  <c r="H270" i="19"/>
  <c r="I270" i="19"/>
  <c r="J270" i="19"/>
  <c r="K270" i="19"/>
  <c r="L270" i="19"/>
  <c r="M270" i="19"/>
  <c r="N270" i="19"/>
  <c r="O270" i="19"/>
  <c r="P270" i="19"/>
  <c r="Q270" i="19"/>
  <c r="R270" i="19"/>
  <c r="S270" i="19"/>
  <c r="T270" i="19"/>
  <c r="U270" i="19"/>
  <c r="V270" i="19"/>
  <c r="W270" i="19"/>
  <c r="X270" i="19"/>
  <c r="Y270" i="19"/>
  <c r="B271" i="19"/>
  <c r="C271" i="19"/>
  <c r="D271" i="19"/>
  <c r="E271" i="19"/>
  <c r="F271" i="19"/>
  <c r="G271" i="19"/>
  <c r="H271" i="19"/>
  <c r="I271" i="19"/>
  <c r="J271" i="19"/>
  <c r="K271" i="19"/>
  <c r="L271" i="19"/>
  <c r="M271" i="19"/>
  <c r="N271" i="19"/>
  <c r="O271" i="19"/>
  <c r="P271" i="19"/>
  <c r="Q271" i="19"/>
  <c r="R271" i="19"/>
  <c r="S271" i="19"/>
  <c r="T271" i="19"/>
  <c r="U271" i="19"/>
  <c r="V271" i="19"/>
  <c r="W271" i="19"/>
  <c r="X271" i="19"/>
  <c r="Y271" i="19"/>
  <c r="B272" i="19"/>
  <c r="C272" i="19"/>
  <c r="D272" i="19"/>
  <c r="E272" i="19"/>
  <c r="F272" i="19"/>
  <c r="G272" i="19"/>
  <c r="H272" i="19"/>
  <c r="I272" i="19"/>
  <c r="J272" i="19"/>
  <c r="K272" i="19"/>
  <c r="L272" i="19"/>
  <c r="M272" i="19"/>
  <c r="N272" i="19"/>
  <c r="O272" i="19"/>
  <c r="P272" i="19"/>
  <c r="Q272" i="19"/>
  <c r="R272" i="19"/>
  <c r="S272" i="19"/>
  <c r="T272" i="19"/>
  <c r="U272" i="19"/>
  <c r="V272" i="19"/>
  <c r="W272" i="19"/>
  <c r="X272" i="19"/>
  <c r="Y272" i="19"/>
  <c r="B273" i="19"/>
  <c r="C273" i="19"/>
  <c r="D273" i="19"/>
  <c r="E273" i="19"/>
  <c r="F273" i="19"/>
  <c r="G273" i="19"/>
  <c r="H273" i="19"/>
  <c r="I273" i="19"/>
  <c r="J273" i="19"/>
  <c r="K273" i="19"/>
  <c r="L273" i="19"/>
  <c r="M273" i="19"/>
  <c r="N273" i="19"/>
  <c r="O273" i="19"/>
  <c r="P273" i="19"/>
  <c r="Q273" i="19"/>
  <c r="R273" i="19"/>
  <c r="S273" i="19"/>
  <c r="T273" i="19"/>
  <c r="U273" i="19"/>
  <c r="V273" i="19"/>
  <c r="W273" i="19"/>
  <c r="X273" i="19"/>
  <c r="Y273" i="19"/>
  <c r="B274" i="19"/>
  <c r="C274" i="19"/>
  <c r="D274" i="19"/>
  <c r="E274" i="19"/>
  <c r="F274" i="19"/>
  <c r="G274" i="19"/>
  <c r="H274" i="19"/>
  <c r="I274" i="19"/>
  <c r="J274" i="19"/>
  <c r="K274" i="19"/>
  <c r="L274" i="19"/>
  <c r="M274" i="19"/>
  <c r="N274" i="19"/>
  <c r="O274" i="19"/>
  <c r="P274" i="19"/>
  <c r="Q274" i="19"/>
  <c r="R274" i="19"/>
  <c r="S274" i="19"/>
  <c r="T274" i="19"/>
  <c r="U274" i="19"/>
  <c r="V274" i="19"/>
  <c r="W274" i="19"/>
  <c r="X274" i="19"/>
  <c r="Y274" i="19"/>
  <c r="B275" i="19"/>
  <c r="C275" i="19"/>
  <c r="D275" i="19"/>
  <c r="E275" i="19"/>
  <c r="F275" i="19"/>
  <c r="G275" i="19"/>
  <c r="H275" i="19"/>
  <c r="I275" i="19"/>
  <c r="J275" i="19"/>
  <c r="K275" i="19"/>
  <c r="L275" i="19"/>
  <c r="M275" i="19"/>
  <c r="N275" i="19"/>
  <c r="O275" i="19"/>
  <c r="P275" i="19"/>
  <c r="Q275" i="19"/>
  <c r="R275" i="19"/>
  <c r="S275" i="19"/>
  <c r="T275" i="19"/>
  <c r="U275" i="19"/>
  <c r="V275" i="19"/>
  <c r="W275" i="19"/>
  <c r="X275" i="19"/>
  <c r="Y275" i="19"/>
  <c r="B276" i="19"/>
  <c r="C276" i="19"/>
  <c r="D276" i="19"/>
  <c r="E276" i="19"/>
  <c r="F276" i="19"/>
  <c r="G276" i="19"/>
  <c r="H276" i="19"/>
  <c r="I276" i="19"/>
  <c r="J276" i="19"/>
  <c r="K276" i="19"/>
  <c r="L276" i="19"/>
  <c r="M276" i="19"/>
  <c r="N276" i="19"/>
  <c r="O276" i="19"/>
  <c r="P276" i="19"/>
  <c r="Q276" i="19"/>
  <c r="R276" i="19"/>
  <c r="S276" i="19"/>
  <c r="T276" i="19"/>
  <c r="U276" i="19"/>
  <c r="V276" i="19"/>
  <c r="W276" i="19"/>
  <c r="X276" i="19"/>
  <c r="Y276" i="19"/>
  <c r="B277" i="19"/>
  <c r="C277" i="19"/>
  <c r="D277" i="19"/>
  <c r="E277" i="19"/>
  <c r="F277" i="19"/>
  <c r="G277" i="19"/>
  <c r="H277" i="19"/>
  <c r="I277" i="19"/>
  <c r="J277" i="19"/>
  <c r="K277" i="19"/>
  <c r="L277" i="19"/>
  <c r="M277" i="19"/>
  <c r="N277" i="19"/>
  <c r="O277" i="19"/>
  <c r="P277" i="19"/>
  <c r="Q277" i="19"/>
  <c r="R277" i="19"/>
  <c r="S277" i="19"/>
  <c r="T277" i="19"/>
  <c r="U277" i="19"/>
  <c r="V277" i="19"/>
  <c r="W277" i="19"/>
  <c r="X277" i="19"/>
  <c r="Y277" i="19"/>
  <c r="B278" i="19"/>
  <c r="C278" i="19"/>
  <c r="D278" i="19"/>
  <c r="E278" i="19"/>
  <c r="F278" i="19"/>
  <c r="G278" i="19"/>
  <c r="H278" i="19"/>
  <c r="I278" i="19"/>
  <c r="J278" i="19"/>
  <c r="K278" i="19"/>
  <c r="L278" i="19"/>
  <c r="M278" i="19"/>
  <c r="N278" i="19"/>
  <c r="O278" i="19"/>
  <c r="P278" i="19"/>
  <c r="Q278" i="19"/>
  <c r="R278" i="19"/>
  <c r="S278" i="19"/>
  <c r="T278" i="19"/>
  <c r="U278" i="19"/>
  <c r="V278" i="19"/>
  <c r="W278" i="19"/>
  <c r="X278" i="19"/>
  <c r="Y278" i="19"/>
  <c r="B279" i="19"/>
  <c r="C279" i="19"/>
  <c r="D279" i="19"/>
  <c r="E279" i="19"/>
  <c r="F279" i="19"/>
  <c r="G279" i="19"/>
  <c r="H279" i="19"/>
  <c r="I279" i="19"/>
  <c r="J279" i="19"/>
  <c r="K279" i="19"/>
  <c r="L279" i="19"/>
  <c r="M279" i="19"/>
  <c r="N279" i="19"/>
  <c r="O279" i="19"/>
  <c r="P279" i="19"/>
  <c r="Q279" i="19"/>
  <c r="R279" i="19"/>
  <c r="S279" i="19"/>
  <c r="T279" i="19"/>
  <c r="U279" i="19"/>
  <c r="V279" i="19"/>
  <c r="W279" i="19"/>
  <c r="X279" i="19"/>
  <c r="Y279" i="19"/>
  <c r="B280" i="19"/>
  <c r="C280" i="19"/>
  <c r="D280" i="19"/>
  <c r="E280" i="19"/>
  <c r="F280" i="19"/>
  <c r="G280" i="19"/>
  <c r="H280" i="19"/>
  <c r="I280" i="19"/>
  <c r="J280" i="19"/>
  <c r="K280" i="19"/>
  <c r="L280" i="19"/>
  <c r="M280" i="19"/>
  <c r="N280" i="19"/>
  <c r="O280" i="19"/>
  <c r="P280" i="19"/>
  <c r="Q280" i="19"/>
  <c r="R280" i="19"/>
  <c r="S280" i="19"/>
  <c r="T280" i="19"/>
  <c r="U280" i="19"/>
  <c r="V280" i="19"/>
  <c r="W280" i="19"/>
  <c r="X280" i="19"/>
  <c r="Y280" i="19"/>
  <c r="B281" i="19"/>
  <c r="C281" i="19"/>
  <c r="D281" i="19"/>
  <c r="E281" i="19"/>
  <c r="F281" i="19"/>
  <c r="G281" i="19"/>
  <c r="H281" i="19"/>
  <c r="I281" i="19"/>
  <c r="J281" i="19"/>
  <c r="K281" i="19"/>
  <c r="L281" i="19"/>
  <c r="M281" i="19"/>
  <c r="N281" i="19"/>
  <c r="O281" i="19"/>
  <c r="P281" i="19"/>
  <c r="Q281" i="19"/>
  <c r="R281" i="19"/>
  <c r="S281" i="19"/>
  <c r="T281" i="19"/>
  <c r="U281" i="19"/>
  <c r="V281" i="19"/>
  <c r="W281" i="19"/>
  <c r="X281" i="19"/>
  <c r="Y281" i="19"/>
  <c r="C251" i="19"/>
  <c r="D251" i="19"/>
  <c r="E251" i="19"/>
  <c r="F251" i="19"/>
  <c r="G251" i="19"/>
  <c r="H251" i="19"/>
  <c r="I251" i="19"/>
  <c r="J251" i="19"/>
  <c r="K251" i="19"/>
  <c r="L251" i="19"/>
  <c r="M251" i="19"/>
  <c r="N251" i="19"/>
  <c r="O251" i="19"/>
  <c r="P251" i="19"/>
  <c r="Q251" i="19"/>
  <c r="R251" i="19"/>
  <c r="S251" i="19"/>
  <c r="T251" i="19"/>
  <c r="U251" i="19"/>
  <c r="V251" i="19"/>
  <c r="W251" i="19"/>
  <c r="X251" i="19"/>
  <c r="Y251" i="19"/>
  <c r="B251" i="19"/>
  <c r="L222" i="57"/>
  <c r="I188" i="57"/>
  <c r="Q188" i="57"/>
  <c r="Y188" i="57"/>
  <c r="I189" i="57"/>
  <c r="Q189" i="57"/>
  <c r="Y189" i="57"/>
  <c r="I190" i="57"/>
  <c r="Q190" i="57"/>
  <c r="Y190" i="57"/>
  <c r="I191" i="57"/>
  <c r="Q191" i="57"/>
  <c r="Y191" i="57"/>
  <c r="I192" i="57"/>
  <c r="Q192" i="57"/>
  <c r="Y192" i="57"/>
  <c r="I193" i="57"/>
  <c r="Q193" i="57"/>
  <c r="Y193" i="57"/>
  <c r="I194" i="57"/>
  <c r="Q194" i="57"/>
  <c r="Y194" i="57"/>
  <c r="I195" i="57"/>
  <c r="Q195" i="57"/>
  <c r="Y195" i="57"/>
  <c r="I196" i="57"/>
  <c r="Q196" i="57"/>
  <c r="Y196" i="57"/>
  <c r="I197" i="57"/>
  <c r="Q197" i="57"/>
  <c r="Y197" i="57"/>
  <c r="I198" i="57"/>
  <c r="Q198" i="57"/>
  <c r="Y198" i="57"/>
  <c r="I199" i="57"/>
  <c r="Q199" i="57"/>
  <c r="Y199" i="57"/>
  <c r="I200" i="57"/>
  <c r="Q200" i="57"/>
  <c r="Y200" i="57"/>
  <c r="I201" i="57"/>
  <c r="Q201" i="57"/>
  <c r="Y201" i="57"/>
  <c r="I202" i="57"/>
  <c r="Q202" i="57"/>
  <c r="Y202" i="57"/>
  <c r="I203" i="57"/>
  <c r="Q203" i="57"/>
  <c r="Y203" i="57"/>
  <c r="I204" i="57"/>
  <c r="Q204" i="57"/>
  <c r="Y204" i="57"/>
  <c r="I205" i="57"/>
  <c r="Q205" i="57"/>
  <c r="Y205" i="57"/>
  <c r="I206" i="57"/>
  <c r="Q206" i="57"/>
  <c r="Y206" i="57"/>
  <c r="I207" i="57"/>
  <c r="Q207" i="57"/>
  <c r="Y207" i="57"/>
  <c r="I208" i="57"/>
  <c r="Q208" i="57"/>
  <c r="Y208" i="57"/>
  <c r="I209" i="57"/>
  <c r="Q209" i="57"/>
  <c r="Y209" i="57"/>
  <c r="I210" i="57"/>
  <c r="Q210" i="57"/>
  <c r="Y210" i="57"/>
  <c r="I211" i="57"/>
  <c r="Q211" i="57"/>
  <c r="Y211" i="57"/>
  <c r="I212" i="57"/>
  <c r="Q212" i="57"/>
  <c r="Y212" i="57"/>
  <c r="I213" i="57"/>
  <c r="Q213" i="57"/>
  <c r="Y213" i="57"/>
  <c r="I214" i="57"/>
  <c r="Q214" i="57"/>
  <c r="Y214" i="57"/>
  <c r="I215" i="57"/>
  <c r="Q215" i="57"/>
  <c r="Y215" i="57"/>
  <c r="I216" i="57"/>
  <c r="Q216" i="57"/>
  <c r="Y216" i="57"/>
  <c r="I217" i="57"/>
  <c r="Q217" i="57"/>
  <c r="Y217" i="57"/>
  <c r="J187" i="57"/>
  <c r="R187" i="57"/>
  <c r="B187" i="57"/>
  <c r="L222" i="18"/>
  <c r="B188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W188" i="18"/>
  <c r="X188" i="18"/>
  <c r="Y188" i="18"/>
  <c r="B189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W189" i="18"/>
  <c r="X189" i="18"/>
  <c r="Y189" i="18"/>
  <c r="B190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U190" i="18"/>
  <c r="V190" i="18"/>
  <c r="W190" i="18"/>
  <c r="X190" i="18"/>
  <c r="Y190" i="18"/>
  <c r="B191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W191" i="18"/>
  <c r="X191" i="18"/>
  <c r="Y191" i="18"/>
  <c r="B192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O192" i="18"/>
  <c r="P192" i="18"/>
  <c r="Q192" i="18"/>
  <c r="R192" i="18"/>
  <c r="S192" i="18"/>
  <c r="T192" i="18"/>
  <c r="U192" i="18"/>
  <c r="V192" i="18"/>
  <c r="W192" i="18"/>
  <c r="X192" i="18"/>
  <c r="Y192" i="18"/>
  <c r="B193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W193" i="18"/>
  <c r="X193" i="18"/>
  <c r="Y193" i="18"/>
  <c r="B194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B195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U195" i="18"/>
  <c r="V195" i="18"/>
  <c r="W195" i="18"/>
  <c r="X195" i="18"/>
  <c r="Y195" i="18"/>
  <c r="B196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U196" i="18"/>
  <c r="V196" i="18"/>
  <c r="W196" i="18"/>
  <c r="X196" i="18"/>
  <c r="Y196" i="18"/>
  <c r="B197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O197" i="18"/>
  <c r="P197" i="18"/>
  <c r="Q197" i="18"/>
  <c r="R197" i="18"/>
  <c r="S197" i="18"/>
  <c r="T197" i="18"/>
  <c r="U197" i="18"/>
  <c r="V197" i="18"/>
  <c r="W197" i="18"/>
  <c r="X197" i="18"/>
  <c r="Y197" i="18"/>
  <c r="B198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O198" i="18"/>
  <c r="P198" i="18"/>
  <c r="Q198" i="18"/>
  <c r="R198" i="18"/>
  <c r="S198" i="18"/>
  <c r="T198" i="18"/>
  <c r="U198" i="18"/>
  <c r="V198" i="18"/>
  <c r="W198" i="18"/>
  <c r="X198" i="18"/>
  <c r="Y198" i="18"/>
  <c r="B199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O199" i="18"/>
  <c r="P199" i="18"/>
  <c r="Q199" i="18"/>
  <c r="R199" i="18"/>
  <c r="S199" i="18"/>
  <c r="T199" i="18"/>
  <c r="U199" i="18"/>
  <c r="V199" i="18"/>
  <c r="W199" i="18"/>
  <c r="X199" i="18"/>
  <c r="Y199" i="18"/>
  <c r="B200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O200" i="18"/>
  <c r="P200" i="18"/>
  <c r="Q200" i="18"/>
  <c r="R200" i="18"/>
  <c r="S200" i="18"/>
  <c r="T200" i="18"/>
  <c r="U200" i="18"/>
  <c r="V200" i="18"/>
  <c r="W200" i="18"/>
  <c r="X200" i="18"/>
  <c r="Y200" i="18"/>
  <c r="B201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2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O202" i="18"/>
  <c r="P202" i="18"/>
  <c r="Q202" i="18"/>
  <c r="R202" i="18"/>
  <c r="S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B211" i="18"/>
  <c r="C211" i="18"/>
  <c r="D211" i="18"/>
  <c r="E211" i="18"/>
  <c r="F211" i="18"/>
  <c r="G211" i="18"/>
  <c r="H211" i="18"/>
  <c r="I211" i="18"/>
  <c r="J211" i="18"/>
  <c r="K211" i="18"/>
  <c r="L211" i="18"/>
  <c r="M211" i="18"/>
  <c r="N211" i="18"/>
  <c r="O211" i="18"/>
  <c r="P211" i="18"/>
  <c r="Q211" i="18"/>
  <c r="R211" i="18"/>
  <c r="S211" i="18"/>
  <c r="T211" i="18"/>
  <c r="U211" i="18"/>
  <c r="V211" i="18"/>
  <c r="W211" i="18"/>
  <c r="X211" i="18"/>
  <c r="Y211" i="18"/>
  <c r="B212" i="18"/>
  <c r="C212" i="18"/>
  <c r="D212" i="18"/>
  <c r="E212" i="18"/>
  <c r="F212" i="18"/>
  <c r="G212" i="18"/>
  <c r="H212" i="18"/>
  <c r="I212" i="18"/>
  <c r="J212" i="18"/>
  <c r="K212" i="18"/>
  <c r="L212" i="18"/>
  <c r="M212" i="18"/>
  <c r="N212" i="18"/>
  <c r="O212" i="18"/>
  <c r="P212" i="18"/>
  <c r="Q212" i="18"/>
  <c r="R212" i="18"/>
  <c r="S212" i="18"/>
  <c r="T212" i="18"/>
  <c r="U212" i="18"/>
  <c r="V212" i="18"/>
  <c r="W212" i="18"/>
  <c r="X212" i="18"/>
  <c r="Y212" i="18"/>
  <c r="B213" i="18"/>
  <c r="C213" i="18"/>
  <c r="D213" i="18"/>
  <c r="E213" i="18"/>
  <c r="F213" i="18"/>
  <c r="G213" i="18"/>
  <c r="H213" i="18"/>
  <c r="I213" i="18"/>
  <c r="J213" i="18"/>
  <c r="K213" i="18"/>
  <c r="L213" i="18"/>
  <c r="M213" i="18"/>
  <c r="N213" i="18"/>
  <c r="O213" i="18"/>
  <c r="P213" i="18"/>
  <c r="Q213" i="18"/>
  <c r="R213" i="18"/>
  <c r="S213" i="18"/>
  <c r="T213" i="18"/>
  <c r="U213" i="18"/>
  <c r="V213" i="18"/>
  <c r="W213" i="18"/>
  <c r="X213" i="18"/>
  <c r="Y213" i="18"/>
  <c r="B214" i="18"/>
  <c r="C214" i="18"/>
  <c r="D214" i="18"/>
  <c r="E214" i="18"/>
  <c r="F214" i="18"/>
  <c r="G214" i="18"/>
  <c r="H214" i="18"/>
  <c r="I214" i="18"/>
  <c r="J214" i="18"/>
  <c r="K214" i="18"/>
  <c r="L214" i="18"/>
  <c r="M214" i="18"/>
  <c r="N214" i="18"/>
  <c r="O214" i="18"/>
  <c r="P214" i="18"/>
  <c r="Q214" i="18"/>
  <c r="R214" i="18"/>
  <c r="S214" i="18"/>
  <c r="T214" i="18"/>
  <c r="U214" i="18"/>
  <c r="V214" i="18"/>
  <c r="W214" i="18"/>
  <c r="X214" i="18"/>
  <c r="Y214" i="18"/>
  <c r="B215" i="18"/>
  <c r="C215" i="18"/>
  <c r="D215" i="18"/>
  <c r="E215" i="18"/>
  <c r="F215" i="18"/>
  <c r="G215" i="18"/>
  <c r="H215" i="18"/>
  <c r="I215" i="18"/>
  <c r="J215" i="18"/>
  <c r="K215" i="18"/>
  <c r="L215" i="18"/>
  <c r="M215" i="18"/>
  <c r="N215" i="18"/>
  <c r="O215" i="18"/>
  <c r="P215" i="18"/>
  <c r="Q215" i="18"/>
  <c r="R215" i="18"/>
  <c r="S215" i="18"/>
  <c r="T215" i="18"/>
  <c r="U215" i="18"/>
  <c r="V215" i="18"/>
  <c r="W215" i="18"/>
  <c r="X215" i="18"/>
  <c r="Y215" i="18"/>
  <c r="B216" i="18"/>
  <c r="C216" i="18"/>
  <c r="D216" i="18"/>
  <c r="E216" i="18"/>
  <c r="F216" i="18"/>
  <c r="G216" i="18"/>
  <c r="H216" i="18"/>
  <c r="I216" i="18"/>
  <c r="J216" i="18"/>
  <c r="K216" i="18"/>
  <c r="L216" i="18"/>
  <c r="M216" i="18"/>
  <c r="N216" i="18"/>
  <c r="O216" i="18"/>
  <c r="P216" i="18"/>
  <c r="Q216" i="18"/>
  <c r="R216" i="18"/>
  <c r="S216" i="18"/>
  <c r="T216" i="18"/>
  <c r="U216" i="18"/>
  <c r="V216" i="18"/>
  <c r="W216" i="18"/>
  <c r="X216" i="18"/>
  <c r="Y216" i="18"/>
  <c r="B217" i="18"/>
  <c r="C217" i="18"/>
  <c r="D217" i="18"/>
  <c r="E217" i="18"/>
  <c r="F217" i="18"/>
  <c r="G217" i="18"/>
  <c r="H217" i="18"/>
  <c r="I217" i="18"/>
  <c r="J217" i="18"/>
  <c r="K217" i="18"/>
  <c r="L217" i="18"/>
  <c r="M217" i="18"/>
  <c r="N217" i="18"/>
  <c r="O217" i="18"/>
  <c r="P217" i="18"/>
  <c r="Q217" i="18"/>
  <c r="R217" i="18"/>
  <c r="S217" i="18"/>
  <c r="T217" i="18"/>
  <c r="U217" i="18"/>
  <c r="V217" i="18"/>
  <c r="W217" i="18"/>
  <c r="X217" i="18"/>
  <c r="Y217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O187" i="18"/>
  <c r="P187" i="18"/>
  <c r="Q187" i="18"/>
  <c r="R187" i="18"/>
  <c r="S187" i="18"/>
  <c r="T187" i="18"/>
  <c r="U187" i="18"/>
  <c r="V187" i="18"/>
  <c r="W187" i="18"/>
  <c r="X187" i="18"/>
  <c r="Y187" i="18"/>
  <c r="B187" i="18"/>
  <c r="L216" i="55"/>
  <c r="B182" i="55"/>
  <c r="C182" i="55"/>
  <c r="D182" i="55"/>
  <c r="E182" i="55"/>
  <c r="F182" i="55"/>
  <c r="G182" i="55"/>
  <c r="H182" i="55"/>
  <c r="I182" i="55"/>
  <c r="J182" i="55"/>
  <c r="K182" i="55"/>
  <c r="L182" i="55"/>
  <c r="M182" i="55"/>
  <c r="N182" i="55"/>
  <c r="O182" i="55"/>
  <c r="P182" i="55"/>
  <c r="Q182" i="55"/>
  <c r="R182" i="55"/>
  <c r="S182" i="55"/>
  <c r="T182" i="55"/>
  <c r="U182" i="55"/>
  <c r="V182" i="55"/>
  <c r="W182" i="55"/>
  <c r="X182" i="55"/>
  <c r="Y182" i="55"/>
  <c r="B183" i="55"/>
  <c r="C183" i="55"/>
  <c r="D183" i="55"/>
  <c r="E183" i="55"/>
  <c r="F183" i="55"/>
  <c r="G183" i="55"/>
  <c r="H183" i="55"/>
  <c r="I183" i="55"/>
  <c r="J183" i="55"/>
  <c r="K183" i="55"/>
  <c r="L183" i="55"/>
  <c r="M183" i="55"/>
  <c r="N183" i="55"/>
  <c r="O183" i="55"/>
  <c r="P183" i="55"/>
  <c r="Q183" i="55"/>
  <c r="R183" i="55"/>
  <c r="S183" i="55"/>
  <c r="T183" i="55"/>
  <c r="U183" i="55"/>
  <c r="V183" i="55"/>
  <c r="W183" i="55"/>
  <c r="X183" i="55"/>
  <c r="Y183" i="55"/>
  <c r="B184" i="55"/>
  <c r="C184" i="55"/>
  <c r="D184" i="55"/>
  <c r="E184" i="55"/>
  <c r="F184" i="55"/>
  <c r="G184" i="55"/>
  <c r="H184" i="55"/>
  <c r="I184" i="55"/>
  <c r="J184" i="55"/>
  <c r="K184" i="55"/>
  <c r="L184" i="55"/>
  <c r="M184" i="55"/>
  <c r="N184" i="55"/>
  <c r="O184" i="55"/>
  <c r="P184" i="55"/>
  <c r="Q184" i="55"/>
  <c r="R184" i="55"/>
  <c r="S184" i="55"/>
  <c r="T184" i="55"/>
  <c r="U184" i="55"/>
  <c r="V184" i="55"/>
  <c r="W184" i="55"/>
  <c r="X184" i="55"/>
  <c r="Y184" i="55"/>
  <c r="B185" i="55"/>
  <c r="C185" i="55"/>
  <c r="D185" i="55"/>
  <c r="E185" i="55"/>
  <c r="F185" i="55"/>
  <c r="G185" i="55"/>
  <c r="H185" i="55"/>
  <c r="I185" i="55"/>
  <c r="J185" i="55"/>
  <c r="K185" i="55"/>
  <c r="L185" i="55"/>
  <c r="M185" i="55"/>
  <c r="N185" i="55"/>
  <c r="O185" i="55"/>
  <c r="P185" i="55"/>
  <c r="Q185" i="55"/>
  <c r="R185" i="55"/>
  <c r="S185" i="55"/>
  <c r="T185" i="55"/>
  <c r="U185" i="55"/>
  <c r="V185" i="55"/>
  <c r="W185" i="55"/>
  <c r="X185" i="55"/>
  <c r="Y185" i="55"/>
  <c r="B186" i="55"/>
  <c r="C186" i="55"/>
  <c r="D186" i="55"/>
  <c r="E186" i="55"/>
  <c r="F186" i="55"/>
  <c r="G186" i="55"/>
  <c r="H186" i="55"/>
  <c r="I186" i="55"/>
  <c r="J186" i="55"/>
  <c r="K186" i="55"/>
  <c r="L186" i="55"/>
  <c r="M186" i="55"/>
  <c r="N186" i="55"/>
  <c r="O186" i="55"/>
  <c r="P186" i="55"/>
  <c r="Q186" i="55"/>
  <c r="R186" i="55"/>
  <c r="S186" i="55"/>
  <c r="T186" i="55"/>
  <c r="U186" i="55"/>
  <c r="V186" i="55"/>
  <c r="W186" i="55"/>
  <c r="X186" i="55"/>
  <c r="Y186" i="55"/>
  <c r="B187" i="55"/>
  <c r="C187" i="55"/>
  <c r="D187" i="55"/>
  <c r="E187" i="55"/>
  <c r="F187" i="55"/>
  <c r="G187" i="55"/>
  <c r="H187" i="55"/>
  <c r="I187" i="55"/>
  <c r="J187" i="55"/>
  <c r="K187" i="55"/>
  <c r="L187" i="55"/>
  <c r="M187" i="55"/>
  <c r="N187" i="55"/>
  <c r="O187" i="55"/>
  <c r="P187" i="55"/>
  <c r="Q187" i="55"/>
  <c r="R187" i="55"/>
  <c r="S187" i="55"/>
  <c r="T187" i="55"/>
  <c r="U187" i="55"/>
  <c r="V187" i="55"/>
  <c r="W187" i="55"/>
  <c r="X187" i="55"/>
  <c r="Y187" i="55"/>
  <c r="B188" i="55"/>
  <c r="C188" i="55"/>
  <c r="D188" i="55"/>
  <c r="E188" i="55"/>
  <c r="F188" i="55"/>
  <c r="G188" i="55"/>
  <c r="H188" i="55"/>
  <c r="I188" i="55"/>
  <c r="J188" i="55"/>
  <c r="K188" i="55"/>
  <c r="L188" i="55"/>
  <c r="M188" i="55"/>
  <c r="N188" i="55"/>
  <c r="O188" i="55"/>
  <c r="P188" i="55"/>
  <c r="Q188" i="55"/>
  <c r="R188" i="55"/>
  <c r="S188" i="55"/>
  <c r="T188" i="55"/>
  <c r="U188" i="55"/>
  <c r="V188" i="55"/>
  <c r="W188" i="55"/>
  <c r="X188" i="55"/>
  <c r="Y188" i="55"/>
  <c r="B189" i="55"/>
  <c r="C189" i="55"/>
  <c r="D189" i="55"/>
  <c r="E189" i="55"/>
  <c r="F189" i="55"/>
  <c r="G189" i="55"/>
  <c r="H189" i="55"/>
  <c r="I189" i="55"/>
  <c r="J189" i="55"/>
  <c r="K189" i="55"/>
  <c r="L189" i="55"/>
  <c r="M189" i="55"/>
  <c r="N189" i="55"/>
  <c r="O189" i="55"/>
  <c r="P189" i="55"/>
  <c r="Q189" i="55"/>
  <c r="R189" i="55"/>
  <c r="S189" i="55"/>
  <c r="T189" i="55"/>
  <c r="U189" i="55"/>
  <c r="V189" i="55"/>
  <c r="W189" i="55"/>
  <c r="X189" i="55"/>
  <c r="Y189" i="55"/>
  <c r="B190" i="55"/>
  <c r="C190" i="55"/>
  <c r="D190" i="55"/>
  <c r="E190" i="55"/>
  <c r="F190" i="55"/>
  <c r="G190" i="55"/>
  <c r="H190" i="55"/>
  <c r="I190" i="55"/>
  <c r="J190" i="55"/>
  <c r="K190" i="55"/>
  <c r="L190" i="55"/>
  <c r="M190" i="55"/>
  <c r="N190" i="55"/>
  <c r="O190" i="55"/>
  <c r="P190" i="55"/>
  <c r="Q190" i="55"/>
  <c r="R190" i="55"/>
  <c r="S190" i="55"/>
  <c r="T190" i="55"/>
  <c r="U190" i="55"/>
  <c r="V190" i="55"/>
  <c r="W190" i="55"/>
  <c r="X190" i="55"/>
  <c r="Y190" i="55"/>
  <c r="B191" i="55"/>
  <c r="C191" i="55"/>
  <c r="D191" i="55"/>
  <c r="E191" i="55"/>
  <c r="F191" i="55"/>
  <c r="G191" i="55"/>
  <c r="H191" i="55"/>
  <c r="I191" i="55"/>
  <c r="J191" i="55"/>
  <c r="K191" i="55"/>
  <c r="L191" i="55"/>
  <c r="M191" i="55"/>
  <c r="N191" i="55"/>
  <c r="O191" i="55"/>
  <c r="P191" i="55"/>
  <c r="Q191" i="55"/>
  <c r="R191" i="55"/>
  <c r="S191" i="55"/>
  <c r="T191" i="55"/>
  <c r="U191" i="55"/>
  <c r="V191" i="55"/>
  <c r="W191" i="55"/>
  <c r="X191" i="55"/>
  <c r="Y191" i="55"/>
  <c r="B192" i="55"/>
  <c r="C192" i="55"/>
  <c r="D192" i="55"/>
  <c r="E192" i="55"/>
  <c r="F192" i="55"/>
  <c r="G192" i="55"/>
  <c r="H192" i="55"/>
  <c r="I192" i="55"/>
  <c r="J192" i="55"/>
  <c r="K192" i="55"/>
  <c r="L192" i="55"/>
  <c r="M192" i="55"/>
  <c r="N192" i="55"/>
  <c r="O192" i="55"/>
  <c r="P192" i="55"/>
  <c r="Q192" i="55"/>
  <c r="R192" i="55"/>
  <c r="S192" i="55"/>
  <c r="T192" i="55"/>
  <c r="U192" i="55"/>
  <c r="V192" i="55"/>
  <c r="W192" i="55"/>
  <c r="X192" i="55"/>
  <c r="Y192" i="55"/>
  <c r="B193" i="55"/>
  <c r="C193" i="55"/>
  <c r="D193" i="55"/>
  <c r="E193" i="55"/>
  <c r="F193" i="55"/>
  <c r="G193" i="55"/>
  <c r="H193" i="55"/>
  <c r="I193" i="55"/>
  <c r="J193" i="55"/>
  <c r="K193" i="55"/>
  <c r="L193" i="55"/>
  <c r="M193" i="55"/>
  <c r="N193" i="55"/>
  <c r="O193" i="55"/>
  <c r="P193" i="55"/>
  <c r="Q193" i="55"/>
  <c r="R193" i="55"/>
  <c r="S193" i="55"/>
  <c r="T193" i="55"/>
  <c r="U193" i="55"/>
  <c r="V193" i="55"/>
  <c r="W193" i="55"/>
  <c r="X193" i="55"/>
  <c r="Y193" i="55"/>
  <c r="B194" i="55"/>
  <c r="C194" i="55"/>
  <c r="D194" i="55"/>
  <c r="E194" i="55"/>
  <c r="F194" i="55"/>
  <c r="G194" i="55"/>
  <c r="H194" i="55"/>
  <c r="I194" i="55"/>
  <c r="J194" i="55"/>
  <c r="K194" i="55"/>
  <c r="L194" i="55"/>
  <c r="M194" i="55"/>
  <c r="N194" i="55"/>
  <c r="O194" i="55"/>
  <c r="P194" i="55"/>
  <c r="Q194" i="55"/>
  <c r="R194" i="55"/>
  <c r="S194" i="55"/>
  <c r="T194" i="55"/>
  <c r="U194" i="55"/>
  <c r="V194" i="55"/>
  <c r="W194" i="55"/>
  <c r="X194" i="55"/>
  <c r="Y194" i="55"/>
  <c r="B195" i="55"/>
  <c r="C195" i="55"/>
  <c r="D195" i="55"/>
  <c r="E195" i="55"/>
  <c r="F195" i="55"/>
  <c r="G195" i="55"/>
  <c r="H195" i="55"/>
  <c r="I195" i="55"/>
  <c r="J195" i="55"/>
  <c r="K195" i="55"/>
  <c r="L195" i="55"/>
  <c r="M195" i="55"/>
  <c r="N195" i="55"/>
  <c r="O195" i="55"/>
  <c r="P195" i="55"/>
  <c r="Q195" i="55"/>
  <c r="R195" i="55"/>
  <c r="S195" i="55"/>
  <c r="T195" i="55"/>
  <c r="U195" i="55"/>
  <c r="V195" i="55"/>
  <c r="W195" i="55"/>
  <c r="X195" i="55"/>
  <c r="Y195" i="55"/>
  <c r="B196" i="55"/>
  <c r="C196" i="55"/>
  <c r="D196" i="55"/>
  <c r="E196" i="55"/>
  <c r="F196" i="55"/>
  <c r="G196" i="55"/>
  <c r="H196" i="55"/>
  <c r="I196" i="55"/>
  <c r="J196" i="55"/>
  <c r="K196" i="55"/>
  <c r="L196" i="55"/>
  <c r="M196" i="55"/>
  <c r="N196" i="55"/>
  <c r="O196" i="55"/>
  <c r="P196" i="55"/>
  <c r="Q196" i="55"/>
  <c r="R196" i="55"/>
  <c r="S196" i="55"/>
  <c r="T196" i="55"/>
  <c r="U196" i="55"/>
  <c r="V196" i="55"/>
  <c r="W196" i="55"/>
  <c r="X196" i="55"/>
  <c r="Y196" i="55"/>
  <c r="B197" i="55"/>
  <c r="C197" i="55"/>
  <c r="D197" i="55"/>
  <c r="E197" i="55"/>
  <c r="F197" i="55"/>
  <c r="G197" i="55"/>
  <c r="H197" i="55"/>
  <c r="I197" i="55"/>
  <c r="J197" i="55"/>
  <c r="K197" i="55"/>
  <c r="L197" i="55"/>
  <c r="M197" i="55"/>
  <c r="N197" i="55"/>
  <c r="O197" i="55"/>
  <c r="P197" i="55"/>
  <c r="Q197" i="55"/>
  <c r="R197" i="55"/>
  <c r="S197" i="55"/>
  <c r="T197" i="55"/>
  <c r="U197" i="55"/>
  <c r="V197" i="55"/>
  <c r="W197" i="55"/>
  <c r="X197" i="55"/>
  <c r="Y197" i="55"/>
  <c r="B198" i="55"/>
  <c r="C198" i="55"/>
  <c r="D198" i="55"/>
  <c r="E198" i="55"/>
  <c r="F198" i="55"/>
  <c r="G198" i="55"/>
  <c r="H198" i="55"/>
  <c r="I198" i="55"/>
  <c r="J198" i="55"/>
  <c r="K198" i="55"/>
  <c r="L198" i="55"/>
  <c r="M198" i="55"/>
  <c r="N198" i="55"/>
  <c r="O198" i="55"/>
  <c r="P198" i="55"/>
  <c r="Q198" i="55"/>
  <c r="R198" i="55"/>
  <c r="S198" i="55"/>
  <c r="T198" i="55"/>
  <c r="U198" i="55"/>
  <c r="V198" i="55"/>
  <c r="W198" i="55"/>
  <c r="X198" i="55"/>
  <c r="Y198" i="55"/>
  <c r="B199" i="55"/>
  <c r="C199" i="55"/>
  <c r="D199" i="55"/>
  <c r="E199" i="55"/>
  <c r="F199" i="55"/>
  <c r="G199" i="55"/>
  <c r="H199" i="55"/>
  <c r="I199" i="55"/>
  <c r="J199" i="55"/>
  <c r="K199" i="55"/>
  <c r="L199" i="55"/>
  <c r="M199" i="55"/>
  <c r="N199" i="55"/>
  <c r="O199" i="55"/>
  <c r="P199" i="55"/>
  <c r="Q199" i="55"/>
  <c r="R199" i="55"/>
  <c r="S199" i="55"/>
  <c r="T199" i="55"/>
  <c r="U199" i="55"/>
  <c r="V199" i="55"/>
  <c r="W199" i="55"/>
  <c r="X199" i="55"/>
  <c r="Y199" i="55"/>
  <c r="B200" i="55"/>
  <c r="C200" i="55"/>
  <c r="D200" i="55"/>
  <c r="E200" i="55"/>
  <c r="F200" i="55"/>
  <c r="G200" i="55"/>
  <c r="H200" i="55"/>
  <c r="I200" i="55"/>
  <c r="J200" i="55"/>
  <c r="K200" i="55"/>
  <c r="L200" i="55"/>
  <c r="M200" i="55"/>
  <c r="N200" i="55"/>
  <c r="O200" i="55"/>
  <c r="P200" i="55"/>
  <c r="Q200" i="55"/>
  <c r="R200" i="55"/>
  <c r="S200" i="55"/>
  <c r="T200" i="55"/>
  <c r="U200" i="55"/>
  <c r="V200" i="55"/>
  <c r="W200" i="55"/>
  <c r="X200" i="55"/>
  <c r="Y200" i="55"/>
  <c r="B201" i="55"/>
  <c r="C201" i="55"/>
  <c r="D201" i="55"/>
  <c r="E201" i="55"/>
  <c r="F201" i="55"/>
  <c r="G201" i="55"/>
  <c r="H201" i="55"/>
  <c r="I201" i="55"/>
  <c r="J201" i="55"/>
  <c r="K201" i="55"/>
  <c r="L201" i="55"/>
  <c r="M201" i="55"/>
  <c r="N201" i="55"/>
  <c r="O201" i="55"/>
  <c r="P201" i="55"/>
  <c r="Q201" i="55"/>
  <c r="R201" i="55"/>
  <c r="S201" i="55"/>
  <c r="T201" i="55"/>
  <c r="U201" i="55"/>
  <c r="V201" i="55"/>
  <c r="W201" i="55"/>
  <c r="X201" i="55"/>
  <c r="Y201" i="55"/>
  <c r="B202" i="55"/>
  <c r="C202" i="55"/>
  <c r="D202" i="55"/>
  <c r="E202" i="55"/>
  <c r="F202" i="55"/>
  <c r="G202" i="55"/>
  <c r="H202" i="55"/>
  <c r="I202" i="55"/>
  <c r="J202" i="55"/>
  <c r="K202" i="55"/>
  <c r="L202" i="55"/>
  <c r="M202" i="55"/>
  <c r="N202" i="55"/>
  <c r="O202" i="55"/>
  <c r="P202" i="55"/>
  <c r="Q202" i="55"/>
  <c r="R202" i="55"/>
  <c r="S202" i="55"/>
  <c r="T202" i="55"/>
  <c r="U202" i="55"/>
  <c r="V202" i="55"/>
  <c r="W202" i="55"/>
  <c r="X202" i="55"/>
  <c r="Y202" i="55"/>
  <c r="B203" i="55"/>
  <c r="C203" i="55"/>
  <c r="D203" i="55"/>
  <c r="E203" i="55"/>
  <c r="F203" i="55"/>
  <c r="G203" i="55"/>
  <c r="H203" i="55"/>
  <c r="I203" i="55"/>
  <c r="J203" i="55"/>
  <c r="K203" i="55"/>
  <c r="L203" i="55"/>
  <c r="M203" i="55"/>
  <c r="N203" i="55"/>
  <c r="O203" i="55"/>
  <c r="P203" i="55"/>
  <c r="Q203" i="55"/>
  <c r="R203" i="55"/>
  <c r="S203" i="55"/>
  <c r="T203" i="55"/>
  <c r="U203" i="55"/>
  <c r="V203" i="55"/>
  <c r="W203" i="55"/>
  <c r="X203" i="55"/>
  <c r="Y203" i="55"/>
  <c r="B204" i="55"/>
  <c r="C204" i="55"/>
  <c r="D204" i="55"/>
  <c r="E204" i="55"/>
  <c r="F204" i="55"/>
  <c r="G204" i="55"/>
  <c r="H204" i="55"/>
  <c r="I204" i="55"/>
  <c r="J204" i="55"/>
  <c r="K204" i="55"/>
  <c r="L204" i="55"/>
  <c r="M204" i="55"/>
  <c r="N204" i="55"/>
  <c r="O204" i="55"/>
  <c r="P204" i="55"/>
  <c r="Q204" i="55"/>
  <c r="R204" i="55"/>
  <c r="S204" i="55"/>
  <c r="T204" i="55"/>
  <c r="U204" i="55"/>
  <c r="V204" i="55"/>
  <c r="W204" i="55"/>
  <c r="X204" i="55"/>
  <c r="Y204" i="55"/>
  <c r="B205" i="55"/>
  <c r="C205" i="55"/>
  <c r="D205" i="55"/>
  <c r="E205" i="55"/>
  <c r="F205" i="55"/>
  <c r="G205" i="55"/>
  <c r="H205" i="55"/>
  <c r="I205" i="55"/>
  <c r="J205" i="55"/>
  <c r="K205" i="55"/>
  <c r="L205" i="55"/>
  <c r="M205" i="55"/>
  <c r="N205" i="55"/>
  <c r="O205" i="55"/>
  <c r="P205" i="55"/>
  <c r="Q205" i="55"/>
  <c r="R205" i="55"/>
  <c r="S205" i="55"/>
  <c r="T205" i="55"/>
  <c r="U205" i="55"/>
  <c r="V205" i="55"/>
  <c r="W205" i="55"/>
  <c r="X205" i="55"/>
  <c r="Y205" i="55"/>
  <c r="B206" i="55"/>
  <c r="C206" i="55"/>
  <c r="D206" i="55"/>
  <c r="E206" i="55"/>
  <c r="F206" i="55"/>
  <c r="G206" i="55"/>
  <c r="H206" i="55"/>
  <c r="I206" i="55"/>
  <c r="J206" i="55"/>
  <c r="K206" i="55"/>
  <c r="L206" i="55"/>
  <c r="M206" i="55"/>
  <c r="N206" i="55"/>
  <c r="O206" i="55"/>
  <c r="P206" i="55"/>
  <c r="Q206" i="55"/>
  <c r="R206" i="55"/>
  <c r="S206" i="55"/>
  <c r="T206" i="55"/>
  <c r="U206" i="55"/>
  <c r="V206" i="55"/>
  <c r="W206" i="55"/>
  <c r="X206" i="55"/>
  <c r="Y206" i="55"/>
  <c r="B207" i="55"/>
  <c r="C207" i="55"/>
  <c r="D207" i="55"/>
  <c r="E207" i="55"/>
  <c r="F207" i="55"/>
  <c r="G207" i="55"/>
  <c r="H207" i="55"/>
  <c r="I207" i="55"/>
  <c r="J207" i="55"/>
  <c r="K207" i="55"/>
  <c r="L207" i="55"/>
  <c r="M207" i="55"/>
  <c r="N207" i="55"/>
  <c r="O207" i="55"/>
  <c r="P207" i="55"/>
  <c r="Q207" i="55"/>
  <c r="R207" i="55"/>
  <c r="S207" i="55"/>
  <c r="T207" i="55"/>
  <c r="U207" i="55"/>
  <c r="V207" i="55"/>
  <c r="W207" i="55"/>
  <c r="X207" i="55"/>
  <c r="Y207" i="55"/>
  <c r="B208" i="55"/>
  <c r="C208" i="55"/>
  <c r="D208" i="55"/>
  <c r="E208" i="55"/>
  <c r="F208" i="55"/>
  <c r="G208" i="55"/>
  <c r="H208" i="55"/>
  <c r="I208" i="55"/>
  <c r="J208" i="55"/>
  <c r="K208" i="55"/>
  <c r="L208" i="55"/>
  <c r="M208" i="55"/>
  <c r="N208" i="55"/>
  <c r="O208" i="55"/>
  <c r="P208" i="55"/>
  <c r="Q208" i="55"/>
  <c r="R208" i="55"/>
  <c r="S208" i="55"/>
  <c r="T208" i="55"/>
  <c r="U208" i="55"/>
  <c r="V208" i="55"/>
  <c r="W208" i="55"/>
  <c r="X208" i="55"/>
  <c r="Y208" i="55"/>
  <c r="B209" i="55"/>
  <c r="C209" i="55"/>
  <c r="D209" i="55"/>
  <c r="E209" i="55"/>
  <c r="F209" i="55"/>
  <c r="G209" i="55"/>
  <c r="H209" i="55"/>
  <c r="I209" i="55"/>
  <c r="J209" i="55"/>
  <c r="K209" i="55"/>
  <c r="L209" i="55"/>
  <c r="M209" i="55"/>
  <c r="N209" i="55"/>
  <c r="O209" i="55"/>
  <c r="P209" i="55"/>
  <c r="Q209" i="55"/>
  <c r="R209" i="55"/>
  <c r="S209" i="55"/>
  <c r="T209" i="55"/>
  <c r="U209" i="55"/>
  <c r="V209" i="55"/>
  <c r="W209" i="55"/>
  <c r="X209" i="55"/>
  <c r="Y209" i="55"/>
  <c r="B210" i="55"/>
  <c r="C210" i="55"/>
  <c r="D210" i="55"/>
  <c r="E210" i="55"/>
  <c r="F210" i="55"/>
  <c r="G210" i="55"/>
  <c r="H210" i="55"/>
  <c r="I210" i="55"/>
  <c r="J210" i="55"/>
  <c r="K210" i="55"/>
  <c r="L210" i="55"/>
  <c r="M210" i="55"/>
  <c r="N210" i="55"/>
  <c r="O210" i="55"/>
  <c r="P210" i="55"/>
  <c r="Q210" i="55"/>
  <c r="R210" i="55"/>
  <c r="S210" i="55"/>
  <c r="T210" i="55"/>
  <c r="U210" i="55"/>
  <c r="V210" i="55"/>
  <c r="W210" i="55"/>
  <c r="X210" i="55"/>
  <c r="Y210" i="55"/>
  <c r="B211" i="55"/>
  <c r="C211" i="55"/>
  <c r="D211" i="55"/>
  <c r="E211" i="55"/>
  <c r="F211" i="55"/>
  <c r="G211" i="55"/>
  <c r="H211" i="55"/>
  <c r="I211" i="55"/>
  <c r="J211" i="55"/>
  <c r="K211" i="55"/>
  <c r="L211" i="55"/>
  <c r="M211" i="55"/>
  <c r="N211" i="55"/>
  <c r="O211" i="55"/>
  <c r="P211" i="55"/>
  <c r="Q211" i="55"/>
  <c r="R211" i="55"/>
  <c r="S211" i="55"/>
  <c r="T211" i="55"/>
  <c r="U211" i="55"/>
  <c r="V211" i="55"/>
  <c r="W211" i="55"/>
  <c r="X211" i="55"/>
  <c r="Y211" i="55"/>
  <c r="C181" i="55"/>
  <c r="D181" i="55"/>
  <c r="E181" i="55"/>
  <c r="F181" i="55"/>
  <c r="G181" i="55"/>
  <c r="H181" i="55"/>
  <c r="I181" i="55"/>
  <c r="J181" i="55"/>
  <c r="K181" i="55"/>
  <c r="L181" i="55"/>
  <c r="M181" i="55"/>
  <c r="N181" i="55"/>
  <c r="O181" i="55"/>
  <c r="P181" i="55"/>
  <c r="Q181" i="55"/>
  <c r="R181" i="55"/>
  <c r="S181" i="55"/>
  <c r="T181" i="55"/>
  <c r="U181" i="55"/>
  <c r="V181" i="55"/>
  <c r="W181" i="55"/>
  <c r="X181" i="55"/>
  <c r="Y181" i="55"/>
  <c r="B181" i="55"/>
  <c r="L216" i="17"/>
  <c r="B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B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B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B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B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B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B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B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B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B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B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B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B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B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B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B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B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B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B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B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B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B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B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B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B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B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B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B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B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B181" i="17"/>
  <c r="C29" i="25"/>
  <c r="C53" i="43"/>
  <c r="F27" i="43"/>
  <c r="F27" i="44"/>
  <c r="V262" i="62"/>
  <c r="L227" i="18"/>
  <c r="K227" i="18"/>
  <c r="J227" i="18"/>
  <c r="J293" i="20" s="1"/>
  <c r="F43" i="43"/>
  <c r="F24" i="43"/>
  <c r="F24" i="44" s="1"/>
  <c r="L231" i="18"/>
  <c r="K231" i="18"/>
  <c r="K230" i="18" s="1"/>
  <c r="K231" i="57"/>
  <c r="J231" i="18"/>
  <c r="I231" i="18"/>
  <c r="I231" i="57"/>
  <c r="I230" i="57" s="1"/>
  <c r="I227" i="18"/>
  <c r="K221" i="17"/>
  <c r="C28" i="66"/>
  <c r="L215" i="17"/>
  <c r="L141" i="17"/>
  <c r="L215" i="55"/>
  <c r="L141" i="55"/>
  <c r="F22" i="66"/>
  <c r="F23" i="66"/>
  <c r="F24" i="66"/>
  <c r="F21" i="66"/>
  <c r="F23" i="25"/>
  <c r="F24" i="25"/>
  <c r="F22" i="25"/>
  <c r="F21" i="25"/>
  <c r="F36" i="43"/>
  <c r="F23" i="43"/>
  <c r="F23" i="44" s="1"/>
  <c r="F37" i="43"/>
  <c r="F18" i="43"/>
  <c r="N210" i="59"/>
  <c r="N209" i="59"/>
  <c r="A2" i="43"/>
  <c r="A2" i="44" s="1"/>
  <c r="F37" i="44"/>
  <c r="F30" i="44"/>
  <c r="F18" i="44"/>
  <c r="F16" i="44"/>
  <c r="F15" i="44"/>
  <c r="F30" i="43"/>
  <c r="F16" i="43"/>
  <c r="F15" i="43"/>
  <c r="N210" i="19"/>
  <c r="N209" i="19"/>
  <c r="N209" i="62"/>
  <c r="F36" i="44"/>
  <c r="Q146" i="18"/>
  <c r="F42" i="43"/>
  <c r="J221" i="17"/>
  <c r="J290" i="19" s="1"/>
  <c r="F52" i="43"/>
  <c r="E28" i="66"/>
  <c r="D52" i="43"/>
  <c r="D52" i="44"/>
  <c r="D28" i="66"/>
  <c r="D28" i="25"/>
  <c r="J221" i="55"/>
  <c r="I221" i="55"/>
  <c r="L221" i="17"/>
  <c r="L290" i="59" s="1"/>
  <c r="F28" i="66"/>
  <c r="L221" i="55"/>
  <c r="F52" i="44"/>
  <c r="E52" i="44"/>
  <c r="E28" i="25"/>
  <c r="E52" i="43"/>
  <c r="K221" i="55"/>
  <c r="C28" i="25"/>
  <c r="I221" i="17"/>
  <c r="I290" i="19"/>
  <c r="C52" i="43"/>
  <c r="C52" i="44"/>
  <c r="M146" i="18"/>
  <c r="F28" i="25"/>
  <c r="K293" i="62"/>
  <c r="I230" i="18"/>
  <c r="K297" i="20"/>
  <c r="K297" i="62" s="1"/>
  <c r="J297" i="20"/>
  <c r="J297" i="62" s="1"/>
  <c r="J296" i="20"/>
  <c r="F35" i="43"/>
  <c r="F34" i="43" s="1"/>
  <c r="F35" i="44"/>
  <c r="F34" i="44"/>
  <c r="M146" i="57"/>
  <c r="I297" i="20"/>
  <c r="M215" i="20" s="1"/>
  <c r="I296" i="20"/>
  <c r="L297" i="20"/>
  <c r="S215" i="20"/>
  <c r="L297" i="62"/>
  <c r="C33" i="25"/>
  <c r="L221" i="57"/>
  <c r="L141" i="57" s="1"/>
  <c r="L221" i="18"/>
  <c r="L284" i="59"/>
  <c r="L212" i="59"/>
  <c r="F42" i="44"/>
  <c r="F22" i="43"/>
  <c r="F22" i="44"/>
  <c r="F46" i="43"/>
  <c r="F46" i="44" s="1"/>
  <c r="X187" i="57"/>
  <c r="H187" i="57"/>
  <c r="O217" i="57"/>
  <c r="W216" i="57"/>
  <c r="G216" i="57"/>
  <c r="O215" i="57"/>
  <c r="W214" i="57"/>
  <c r="G214" i="57"/>
  <c r="O213" i="57"/>
  <c r="G213" i="57"/>
  <c r="O212" i="57"/>
  <c r="W211" i="57"/>
  <c r="G211" i="57"/>
  <c r="O210" i="57"/>
  <c r="W209" i="57"/>
  <c r="G209" i="57"/>
  <c r="G208" i="57"/>
  <c r="O207" i="57"/>
  <c r="W206" i="57"/>
  <c r="G206" i="57"/>
  <c r="W205" i="57"/>
  <c r="G205" i="57"/>
  <c r="O204" i="57"/>
  <c r="W203" i="57"/>
  <c r="W202" i="57"/>
  <c r="G202" i="57"/>
  <c r="O201" i="57"/>
  <c r="W200" i="57"/>
  <c r="G200" i="57"/>
  <c r="W199" i="57"/>
  <c r="G199" i="57"/>
  <c r="O198" i="57"/>
  <c r="W197" i="57"/>
  <c r="G197" i="57"/>
  <c r="O196" i="57"/>
  <c r="W195" i="57"/>
  <c r="G195" i="57"/>
  <c r="O194" i="57"/>
  <c r="W193" i="57"/>
  <c r="G193" i="57"/>
  <c r="O192" i="57"/>
  <c r="W191" i="57"/>
  <c r="G191" i="57"/>
  <c r="O190" i="57"/>
  <c r="W189" i="57"/>
  <c r="G189" i="57"/>
  <c r="O188" i="57"/>
  <c r="L251" i="59"/>
  <c r="S281" i="59"/>
  <c r="C281" i="59"/>
  <c r="K280" i="59"/>
  <c r="S279" i="59"/>
  <c r="C279" i="59"/>
  <c r="K278" i="59"/>
  <c r="S277" i="59"/>
  <c r="C277" i="59"/>
  <c r="K276" i="59"/>
  <c r="S275" i="59"/>
  <c r="C275" i="59"/>
  <c r="K274" i="59"/>
  <c r="S273" i="59"/>
  <c r="C273" i="59"/>
  <c r="K272" i="59"/>
  <c r="S271" i="59"/>
  <c r="C271" i="59"/>
  <c r="K270" i="59"/>
  <c r="S269" i="59"/>
  <c r="Y268" i="59"/>
  <c r="N268" i="59"/>
  <c r="Q267" i="59"/>
  <c r="T266" i="59"/>
  <c r="V265" i="59"/>
  <c r="Y264" i="59"/>
  <c r="D264" i="59"/>
  <c r="F263" i="59"/>
  <c r="I262" i="59"/>
  <c r="V261" i="59"/>
  <c r="Y260" i="59"/>
  <c r="D260" i="59"/>
  <c r="F259" i="59"/>
  <c r="I258" i="59"/>
  <c r="L257" i="59"/>
  <c r="N256" i="59"/>
  <c r="Q255" i="59"/>
  <c r="T254" i="59"/>
  <c r="L253" i="59"/>
  <c r="D252" i="59"/>
  <c r="O254" i="62"/>
  <c r="F284" i="62"/>
  <c r="V282" i="62"/>
  <c r="N281" i="62"/>
  <c r="F280" i="62"/>
  <c r="V278" i="62"/>
  <c r="N276" i="62"/>
  <c r="F275" i="62"/>
  <c r="N272" i="62"/>
  <c r="V269" i="62"/>
  <c r="F267" i="62"/>
  <c r="N264" i="62"/>
  <c r="F263" i="62"/>
  <c r="V187" i="57"/>
  <c r="N187" i="57"/>
  <c r="F187" i="57"/>
  <c r="U217" i="57"/>
  <c r="M217" i="57"/>
  <c r="E217" i="57"/>
  <c r="U216" i="57"/>
  <c r="M216" i="57"/>
  <c r="E216" i="57"/>
  <c r="U215" i="57"/>
  <c r="M215" i="57"/>
  <c r="E215" i="57"/>
  <c r="U214" i="57"/>
  <c r="M214" i="57"/>
  <c r="E214" i="57"/>
  <c r="U213" i="57"/>
  <c r="M213" i="57"/>
  <c r="E213" i="57"/>
  <c r="U212" i="57"/>
  <c r="M212" i="57"/>
  <c r="E212" i="57"/>
  <c r="U211" i="57"/>
  <c r="M211" i="57"/>
  <c r="E211" i="57"/>
  <c r="U210" i="57"/>
  <c r="M210" i="57"/>
  <c r="E210" i="57"/>
  <c r="U209" i="57"/>
  <c r="M209" i="57"/>
  <c r="E209" i="57"/>
  <c r="U208" i="57"/>
  <c r="M208" i="57"/>
  <c r="E208" i="57"/>
  <c r="U207" i="57"/>
  <c r="M207" i="57"/>
  <c r="E207" i="57"/>
  <c r="U206" i="57"/>
  <c r="M206" i="57"/>
  <c r="E206" i="57"/>
  <c r="U205" i="57"/>
  <c r="M205" i="57"/>
  <c r="E205" i="57"/>
  <c r="U204" i="57"/>
  <c r="M204" i="57"/>
  <c r="E204" i="57"/>
  <c r="U203" i="57"/>
  <c r="M203" i="57"/>
  <c r="E203" i="57"/>
  <c r="U202" i="57"/>
  <c r="M202" i="57"/>
  <c r="E202" i="57"/>
  <c r="U201" i="57"/>
  <c r="M201" i="57"/>
  <c r="E201" i="57"/>
  <c r="U200" i="57"/>
  <c r="M200" i="57"/>
  <c r="E200" i="57"/>
  <c r="U199" i="57"/>
  <c r="M199" i="57"/>
  <c r="E199" i="57"/>
  <c r="U198" i="57"/>
  <c r="M198" i="57"/>
  <c r="E198" i="57"/>
  <c r="U197" i="57"/>
  <c r="M197" i="57"/>
  <c r="E197" i="57"/>
  <c r="U196" i="57"/>
  <c r="M196" i="57"/>
  <c r="E196" i="57"/>
  <c r="U195" i="57"/>
  <c r="M195" i="57"/>
  <c r="E195" i="57"/>
  <c r="U194" i="57"/>
  <c r="M194" i="57"/>
  <c r="E194" i="57"/>
  <c r="U193" i="57"/>
  <c r="M193" i="57"/>
  <c r="E193" i="57"/>
  <c r="U192" i="57"/>
  <c r="M192" i="57"/>
  <c r="E192" i="57"/>
  <c r="U191" i="57"/>
  <c r="M191" i="57"/>
  <c r="E191" i="57"/>
  <c r="U190" i="57"/>
  <c r="M190" i="57"/>
  <c r="E190" i="57"/>
  <c r="U189" i="57"/>
  <c r="M189" i="57"/>
  <c r="E189" i="57"/>
  <c r="U188" i="57"/>
  <c r="M188" i="57"/>
  <c r="E188" i="57"/>
  <c r="B251" i="59"/>
  <c r="R251" i="59"/>
  <c r="J251" i="59"/>
  <c r="Y281" i="59"/>
  <c r="Q281" i="59"/>
  <c r="I281" i="59"/>
  <c r="Y280" i="59"/>
  <c r="Q280" i="59"/>
  <c r="I280" i="59"/>
  <c r="Y279" i="59"/>
  <c r="Q279" i="59"/>
  <c r="I279" i="59"/>
  <c r="Y278" i="59"/>
  <c r="Q278" i="59"/>
  <c r="I278" i="59"/>
  <c r="Y277" i="59"/>
  <c r="Q277" i="59"/>
  <c r="I277" i="59"/>
  <c r="Y276" i="59"/>
  <c r="Q276" i="59"/>
  <c r="I276" i="59"/>
  <c r="Y275" i="59"/>
  <c r="Q275" i="59"/>
  <c r="I275" i="59"/>
  <c r="Y274" i="59"/>
  <c r="Q274" i="59"/>
  <c r="I274" i="59"/>
  <c r="Y273" i="59"/>
  <c r="Q273" i="59"/>
  <c r="I273" i="59"/>
  <c r="Y272" i="59"/>
  <c r="Q272" i="59"/>
  <c r="I272" i="59"/>
  <c r="Y271" i="59"/>
  <c r="Q271" i="59"/>
  <c r="I271" i="59"/>
  <c r="Y270" i="59"/>
  <c r="Q270" i="59"/>
  <c r="I270" i="59"/>
  <c r="Y269" i="59"/>
  <c r="Q269" i="59"/>
  <c r="I269" i="59"/>
  <c r="V268" i="59"/>
  <c r="L268" i="59"/>
  <c r="Y267" i="59"/>
  <c r="N267" i="59"/>
  <c r="D267" i="59"/>
  <c r="Q266" i="59"/>
  <c r="F266" i="59"/>
  <c r="T265" i="59"/>
  <c r="I265" i="59"/>
  <c r="V264" i="59"/>
  <c r="L264" i="59"/>
  <c r="Y263" i="59"/>
  <c r="N263" i="59"/>
  <c r="D263" i="59"/>
  <c r="Q262" i="59"/>
  <c r="F262" i="59"/>
  <c r="T261" i="59"/>
  <c r="I261" i="59"/>
  <c r="V260" i="59"/>
  <c r="L260" i="59"/>
  <c r="Y259" i="59"/>
  <c r="N259" i="59"/>
  <c r="D259" i="59"/>
  <c r="Q258" i="59"/>
  <c r="F258" i="59"/>
  <c r="T257" i="59"/>
  <c r="I257" i="59"/>
  <c r="V256" i="59"/>
  <c r="L256" i="59"/>
  <c r="Y255" i="59"/>
  <c r="N255" i="59"/>
  <c r="D255" i="59"/>
  <c r="P254" i="59"/>
  <c r="X253" i="59"/>
  <c r="H253" i="59"/>
  <c r="P252" i="59"/>
  <c r="K254" i="62"/>
  <c r="R284" i="62"/>
  <c r="B284" i="62"/>
  <c r="J283" i="62"/>
  <c r="R282" i="62"/>
  <c r="B282" i="62"/>
  <c r="J281" i="62"/>
  <c r="R280" i="62"/>
  <c r="B280" i="62"/>
  <c r="J279" i="62"/>
  <c r="R278" i="62"/>
  <c r="N277" i="62"/>
  <c r="F276" i="62"/>
  <c r="V274" i="62"/>
  <c r="N273" i="62"/>
  <c r="F272" i="62"/>
  <c r="V270" i="62"/>
  <c r="N269" i="62"/>
  <c r="F268" i="62"/>
  <c r="V266" i="62"/>
  <c r="N265" i="62"/>
  <c r="F264" i="62"/>
  <c r="C255" i="62"/>
  <c r="G255" i="62"/>
  <c r="K255" i="62"/>
  <c r="O255" i="62"/>
  <c r="S255" i="62"/>
  <c r="W255" i="62"/>
  <c r="C256" i="62"/>
  <c r="G256" i="62"/>
  <c r="K256" i="62"/>
  <c r="O256" i="62"/>
  <c r="S256" i="62"/>
  <c r="W256" i="62"/>
  <c r="C257" i="62"/>
  <c r="G257" i="62"/>
  <c r="K257" i="62"/>
  <c r="O257" i="62"/>
  <c r="S257" i="62"/>
  <c r="W257" i="62"/>
  <c r="C258" i="62"/>
  <c r="G258" i="62"/>
  <c r="K258" i="62"/>
  <c r="O258" i="62"/>
  <c r="S258" i="62"/>
  <c r="W258" i="62"/>
  <c r="C259" i="62"/>
  <c r="G259" i="62"/>
  <c r="K259" i="62"/>
  <c r="O259" i="62"/>
  <c r="S259" i="62"/>
  <c r="W259" i="62"/>
  <c r="C260" i="62"/>
  <c r="G260" i="62"/>
  <c r="K260" i="62"/>
  <c r="O260" i="62"/>
  <c r="S260" i="62"/>
  <c r="W260" i="62"/>
  <c r="C261" i="62"/>
  <c r="G261" i="62"/>
  <c r="K261" i="62"/>
  <c r="O261" i="62"/>
  <c r="S261" i="62"/>
  <c r="W261" i="62"/>
  <c r="C262" i="62"/>
  <c r="G262" i="62"/>
  <c r="K262" i="62"/>
  <c r="O262" i="62"/>
  <c r="S262" i="62"/>
  <c r="W262" i="62"/>
  <c r="C263" i="62"/>
  <c r="G263" i="62"/>
  <c r="K263" i="62"/>
  <c r="O263" i="62"/>
  <c r="S263" i="62"/>
  <c r="W263" i="62"/>
  <c r="C264" i="62"/>
  <c r="G264" i="62"/>
  <c r="K264" i="62"/>
  <c r="O264" i="62"/>
  <c r="S264" i="62"/>
  <c r="W264" i="62"/>
  <c r="C265" i="62"/>
  <c r="G265" i="62"/>
  <c r="K265" i="62"/>
  <c r="O265" i="62"/>
  <c r="S265" i="62"/>
  <c r="W265" i="62"/>
  <c r="C266" i="62"/>
  <c r="G266" i="62"/>
  <c r="K266" i="62"/>
  <c r="O266" i="62"/>
  <c r="S266" i="62"/>
  <c r="W266" i="62"/>
  <c r="C267" i="62"/>
  <c r="G267" i="62"/>
  <c r="K267" i="62"/>
  <c r="O267" i="62"/>
  <c r="S267" i="62"/>
  <c r="W267" i="62"/>
  <c r="C268" i="62"/>
  <c r="G268" i="62"/>
  <c r="K268" i="62"/>
  <c r="O268" i="62"/>
  <c r="S268" i="62"/>
  <c r="W268" i="62"/>
  <c r="C269" i="62"/>
  <c r="G269" i="62"/>
  <c r="K269" i="62"/>
  <c r="O269" i="62"/>
  <c r="S269" i="62"/>
  <c r="W269" i="62"/>
  <c r="C270" i="62"/>
  <c r="G270" i="62"/>
  <c r="K270" i="62"/>
  <c r="O270" i="62"/>
  <c r="S270" i="62"/>
  <c r="W270" i="62"/>
  <c r="C271" i="62"/>
  <c r="G271" i="62"/>
  <c r="K271" i="62"/>
  <c r="O271" i="62"/>
  <c r="S271" i="62"/>
  <c r="W271" i="62"/>
  <c r="C272" i="62"/>
  <c r="G272" i="62"/>
  <c r="K272" i="62"/>
  <c r="O272" i="62"/>
  <c r="S272" i="62"/>
  <c r="W272" i="62"/>
  <c r="C273" i="62"/>
  <c r="G273" i="62"/>
  <c r="K273" i="62"/>
  <c r="O273" i="62"/>
  <c r="S273" i="62"/>
  <c r="W273" i="62"/>
  <c r="C274" i="62"/>
  <c r="G274" i="62"/>
  <c r="K274" i="62"/>
  <c r="O274" i="62"/>
  <c r="S274" i="62"/>
  <c r="W274" i="62"/>
  <c r="C275" i="62"/>
  <c r="G275" i="62"/>
  <c r="K275" i="62"/>
  <c r="O275" i="62"/>
  <c r="S275" i="62"/>
  <c r="W275" i="62"/>
  <c r="C276" i="62"/>
  <c r="G276" i="62"/>
  <c r="K276" i="62"/>
  <c r="O276" i="62"/>
  <c r="S276" i="62"/>
  <c r="W276" i="62"/>
  <c r="C277" i="62"/>
  <c r="G277" i="62"/>
  <c r="K277" i="62"/>
  <c r="O277" i="62"/>
  <c r="S277" i="62"/>
  <c r="W277" i="62"/>
  <c r="C278" i="62"/>
  <c r="G278" i="62"/>
  <c r="K278" i="62"/>
  <c r="O278" i="62"/>
  <c r="S278" i="62"/>
  <c r="W278" i="62"/>
  <c r="C279" i="62"/>
  <c r="G279" i="62"/>
  <c r="K279" i="62"/>
  <c r="O279" i="62"/>
  <c r="S279" i="62"/>
  <c r="W279" i="62"/>
  <c r="C280" i="62"/>
  <c r="G280" i="62"/>
  <c r="K280" i="62"/>
  <c r="O280" i="62"/>
  <c r="S280" i="62"/>
  <c r="W280" i="62"/>
  <c r="C281" i="62"/>
  <c r="G281" i="62"/>
  <c r="K281" i="62"/>
  <c r="O281" i="62"/>
  <c r="S281" i="62"/>
  <c r="W281" i="62"/>
  <c r="C282" i="62"/>
  <c r="G282" i="62"/>
  <c r="K282" i="62"/>
  <c r="O282" i="62"/>
  <c r="S282" i="62"/>
  <c r="W282" i="62"/>
  <c r="C283" i="62"/>
  <c r="G283" i="62"/>
  <c r="K283" i="62"/>
  <c r="O283" i="62"/>
  <c r="S283" i="62"/>
  <c r="W283" i="62"/>
  <c r="C284" i="62"/>
  <c r="G284" i="62"/>
  <c r="K284" i="62"/>
  <c r="O284" i="62"/>
  <c r="S284" i="62"/>
  <c r="W284" i="62"/>
  <c r="D254" i="62"/>
  <c r="H254" i="62"/>
  <c r="L254" i="62"/>
  <c r="P254" i="62"/>
  <c r="T254" i="62"/>
  <c r="X254" i="62"/>
  <c r="L285" i="59"/>
  <c r="E252" i="59"/>
  <c r="I252" i="59"/>
  <c r="M252" i="59"/>
  <c r="Q252" i="59"/>
  <c r="Q8" i="59" s="1"/>
  <c r="U252" i="59"/>
  <c r="Y252" i="59"/>
  <c r="E253" i="59"/>
  <c r="I253" i="59"/>
  <c r="M253" i="59"/>
  <c r="Q253" i="59"/>
  <c r="U253" i="59"/>
  <c r="Y253" i="59"/>
  <c r="E254" i="59"/>
  <c r="I254" i="59"/>
  <c r="M254" i="59"/>
  <c r="Q254" i="59"/>
  <c r="L288" i="62"/>
  <c r="E255" i="62"/>
  <c r="I255" i="62"/>
  <c r="M255" i="62"/>
  <c r="Q255" i="62"/>
  <c r="U255" i="62"/>
  <c r="Y255" i="62"/>
  <c r="E256" i="62"/>
  <c r="I256" i="62"/>
  <c r="M256" i="62"/>
  <c r="Q256" i="62"/>
  <c r="U256" i="62"/>
  <c r="Y256" i="62"/>
  <c r="E257" i="62"/>
  <c r="I257" i="62"/>
  <c r="M257" i="62"/>
  <c r="Q257" i="62"/>
  <c r="U257" i="62"/>
  <c r="Y257" i="62"/>
  <c r="E258" i="62"/>
  <c r="I258" i="62"/>
  <c r="M258" i="62"/>
  <c r="Q258" i="62"/>
  <c r="U258" i="62"/>
  <c r="Y258" i="62"/>
  <c r="E259" i="62"/>
  <c r="I259" i="62"/>
  <c r="M259" i="62"/>
  <c r="Q259" i="62"/>
  <c r="U259" i="62"/>
  <c r="Y259" i="62"/>
  <c r="E260" i="62"/>
  <c r="I260" i="62"/>
  <c r="M260" i="62"/>
  <c r="Q260" i="62"/>
  <c r="U260" i="62"/>
  <c r="Y260" i="62"/>
  <c r="E261" i="62"/>
  <c r="I261" i="62"/>
  <c r="M261" i="62"/>
  <c r="Q261" i="62"/>
  <c r="U261" i="62"/>
  <c r="Y261" i="62"/>
  <c r="E262" i="62"/>
  <c r="I262" i="62"/>
  <c r="M262" i="62"/>
  <c r="Q262" i="62"/>
  <c r="U262" i="62"/>
  <c r="Y262" i="62"/>
  <c r="E263" i="62"/>
  <c r="I263" i="62"/>
  <c r="M263" i="62"/>
  <c r="Q263" i="62"/>
  <c r="U263" i="62"/>
  <c r="Y263" i="62"/>
  <c r="E264" i="62"/>
  <c r="I264" i="62"/>
  <c r="M264" i="62"/>
  <c r="Q264" i="62"/>
  <c r="U264" i="62"/>
  <c r="Y264" i="62"/>
  <c r="E265" i="62"/>
  <c r="I265" i="62"/>
  <c r="M265" i="62"/>
  <c r="Q265" i="62"/>
  <c r="U265" i="62"/>
  <c r="Y265" i="62"/>
  <c r="E266" i="62"/>
  <c r="I266" i="62"/>
  <c r="M266" i="62"/>
  <c r="Q266" i="62"/>
  <c r="U266" i="62"/>
  <c r="Y266" i="62"/>
  <c r="E267" i="62"/>
  <c r="I267" i="62"/>
  <c r="M267" i="62"/>
  <c r="Q267" i="62"/>
  <c r="U267" i="62"/>
  <c r="Y267" i="62"/>
  <c r="E268" i="62"/>
  <c r="I268" i="62"/>
  <c r="M268" i="62"/>
  <c r="Q268" i="62"/>
  <c r="U268" i="62"/>
  <c r="Y268" i="62"/>
  <c r="E269" i="62"/>
  <c r="I269" i="62"/>
  <c r="M269" i="62"/>
  <c r="Q269" i="62"/>
  <c r="U269" i="62"/>
  <c r="Y269" i="62"/>
  <c r="E270" i="62"/>
  <c r="I270" i="62"/>
  <c r="M270" i="62"/>
  <c r="Q270" i="62"/>
  <c r="U270" i="62"/>
  <c r="Y270" i="62"/>
  <c r="E271" i="62"/>
  <c r="I271" i="62"/>
  <c r="M271" i="62"/>
  <c r="Q271" i="62"/>
  <c r="U271" i="62"/>
  <c r="Y271" i="62"/>
  <c r="E272" i="62"/>
  <c r="I272" i="62"/>
  <c r="M272" i="62"/>
  <c r="Q272" i="62"/>
  <c r="U272" i="62"/>
  <c r="Y272" i="62"/>
  <c r="E273" i="62"/>
  <c r="I273" i="62"/>
  <c r="M273" i="62"/>
  <c r="Q273" i="62"/>
  <c r="U273" i="62"/>
  <c r="Y273" i="62"/>
  <c r="E274" i="62"/>
  <c r="I274" i="62"/>
  <c r="M274" i="62"/>
  <c r="Q274" i="62"/>
  <c r="U274" i="62"/>
  <c r="Y274" i="62"/>
  <c r="E275" i="62"/>
  <c r="I275" i="62"/>
  <c r="M275" i="62"/>
  <c r="Q275" i="62"/>
  <c r="U275" i="62"/>
  <c r="Y275" i="62"/>
  <c r="E276" i="62"/>
  <c r="I276" i="62"/>
  <c r="M276" i="62"/>
  <c r="Q276" i="62"/>
  <c r="U276" i="62"/>
  <c r="Y276" i="62"/>
  <c r="E277" i="62"/>
  <c r="I277" i="62"/>
  <c r="M277" i="62"/>
  <c r="Q277" i="62"/>
  <c r="U277" i="62"/>
  <c r="Y277" i="62"/>
  <c r="E278" i="62"/>
  <c r="I278" i="62"/>
  <c r="M278" i="62"/>
  <c r="Q278" i="62"/>
  <c r="U278" i="62"/>
  <c r="Y278" i="62"/>
  <c r="E279" i="62"/>
  <c r="I279" i="62"/>
  <c r="M279" i="62"/>
  <c r="Q279" i="62"/>
  <c r="U279" i="62"/>
  <c r="Y279" i="62"/>
  <c r="E280" i="62"/>
  <c r="I280" i="62"/>
  <c r="M280" i="62"/>
  <c r="Q280" i="62"/>
  <c r="U280" i="62"/>
  <c r="Y280" i="62"/>
  <c r="E281" i="62"/>
  <c r="I281" i="62"/>
  <c r="M281" i="62"/>
  <c r="Q281" i="62"/>
  <c r="U281" i="62"/>
  <c r="Y281" i="62"/>
  <c r="E282" i="62"/>
  <c r="I282" i="62"/>
  <c r="M282" i="62"/>
  <c r="Q282" i="62"/>
  <c r="U282" i="62"/>
  <c r="Y282" i="62"/>
  <c r="E283" i="62"/>
  <c r="I283" i="62"/>
  <c r="M283" i="62"/>
  <c r="Q283" i="62"/>
  <c r="U283" i="62"/>
  <c r="Y283" i="62"/>
  <c r="E284" i="62"/>
  <c r="I284" i="62"/>
  <c r="M284" i="62"/>
  <c r="Q284" i="62"/>
  <c r="U284" i="62"/>
  <c r="Y284" i="62"/>
  <c r="F254" i="62"/>
  <c r="J254" i="62"/>
  <c r="N254" i="62"/>
  <c r="R254" i="62"/>
  <c r="V254" i="62"/>
  <c r="B254" i="62"/>
  <c r="C252" i="59"/>
  <c r="G252" i="59"/>
  <c r="K252" i="59"/>
  <c r="O252" i="59"/>
  <c r="S252" i="59"/>
  <c r="W252" i="59"/>
  <c r="C253" i="59"/>
  <c r="G253" i="59"/>
  <c r="K253" i="59"/>
  <c r="O253" i="59"/>
  <c r="S253" i="59"/>
  <c r="W253" i="59"/>
  <c r="C254" i="59"/>
  <c r="C10" i="59" s="1"/>
  <c r="G254" i="59"/>
  <c r="K254" i="59"/>
  <c r="O254" i="59"/>
  <c r="S254" i="59"/>
  <c r="W254" i="59"/>
  <c r="C255" i="59"/>
  <c r="G255" i="59"/>
  <c r="K255" i="59"/>
  <c r="O255" i="59"/>
  <c r="S255" i="59"/>
  <c r="W255" i="59"/>
  <c r="C256" i="59"/>
  <c r="G256" i="59"/>
  <c r="K256" i="59"/>
  <c r="O256" i="59"/>
  <c r="S256" i="59"/>
  <c r="W256" i="59"/>
  <c r="C257" i="59"/>
  <c r="G257" i="59"/>
  <c r="K257" i="59"/>
  <c r="O257" i="59"/>
  <c r="S257" i="59"/>
  <c r="W257" i="59"/>
  <c r="C258" i="59"/>
  <c r="G258" i="59"/>
  <c r="K258" i="59"/>
  <c r="O258" i="59"/>
  <c r="S258" i="59"/>
  <c r="W258" i="59"/>
  <c r="C259" i="59"/>
  <c r="G259" i="59"/>
  <c r="K259" i="59"/>
  <c r="O259" i="59"/>
  <c r="S259" i="59"/>
  <c r="W259" i="59"/>
  <c r="C260" i="59"/>
  <c r="G260" i="59"/>
  <c r="K260" i="59"/>
  <c r="O260" i="59"/>
  <c r="S260" i="59"/>
  <c r="W260" i="59"/>
  <c r="C261" i="59"/>
  <c r="G261" i="59"/>
  <c r="K261" i="59"/>
  <c r="O261" i="59"/>
  <c r="S261" i="59"/>
  <c r="W261" i="59"/>
  <c r="C262" i="59"/>
  <c r="G262" i="59"/>
  <c r="K262" i="59"/>
  <c r="O262" i="59"/>
  <c r="S262" i="59"/>
  <c r="W262" i="59"/>
  <c r="C263" i="59"/>
  <c r="G263" i="59"/>
  <c r="K263" i="59"/>
  <c r="O263" i="59"/>
  <c r="S263" i="59"/>
  <c r="W263" i="59"/>
  <c r="C264" i="59"/>
  <c r="G264" i="59"/>
  <c r="K264" i="59"/>
  <c r="O264" i="59"/>
  <c r="S264" i="59"/>
  <c r="W264" i="59"/>
  <c r="C265" i="59"/>
  <c r="G265" i="59"/>
  <c r="K265" i="59"/>
  <c r="K21" i="59" s="1"/>
  <c r="O265" i="59"/>
  <c r="S265" i="59"/>
  <c r="W265" i="59"/>
  <c r="C266" i="59"/>
  <c r="G266" i="59"/>
  <c r="K266" i="59"/>
  <c r="O266" i="59"/>
  <c r="S266" i="59"/>
  <c r="W266" i="59"/>
  <c r="C267" i="59"/>
  <c r="G267" i="59"/>
  <c r="K267" i="59"/>
  <c r="O267" i="59"/>
  <c r="S267" i="59"/>
  <c r="W267" i="59"/>
  <c r="C268" i="59"/>
  <c r="G268" i="59"/>
  <c r="K268" i="59"/>
  <c r="O268" i="59"/>
  <c r="S268" i="59"/>
  <c r="W268" i="59"/>
  <c r="C269" i="59"/>
  <c r="G269" i="59"/>
  <c r="D255" i="62"/>
  <c r="L255" i="62"/>
  <c r="T255" i="62"/>
  <c r="D256" i="62"/>
  <c r="L256" i="62"/>
  <c r="T256" i="62"/>
  <c r="D257" i="62"/>
  <c r="L257" i="62"/>
  <c r="T257" i="62"/>
  <c r="D258" i="62"/>
  <c r="L258" i="62"/>
  <c r="T258" i="62"/>
  <c r="D259" i="62"/>
  <c r="L259" i="62"/>
  <c r="T259" i="62"/>
  <c r="D260" i="62"/>
  <c r="L260" i="62"/>
  <c r="T260" i="62"/>
  <c r="D261" i="62"/>
  <c r="L261" i="62"/>
  <c r="T261" i="62"/>
  <c r="D262" i="62"/>
  <c r="L262" i="62"/>
  <c r="T262" i="62"/>
  <c r="D263" i="62"/>
  <c r="L263" i="62"/>
  <c r="T263" i="62"/>
  <c r="D264" i="62"/>
  <c r="L264" i="62"/>
  <c r="T264" i="62"/>
  <c r="D265" i="62"/>
  <c r="L265" i="62"/>
  <c r="T265" i="62"/>
  <c r="D266" i="62"/>
  <c r="L266" i="62"/>
  <c r="T266" i="62"/>
  <c r="D267" i="62"/>
  <c r="L267" i="62"/>
  <c r="T267" i="62"/>
  <c r="D268" i="62"/>
  <c r="L268" i="62"/>
  <c r="T268" i="62"/>
  <c r="D269" i="62"/>
  <c r="L269" i="62"/>
  <c r="T269" i="62"/>
  <c r="D270" i="62"/>
  <c r="L270" i="62"/>
  <c r="T270" i="62"/>
  <c r="D271" i="62"/>
  <c r="L271" i="62"/>
  <c r="T271" i="62"/>
  <c r="D272" i="62"/>
  <c r="L272" i="62"/>
  <c r="T272" i="62"/>
  <c r="D273" i="62"/>
  <c r="L273" i="62"/>
  <c r="T273" i="62"/>
  <c r="D274" i="62"/>
  <c r="L274" i="62"/>
  <c r="T274" i="62"/>
  <c r="D275" i="62"/>
  <c r="L275" i="62"/>
  <c r="T275" i="62"/>
  <c r="D276" i="62"/>
  <c r="L276" i="62"/>
  <c r="T276" i="62"/>
  <c r="D277" i="62"/>
  <c r="L277" i="62"/>
  <c r="T277" i="62"/>
  <c r="D278" i="62"/>
  <c r="L278" i="62"/>
  <c r="T278" i="62"/>
  <c r="D279" i="62"/>
  <c r="L279" i="62"/>
  <c r="T279" i="62"/>
  <c r="D280" i="62"/>
  <c r="L280" i="62"/>
  <c r="T280" i="62"/>
  <c r="D281" i="62"/>
  <c r="L281" i="62"/>
  <c r="T281" i="62"/>
  <c r="D282" i="62"/>
  <c r="L282" i="62"/>
  <c r="T282" i="62"/>
  <c r="D283" i="62"/>
  <c r="L283" i="62"/>
  <c r="T283" i="62"/>
  <c r="D284" i="62"/>
  <c r="L284" i="62"/>
  <c r="T284" i="62"/>
  <c r="E254" i="62"/>
  <c r="M254" i="62"/>
  <c r="U254" i="62"/>
  <c r="B252" i="59"/>
  <c r="J252" i="59"/>
  <c r="R252" i="59"/>
  <c r="B253" i="59"/>
  <c r="J253" i="59"/>
  <c r="R253" i="59"/>
  <c r="B254" i="59"/>
  <c r="J254" i="59"/>
  <c r="R254" i="59"/>
  <c r="X254" i="59"/>
  <c r="E255" i="59"/>
  <c r="J255" i="59"/>
  <c r="P255" i="59"/>
  <c r="U255" i="59"/>
  <c r="B256" i="59"/>
  <c r="H256" i="59"/>
  <c r="M256" i="59"/>
  <c r="R256" i="59"/>
  <c r="X256" i="59"/>
  <c r="E257" i="59"/>
  <c r="J257" i="59"/>
  <c r="P257" i="59"/>
  <c r="U257" i="59"/>
  <c r="B258" i="59"/>
  <c r="H258" i="59"/>
  <c r="M258" i="59"/>
  <c r="R258" i="59"/>
  <c r="X258" i="59"/>
  <c r="E259" i="59"/>
  <c r="J259" i="59"/>
  <c r="P259" i="59"/>
  <c r="U259" i="59"/>
  <c r="B260" i="59"/>
  <c r="H260" i="59"/>
  <c r="M260" i="59"/>
  <c r="R260" i="59"/>
  <c r="R16" i="59" s="1"/>
  <c r="X260" i="59"/>
  <c r="E261" i="59"/>
  <c r="J261" i="59"/>
  <c r="P261" i="59"/>
  <c r="U261" i="59"/>
  <c r="B262" i="59"/>
  <c r="H262" i="59"/>
  <c r="M262" i="59"/>
  <c r="R262" i="59"/>
  <c r="X262" i="59"/>
  <c r="E263" i="59"/>
  <c r="J263" i="59"/>
  <c r="P263" i="59"/>
  <c r="U263" i="59"/>
  <c r="B264" i="59"/>
  <c r="H264" i="59"/>
  <c r="M264" i="59"/>
  <c r="R264" i="59"/>
  <c r="X264" i="59"/>
  <c r="E265" i="59"/>
  <c r="J265" i="59"/>
  <c r="P265" i="59"/>
  <c r="U265" i="59"/>
  <c r="B266" i="59"/>
  <c r="H266" i="59"/>
  <c r="M266" i="59"/>
  <c r="R266" i="59"/>
  <c r="X266" i="59"/>
  <c r="E267" i="59"/>
  <c r="J267" i="59"/>
  <c r="P267" i="59"/>
  <c r="U267" i="59"/>
  <c r="B268" i="59"/>
  <c r="H268" i="59"/>
  <c r="M268" i="59"/>
  <c r="R268" i="59"/>
  <c r="X268" i="59"/>
  <c r="E269" i="59"/>
  <c r="J269" i="59"/>
  <c r="N269" i="59"/>
  <c r="R269" i="59"/>
  <c r="V269" i="59"/>
  <c r="B270" i="59"/>
  <c r="F270" i="59"/>
  <c r="J270" i="59"/>
  <c r="N270" i="59"/>
  <c r="R270" i="59"/>
  <c r="V270" i="59"/>
  <c r="B271" i="59"/>
  <c r="F271" i="59"/>
  <c r="J271" i="59"/>
  <c r="N271" i="59"/>
  <c r="R271" i="59"/>
  <c r="V271" i="59"/>
  <c r="B272" i="59"/>
  <c r="F272" i="59"/>
  <c r="J272" i="59"/>
  <c r="N272" i="59"/>
  <c r="R272" i="59"/>
  <c r="V272" i="59"/>
  <c r="B273" i="59"/>
  <c r="F273" i="59"/>
  <c r="J273" i="59"/>
  <c r="N273" i="59"/>
  <c r="R273" i="59"/>
  <c r="V273" i="59"/>
  <c r="B274" i="59"/>
  <c r="F274" i="59"/>
  <c r="J274" i="59"/>
  <c r="N274" i="59"/>
  <c r="R274" i="59"/>
  <c r="V274" i="59"/>
  <c r="B275" i="59"/>
  <c r="F275" i="59"/>
  <c r="J275" i="59"/>
  <c r="N275" i="59"/>
  <c r="N31" i="59" s="1"/>
  <c r="R275" i="59"/>
  <c r="V275" i="59"/>
  <c r="B276" i="59"/>
  <c r="F276" i="59"/>
  <c r="J276" i="59"/>
  <c r="N276" i="59"/>
  <c r="R276" i="59"/>
  <c r="V276" i="59"/>
  <c r="B277" i="59"/>
  <c r="F277" i="59"/>
  <c r="J277" i="59"/>
  <c r="N277" i="59"/>
  <c r="R277" i="59"/>
  <c r="V277" i="59"/>
  <c r="B278" i="59"/>
  <c r="F278" i="59"/>
  <c r="J278" i="59"/>
  <c r="N278" i="59"/>
  <c r="R278" i="59"/>
  <c r="V278" i="59"/>
  <c r="B279" i="59"/>
  <c r="F279" i="59"/>
  <c r="J279" i="59"/>
  <c r="N279" i="59"/>
  <c r="R279" i="59"/>
  <c r="V279" i="59"/>
  <c r="B280" i="59"/>
  <c r="F280" i="59"/>
  <c r="J280" i="59"/>
  <c r="N280" i="59"/>
  <c r="R280" i="59"/>
  <c r="V280" i="59"/>
  <c r="B281" i="59"/>
  <c r="F281" i="59"/>
  <c r="J281" i="59"/>
  <c r="N281" i="59"/>
  <c r="R281" i="59"/>
  <c r="V281" i="59"/>
  <c r="C251" i="59"/>
  <c r="G251" i="59"/>
  <c r="K251" i="59"/>
  <c r="O251" i="59"/>
  <c r="S251" i="59"/>
  <c r="W251" i="59"/>
  <c r="D188" i="57"/>
  <c r="H188" i="57"/>
  <c r="L188" i="57"/>
  <c r="P188" i="57"/>
  <c r="T188" i="57"/>
  <c r="X188" i="57"/>
  <c r="D189" i="57"/>
  <c r="H189" i="57"/>
  <c r="L189" i="57"/>
  <c r="P189" i="57"/>
  <c r="T189" i="57"/>
  <c r="X189" i="57"/>
  <c r="D190" i="57"/>
  <c r="H190" i="57"/>
  <c r="L190" i="57"/>
  <c r="P190" i="57"/>
  <c r="T190" i="57"/>
  <c r="X190" i="57"/>
  <c r="D191" i="57"/>
  <c r="H191" i="57"/>
  <c r="L191" i="57"/>
  <c r="P191" i="57"/>
  <c r="T191" i="57"/>
  <c r="X191" i="57"/>
  <c r="D192" i="57"/>
  <c r="H192" i="57"/>
  <c r="L192" i="57"/>
  <c r="P192" i="57"/>
  <c r="T192" i="57"/>
  <c r="X192" i="57"/>
  <c r="D193" i="57"/>
  <c r="H193" i="57"/>
  <c r="L193" i="57"/>
  <c r="P193" i="57"/>
  <c r="T193" i="57"/>
  <c r="X193" i="57"/>
  <c r="D194" i="57"/>
  <c r="H194" i="57"/>
  <c r="L194" i="57"/>
  <c r="P194" i="57"/>
  <c r="T194" i="57"/>
  <c r="X194" i="57"/>
  <c r="D195" i="57"/>
  <c r="H195" i="57"/>
  <c r="L195" i="57"/>
  <c r="P195" i="57"/>
  <c r="T195" i="57"/>
  <c r="X195" i="57"/>
  <c r="D196" i="57"/>
  <c r="H196" i="57"/>
  <c r="L196" i="57"/>
  <c r="P196" i="57"/>
  <c r="T196" i="57"/>
  <c r="X196" i="57"/>
  <c r="D197" i="57"/>
  <c r="H197" i="57"/>
  <c r="L197" i="57"/>
  <c r="P197" i="57"/>
  <c r="T197" i="57"/>
  <c r="X197" i="57"/>
  <c r="D198" i="57"/>
  <c r="H198" i="57"/>
  <c r="L198" i="57"/>
  <c r="P198" i="57"/>
  <c r="T198" i="57"/>
  <c r="X198" i="57"/>
  <c r="D199" i="57"/>
  <c r="H199" i="57"/>
  <c r="L199" i="57"/>
  <c r="P199" i="57"/>
  <c r="T199" i="57"/>
  <c r="X199" i="57"/>
  <c r="D200" i="57"/>
  <c r="H200" i="57"/>
  <c r="L200" i="57"/>
  <c r="P200" i="57"/>
  <c r="T200" i="57"/>
  <c r="X200" i="57"/>
  <c r="D201" i="57"/>
  <c r="H201" i="57"/>
  <c r="L201" i="57"/>
  <c r="P201" i="57"/>
  <c r="T201" i="57"/>
  <c r="X201" i="57"/>
  <c r="D202" i="57"/>
  <c r="H202" i="57"/>
  <c r="L202" i="57"/>
  <c r="P202" i="57"/>
  <c r="T202" i="57"/>
  <c r="X202" i="57"/>
  <c r="D203" i="57"/>
  <c r="H203" i="57"/>
  <c r="L203" i="57"/>
  <c r="P203" i="57"/>
  <c r="T203" i="57"/>
  <c r="X203" i="57"/>
  <c r="D204" i="57"/>
  <c r="H204" i="57"/>
  <c r="L204" i="57"/>
  <c r="P204" i="57"/>
  <c r="T204" i="57"/>
  <c r="X204" i="57"/>
  <c r="D205" i="57"/>
  <c r="H205" i="57"/>
  <c r="L205" i="57"/>
  <c r="P205" i="57"/>
  <c r="T205" i="57"/>
  <c r="X205" i="57"/>
  <c r="D206" i="57"/>
  <c r="H206" i="57"/>
  <c r="L206" i="57"/>
  <c r="P206" i="57"/>
  <c r="T206" i="57"/>
  <c r="X206" i="57"/>
  <c r="D207" i="57"/>
  <c r="H207" i="57"/>
  <c r="L207" i="57"/>
  <c r="P207" i="57"/>
  <c r="T207" i="57"/>
  <c r="X207" i="57"/>
  <c r="D208" i="57"/>
  <c r="H208" i="57"/>
  <c r="L208" i="57"/>
  <c r="P208" i="57"/>
  <c r="T208" i="57"/>
  <c r="X208" i="57"/>
  <c r="D209" i="57"/>
  <c r="H209" i="57"/>
  <c r="L209" i="57"/>
  <c r="P209" i="57"/>
  <c r="T209" i="57"/>
  <c r="X209" i="57"/>
  <c r="D210" i="57"/>
  <c r="H210" i="57"/>
  <c r="L210" i="57"/>
  <c r="P210" i="57"/>
  <c r="T210" i="57"/>
  <c r="X210" i="57"/>
  <c r="D211" i="57"/>
  <c r="H211" i="57"/>
  <c r="L211" i="57"/>
  <c r="P211" i="57"/>
  <c r="T211" i="57"/>
  <c r="X211" i="57"/>
  <c r="D212" i="57"/>
  <c r="H212" i="57"/>
  <c r="L212" i="57"/>
  <c r="P212" i="57"/>
  <c r="T212" i="57"/>
  <c r="X212" i="57"/>
  <c r="D213" i="57"/>
  <c r="H213" i="57"/>
  <c r="L213" i="57"/>
  <c r="P213" i="57"/>
  <c r="T213" i="57"/>
  <c r="X213" i="57"/>
  <c r="D214" i="57"/>
  <c r="H214" i="57"/>
  <c r="L214" i="57"/>
  <c r="P214" i="57"/>
  <c r="T214" i="57"/>
  <c r="X214" i="57"/>
  <c r="D215" i="57"/>
  <c r="H215" i="57"/>
  <c r="L215" i="57"/>
  <c r="P215" i="57"/>
  <c r="T215" i="57"/>
  <c r="X215" i="57"/>
  <c r="D216" i="57"/>
  <c r="H216" i="57"/>
  <c r="L216" i="57"/>
  <c r="P216" i="57"/>
  <c r="T216" i="57"/>
  <c r="X216" i="57"/>
  <c r="D217" i="57"/>
  <c r="H217" i="57"/>
  <c r="L217" i="57"/>
  <c r="P217" i="57"/>
  <c r="T217" i="57"/>
  <c r="X217" i="57"/>
  <c r="E187" i="57"/>
  <c r="I187" i="57"/>
  <c r="M187" i="57"/>
  <c r="Q187" i="57"/>
  <c r="U187" i="57"/>
  <c r="Y187" i="57"/>
  <c r="C29" i="66"/>
  <c r="F255" i="62"/>
  <c r="N255" i="62"/>
  <c r="V255" i="62"/>
  <c r="F256" i="62"/>
  <c r="N256" i="62"/>
  <c r="V256" i="62"/>
  <c r="F257" i="62"/>
  <c r="N257" i="62"/>
  <c r="V257" i="62"/>
  <c r="F258" i="62"/>
  <c r="N258" i="62"/>
  <c r="V258" i="62"/>
  <c r="F259" i="62"/>
  <c r="N259" i="62"/>
  <c r="V259" i="62"/>
  <c r="F260" i="62"/>
  <c r="N260" i="62"/>
  <c r="V260" i="62"/>
  <c r="F261" i="62"/>
  <c r="N261" i="62"/>
  <c r="H255" i="62"/>
  <c r="P255" i="62"/>
  <c r="X255" i="62"/>
  <c r="H256" i="62"/>
  <c r="P256" i="62"/>
  <c r="X256" i="62"/>
  <c r="H257" i="62"/>
  <c r="P257" i="62"/>
  <c r="X257" i="62"/>
  <c r="H258" i="62"/>
  <c r="P258" i="62"/>
  <c r="X258" i="62"/>
  <c r="H259" i="62"/>
  <c r="P259" i="62"/>
  <c r="X259" i="62"/>
  <c r="H260" i="62"/>
  <c r="P260" i="62"/>
  <c r="X260" i="62"/>
  <c r="H261" i="62"/>
  <c r="P261" i="62"/>
  <c r="X261" i="62"/>
  <c r="H262" i="62"/>
  <c r="P262" i="62"/>
  <c r="X262" i="62"/>
  <c r="H263" i="62"/>
  <c r="P263" i="62"/>
  <c r="X263" i="62"/>
  <c r="H264" i="62"/>
  <c r="P264" i="62"/>
  <c r="X264" i="62"/>
  <c r="H265" i="62"/>
  <c r="P265" i="62"/>
  <c r="X265" i="62"/>
  <c r="H266" i="62"/>
  <c r="P266" i="62"/>
  <c r="X266" i="62"/>
  <c r="H267" i="62"/>
  <c r="P267" i="62"/>
  <c r="X267" i="62"/>
  <c r="H268" i="62"/>
  <c r="P268" i="62"/>
  <c r="X268" i="62"/>
  <c r="H269" i="62"/>
  <c r="P269" i="62"/>
  <c r="X269" i="62"/>
  <c r="H270" i="62"/>
  <c r="P270" i="62"/>
  <c r="X270" i="62"/>
  <c r="H271" i="62"/>
  <c r="P271" i="62"/>
  <c r="X271" i="62"/>
  <c r="H272" i="62"/>
  <c r="P272" i="62"/>
  <c r="X272" i="62"/>
  <c r="H273" i="62"/>
  <c r="P273" i="62"/>
  <c r="X273" i="62"/>
  <c r="H274" i="62"/>
  <c r="P274" i="62"/>
  <c r="X274" i="62"/>
  <c r="H275" i="62"/>
  <c r="P275" i="62"/>
  <c r="X275" i="62"/>
  <c r="H276" i="62"/>
  <c r="P276" i="62"/>
  <c r="X276" i="62"/>
  <c r="H277" i="62"/>
  <c r="P277" i="62"/>
  <c r="X277" i="62"/>
  <c r="H278" i="62"/>
  <c r="P278" i="62"/>
  <c r="X278" i="62"/>
  <c r="H279" i="62"/>
  <c r="P279" i="62"/>
  <c r="X279" i="62"/>
  <c r="H280" i="62"/>
  <c r="P280" i="62"/>
  <c r="X280" i="62"/>
  <c r="H281" i="62"/>
  <c r="P281" i="62"/>
  <c r="X281" i="62"/>
  <c r="H282" i="62"/>
  <c r="P282" i="62"/>
  <c r="X282" i="62"/>
  <c r="H283" i="62"/>
  <c r="P283" i="62"/>
  <c r="X283" i="62"/>
  <c r="H284" i="62"/>
  <c r="P284" i="62"/>
  <c r="X284" i="62"/>
  <c r="I254" i="62"/>
  <c r="Q254" i="62"/>
  <c r="Y254" i="62"/>
  <c r="F252" i="59"/>
  <c r="N252" i="59"/>
  <c r="V252" i="59"/>
  <c r="F253" i="59"/>
  <c r="N253" i="59"/>
  <c r="V253" i="59"/>
  <c r="F254" i="59"/>
  <c r="N254" i="59"/>
  <c r="N10" i="59" s="1"/>
  <c r="U254" i="59"/>
  <c r="B255" i="59"/>
  <c r="H255" i="59"/>
  <c r="M255" i="59"/>
  <c r="R255" i="59"/>
  <c r="X255" i="59"/>
  <c r="E256" i="59"/>
  <c r="J256" i="59"/>
  <c r="P256" i="59"/>
  <c r="U256" i="59"/>
  <c r="B257" i="59"/>
  <c r="H257" i="59"/>
  <c r="M257" i="59"/>
  <c r="R257" i="59"/>
  <c r="X257" i="59"/>
  <c r="E258" i="59"/>
  <c r="J258" i="59"/>
  <c r="P258" i="59"/>
  <c r="U258" i="59"/>
  <c r="B259" i="59"/>
  <c r="H259" i="59"/>
  <c r="M259" i="59"/>
  <c r="R259" i="59"/>
  <c r="X259" i="59"/>
  <c r="E260" i="59"/>
  <c r="J260" i="59"/>
  <c r="P260" i="59"/>
  <c r="U260" i="59"/>
  <c r="B261" i="59"/>
  <c r="H261" i="59"/>
  <c r="M261" i="59"/>
  <c r="R261" i="59"/>
  <c r="X261" i="59"/>
  <c r="E262" i="59"/>
  <c r="J262" i="59"/>
  <c r="P262" i="59"/>
  <c r="U262" i="59"/>
  <c r="B263" i="59"/>
  <c r="H263" i="59"/>
  <c r="M263" i="59"/>
  <c r="R263" i="59"/>
  <c r="X263" i="59"/>
  <c r="E264" i="59"/>
  <c r="J264" i="59"/>
  <c r="P264" i="59"/>
  <c r="U264" i="59"/>
  <c r="B265" i="59"/>
  <c r="H265" i="59"/>
  <c r="M265" i="59"/>
  <c r="R265" i="59"/>
  <c r="X265" i="59"/>
  <c r="E266" i="59"/>
  <c r="J266" i="59"/>
  <c r="P266" i="59"/>
  <c r="U266" i="59"/>
  <c r="B267" i="59"/>
  <c r="H267" i="59"/>
  <c r="M267" i="59"/>
  <c r="R267" i="59"/>
  <c r="X267" i="59"/>
  <c r="E268" i="59"/>
  <c r="J268" i="59"/>
  <c r="P268" i="59"/>
  <c r="U268" i="59"/>
  <c r="B269" i="59"/>
  <c r="H269" i="59"/>
  <c r="L269" i="59"/>
  <c r="P269" i="59"/>
  <c r="T269" i="59"/>
  <c r="X269" i="59"/>
  <c r="D270" i="59"/>
  <c r="H270" i="59"/>
  <c r="L270" i="59"/>
  <c r="P270" i="59"/>
  <c r="T270" i="59"/>
  <c r="X270" i="59"/>
  <c r="D271" i="59"/>
  <c r="H271" i="59"/>
  <c r="L271" i="59"/>
  <c r="P271" i="59"/>
  <c r="T271" i="59"/>
  <c r="X271" i="59"/>
  <c r="D272" i="59"/>
  <c r="H272" i="59"/>
  <c r="L272" i="59"/>
  <c r="P272" i="59"/>
  <c r="T272" i="59"/>
  <c r="X272" i="59"/>
  <c r="D273" i="59"/>
  <c r="H273" i="59"/>
  <c r="L273" i="59"/>
  <c r="P273" i="59"/>
  <c r="T273" i="59"/>
  <c r="X273" i="59"/>
  <c r="D274" i="59"/>
  <c r="H274" i="59"/>
  <c r="L274" i="59"/>
  <c r="P274" i="59"/>
  <c r="T274" i="59"/>
  <c r="X274" i="59"/>
  <c r="D275" i="59"/>
  <c r="H275" i="59"/>
  <c r="L275" i="59"/>
  <c r="P275" i="59"/>
  <c r="T275" i="59"/>
  <c r="X275" i="59"/>
  <c r="D276" i="59"/>
  <c r="H276" i="59"/>
  <c r="L276" i="59"/>
  <c r="P276" i="59"/>
  <c r="T276" i="59"/>
  <c r="X276" i="59"/>
  <c r="D277" i="59"/>
  <c r="H277" i="59"/>
  <c r="L277" i="59"/>
  <c r="P277" i="59"/>
  <c r="T277" i="59"/>
  <c r="X277" i="59"/>
  <c r="D278" i="59"/>
  <c r="H278" i="59"/>
  <c r="L278" i="59"/>
  <c r="P278" i="59"/>
  <c r="T278" i="59"/>
  <c r="X278" i="59"/>
  <c r="D279" i="59"/>
  <c r="H279" i="59"/>
  <c r="L279" i="59"/>
  <c r="P279" i="59"/>
  <c r="T279" i="59"/>
  <c r="X279" i="59"/>
  <c r="D280" i="59"/>
  <c r="H280" i="59"/>
  <c r="L280" i="59"/>
  <c r="P280" i="59"/>
  <c r="T280" i="59"/>
  <c r="X280" i="59"/>
  <c r="D281" i="59"/>
  <c r="H281" i="59"/>
  <c r="L281" i="59"/>
  <c r="P281" i="59"/>
  <c r="T281" i="59"/>
  <c r="X281" i="59"/>
  <c r="E251" i="59"/>
  <c r="I251" i="59"/>
  <c r="M251" i="59"/>
  <c r="Q251" i="59"/>
  <c r="U251" i="59"/>
  <c r="Y251" i="59"/>
  <c r="B188" i="57"/>
  <c r="F188" i="57"/>
  <c r="J188" i="57"/>
  <c r="N188" i="57"/>
  <c r="R188" i="57"/>
  <c r="V188" i="57"/>
  <c r="B189" i="57"/>
  <c r="F189" i="57"/>
  <c r="J189" i="57"/>
  <c r="N189" i="57"/>
  <c r="R189" i="57"/>
  <c r="V189" i="57"/>
  <c r="B190" i="57"/>
  <c r="F190" i="57"/>
  <c r="J190" i="57"/>
  <c r="N190" i="57"/>
  <c r="R190" i="57"/>
  <c r="V190" i="57"/>
  <c r="B191" i="57"/>
  <c r="F191" i="57"/>
  <c r="J191" i="57"/>
  <c r="N191" i="57"/>
  <c r="R191" i="57"/>
  <c r="V191" i="57"/>
  <c r="B192" i="57"/>
  <c r="F192" i="57"/>
  <c r="J192" i="57"/>
  <c r="N192" i="57"/>
  <c r="R192" i="57"/>
  <c r="V192" i="57"/>
  <c r="B193" i="57"/>
  <c r="F193" i="57"/>
  <c r="J193" i="57"/>
  <c r="N193" i="57"/>
  <c r="R193" i="57"/>
  <c r="V193" i="57"/>
  <c r="B194" i="57"/>
  <c r="F194" i="57"/>
  <c r="J194" i="57"/>
  <c r="N194" i="57"/>
  <c r="R194" i="57"/>
  <c r="V194" i="57"/>
  <c r="B195" i="57"/>
  <c r="F195" i="57"/>
  <c r="J195" i="57"/>
  <c r="N195" i="57"/>
  <c r="R195" i="57"/>
  <c r="V195" i="57"/>
  <c r="B196" i="57"/>
  <c r="F196" i="57"/>
  <c r="J196" i="57"/>
  <c r="N196" i="57"/>
  <c r="R196" i="57"/>
  <c r="V196" i="57"/>
  <c r="B197" i="57"/>
  <c r="F197" i="57"/>
  <c r="J197" i="57"/>
  <c r="N197" i="57"/>
  <c r="R197" i="57"/>
  <c r="V197" i="57"/>
  <c r="B198" i="57"/>
  <c r="F198" i="57"/>
  <c r="J198" i="57"/>
  <c r="N198" i="57"/>
  <c r="R198" i="57"/>
  <c r="V198" i="57"/>
  <c r="B199" i="57"/>
  <c r="F199" i="57"/>
  <c r="J199" i="57"/>
  <c r="N199" i="57"/>
  <c r="R199" i="57"/>
  <c r="V199" i="57"/>
  <c r="B200" i="57"/>
  <c r="F200" i="57"/>
  <c r="J200" i="57"/>
  <c r="N200" i="57"/>
  <c r="R200" i="57"/>
  <c r="V200" i="57"/>
  <c r="B201" i="57"/>
  <c r="F201" i="57"/>
  <c r="J201" i="57"/>
  <c r="N201" i="57"/>
  <c r="R201" i="57"/>
  <c r="V201" i="57"/>
  <c r="B202" i="57"/>
  <c r="F202" i="57"/>
  <c r="J202" i="57"/>
  <c r="N202" i="57"/>
  <c r="R202" i="57"/>
  <c r="V202" i="57"/>
  <c r="B203" i="57"/>
  <c r="F203" i="57"/>
  <c r="J203" i="57"/>
  <c r="N203" i="57"/>
  <c r="R203" i="57"/>
  <c r="V203" i="57"/>
  <c r="B204" i="57"/>
  <c r="F204" i="57"/>
  <c r="J204" i="57"/>
  <c r="N204" i="57"/>
  <c r="R204" i="57"/>
  <c r="V204" i="57"/>
  <c r="B205" i="57"/>
  <c r="F205" i="57"/>
  <c r="J205" i="57"/>
  <c r="N205" i="57"/>
  <c r="R205" i="57"/>
  <c r="V205" i="57"/>
  <c r="B206" i="57"/>
  <c r="F206" i="57"/>
  <c r="J206" i="57"/>
  <c r="N206" i="57"/>
  <c r="R206" i="57"/>
  <c r="V206" i="57"/>
  <c r="B207" i="57"/>
  <c r="F207" i="57"/>
  <c r="J207" i="57"/>
  <c r="N207" i="57"/>
  <c r="R207" i="57"/>
  <c r="V207" i="57"/>
  <c r="B208" i="57"/>
  <c r="F208" i="57"/>
  <c r="J208" i="57"/>
  <c r="N208" i="57"/>
  <c r="R208" i="57"/>
  <c r="V208" i="57"/>
  <c r="B209" i="57"/>
  <c r="F209" i="57"/>
  <c r="J209" i="57"/>
  <c r="N209" i="57"/>
  <c r="R209" i="57"/>
  <c r="V209" i="57"/>
  <c r="B210" i="57"/>
  <c r="F210" i="57"/>
  <c r="J210" i="57"/>
  <c r="N210" i="57"/>
  <c r="R210" i="57"/>
  <c r="V210" i="57"/>
  <c r="B211" i="57"/>
  <c r="F211" i="57"/>
  <c r="J211" i="57"/>
  <c r="N211" i="57"/>
  <c r="R211" i="57"/>
  <c r="V211" i="57"/>
  <c r="B212" i="57"/>
  <c r="F212" i="57"/>
  <c r="J212" i="57"/>
  <c r="N212" i="57"/>
  <c r="R212" i="57"/>
  <c r="V212" i="57"/>
  <c r="B213" i="57"/>
  <c r="F213" i="57"/>
  <c r="J213" i="57"/>
  <c r="N213" i="57"/>
  <c r="R213" i="57"/>
  <c r="V213" i="57"/>
  <c r="B214" i="57"/>
  <c r="F214" i="57"/>
  <c r="J214" i="57"/>
  <c r="N214" i="57"/>
  <c r="R214" i="57"/>
  <c r="V214" i="57"/>
  <c r="B215" i="57"/>
  <c r="F215" i="57"/>
  <c r="J215" i="57"/>
  <c r="N215" i="57"/>
  <c r="R215" i="57"/>
  <c r="V215" i="57"/>
  <c r="B216" i="57"/>
  <c r="F216" i="57"/>
  <c r="J216" i="57"/>
  <c r="N216" i="57"/>
  <c r="R216" i="57"/>
  <c r="V216" i="57"/>
  <c r="B217" i="57"/>
  <c r="F217" i="57"/>
  <c r="J217" i="57"/>
  <c r="N217" i="57"/>
  <c r="R217" i="57"/>
  <c r="V217" i="57"/>
  <c r="C187" i="57"/>
  <c r="G187" i="57"/>
  <c r="K187" i="57"/>
  <c r="O187" i="57"/>
  <c r="S187" i="57"/>
  <c r="W187" i="57"/>
  <c r="B255" i="62"/>
  <c r="J255" i="62"/>
  <c r="R255" i="62"/>
  <c r="B256" i="62"/>
  <c r="J256" i="62"/>
  <c r="R256" i="62"/>
  <c r="B257" i="62"/>
  <c r="J257" i="62"/>
  <c r="R257" i="62"/>
  <c r="B258" i="62"/>
  <c r="J258" i="62"/>
  <c r="R258" i="62"/>
  <c r="B259" i="62"/>
  <c r="J259" i="62"/>
  <c r="R259" i="62"/>
  <c r="B260" i="62"/>
  <c r="J260" i="62"/>
  <c r="R260" i="62"/>
  <c r="B261" i="62"/>
  <c r="J261" i="62"/>
  <c r="R261" i="62"/>
  <c r="B262" i="62"/>
  <c r="J262" i="62"/>
  <c r="R262" i="62"/>
  <c r="B263" i="62"/>
  <c r="J263" i="62"/>
  <c r="R263" i="62"/>
  <c r="B264" i="62"/>
  <c r="J264" i="62"/>
  <c r="R264" i="62"/>
  <c r="B265" i="62"/>
  <c r="J265" i="62"/>
  <c r="R265" i="62"/>
  <c r="B266" i="62"/>
  <c r="J266" i="62"/>
  <c r="R266" i="62"/>
  <c r="B267" i="62"/>
  <c r="J267" i="62"/>
  <c r="R267" i="62"/>
  <c r="B268" i="62"/>
  <c r="J268" i="62"/>
  <c r="R268" i="62"/>
  <c r="B269" i="62"/>
  <c r="J269" i="62"/>
  <c r="R269" i="62"/>
  <c r="B270" i="62"/>
  <c r="J270" i="62"/>
  <c r="R270" i="62"/>
  <c r="B271" i="62"/>
  <c r="J271" i="62"/>
  <c r="R271" i="62"/>
  <c r="B272" i="62"/>
  <c r="J272" i="62"/>
  <c r="R272" i="62"/>
  <c r="B273" i="62"/>
  <c r="J273" i="62"/>
  <c r="R273" i="62"/>
  <c r="B274" i="62"/>
  <c r="J274" i="62"/>
  <c r="R274" i="62"/>
  <c r="B275" i="62"/>
  <c r="J275" i="62"/>
  <c r="R275" i="62"/>
  <c r="B276" i="62"/>
  <c r="J276" i="62"/>
  <c r="R276" i="62"/>
  <c r="B277" i="62"/>
  <c r="J277" i="62"/>
  <c r="R277" i="62"/>
  <c r="B278" i="62"/>
  <c r="J278" i="62"/>
  <c r="C53" i="44"/>
  <c r="P187" i="57"/>
  <c r="W217" i="57"/>
  <c r="G217" i="57"/>
  <c r="O216" i="57"/>
  <c r="W215" i="57"/>
  <c r="G215" i="57"/>
  <c r="O214" i="57"/>
  <c r="W213" i="57"/>
  <c r="W212" i="57"/>
  <c r="G212" i="57"/>
  <c r="O211" i="57"/>
  <c r="W210" i="57"/>
  <c r="G210" i="57"/>
  <c r="O209" i="57"/>
  <c r="W208" i="57"/>
  <c r="O208" i="57"/>
  <c r="W207" i="57"/>
  <c r="G207" i="57"/>
  <c r="O206" i="57"/>
  <c r="O205" i="57"/>
  <c r="W204" i="57"/>
  <c r="G204" i="57"/>
  <c r="O203" i="57"/>
  <c r="G203" i="57"/>
  <c r="O202" i="57"/>
  <c r="W201" i="57"/>
  <c r="G201" i="57"/>
  <c r="O200" i="57"/>
  <c r="O199" i="57"/>
  <c r="W198" i="57"/>
  <c r="G198" i="57"/>
  <c r="O197" i="57"/>
  <c r="W196" i="57"/>
  <c r="G196" i="57"/>
  <c r="O195" i="57"/>
  <c r="W194" i="57"/>
  <c r="G194" i="57"/>
  <c r="O193" i="57"/>
  <c r="W192" i="57"/>
  <c r="G192" i="57"/>
  <c r="O191" i="57"/>
  <c r="W190" i="57"/>
  <c r="G190" i="57"/>
  <c r="O189" i="57"/>
  <c r="W188" i="57"/>
  <c r="G188" i="57"/>
  <c r="T251" i="59"/>
  <c r="D251" i="59"/>
  <c r="K281" i="59"/>
  <c r="S280" i="59"/>
  <c r="C280" i="59"/>
  <c r="K279" i="59"/>
  <c r="S278" i="59"/>
  <c r="C278" i="59"/>
  <c r="K277" i="59"/>
  <c r="S276" i="59"/>
  <c r="C276" i="59"/>
  <c r="K275" i="59"/>
  <c r="S274" i="59"/>
  <c r="C274" i="59"/>
  <c r="K273" i="59"/>
  <c r="S272" i="59"/>
  <c r="C272" i="59"/>
  <c r="K271" i="59"/>
  <c r="S270" i="59"/>
  <c r="C270" i="59"/>
  <c r="K269" i="59"/>
  <c r="D268" i="59"/>
  <c r="F267" i="59"/>
  <c r="I266" i="59"/>
  <c r="L265" i="59"/>
  <c r="N264" i="59"/>
  <c r="Q263" i="59"/>
  <c r="T262" i="59"/>
  <c r="L261" i="59"/>
  <c r="N260" i="59"/>
  <c r="Q259" i="59"/>
  <c r="T258" i="59"/>
  <c r="V257" i="59"/>
  <c r="Y256" i="59"/>
  <c r="D256" i="59"/>
  <c r="F255" i="59"/>
  <c r="D254" i="59"/>
  <c r="T252" i="59"/>
  <c r="V284" i="62"/>
  <c r="N283" i="62"/>
  <c r="F282" i="62"/>
  <c r="V280" i="62"/>
  <c r="N279" i="62"/>
  <c r="V277" i="62"/>
  <c r="V273" i="62"/>
  <c r="F271" i="62"/>
  <c r="N268" i="62"/>
  <c r="V265" i="62"/>
  <c r="V261" i="62"/>
  <c r="T187" i="57"/>
  <c r="L187" i="57"/>
  <c r="D187" i="57"/>
  <c r="S217" i="57"/>
  <c r="K217" i="57"/>
  <c r="C217" i="57"/>
  <c r="S216" i="57"/>
  <c r="K216" i="57"/>
  <c r="C216" i="57"/>
  <c r="S215" i="57"/>
  <c r="K215" i="57"/>
  <c r="C215" i="57"/>
  <c r="S214" i="57"/>
  <c r="K214" i="57"/>
  <c r="C214" i="57"/>
  <c r="S213" i="57"/>
  <c r="K213" i="57"/>
  <c r="C213" i="57"/>
  <c r="S212" i="57"/>
  <c r="K212" i="57"/>
  <c r="C212" i="57"/>
  <c r="S211" i="57"/>
  <c r="K211" i="57"/>
  <c r="C211" i="57"/>
  <c r="S210" i="57"/>
  <c r="K210" i="57"/>
  <c r="C210" i="57"/>
  <c r="S209" i="57"/>
  <c r="K209" i="57"/>
  <c r="C209" i="57"/>
  <c r="S208" i="57"/>
  <c r="K208" i="57"/>
  <c r="C208" i="57"/>
  <c r="S207" i="57"/>
  <c r="K207" i="57"/>
  <c r="C207" i="57"/>
  <c r="S206" i="57"/>
  <c r="K206" i="57"/>
  <c r="C206" i="57"/>
  <c r="S205" i="57"/>
  <c r="K205" i="57"/>
  <c r="C205" i="57"/>
  <c r="S204" i="57"/>
  <c r="K204" i="57"/>
  <c r="C204" i="57"/>
  <c r="S203" i="57"/>
  <c r="K203" i="57"/>
  <c r="C203" i="57"/>
  <c r="S202" i="57"/>
  <c r="K202" i="57"/>
  <c r="C202" i="57"/>
  <c r="S201" i="57"/>
  <c r="K201" i="57"/>
  <c r="C201" i="57"/>
  <c r="S200" i="57"/>
  <c r="K200" i="57"/>
  <c r="C200" i="57"/>
  <c r="S199" i="57"/>
  <c r="K199" i="57"/>
  <c r="C199" i="57"/>
  <c r="S198" i="57"/>
  <c r="K198" i="57"/>
  <c r="C198" i="57"/>
  <c r="S197" i="57"/>
  <c r="K197" i="57"/>
  <c r="C197" i="57"/>
  <c r="S196" i="57"/>
  <c r="K196" i="57"/>
  <c r="C196" i="57"/>
  <c r="S195" i="57"/>
  <c r="K195" i="57"/>
  <c r="C195" i="57"/>
  <c r="S194" i="57"/>
  <c r="K194" i="57"/>
  <c r="C194" i="57"/>
  <c r="S193" i="57"/>
  <c r="K193" i="57"/>
  <c r="C193" i="57"/>
  <c r="S192" i="57"/>
  <c r="K192" i="57"/>
  <c r="C192" i="57"/>
  <c r="S191" i="57"/>
  <c r="K191" i="57"/>
  <c r="C191" i="57"/>
  <c r="S190" i="57"/>
  <c r="K190" i="57"/>
  <c r="C190" i="57"/>
  <c r="S189" i="57"/>
  <c r="K189" i="57"/>
  <c r="C189" i="57"/>
  <c r="S188" i="57"/>
  <c r="K188" i="57"/>
  <c r="C188" i="57"/>
  <c r="X251" i="59"/>
  <c r="P251" i="59"/>
  <c r="H251" i="59"/>
  <c r="W281" i="59"/>
  <c r="O281" i="59"/>
  <c r="G281" i="59"/>
  <c r="W280" i="59"/>
  <c r="O280" i="59"/>
  <c r="G280" i="59"/>
  <c r="W279" i="59"/>
  <c r="O279" i="59"/>
  <c r="G279" i="59"/>
  <c r="W278" i="59"/>
  <c r="O278" i="59"/>
  <c r="G278" i="59"/>
  <c r="W277" i="59"/>
  <c r="O277" i="59"/>
  <c r="G277" i="59"/>
  <c r="W276" i="59"/>
  <c r="O276" i="59"/>
  <c r="G276" i="59"/>
  <c r="W275" i="59"/>
  <c r="O275" i="59"/>
  <c r="G275" i="59"/>
  <c r="W274" i="59"/>
  <c r="O274" i="59"/>
  <c r="G274" i="59"/>
  <c r="W273" i="59"/>
  <c r="O273" i="59"/>
  <c r="G273" i="59"/>
  <c r="W272" i="59"/>
  <c r="O272" i="59"/>
  <c r="G272" i="59"/>
  <c r="W271" i="59"/>
  <c r="O271" i="59"/>
  <c r="G271" i="59"/>
  <c r="W270" i="59"/>
  <c r="O270" i="59"/>
  <c r="G270" i="59"/>
  <c r="W269" i="59"/>
  <c r="O269" i="59"/>
  <c r="F269" i="59"/>
  <c r="T268" i="59"/>
  <c r="I268" i="59"/>
  <c r="V267" i="59"/>
  <c r="L267" i="59"/>
  <c r="Y266" i="59"/>
  <c r="N266" i="59"/>
  <c r="D266" i="59"/>
  <c r="Q265" i="59"/>
  <c r="F265" i="59"/>
  <c r="T264" i="59"/>
  <c r="I264" i="59"/>
  <c r="V263" i="59"/>
  <c r="L263" i="59"/>
  <c r="Y262" i="59"/>
  <c r="N262" i="59"/>
  <c r="D262" i="59"/>
  <c r="Q261" i="59"/>
  <c r="F261" i="59"/>
  <c r="T260" i="59"/>
  <c r="I260" i="59"/>
  <c r="V259" i="59"/>
  <c r="L259" i="59"/>
  <c r="Y258" i="59"/>
  <c r="N258" i="59"/>
  <c r="D258" i="59"/>
  <c r="Q257" i="59"/>
  <c r="F257" i="59"/>
  <c r="T256" i="59"/>
  <c r="I256" i="59"/>
  <c r="V255" i="59"/>
  <c r="L255" i="59"/>
  <c r="Y254" i="59"/>
  <c r="L254" i="59"/>
  <c r="T253" i="59"/>
  <c r="D253" i="59"/>
  <c r="L252" i="59"/>
  <c r="W254" i="62"/>
  <c r="G254" i="62"/>
  <c r="N284" i="62"/>
  <c r="V283" i="62"/>
  <c r="F283" i="62"/>
  <c r="N282" i="62"/>
  <c r="V281" i="62"/>
  <c r="F281" i="62"/>
  <c r="N280" i="62"/>
  <c r="V279" i="62"/>
  <c r="F279" i="62"/>
  <c r="N278" i="62"/>
  <c r="F277" i="62"/>
  <c r="V275" i="62"/>
  <c r="N274" i="62"/>
  <c r="F273" i="62"/>
  <c r="V271" i="62"/>
  <c r="N270" i="62"/>
  <c r="F269" i="62"/>
  <c r="V267" i="62"/>
  <c r="N266" i="62"/>
  <c r="F265" i="62"/>
  <c r="V263" i="62"/>
  <c r="N262" i="62"/>
  <c r="F20" i="43"/>
  <c r="D53" i="44"/>
  <c r="C30" i="66"/>
  <c r="D30" i="66"/>
  <c r="E30" i="66" s="1"/>
  <c r="D29" i="66"/>
  <c r="C31" i="66"/>
  <c r="E53" i="44"/>
  <c r="F53" i="44" s="1"/>
  <c r="C33" i="66"/>
  <c r="D33" i="66"/>
  <c r="E33" i="66" s="1"/>
  <c r="C54" i="43"/>
  <c r="C54" i="44" s="1"/>
  <c r="D54" i="44" s="1"/>
  <c r="E54" i="44" s="1"/>
  <c r="F54" i="44" s="1"/>
  <c r="I222" i="55"/>
  <c r="J222" i="55" s="1"/>
  <c r="K222" i="55" s="1"/>
  <c r="L222" i="55" s="1"/>
  <c r="L220" i="55" s="1"/>
  <c r="I222" i="17"/>
  <c r="I220" i="17"/>
  <c r="D33" i="25"/>
  <c r="F20" i="44"/>
  <c r="I228" i="57"/>
  <c r="J228" i="57"/>
  <c r="K228" i="57" s="1"/>
  <c r="L228" i="57" s="1"/>
  <c r="D54" i="43"/>
  <c r="E54" i="43" s="1"/>
  <c r="F54" i="43" s="1"/>
  <c r="K230" i="57"/>
  <c r="Q146" i="57"/>
  <c r="J222" i="17"/>
  <c r="K222" i="17" s="1"/>
  <c r="L222" i="17"/>
  <c r="L220" i="17" s="1"/>
  <c r="W111" i="17" s="1"/>
  <c r="C9" i="66"/>
  <c r="L284" i="19"/>
  <c r="K293" i="20"/>
  <c r="I290" i="59"/>
  <c r="K227" i="57"/>
  <c r="R226" i="18"/>
  <c r="L141" i="18"/>
  <c r="I228" i="18"/>
  <c r="D53" i="43"/>
  <c r="E53" i="43"/>
  <c r="F53" i="43" s="1"/>
  <c r="F43" i="44"/>
  <c r="C30" i="25"/>
  <c r="D29" i="25"/>
  <c r="N209" i="20"/>
  <c r="C8" i="25"/>
  <c r="C16" i="25" s="1"/>
  <c r="C8" i="66"/>
  <c r="C16" i="66" s="1"/>
  <c r="K290" i="59"/>
  <c r="K290" i="19"/>
  <c r="L293" i="62"/>
  <c r="L293" i="20"/>
  <c r="L227" i="57"/>
  <c r="L226" i="57" s="1"/>
  <c r="L287" i="20"/>
  <c r="O215" i="20"/>
  <c r="I297" i="62"/>
  <c r="L296" i="20"/>
  <c r="I217" i="19"/>
  <c r="I217" i="59"/>
  <c r="D243" i="59"/>
  <c r="D243" i="19"/>
  <c r="E169" i="17"/>
  <c r="E169" i="55"/>
  <c r="T187" i="19"/>
  <c r="T187" i="59"/>
  <c r="M198" i="19"/>
  <c r="M198" i="59"/>
  <c r="P220" i="59"/>
  <c r="P220" i="19"/>
  <c r="F184" i="59"/>
  <c r="F184" i="19"/>
  <c r="Y144" i="19"/>
  <c r="Y144" i="59"/>
  <c r="K168" i="55"/>
  <c r="K168" i="17"/>
  <c r="O162" i="17"/>
  <c r="O162" i="55"/>
  <c r="N167" i="59"/>
  <c r="N167" i="19"/>
  <c r="O174" i="17"/>
  <c r="O174" i="55"/>
  <c r="W244" i="59"/>
  <c r="W244" i="19"/>
  <c r="I159" i="55"/>
  <c r="I159" i="17"/>
  <c r="H179" i="59"/>
  <c r="H179" i="19"/>
  <c r="B243" i="19"/>
  <c r="B243" i="59"/>
  <c r="B196" i="59"/>
  <c r="B196" i="19"/>
  <c r="G147" i="59"/>
  <c r="G147" i="19"/>
  <c r="P230" i="59"/>
  <c r="P230" i="19"/>
  <c r="V160" i="19"/>
  <c r="V160" i="59"/>
  <c r="E149" i="19"/>
  <c r="E149" i="59"/>
  <c r="G186" i="19"/>
  <c r="G186" i="59"/>
  <c r="X144" i="59"/>
  <c r="X144" i="19"/>
  <c r="D155" i="59"/>
  <c r="D155" i="19"/>
  <c r="I177" i="19"/>
  <c r="I177" i="59"/>
  <c r="Q157" i="19"/>
  <c r="Q157" i="59"/>
  <c r="F173" i="17"/>
  <c r="F173" i="55"/>
  <c r="J156" i="55"/>
  <c r="J156" i="17"/>
  <c r="J246" i="19"/>
  <c r="J246" i="59"/>
  <c r="E229" i="59"/>
  <c r="E229" i="19"/>
  <c r="E240" i="59"/>
  <c r="E240" i="19"/>
  <c r="K162" i="19"/>
  <c r="K162" i="59"/>
  <c r="X219" i="59"/>
  <c r="X219" i="19"/>
  <c r="C151" i="17"/>
  <c r="C151" i="55"/>
  <c r="F183" i="59"/>
  <c r="F183" i="19"/>
  <c r="H155" i="55"/>
  <c r="H155" i="17"/>
  <c r="H148" i="17"/>
  <c r="H148" i="55"/>
  <c r="U166" i="17"/>
  <c r="U166" i="55"/>
  <c r="M183" i="19"/>
  <c r="M183" i="59"/>
  <c r="K150" i="55"/>
  <c r="K150" i="17"/>
  <c r="Q160" i="55"/>
  <c r="Q160" i="17"/>
  <c r="T194" i="19"/>
  <c r="T194" i="59"/>
  <c r="H175" i="55"/>
  <c r="H175" i="17"/>
  <c r="T223" i="19"/>
  <c r="T223" i="59"/>
  <c r="W182" i="19"/>
  <c r="W182" i="59"/>
  <c r="Q163" i="55"/>
  <c r="Q163" i="17"/>
  <c r="P163" i="59"/>
  <c r="P163" i="19"/>
  <c r="H231" i="59"/>
  <c r="H231" i="19"/>
  <c r="E158" i="17"/>
  <c r="E158" i="55"/>
  <c r="G199" i="19"/>
  <c r="G199" i="59"/>
  <c r="R179" i="19"/>
  <c r="R179" i="59"/>
  <c r="N238" i="59"/>
  <c r="N238" i="19"/>
  <c r="X165" i="19"/>
  <c r="X165" i="59"/>
  <c r="N148" i="17"/>
  <c r="N148" i="55"/>
  <c r="G221" i="59"/>
  <c r="G221" i="19"/>
  <c r="C168" i="17"/>
  <c r="C168" i="55"/>
  <c r="K162" i="17"/>
  <c r="K162" i="55"/>
  <c r="U161" i="55"/>
  <c r="U161" i="17"/>
  <c r="J183" i="59"/>
  <c r="J183" i="19"/>
  <c r="F188" i="59"/>
  <c r="F188" i="19"/>
  <c r="P245" i="19"/>
  <c r="P245" i="59"/>
  <c r="T166" i="17"/>
  <c r="T166" i="55"/>
  <c r="G194" i="59"/>
  <c r="G194" i="19"/>
  <c r="K160" i="17"/>
  <c r="K160" i="55"/>
  <c r="T218" i="19"/>
  <c r="T218" i="59"/>
  <c r="N148" i="19"/>
  <c r="N148" i="59"/>
  <c r="V165" i="17"/>
  <c r="V165" i="55"/>
  <c r="V245" i="59"/>
  <c r="V245" i="19"/>
  <c r="C172" i="55"/>
  <c r="C172" i="17"/>
  <c r="T175" i="55"/>
  <c r="T175" i="17"/>
  <c r="W166" i="17"/>
  <c r="W166" i="55"/>
  <c r="I221" i="19"/>
  <c r="I221" i="59"/>
  <c r="V204" i="59"/>
  <c r="V204" i="19"/>
  <c r="T201" i="59"/>
  <c r="T201" i="19"/>
  <c r="T158" i="55"/>
  <c r="T158" i="17"/>
  <c r="F154" i="55"/>
  <c r="F154" i="17"/>
  <c r="F149" i="17"/>
  <c r="F149" i="55"/>
  <c r="C237" i="19"/>
  <c r="C237" i="59"/>
  <c r="O156" i="17"/>
  <c r="O156" i="55"/>
  <c r="X147" i="17"/>
  <c r="X147" i="55"/>
  <c r="J163" i="55"/>
  <c r="J163" i="17"/>
  <c r="I197" i="59"/>
  <c r="I197" i="19"/>
  <c r="X192" i="19"/>
  <c r="X192" i="59"/>
  <c r="H161" i="55"/>
  <c r="H161" i="17"/>
  <c r="B156" i="19"/>
  <c r="B156" i="59"/>
  <c r="S146" i="59"/>
  <c r="S146" i="19"/>
  <c r="B189" i="19"/>
  <c r="B189" i="59"/>
  <c r="T147" i="19"/>
  <c r="T147" i="59"/>
  <c r="E168" i="17"/>
  <c r="E168" i="55"/>
  <c r="Q224" i="19"/>
  <c r="Q224" i="59"/>
  <c r="X186" i="19"/>
  <c r="X186" i="59"/>
  <c r="W235" i="59"/>
  <c r="W235" i="19"/>
  <c r="M239" i="19"/>
  <c r="M239" i="59"/>
  <c r="T190" i="59"/>
  <c r="T190" i="19"/>
  <c r="W181" i="59"/>
  <c r="W181" i="19"/>
  <c r="Y165" i="17"/>
  <c r="Y165" i="55"/>
  <c r="C192" i="59"/>
  <c r="C192" i="19"/>
  <c r="G218" i="59"/>
  <c r="G218" i="19"/>
  <c r="J194" i="19"/>
  <c r="J194" i="59"/>
  <c r="R233" i="59"/>
  <c r="R233" i="19"/>
  <c r="L217" i="19"/>
  <c r="L217" i="59"/>
  <c r="I240" i="59"/>
  <c r="I240" i="19"/>
  <c r="G165" i="59"/>
  <c r="G165" i="19"/>
  <c r="V238" i="59"/>
  <c r="V238" i="19"/>
  <c r="W229" i="59"/>
  <c r="W229" i="19"/>
  <c r="V195" i="19"/>
  <c r="V195" i="59"/>
  <c r="T205" i="19"/>
  <c r="T205" i="59"/>
  <c r="L181" i="59"/>
  <c r="L181" i="19"/>
  <c r="C221" i="59"/>
  <c r="C221" i="19"/>
  <c r="O220" i="59"/>
  <c r="O220" i="19"/>
  <c r="O181" i="19"/>
  <c r="O181" i="59"/>
  <c r="R239" i="19"/>
  <c r="R239" i="59"/>
  <c r="Q240" i="19"/>
  <c r="Q240" i="59"/>
  <c r="L157" i="19"/>
  <c r="L157" i="59"/>
  <c r="T161" i="55"/>
  <c r="T161" i="17"/>
  <c r="T171" i="55"/>
  <c r="T171" i="17"/>
  <c r="G195" i="19"/>
  <c r="G195" i="59"/>
  <c r="J146" i="19"/>
  <c r="J146" i="59"/>
  <c r="H152" i="17"/>
  <c r="H152" i="55"/>
  <c r="E200" i="59"/>
  <c r="E200" i="19"/>
  <c r="Y234" i="59"/>
  <c r="Y234" i="19"/>
  <c r="N218" i="59"/>
  <c r="N218" i="19"/>
  <c r="L206" i="19"/>
  <c r="L206" i="59"/>
  <c r="K167" i="17"/>
  <c r="K167" i="55"/>
  <c r="Y186" i="19"/>
  <c r="Y186" i="59"/>
  <c r="Y203" i="19"/>
  <c r="Y203" i="59"/>
  <c r="R180" i="19"/>
  <c r="R180" i="59"/>
  <c r="R237" i="59"/>
  <c r="R237" i="19"/>
  <c r="H168" i="19"/>
  <c r="H168" i="59"/>
  <c r="M229" i="59"/>
  <c r="M229" i="19"/>
  <c r="N177" i="59"/>
  <c r="N177" i="19"/>
  <c r="H226" i="59"/>
  <c r="H226" i="19"/>
  <c r="J181" i="59"/>
  <c r="J181" i="19"/>
  <c r="C146" i="19"/>
  <c r="C146" i="59"/>
  <c r="D227" i="19"/>
  <c r="D227" i="59"/>
  <c r="J172" i="19"/>
  <c r="J172" i="59"/>
  <c r="R228" i="19"/>
  <c r="R228" i="59"/>
  <c r="G154" i="19"/>
  <c r="G154" i="59"/>
  <c r="S206" i="59"/>
  <c r="S206" i="19"/>
  <c r="P149" i="55"/>
  <c r="P149" i="17"/>
  <c r="G245" i="59"/>
  <c r="G245" i="19"/>
  <c r="U186" i="59"/>
  <c r="U186" i="19"/>
  <c r="I181" i="59"/>
  <c r="I181" i="19"/>
  <c r="B232" i="59"/>
  <c r="B232" i="19"/>
  <c r="U154" i="19"/>
  <c r="U154" i="59"/>
  <c r="F149" i="19"/>
  <c r="F149" i="59"/>
  <c r="M152" i="17"/>
  <c r="M152" i="55"/>
  <c r="B206" i="19"/>
  <c r="B206" i="59"/>
  <c r="U198" i="19"/>
  <c r="U198" i="59"/>
  <c r="Y158" i="55"/>
  <c r="Y158" i="17"/>
  <c r="G167" i="19"/>
  <c r="G167" i="59"/>
  <c r="G152" i="17"/>
  <c r="G152" i="55"/>
  <c r="M179" i="59"/>
  <c r="M179" i="19"/>
  <c r="K186" i="59"/>
  <c r="K186" i="19"/>
  <c r="O188" i="59"/>
  <c r="O188" i="19"/>
  <c r="F177" i="59"/>
  <c r="F177" i="19"/>
  <c r="D161" i="17"/>
  <c r="D161" i="55"/>
  <c r="M202" i="59"/>
  <c r="M202" i="19"/>
  <c r="I168" i="17"/>
  <c r="I168" i="55"/>
  <c r="U216" i="59"/>
  <c r="U216" i="19"/>
  <c r="B185" i="59"/>
  <c r="B185" i="19"/>
  <c r="H150" i="19"/>
  <c r="H150" i="59"/>
  <c r="P190" i="59"/>
  <c r="P190" i="19"/>
  <c r="K145" i="59"/>
  <c r="K145" i="19"/>
  <c r="K191" i="59"/>
  <c r="K191" i="19"/>
  <c r="Y225" i="19"/>
  <c r="Y225" i="59"/>
  <c r="F199" i="19"/>
  <c r="F199" i="59"/>
  <c r="H232" i="59"/>
  <c r="H232" i="19"/>
  <c r="S159" i="59"/>
  <c r="S159" i="19"/>
  <c r="N146" i="17"/>
  <c r="N146" i="55"/>
  <c r="V243" i="59"/>
  <c r="V243" i="19"/>
  <c r="L147" i="17"/>
  <c r="L147" i="55"/>
  <c r="E156" i="59"/>
  <c r="E156" i="19"/>
  <c r="P216" i="19"/>
  <c r="P216" i="59"/>
  <c r="S166" i="59"/>
  <c r="S166" i="19"/>
  <c r="Y175" i="55"/>
  <c r="Y175" i="17"/>
  <c r="L146" i="17"/>
  <c r="L146" i="55"/>
  <c r="M184" i="19"/>
  <c r="M184" i="59"/>
  <c r="O187" i="59"/>
  <c r="O187" i="19"/>
  <c r="D160" i="17"/>
  <c r="D160" i="55"/>
  <c r="H153" i="59"/>
  <c r="H153" i="19"/>
  <c r="O202" i="19"/>
  <c r="O202" i="59"/>
  <c r="X153" i="59"/>
  <c r="X153" i="19"/>
  <c r="L159" i="59"/>
  <c r="L159" i="19"/>
  <c r="T155" i="59"/>
  <c r="T155" i="19"/>
  <c r="N161" i="59"/>
  <c r="N161" i="19"/>
  <c r="W153" i="17"/>
  <c r="W153" i="55"/>
  <c r="N146" i="59"/>
  <c r="N146" i="19"/>
  <c r="F196" i="59"/>
  <c r="F196" i="19"/>
  <c r="L220" i="59"/>
  <c r="L220" i="19"/>
  <c r="Y227" i="19"/>
  <c r="Y227" i="59"/>
  <c r="D232" i="19"/>
  <c r="D232" i="59"/>
  <c r="B175" i="55"/>
  <c r="B175" i="17"/>
  <c r="V179" i="59"/>
  <c r="V179" i="19"/>
  <c r="T191" i="59"/>
  <c r="T191" i="19"/>
  <c r="V178" i="59"/>
  <c r="V178" i="19"/>
  <c r="I153" i="19"/>
  <c r="I153" i="59"/>
  <c r="E184" i="19"/>
  <c r="E184" i="59"/>
  <c r="E234" i="59"/>
  <c r="E234" i="19"/>
  <c r="T173" i="59"/>
  <c r="T173" i="19"/>
  <c r="L184" i="19"/>
  <c r="L184" i="59"/>
  <c r="T164" i="59"/>
  <c r="T164" i="19"/>
  <c r="I233" i="19"/>
  <c r="I233" i="59"/>
  <c r="C162" i="19"/>
  <c r="C162" i="59"/>
  <c r="T148" i="17"/>
  <c r="T148" i="55"/>
  <c r="V176" i="17"/>
  <c r="V176" i="55"/>
  <c r="C229" i="59"/>
  <c r="C229" i="19"/>
  <c r="H243" i="19"/>
  <c r="H243" i="59"/>
  <c r="V150" i="59"/>
  <c r="V150" i="19"/>
  <c r="O149" i="55"/>
  <c r="O149" i="17"/>
  <c r="S161" i="59"/>
  <c r="S161" i="19"/>
  <c r="T179" i="19"/>
  <c r="T179" i="59"/>
  <c r="T158" i="19"/>
  <c r="T158" i="59"/>
  <c r="K153" i="17"/>
  <c r="K153" i="55"/>
  <c r="M220" i="19"/>
  <c r="M220" i="59"/>
  <c r="S156" i="59"/>
  <c r="S156" i="19"/>
  <c r="O235" i="19"/>
  <c r="O235" i="59"/>
  <c r="R220" i="19"/>
  <c r="R220" i="59"/>
  <c r="S160" i="55"/>
  <c r="S160" i="17"/>
  <c r="Y170" i="19"/>
  <c r="Y170" i="59"/>
  <c r="B169" i="19"/>
  <c r="B169" i="59"/>
  <c r="V198" i="19"/>
  <c r="V198" i="59"/>
  <c r="G162" i="55"/>
  <c r="G162" i="17"/>
  <c r="N154" i="59"/>
  <c r="N154" i="19"/>
  <c r="S221" i="19"/>
  <c r="S221" i="59"/>
  <c r="N162" i="19"/>
  <c r="N162" i="59"/>
  <c r="U225" i="59"/>
  <c r="U225" i="19"/>
  <c r="L201" i="59"/>
  <c r="L201" i="19"/>
  <c r="P217" i="19"/>
  <c r="P217" i="59"/>
  <c r="X155" i="19"/>
  <c r="X155" i="59"/>
  <c r="Q190" i="19"/>
  <c r="Q190" i="59"/>
  <c r="E145" i="19"/>
  <c r="E145" i="59"/>
  <c r="R195" i="19"/>
  <c r="R195" i="59"/>
  <c r="U173" i="59"/>
  <c r="U173" i="19"/>
  <c r="D237" i="19"/>
  <c r="D237" i="59"/>
  <c r="O203" i="59"/>
  <c r="O203" i="19"/>
  <c r="M219" i="59"/>
  <c r="M219" i="19"/>
  <c r="R153" i="17"/>
  <c r="R153" i="55"/>
  <c r="Y150" i="59"/>
  <c r="Y150" i="19"/>
  <c r="U155" i="17"/>
  <c r="U155" i="55"/>
  <c r="C216" i="59"/>
  <c r="C216" i="19"/>
  <c r="D143" i="19"/>
  <c r="D143" i="59"/>
  <c r="X154" i="19"/>
  <c r="X154" i="59"/>
  <c r="X163" i="19"/>
  <c r="X163" i="59"/>
  <c r="H150" i="55"/>
  <c r="H150" i="17"/>
  <c r="U200" i="59"/>
  <c r="U200" i="19"/>
  <c r="M169" i="59"/>
  <c r="M169" i="19"/>
  <c r="B160" i="55"/>
  <c r="B160" i="17"/>
  <c r="F151" i="17"/>
  <c r="F151" i="55"/>
  <c r="X157" i="59"/>
  <c r="X157" i="19"/>
  <c r="M164" i="59"/>
  <c r="M164" i="19"/>
  <c r="J206" i="19"/>
  <c r="J206" i="59"/>
  <c r="O171" i="59"/>
  <c r="O171" i="19"/>
  <c r="F223" i="59"/>
  <c r="F223" i="19"/>
  <c r="X171" i="59"/>
  <c r="X171" i="19"/>
  <c r="C172" i="59"/>
  <c r="C172" i="19"/>
  <c r="I171" i="19"/>
  <c r="I171" i="59"/>
  <c r="M144" i="19"/>
  <c r="M144" i="59"/>
  <c r="K201" i="59"/>
  <c r="K201" i="19"/>
  <c r="S190" i="19"/>
  <c r="S190" i="59"/>
  <c r="Y195" i="19"/>
  <c r="Y195" i="59"/>
  <c r="K182" i="59"/>
  <c r="K182" i="19"/>
  <c r="Q241" i="19"/>
  <c r="Q241" i="59"/>
  <c r="G184" i="19"/>
  <c r="G184" i="59"/>
  <c r="O192" i="59"/>
  <c r="O192" i="19"/>
  <c r="D186" i="59"/>
  <c r="D186" i="19"/>
  <c r="I151" i="59"/>
  <c r="I151" i="19"/>
  <c r="O173" i="17"/>
  <c r="O173" i="55"/>
  <c r="U223" i="19"/>
  <c r="U223" i="59"/>
  <c r="Y160" i="55"/>
  <c r="Y160" i="17"/>
  <c r="Q147" i="19"/>
  <c r="Q147" i="59"/>
  <c r="S151" i="59"/>
  <c r="S151" i="19"/>
  <c r="S155" i="19"/>
  <c r="S155" i="59"/>
  <c r="I150" i="19"/>
  <c r="I150" i="59"/>
  <c r="V241" i="59"/>
  <c r="V241" i="19"/>
  <c r="N151" i="19"/>
  <c r="N151" i="59"/>
  <c r="L144" i="19"/>
  <c r="L144" i="59"/>
  <c r="V163" i="19"/>
  <c r="V163" i="59"/>
  <c r="I164" i="19"/>
  <c r="I164" i="59"/>
  <c r="G169" i="17"/>
  <c r="G169" i="55"/>
  <c r="B150" i="55"/>
  <c r="B150" i="17"/>
  <c r="T203" i="19"/>
  <c r="T203" i="59"/>
  <c r="S153" i="17"/>
  <c r="S153" i="55"/>
  <c r="R190" i="59"/>
  <c r="R190" i="19"/>
  <c r="J227" i="19"/>
  <c r="J227" i="59"/>
  <c r="E144" i="59"/>
  <c r="E144" i="19"/>
  <c r="V185" i="19"/>
  <c r="V185" i="59"/>
  <c r="S150" i="59"/>
  <c r="S150" i="19"/>
  <c r="I223" i="19"/>
  <c r="I223" i="59"/>
  <c r="H163" i="59"/>
  <c r="H163" i="19"/>
  <c r="S171" i="19"/>
  <c r="S171" i="59"/>
  <c r="H227" i="59"/>
  <c r="H227" i="19"/>
  <c r="S172" i="55"/>
  <c r="S172" i="17"/>
  <c r="R165" i="55"/>
  <c r="R165" i="17"/>
  <c r="J193" i="19"/>
  <c r="J193" i="59"/>
  <c r="G163" i="59"/>
  <c r="G163" i="19"/>
  <c r="S153" i="19"/>
  <c r="S153" i="59"/>
  <c r="I162" i="19"/>
  <c r="I162" i="59"/>
  <c r="L166" i="17"/>
  <c r="L166" i="55"/>
  <c r="V189" i="19"/>
  <c r="V189" i="59"/>
  <c r="Q195" i="59"/>
  <c r="Q195" i="19"/>
  <c r="B171" i="17"/>
  <c r="B171" i="55"/>
  <c r="F228" i="19"/>
  <c r="F228" i="59"/>
  <c r="B151" i="17"/>
  <c r="B151" i="55"/>
  <c r="X226" i="19"/>
  <c r="X226" i="59"/>
  <c r="D245" i="19"/>
  <c r="D245" i="59"/>
  <c r="J198" i="59"/>
  <c r="J198" i="19"/>
  <c r="G151" i="19"/>
  <c r="G151" i="59"/>
  <c r="M173" i="55"/>
  <c r="M173" i="17"/>
  <c r="K245" i="59"/>
  <c r="K245" i="19"/>
  <c r="T207" i="59"/>
  <c r="T207" i="19"/>
  <c r="T151" i="17"/>
  <c r="T151" i="55"/>
  <c r="W218" i="59"/>
  <c r="W218" i="19"/>
  <c r="J164" i="55"/>
  <c r="J164" i="17"/>
  <c r="U150" i="17"/>
  <c r="U150" i="55"/>
  <c r="Q222" i="59"/>
  <c r="Q222" i="19"/>
  <c r="Q242" i="59"/>
  <c r="Q242" i="19"/>
  <c r="S181" i="19"/>
  <c r="S181" i="59"/>
  <c r="H151" i="59"/>
  <c r="H151" i="19"/>
  <c r="W226" i="59"/>
  <c r="W226" i="19"/>
  <c r="P185" i="59"/>
  <c r="P185" i="19"/>
  <c r="P170" i="59"/>
  <c r="P170" i="19"/>
  <c r="X239" i="19"/>
  <c r="X239" i="59"/>
  <c r="T162" i="59"/>
  <c r="T162" i="19"/>
  <c r="M191" i="19"/>
  <c r="M191" i="59"/>
  <c r="V240" i="59"/>
  <c r="V240" i="19"/>
  <c r="D219" i="59"/>
  <c r="D219" i="19"/>
  <c r="O172" i="17"/>
  <c r="O172" i="55"/>
  <c r="D172" i="17"/>
  <c r="D172" i="55"/>
  <c r="H230" i="19"/>
  <c r="H230" i="59"/>
  <c r="M163" i="17"/>
  <c r="M163" i="55"/>
  <c r="X227" i="59"/>
  <c r="X227" i="19"/>
  <c r="L221" i="19"/>
  <c r="L221" i="59"/>
  <c r="G160" i="19"/>
  <c r="G160" i="59"/>
  <c r="Y168" i="55"/>
  <c r="Y168" i="17"/>
  <c r="H158" i="17"/>
  <c r="H158" i="55"/>
  <c r="P154" i="59"/>
  <c r="P154" i="19"/>
  <c r="G223" i="19"/>
  <c r="G223" i="59"/>
  <c r="M187" i="59"/>
  <c r="M187" i="19"/>
  <c r="F242" i="19"/>
  <c r="F242" i="59"/>
  <c r="P178" i="59"/>
  <c r="P178" i="19"/>
  <c r="S158" i="59"/>
  <c r="S158" i="19"/>
  <c r="T182" i="59"/>
  <c r="T182" i="19"/>
  <c r="F148" i="19"/>
  <c r="F148" i="59"/>
  <c r="D200" i="19"/>
  <c r="D200" i="59"/>
  <c r="B176" i="17"/>
  <c r="B176" i="55"/>
  <c r="S149" i="59"/>
  <c r="S149" i="19"/>
  <c r="K224" i="19"/>
  <c r="K224" i="59"/>
  <c r="X235" i="59"/>
  <c r="X235" i="19"/>
  <c r="D156" i="55"/>
  <c r="D156" i="17"/>
  <c r="K161" i="59"/>
  <c r="K161" i="19"/>
  <c r="T200" i="19"/>
  <c r="T200" i="59"/>
  <c r="W185" i="59"/>
  <c r="W185" i="19"/>
  <c r="R160" i="55"/>
  <c r="R160" i="17"/>
  <c r="U183" i="19"/>
  <c r="U183" i="59"/>
  <c r="X157" i="17"/>
  <c r="X157" i="55"/>
  <c r="X153" i="55"/>
  <c r="X153" i="17"/>
  <c r="Y161" i="55"/>
  <c r="Y161" i="17"/>
  <c r="M146" i="19"/>
  <c r="M146" i="59"/>
  <c r="B145" i="59"/>
  <c r="B145" i="19"/>
  <c r="X199" i="59"/>
  <c r="X199" i="19"/>
  <c r="H205" i="19"/>
  <c r="H205" i="59"/>
  <c r="L153" i="59"/>
  <c r="L153" i="19"/>
  <c r="C156" i="17"/>
  <c r="C156" i="55"/>
  <c r="V144" i="19"/>
  <c r="V144" i="59"/>
  <c r="M168" i="55"/>
  <c r="M168" i="17"/>
  <c r="S168" i="19"/>
  <c r="S168" i="59"/>
  <c r="G161" i="17"/>
  <c r="G161" i="55"/>
  <c r="E188" i="59"/>
  <c r="E188" i="19"/>
  <c r="H146" i="19"/>
  <c r="H146" i="59"/>
  <c r="G205" i="59"/>
  <c r="G205" i="19"/>
  <c r="G152" i="19"/>
  <c r="G152" i="59"/>
  <c r="W176" i="17"/>
  <c r="W176" i="55"/>
  <c r="G143" i="59"/>
  <c r="G143" i="19"/>
  <c r="M153" i="19"/>
  <c r="M153" i="59"/>
  <c r="N242" i="19"/>
  <c r="N242" i="59"/>
  <c r="R170" i="17"/>
  <c r="R170" i="55"/>
  <c r="T176" i="17"/>
  <c r="T176" i="55"/>
  <c r="P166" i="19"/>
  <c r="P166" i="59"/>
  <c r="S239" i="19"/>
  <c r="S239" i="59"/>
  <c r="K242" i="59"/>
  <c r="K242" i="19"/>
  <c r="P176" i="55"/>
  <c r="P176" i="17"/>
  <c r="D146" i="55"/>
  <c r="D146" i="17"/>
  <c r="H220" i="19"/>
  <c r="H220" i="59"/>
  <c r="C225" i="59"/>
  <c r="C225" i="19"/>
  <c r="V236" i="19"/>
  <c r="V236" i="59"/>
  <c r="O152" i="17"/>
  <c r="O152" i="55"/>
  <c r="X220" i="19"/>
  <c r="X220" i="59"/>
  <c r="Q177" i="59"/>
  <c r="Q177" i="19"/>
  <c r="N166" i="59"/>
  <c r="N166" i="19"/>
  <c r="X236" i="19"/>
  <c r="X236" i="59"/>
  <c r="E227" i="19"/>
  <c r="E227" i="59"/>
  <c r="U245" i="19"/>
  <c r="U245" i="59"/>
  <c r="G159" i="55"/>
  <c r="G159" i="17"/>
  <c r="L156" i="17"/>
  <c r="L156" i="55"/>
  <c r="V167" i="59"/>
  <c r="V167" i="19"/>
  <c r="G236" i="59"/>
  <c r="G236" i="19"/>
  <c r="M166" i="55"/>
  <c r="M166" i="17"/>
  <c r="P161" i="55"/>
  <c r="P161" i="17"/>
  <c r="R147" i="55"/>
  <c r="R147" i="17"/>
  <c r="E185" i="59"/>
  <c r="E185" i="19"/>
  <c r="G171" i="17"/>
  <c r="G171" i="55"/>
  <c r="T149" i="55"/>
  <c r="T149" i="17"/>
  <c r="W180" i="59"/>
  <c r="W180" i="19"/>
  <c r="F160" i="55"/>
  <c r="F160" i="17"/>
  <c r="S200" i="59"/>
  <c r="S200" i="19"/>
  <c r="L155" i="55"/>
  <c r="L155" i="17"/>
  <c r="U193" i="59"/>
  <c r="U193" i="19"/>
  <c r="L173" i="17"/>
  <c r="L173" i="55"/>
  <c r="J233" i="59"/>
  <c r="J233" i="19"/>
  <c r="V237" i="59"/>
  <c r="V237" i="19"/>
  <c r="M156" i="19"/>
  <c r="M156" i="59"/>
  <c r="K163" i="55"/>
  <c r="K163" i="17"/>
  <c r="N152" i="19"/>
  <c r="N152" i="59"/>
  <c r="P143" i="59"/>
  <c r="P143" i="19"/>
  <c r="W188" i="59"/>
  <c r="W188" i="19"/>
  <c r="Y150" i="17"/>
  <c r="Y150" i="55"/>
  <c r="G163" i="55"/>
  <c r="G163" i="17"/>
  <c r="S170" i="19"/>
  <c r="S170" i="59"/>
  <c r="O240" i="19"/>
  <c r="O240" i="59"/>
  <c r="I185" i="19"/>
  <c r="I185" i="59"/>
  <c r="G166" i="17"/>
  <c r="G166" i="55"/>
  <c r="J173" i="19"/>
  <c r="J173" i="59"/>
  <c r="R238" i="19"/>
  <c r="R238" i="59"/>
  <c r="T181" i="59"/>
  <c r="T181" i="19"/>
  <c r="T219" i="19"/>
  <c r="T219" i="59"/>
  <c r="C151" i="59"/>
  <c r="C151" i="19"/>
  <c r="C144" i="19"/>
  <c r="C144" i="59"/>
  <c r="L185" i="59"/>
  <c r="L185" i="19"/>
  <c r="S234" i="59"/>
  <c r="S234" i="19"/>
  <c r="U151" i="59"/>
  <c r="U151" i="19"/>
  <c r="Q159" i="19"/>
  <c r="Q159" i="59"/>
  <c r="S157" i="17"/>
  <c r="S157" i="55"/>
  <c r="M238" i="19"/>
  <c r="M238" i="59"/>
  <c r="V217" i="19"/>
  <c r="V217" i="59"/>
  <c r="V166" i="17"/>
  <c r="V166" i="55"/>
  <c r="B174" i="17"/>
  <c r="B174" i="55"/>
  <c r="T236" i="59"/>
  <c r="T236" i="19"/>
  <c r="D183" i="59"/>
  <c r="D183" i="19"/>
  <c r="F206" i="19"/>
  <c r="F206" i="59"/>
  <c r="M150" i="17"/>
  <c r="M150" i="55"/>
  <c r="K223" i="59"/>
  <c r="K223" i="19"/>
  <c r="G226" i="19"/>
  <c r="G226" i="59"/>
  <c r="F145" i="19"/>
  <c r="F145" i="59"/>
  <c r="R153" i="59"/>
  <c r="R153" i="19"/>
  <c r="T173" i="17"/>
  <c r="T173" i="55"/>
  <c r="Y143" i="19"/>
  <c r="Y143" i="59"/>
  <c r="G174" i="55"/>
  <c r="G174" i="17"/>
  <c r="X145" i="19"/>
  <c r="X145" i="59"/>
  <c r="V192" i="59"/>
  <c r="V192" i="19"/>
  <c r="H162" i="59"/>
  <c r="H162" i="19"/>
  <c r="V199" i="59"/>
  <c r="V199" i="19"/>
  <c r="J154" i="17"/>
  <c r="J154" i="55"/>
  <c r="Y145" i="59"/>
  <c r="Y145" i="19"/>
  <c r="U174" i="17"/>
  <c r="U174" i="55"/>
  <c r="S158" i="17"/>
  <c r="S158" i="55"/>
  <c r="U177" i="59"/>
  <c r="U177" i="19"/>
  <c r="E163" i="55"/>
  <c r="E163" i="17"/>
  <c r="I242" i="59"/>
  <c r="I242" i="19"/>
  <c r="P202" i="59"/>
  <c r="P202" i="19"/>
  <c r="H221" i="59"/>
  <c r="H221" i="19"/>
  <c r="D172" i="59"/>
  <c r="D172" i="19"/>
  <c r="L143" i="19"/>
  <c r="L143" i="59"/>
  <c r="X146" i="19"/>
  <c r="X146" i="59"/>
  <c r="Q235" i="59"/>
  <c r="Q235" i="19"/>
  <c r="K149" i="17"/>
  <c r="K149" i="55"/>
  <c r="D187" i="59"/>
  <c r="D187" i="19"/>
  <c r="E155" i="19"/>
  <c r="E155" i="59"/>
  <c r="G166" i="19"/>
  <c r="G166" i="59"/>
  <c r="Q238" i="59"/>
  <c r="Q238" i="19"/>
  <c r="C147" i="55"/>
  <c r="C147" i="17"/>
  <c r="B143" i="59"/>
  <c r="B143" i="19"/>
  <c r="S171" i="55"/>
  <c r="S171" i="17"/>
  <c r="J241" i="59"/>
  <c r="J241" i="19"/>
  <c r="S164" i="59"/>
  <c r="S164" i="19"/>
  <c r="R162" i="19"/>
  <c r="R162" i="59"/>
  <c r="S154" i="17"/>
  <c r="S154" i="55"/>
  <c r="E154" i="17"/>
  <c r="E154" i="55"/>
  <c r="X177" i="59"/>
  <c r="X177" i="19"/>
  <c r="U240" i="19"/>
  <c r="U240" i="59"/>
  <c r="E146" i="59"/>
  <c r="E146" i="19"/>
  <c r="J230" i="19"/>
  <c r="J230" i="59"/>
  <c r="M151" i="19"/>
  <c r="M151" i="59"/>
  <c r="N244" i="59"/>
  <c r="N244" i="19"/>
  <c r="R144" i="19"/>
  <c r="R144" i="59"/>
  <c r="L176" i="55"/>
  <c r="L176" i="17"/>
  <c r="U152" i="19"/>
  <c r="U152" i="59"/>
  <c r="T204" i="19"/>
  <c r="T204" i="59"/>
  <c r="W195" i="59"/>
  <c r="W195" i="19"/>
  <c r="K149" i="59"/>
  <c r="K149" i="19"/>
  <c r="L171" i="55"/>
  <c r="L171" i="17"/>
  <c r="F163" i="19"/>
  <c r="F163" i="59"/>
  <c r="X164" i="59"/>
  <c r="X164" i="19"/>
  <c r="P171" i="17"/>
  <c r="P171" i="55"/>
  <c r="J219" i="19"/>
  <c r="J219" i="59"/>
  <c r="T232" i="19"/>
  <c r="T232" i="59"/>
  <c r="P171" i="19"/>
  <c r="P171" i="59"/>
  <c r="S179" i="59"/>
  <c r="S179" i="19"/>
  <c r="G156" i="17"/>
  <c r="G156" i="55"/>
  <c r="B166" i="55"/>
  <c r="B166" i="17"/>
  <c r="S169" i="19"/>
  <c r="S169" i="59"/>
  <c r="Y171" i="17"/>
  <c r="Y171" i="55"/>
  <c r="V147" i="55"/>
  <c r="V147" i="17"/>
  <c r="H192" i="19"/>
  <c r="H192" i="59"/>
  <c r="W167" i="59"/>
  <c r="W167" i="19"/>
  <c r="F162" i="19"/>
  <c r="F162" i="59"/>
  <c r="K169" i="59"/>
  <c r="K169" i="19"/>
  <c r="K151" i="17"/>
  <c r="K151" i="55"/>
  <c r="O161" i="19"/>
  <c r="O161" i="59"/>
  <c r="F244" i="19"/>
  <c r="F244" i="59"/>
  <c r="K164" i="17"/>
  <c r="K164" i="55"/>
  <c r="C164" i="19"/>
  <c r="C164" i="59"/>
  <c r="L166" i="59"/>
  <c r="L166" i="19"/>
  <c r="T172" i="55"/>
  <c r="T172" i="17"/>
  <c r="E244" i="19"/>
  <c r="E244" i="59"/>
  <c r="U167" i="59"/>
  <c r="U167" i="19"/>
  <c r="W189" i="59"/>
  <c r="W189" i="19"/>
  <c r="J157" i="19"/>
  <c r="J157" i="59"/>
  <c r="M148" i="55"/>
  <c r="M148" i="17"/>
  <c r="I234" i="59"/>
  <c r="I234" i="19"/>
  <c r="T164" i="55"/>
  <c r="T164" i="17"/>
  <c r="C146" i="55"/>
  <c r="C146" i="17"/>
  <c r="E206" i="19"/>
  <c r="E206" i="59"/>
  <c r="R147" i="59"/>
  <c r="R147" i="19"/>
  <c r="X174" i="17"/>
  <c r="X174" i="55"/>
  <c r="E159" i="19"/>
  <c r="E159" i="59"/>
  <c r="V161" i="59"/>
  <c r="V161" i="19"/>
  <c r="X143" i="19"/>
  <c r="X143" i="59"/>
  <c r="Q223" i="59"/>
  <c r="Q223" i="19"/>
  <c r="V162" i="19"/>
  <c r="V162" i="59"/>
  <c r="F225" i="19"/>
  <c r="F225" i="59"/>
  <c r="L218" i="19"/>
  <c r="L218" i="59"/>
  <c r="J180" i="19"/>
  <c r="J180" i="59"/>
  <c r="L171" i="19"/>
  <c r="L171" i="59"/>
  <c r="Q160" i="19"/>
  <c r="Q160" i="59"/>
  <c r="N216" i="59"/>
  <c r="N216" i="19"/>
  <c r="S151" i="55"/>
  <c r="S151" i="17"/>
  <c r="D170" i="55"/>
  <c r="D170" i="17"/>
  <c r="W151" i="55"/>
  <c r="W151" i="17"/>
  <c r="H154" i="19"/>
  <c r="H154" i="59"/>
  <c r="T193" i="19"/>
  <c r="T193" i="59"/>
  <c r="T188" i="19"/>
  <c r="T188" i="59"/>
  <c r="Y243" i="19"/>
  <c r="Y243" i="59"/>
  <c r="G182" i="19"/>
  <c r="G182" i="59"/>
  <c r="F169" i="19"/>
  <c r="F169" i="59"/>
  <c r="H242" i="19"/>
  <c r="H242" i="59"/>
  <c r="Q193" i="19"/>
  <c r="Q193" i="59"/>
  <c r="B191" i="59"/>
  <c r="B191" i="19"/>
  <c r="Q239" i="19"/>
  <c r="Q239" i="59"/>
  <c r="P151" i="59"/>
  <c r="P151" i="19"/>
  <c r="G237" i="19"/>
  <c r="G237" i="59"/>
  <c r="F187" i="19"/>
  <c r="F187" i="59"/>
  <c r="Y183" i="59"/>
  <c r="Y183" i="19"/>
  <c r="K152" i="17"/>
  <c r="K152" i="55"/>
  <c r="U237" i="19"/>
  <c r="U237" i="59"/>
  <c r="O241" i="59"/>
  <c r="O241" i="19"/>
  <c r="W160" i="19"/>
  <c r="W160" i="59"/>
  <c r="V172" i="55"/>
  <c r="V172" i="17"/>
  <c r="M225" i="59"/>
  <c r="M225" i="19"/>
  <c r="B152" i="55"/>
  <c r="B152" i="17"/>
  <c r="M175" i="17"/>
  <c r="M175" i="55"/>
  <c r="I174" i="17"/>
  <c r="I174" i="55"/>
  <c r="N201" i="59"/>
  <c r="N201" i="19"/>
  <c r="T237" i="19"/>
  <c r="T237" i="59"/>
  <c r="V168" i="19"/>
  <c r="V168" i="59"/>
  <c r="N175" i="17"/>
  <c r="N175" i="55"/>
  <c r="W157" i="59"/>
  <c r="W157" i="19"/>
  <c r="F174" i="55"/>
  <c r="F174" i="17"/>
  <c r="X164" i="55"/>
  <c r="X164" i="17"/>
  <c r="I166" i="59"/>
  <c r="I166" i="19"/>
  <c r="Y242" i="19"/>
  <c r="Y242" i="59"/>
  <c r="L150" i="55"/>
  <c r="L150" i="17"/>
  <c r="G246" i="59"/>
  <c r="G246" i="19"/>
  <c r="M163" i="19"/>
  <c r="M163" i="59"/>
  <c r="W155" i="19"/>
  <c r="W155" i="59"/>
  <c r="D147" i="55"/>
  <c r="D147" i="17"/>
  <c r="W143" i="19"/>
  <c r="W143" i="59"/>
  <c r="V147" i="59"/>
  <c r="V147" i="19"/>
  <c r="D173" i="17"/>
  <c r="D173" i="55"/>
  <c r="M185" i="19"/>
  <c r="M185" i="59"/>
  <c r="B245" i="59"/>
  <c r="B245" i="19"/>
  <c r="Y191" i="19"/>
  <c r="Y191" i="59"/>
  <c r="P153" i="59"/>
  <c r="P153" i="19"/>
  <c r="M206" i="59"/>
  <c r="M206" i="19"/>
  <c r="P146" i="55"/>
  <c r="P146" i="17"/>
  <c r="Y153" i="55"/>
  <c r="Y153" i="17"/>
  <c r="O197" i="59"/>
  <c r="O197" i="19"/>
  <c r="T171" i="59"/>
  <c r="T171" i="19"/>
  <c r="P232" i="19"/>
  <c r="P232" i="59"/>
  <c r="N225" i="19"/>
  <c r="N225" i="59"/>
  <c r="P228" i="19"/>
  <c r="P228" i="59"/>
  <c r="R178" i="19"/>
  <c r="R178" i="59"/>
  <c r="Y157" i="17"/>
  <c r="Y157" i="55"/>
  <c r="B147" i="17"/>
  <c r="B147" i="55"/>
  <c r="Y240" i="19"/>
  <c r="Y240" i="59"/>
  <c r="N204" i="59"/>
  <c r="N204" i="19"/>
  <c r="P221" i="19"/>
  <c r="P221" i="59"/>
  <c r="I198" i="19"/>
  <c r="I198" i="59"/>
  <c r="P169" i="55"/>
  <c r="P169" i="17"/>
  <c r="R173" i="59"/>
  <c r="R173" i="19"/>
  <c r="Y147" i="19"/>
  <c r="Y147" i="59"/>
  <c r="S230" i="59"/>
  <c r="S230" i="19"/>
  <c r="W172" i="19"/>
  <c r="W172" i="59"/>
  <c r="X171" i="55"/>
  <c r="X171" i="17"/>
  <c r="I172" i="55"/>
  <c r="I172" i="17"/>
  <c r="U202" i="59"/>
  <c r="U202" i="19"/>
  <c r="H166" i="19"/>
  <c r="H166" i="59"/>
  <c r="H172" i="55"/>
  <c r="H172" i="17"/>
  <c r="P240" i="19"/>
  <c r="P240" i="59"/>
  <c r="L189" i="19"/>
  <c r="L189" i="59"/>
  <c r="Y180" i="19"/>
  <c r="Y180" i="59"/>
  <c r="N158" i="17"/>
  <c r="N158" i="55"/>
  <c r="R194" i="19"/>
  <c r="R194" i="59"/>
  <c r="X152" i="17"/>
  <c r="X152" i="55"/>
  <c r="P194" i="19"/>
  <c r="P194" i="59"/>
  <c r="Y237" i="19"/>
  <c r="Y237" i="59"/>
  <c r="H163" i="17"/>
  <c r="H163" i="55"/>
  <c r="C242" i="59"/>
  <c r="C242" i="19"/>
  <c r="V182" i="19"/>
  <c r="V182" i="59"/>
  <c r="E242" i="19"/>
  <c r="E242" i="59"/>
  <c r="N172" i="59"/>
  <c r="N172" i="19"/>
  <c r="R154" i="55"/>
  <c r="R154" i="17"/>
  <c r="R156" i="19"/>
  <c r="R156" i="59"/>
  <c r="F155" i="59"/>
  <c r="F155" i="19"/>
  <c r="G164" i="59"/>
  <c r="G164" i="19"/>
  <c r="Q173" i="17"/>
  <c r="Q173" i="55"/>
  <c r="Y221" i="59"/>
  <c r="Y221" i="19"/>
  <c r="L227" i="19"/>
  <c r="L227" i="59"/>
  <c r="R168" i="19"/>
  <c r="R168" i="59"/>
  <c r="X158" i="19"/>
  <c r="X158" i="59"/>
  <c r="V223" i="19"/>
  <c r="V223" i="59"/>
  <c r="J205" i="59"/>
  <c r="J205" i="19"/>
  <c r="W238" i="59"/>
  <c r="W238" i="19"/>
  <c r="D170" i="19"/>
  <c r="D170" i="59"/>
  <c r="L232" i="19"/>
  <c r="L232" i="59"/>
  <c r="S167" i="59"/>
  <c r="S167" i="19"/>
  <c r="X196" i="19"/>
  <c r="X196" i="59"/>
  <c r="L182" i="59"/>
  <c r="L182" i="19"/>
  <c r="U178" i="59"/>
  <c r="U178" i="19"/>
  <c r="R167" i="59"/>
  <c r="R167" i="19"/>
  <c r="J143" i="59"/>
  <c r="J143" i="19"/>
  <c r="F185" i="19"/>
  <c r="F185" i="59"/>
  <c r="H201" i="59"/>
  <c r="H201" i="19"/>
  <c r="I143" i="19"/>
  <c r="I143" i="59"/>
  <c r="P156" i="59"/>
  <c r="P156" i="19"/>
  <c r="W225" i="59"/>
  <c r="W225" i="19"/>
  <c r="S163" i="55"/>
  <c r="S163" i="17"/>
  <c r="K243" i="19"/>
  <c r="K243" i="59"/>
  <c r="P151" i="17"/>
  <c r="P151" i="55"/>
  <c r="O151" i="59"/>
  <c r="O151" i="19"/>
  <c r="R173" i="55"/>
  <c r="R173" i="17"/>
  <c r="V152" i="17"/>
  <c r="V152" i="55"/>
  <c r="U235" i="59"/>
  <c r="U235" i="19"/>
  <c r="N194" i="19"/>
  <c r="N194" i="59"/>
  <c r="Q158" i="55"/>
  <c r="Q158" i="17"/>
  <c r="M164" i="55"/>
  <c r="M164" i="17"/>
  <c r="S238" i="59"/>
  <c r="S238" i="19"/>
  <c r="S204" i="19"/>
  <c r="S204" i="59"/>
  <c r="H178" i="19"/>
  <c r="H178" i="59"/>
  <c r="U172" i="17"/>
  <c r="U172" i="55"/>
  <c r="V157" i="59"/>
  <c r="V157" i="19"/>
  <c r="V181" i="19"/>
  <c r="V181" i="59"/>
  <c r="U203" i="59"/>
  <c r="U203" i="19"/>
  <c r="V194" i="19"/>
  <c r="V194" i="59"/>
  <c r="W158" i="55"/>
  <c r="W158" i="17"/>
  <c r="R146" i="19"/>
  <c r="R146" i="59"/>
  <c r="B161" i="17"/>
  <c r="B161" i="55"/>
  <c r="N227" i="19"/>
  <c r="N227" i="59"/>
  <c r="F186" i="59"/>
  <c r="F186" i="19"/>
  <c r="C226" i="59"/>
  <c r="C226" i="19"/>
  <c r="D159" i="19"/>
  <c r="D159" i="59"/>
  <c r="N147" i="55"/>
  <c r="N147" i="17"/>
  <c r="P235" i="19"/>
  <c r="P235" i="59"/>
  <c r="W191" i="19"/>
  <c r="W191" i="59"/>
  <c r="H169" i="17"/>
  <c r="H169" i="55"/>
  <c r="Y219" i="59"/>
  <c r="Y219" i="19"/>
  <c r="L235" i="19"/>
  <c r="L235" i="59"/>
  <c r="I147" i="55"/>
  <c r="I147" i="17"/>
  <c r="D178" i="19"/>
  <c r="D178" i="59"/>
  <c r="V239" i="59"/>
  <c r="V239" i="19"/>
  <c r="O169" i="17"/>
  <c r="O169" i="55"/>
  <c r="P207" i="59"/>
  <c r="P207" i="19"/>
  <c r="J187" i="59"/>
  <c r="J187" i="19"/>
  <c r="D182" i="19"/>
  <c r="D182" i="59"/>
  <c r="J196" i="59"/>
  <c r="J196" i="19"/>
  <c r="V201" i="19"/>
  <c r="V201" i="59"/>
  <c r="X163" i="55"/>
  <c r="X163" i="17"/>
  <c r="W177" i="19"/>
  <c r="W177" i="59"/>
  <c r="V148" i="59"/>
  <c r="V148" i="19"/>
  <c r="I179" i="59"/>
  <c r="I179" i="19"/>
  <c r="C181" i="19"/>
  <c r="C181" i="59"/>
  <c r="P174" i="55"/>
  <c r="P174" i="17"/>
  <c r="T172" i="19"/>
  <c r="T172" i="59"/>
  <c r="J153" i="19"/>
  <c r="J153" i="59"/>
  <c r="B154" i="55"/>
  <c r="B154" i="17"/>
  <c r="V170" i="59"/>
  <c r="V170" i="19"/>
  <c r="Q175" i="55"/>
  <c r="Q175" i="17"/>
  <c r="U242" i="59"/>
  <c r="U242" i="19"/>
  <c r="Y147" i="17"/>
  <c r="Y147" i="55"/>
  <c r="P236" i="59"/>
  <c r="P236" i="19"/>
  <c r="F169" i="17"/>
  <c r="F169" i="55"/>
  <c r="Y193" i="59"/>
  <c r="Y193" i="19"/>
  <c r="K146" i="59"/>
  <c r="K146" i="19"/>
  <c r="L148" i="55"/>
  <c r="L148" i="17"/>
  <c r="X173" i="19"/>
  <c r="X173" i="59"/>
  <c r="H155" i="19"/>
  <c r="H155" i="59"/>
  <c r="D152" i="17"/>
  <c r="D152" i="55"/>
  <c r="S155" i="17"/>
  <c r="S155" i="55"/>
  <c r="G190" i="19"/>
  <c r="G190" i="59"/>
  <c r="U184" i="59"/>
  <c r="U184" i="19"/>
  <c r="L240" i="19"/>
  <c r="L240" i="59"/>
  <c r="O164" i="17"/>
  <c r="O164" i="55"/>
  <c r="T243" i="59"/>
  <c r="T243" i="19"/>
  <c r="R168" i="55"/>
  <c r="R168" i="17"/>
  <c r="G157" i="59"/>
  <c r="G157" i="19"/>
  <c r="L230" i="19"/>
  <c r="L230" i="59"/>
  <c r="H239" i="59"/>
  <c r="H239" i="19"/>
  <c r="Y166" i="19"/>
  <c r="Y166" i="59"/>
  <c r="O158" i="17"/>
  <c r="O158" i="55"/>
  <c r="T153" i="55"/>
  <c r="T153" i="17"/>
  <c r="N149" i="55"/>
  <c r="N149" i="17"/>
  <c r="V188" i="59"/>
  <c r="V188" i="19"/>
  <c r="H149" i="19"/>
  <c r="H149" i="59"/>
  <c r="D149" i="17"/>
  <c r="D149" i="55"/>
  <c r="R189" i="59"/>
  <c r="R189" i="19"/>
  <c r="E239" i="19"/>
  <c r="E239" i="59"/>
  <c r="G157" i="55"/>
  <c r="G157" i="17"/>
  <c r="V149" i="17"/>
  <c r="V149" i="55"/>
  <c r="H202" i="19"/>
  <c r="H202" i="59"/>
  <c r="X180" i="19"/>
  <c r="X180" i="59"/>
  <c r="Y154" i="55"/>
  <c r="Y154" i="17"/>
  <c r="V231" i="19"/>
  <c r="V231" i="59"/>
  <c r="U170" i="17"/>
  <c r="U170" i="55"/>
  <c r="I155" i="19"/>
  <c r="I155" i="59"/>
  <c r="H160" i="59"/>
  <c r="H160" i="19"/>
  <c r="S226" i="59"/>
  <c r="S226" i="19"/>
  <c r="F180" i="19"/>
  <c r="F180" i="59"/>
  <c r="Q155" i="55"/>
  <c r="Q155" i="17"/>
  <c r="I204" i="59"/>
  <c r="I204" i="19"/>
  <c r="N162" i="55"/>
  <c r="N162" i="17"/>
  <c r="N181" i="19"/>
  <c r="N181" i="59"/>
  <c r="V207" i="19"/>
  <c r="V207" i="59"/>
  <c r="T174" i="55"/>
  <c r="T174" i="17"/>
  <c r="M160" i="17"/>
  <c r="M160" i="55"/>
  <c r="G151" i="55"/>
  <c r="G151" i="17"/>
  <c r="R161" i="55"/>
  <c r="R161" i="17"/>
  <c r="J145" i="19"/>
  <c r="J145" i="59"/>
  <c r="E152" i="17"/>
  <c r="E152" i="55"/>
  <c r="C155" i="19"/>
  <c r="C155" i="59"/>
  <c r="E161" i="55"/>
  <c r="E161" i="17"/>
  <c r="V202" i="19"/>
  <c r="V202" i="59"/>
  <c r="G189" i="19"/>
  <c r="G189" i="59"/>
  <c r="C223" i="19"/>
  <c r="C223" i="59"/>
  <c r="Q245" i="19"/>
  <c r="Q245" i="59"/>
  <c r="X234" i="59"/>
  <c r="X234" i="19"/>
  <c r="R187" i="59"/>
  <c r="R187" i="19"/>
  <c r="Y189" i="19"/>
  <c r="Y189" i="59"/>
  <c r="S207" i="19"/>
  <c r="S207" i="59"/>
  <c r="L187" i="59"/>
  <c r="L187" i="19"/>
  <c r="N241" i="59"/>
  <c r="N241" i="19"/>
  <c r="H240" i="59"/>
  <c r="H240" i="19"/>
  <c r="O226" i="19"/>
  <c r="O226" i="59"/>
  <c r="I146" i="55"/>
  <c r="I146" i="17"/>
  <c r="N152" i="55"/>
  <c r="N152" i="17"/>
  <c r="Y162" i="17"/>
  <c r="Y162" i="55"/>
  <c r="E176" i="17"/>
  <c r="E176" i="55"/>
  <c r="K218" i="19"/>
  <c r="K218" i="59"/>
  <c r="D169" i="17"/>
  <c r="D169" i="55"/>
  <c r="K239" i="59"/>
  <c r="K239" i="19"/>
  <c r="K155" i="19"/>
  <c r="K155" i="59"/>
  <c r="N155" i="19"/>
  <c r="N155" i="59"/>
  <c r="Y204" i="19"/>
  <c r="Y204" i="59"/>
  <c r="D244" i="19"/>
  <c r="D244" i="59"/>
  <c r="P167" i="59"/>
  <c r="P167" i="19"/>
  <c r="T156" i="19"/>
  <c r="T156" i="59"/>
  <c r="Q152" i="59"/>
  <c r="Q152" i="19"/>
  <c r="J154" i="59"/>
  <c r="J154" i="19"/>
  <c r="W155" i="17"/>
  <c r="W155" i="55"/>
  <c r="O146" i="55"/>
  <c r="O146" i="17"/>
  <c r="T169" i="19"/>
  <c r="T169" i="59"/>
  <c r="F158" i="55"/>
  <c r="F158" i="17"/>
  <c r="Q167" i="59"/>
  <c r="Q167" i="19"/>
  <c r="C157" i="55"/>
  <c r="C157" i="17"/>
  <c r="E231" i="59"/>
  <c r="E231" i="19"/>
  <c r="M157" i="59"/>
  <c r="M157" i="19"/>
  <c r="O172" i="59"/>
  <c r="O172" i="19"/>
  <c r="K202" i="59"/>
  <c r="K202" i="19"/>
  <c r="H189" i="19"/>
  <c r="H189" i="59"/>
  <c r="O170" i="19"/>
  <c r="O170" i="59"/>
  <c r="P156" i="17"/>
  <c r="P156" i="55"/>
  <c r="X149" i="19"/>
  <c r="X149" i="59"/>
  <c r="E160" i="17"/>
  <c r="E160" i="55"/>
  <c r="B147" i="59"/>
  <c r="B147" i="19"/>
  <c r="R243" i="59"/>
  <c r="R243" i="19"/>
  <c r="V163" i="55"/>
  <c r="V163" i="17"/>
  <c r="I244" i="59"/>
  <c r="I244" i="19"/>
  <c r="Y152" i="17"/>
  <c r="Y152" i="55"/>
  <c r="K154" i="19"/>
  <c r="K154" i="59"/>
  <c r="C154" i="59"/>
  <c r="C154" i="19"/>
  <c r="Y181" i="19"/>
  <c r="Y181" i="59"/>
  <c r="C159" i="17"/>
  <c r="C159" i="55"/>
  <c r="O144" i="59"/>
  <c r="O144" i="19"/>
  <c r="D221" i="19"/>
  <c r="D221" i="59"/>
  <c r="L246" i="19"/>
  <c r="L246" i="59"/>
  <c r="P198" i="19"/>
  <c r="P198" i="59"/>
  <c r="L236" i="19"/>
  <c r="L236" i="59"/>
  <c r="C166" i="17"/>
  <c r="C166" i="55"/>
  <c r="G192" i="19"/>
  <c r="G192" i="59"/>
  <c r="P205" i="59"/>
  <c r="P205" i="19"/>
  <c r="M235" i="59"/>
  <c r="M235" i="19"/>
  <c r="K172" i="19"/>
  <c r="K172" i="59"/>
  <c r="F156" i="19"/>
  <c r="F156" i="59"/>
  <c r="E182" i="59"/>
  <c r="E182" i="19"/>
  <c r="I149" i="55"/>
  <c r="I149" i="17"/>
  <c r="B234" i="59"/>
  <c r="B234" i="19"/>
  <c r="L202" i="59"/>
  <c r="L202" i="19"/>
  <c r="W219" i="19"/>
  <c r="W219" i="59"/>
  <c r="J240" i="59"/>
  <c r="J240" i="19"/>
  <c r="Q149" i="19"/>
  <c r="Q149" i="59"/>
  <c r="O165" i="17"/>
  <c r="O165" i="55"/>
  <c r="X176" i="17"/>
  <c r="X176" i="55"/>
  <c r="R246" i="19"/>
  <c r="R246" i="59"/>
  <c r="Q168" i="59"/>
  <c r="Q168" i="19"/>
  <c r="Y160" i="19"/>
  <c r="Y160" i="59"/>
  <c r="U199" i="19"/>
  <c r="U199" i="59"/>
  <c r="R186" i="59"/>
  <c r="R186" i="19"/>
  <c r="V169" i="19"/>
  <c r="V169" i="59"/>
  <c r="Y222" i="19"/>
  <c r="Y222" i="59"/>
  <c r="G168" i="59"/>
  <c r="G168" i="19"/>
  <c r="J167" i="55"/>
  <c r="J167" i="17"/>
  <c r="N172" i="17"/>
  <c r="N172" i="55"/>
  <c r="X221" i="59"/>
  <c r="X221" i="19"/>
  <c r="U171" i="55"/>
  <c r="U171" i="17"/>
  <c r="J191" i="59"/>
  <c r="J191" i="19"/>
  <c r="W167" i="17"/>
  <c r="W167" i="55"/>
  <c r="U217" i="59"/>
  <c r="U217" i="19"/>
  <c r="U166" i="19"/>
  <c r="U166" i="59"/>
  <c r="L188" i="19"/>
  <c r="L188" i="59"/>
  <c r="E171" i="55"/>
  <c r="E171" i="17"/>
  <c r="X170" i="59"/>
  <c r="X170" i="19"/>
  <c r="Y192" i="59"/>
  <c r="Y192" i="19"/>
  <c r="Y172" i="55"/>
  <c r="Y172" i="17"/>
  <c r="T161" i="59"/>
  <c r="T161" i="19"/>
  <c r="C169" i="55"/>
  <c r="C169" i="17"/>
  <c r="M244" i="59"/>
  <c r="M244" i="19"/>
  <c r="B193" i="19"/>
  <c r="B193" i="59"/>
  <c r="T186" i="59"/>
  <c r="T186" i="19"/>
  <c r="N159" i="17"/>
  <c r="N159" i="55"/>
  <c r="Y156" i="59"/>
  <c r="Y156" i="19"/>
  <c r="C204" i="19"/>
  <c r="C204" i="59"/>
  <c r="B166" i="19"/>
  <c r="B166" i="59"/>
  <c r="N188" i="19"/>
  <c r="N188" i="59"/>
  <c r="R149" i="17"/>
  <c r="R149" i="55"/>
  <c r="K159" i="19"/>
  <c r="K159" i="59"/>
  <c r="W163" i="59"/>
  <c r="W163" i="19"/>
  <c r="Q198" i="59"/>
  <c r="Q198" i="19"/>
  <c r="M201" i="59"/>
  <c r="M201" i="19"/>
  <c r="W224" i="59"/>
  <c r="W224" i="19"/>
  <c r="O237" i="59"/>
  <c r="O237" i="19"/>
  <c r="N151" i="55"/>
  <c r="N151" i="17"/>
  <c r="B170" i="59"/>
  <c r="B170" i="19"/>
  <c r="K225" i="59"/>
  <c r="K225" i="19"/>
  <c r="G225" i="59"/>
  <c r="G225" i="19"/>
  <c r="F205" i="19"/>
  <c r="F205" i="59"/>
  <c r="J162" i="59"/>
  <c r="J162" i="19"/>
  <c r="T159" i="59"/>
  <c r="T159" i="19"/>
  <c r="R235" i="59"/>
  <c r="R235" i="19"/>
  <c r="G148" i="59"/>
  <c r="G148" i="19"/>
  <c r="V234" i="59"/>
  <c r="V234" i="19"/>
  <c r="K192" i="19"/>
  <c r="K192" i="59"/>
  <c r="O180" i="59"/>
  <c r="O180" i="19"/>
  <c r="X198" i="19"/>
  <c r="X198" i="59"/>
  <c r="U167" i="17"/>
  <c r="U167" i="55"/>
  <c r="V153" i="17"/>
  <c r="V153" i="55"/>
  <c r="N226" i="59"/>
  <c r="N226" i="19"/>
  <c r="D157" i="59"/>
  <c r="D157" i="19"/>
  <c r="J245" i="59"/>
  <c r="J245" i="19"/>
  <c r="W156" i="55"/>
  <c r="W156" i="17"/>
  <c r="N165" i="17"/>
  <c r="N165" i="55"/>
  <c r="V232" i="19"/>
  <c r="V232" i="59"/>
  <c r="P158" i="19"/>
  <c r="P158" i="59"/>
  <c r="M153" i="55"/>
  <c r="M153" i="17"/>
  <c r="M226" i="19"/>
  <c r="M226" i="59"/>
  <c r="F240" i="59"/>
  <c r="F240" i="19"/>
  <c r="W152" i="59"/>
  <c r="W152" i="19"/>
  <c r="M171" i="55"/>
  <c r="M171" i="17"/>
  <c r="X222" i="19"/>
  <c r="X222" i="59"/>
  <c r="K177" i="19"/>
  <c r="K177" i="59"/>
  <c r="E169" i="59"/>
  <c r="E169" i="19"/>
  <c r="E205" i="19"/>
  <c r="E205" i="59"/>
  <c r="J178" i="59"/>
  <c r="J178" i="19"/>
  <c r="I173" i="19"/>
  <c r="I173" i="59"/>
  <c r="G232" i="19"/>
  <c r="G232" i="59"/>
  <c r="Q158" i="59"/>
  <c r="Q158" i="19"/>
  <c r="P146" i="59"/>
  <c r="P146" i="19"/>
  <c r="K144" i="19"/>
  <c r="K144" i="59"/>
  <c r="Y244" i="59"/>
  <c r="Y244" i="19"/>
  <c r="Y245" i="59"/>
  <c r="Y245" i="19"/>
  <c r="F150" i="17"/>
  <c r="F150" i="55"/>
  <c r="M147" i="17"/>
  <c r="M147" i="55"/>
  <c r="M223" i="59"/>
  <c r="M223" i="19"/>
  <c r="K158" i="17"/>
  <c r="K158" i="55"/>
  <c r="J148" i="59"/>
  <c r="J148" i="19"/>
  <c r="V177" i="19"/>
  <c r="V177" i="59"/>
  <c r="U171" i="59"/>
  <c r="U171" i="19"/>
  <c r="N236" i="19"/>
  <c r="N236" i="59"/>
  <c r="P172" i="55"/>
  <c r="P172" i="17"/>
  <c r="L167" i="59"/>
  <c r="L167" i="19"/>
  <c r="O176" i="55"/>
  <c r="O176" i="17"/>
  <c r="O191" i="19"/>
  <c r="O191" i="59"/>
  <c r="Y169" i="59"/>
  <c r="Y169" i="19"/>
  <c r="F171" i="55"/>
  <c r="F171" i="17"/>
  <c r="W162" i="55"/>
  <c r="W162" i="17"/>
  <c r="X179" i="59"/>
  <c r="X179" i="19"/>
  <c r="E147" i="17"/>
  <c r="E147" i="55"/>
  <c r="K173" i="59"/>
  <c r="K173" i="19"/>
  <c r="P144" i="59"/>
  <c r="P144" i="19"/>
  <c r="K157" i="55"/>
  <c r="K157" i="17"/>
  <c r="J168" i="19"/>
  <c r="J168" i="59"/>
  <c r="W216" i="19"/>
  <c r="W216" i="59"/>
  <c r="C171" i="17"/>
  <c r="C171" i="55"/>
  <c r="T217" i="59"/>
  <c r="T217" i="19"/>
  <c r="W232" i="19"/>
  <c r="W232" i="59"/>
  <c r="E201" i="59"/>
  <c r="E201" i="19"/>
  <c r="H160" i="17"/>
  <c r="H160" i="55"/>
  <c r="W147" i="55"/>
  <c r="W147" i="17"/>
  <c r="G229" i="59"/>
  <c r="G229" i="19"/>
  <c r="U148" i="17"/>
  <c r="U148" i="55"/>
  <c r="V155" i="59"/>
  <c r="V155" i="19"/>
  <c r="B235" i="59"/>
  <c r="B235" i="19"/>
  <c r="G177" i="59"/>
  <c r="G177" i="19"/>
  <c r="L207" i="19"/>
  <c r="L207" i="59"/>
  <c r="U206" i="19"/>
  <c r="U206" i="59"/>
  <c r="Y164" i="17"/>
  <c r="Y164" i="55"/>
  <c r="F159" i="55"/>
  <c r="F159" i="17"/>
  <c r="W196" i="19"/>
  <c r="W196" i="59"/>
  <c r="E243" i="59"/>
  <c r="E243" i="19"/>
  <c r="L200" i="59"/>
  <c r="L200" i="19"/>
  <c r="H194" i="59"/>
  <c r="H194" i="19"/>
  <c r="K193" i="59"/>
  <c r="K193" i="19"/>
  <c r="V184" i="59"/>
  <c r="V184" i="19"/>
  <c r="C218" i="19"/>
  <c r="C218" i="59"/>
  <c r="M173" i="59"/>
  <c r="M173" i="19"/>
  <c r="N171" i="17"/>
  <c r="N171" i="55"/>
  <c r="M158" i="17"/>
  <c r="M158" i="55"/>
  <c r="S237" i="19"/>
  <c r="S237" i="59"/>
  <c r="O150" i="19"/>
  <c r="O150" i="59"/>
  <c r="F217" i="19"/>
  <c r="F217" i="59"/>
  <c r="T154" i="19"/>
  <c r="T154" i="59"/>
  <c r="R245" i="19"/>
  <c r="R245" i="59"/>
  <c r="E150" i="17"/>
  <c r="E150" i="55"/>
  <c r="S195" i="19"/>
  <c r="S195" i="59"/>
  <c r="I219" i="59"/>
  <c r="I219" i="19"/>
  <c r="R224" i="19"/>
  <c r="R224" i="59"/>
  <c r="G176" i="17"/>
  <c r="G176" i="55"/>
  <c r="W245" i="19"/>
  <c r="W245" i="59"/>
  <c r="K143" i="59"/>
  <c r="K143" i="19"/>
  <c r="P192" i="19"/>
  <c r="P192" i="59"/>
  <c r="Y154" i="59"/>
  <c r="Y154" i="19"/>
  <c r="S223" i="19"/>
  <c r="S223" i="59"/>
  <c r="J151" i="59"/>
  <c r="J151" i="19"/>
  <c r="S154" i="19"/>
  <c r="S154" i="59"/>
  <c r="G155" i="19"/>
  <c r="G155" i="59"/>
  <c r="V173" i="17"/>
  <c r="V173" i="55"/>
  <c r="Q233" i="59"/>
  <c r="Q233" i="19"/>
  <c r="O182" i="59"/>
  <c r="O182" i="19"/>
  <c r="Q225" i="59"/>
  <c r="Q225" i="19"/>
  <c r="U191" i="19"/>
  <c r="U191" i="59"/>
  <c r="F163" i="17"/>
  <c r="F163" i="55"/>
  <c r="Y149" i="59"/>
  <c r="Y149" i="19"/>
  <c r="Q166" i="55"/>
  <c r="Q166" i="17"/>
  <c r="Q205" i="19"/>
  <c r="Q205" i="59"/>
  <c r="F195" i="59"/>
  <c r="F195" i="19"/>
  <c r="S160" i="19"/>
  <c r="S160" i="59"/>
  <c r="M186" i="59"/>
  <c r="M186" i="19"/>
  <c r="H177" i="59"/>
  <c r="H177" i="19"/>
  <c r="O207" i="19"/>
  <c r="O207" i="59"/>
  <c r="K181" i="19"/>
  <c r="K181" i="59"/>
  <c r="K198" i="19"/>
  <c r="K198" i="59"/>
  <c r="G180" i="59"/>
  <c r="G180" i="19"/>
  <c r="X166" i="17"/>
  <c r="X166" i="55"/>
  <c r="O162" i="19"/>
  <c r="O162" i="59"/>
  <c r="N164" i="55"/>
  <c r="N164" i="17"/>
  <c r="E223" i="59"/>
  <c r="E223" i="19"/>
  <c r="J169" i="19"/>
  <c r="J169" i="59"/>
  <c r="I236" i="59"/>
  <c r="I236" i="19"/>
  <c r="R172" i="17"/>
  <c r="R172" i="55"/>
  <c r="J202" i="19"/>
  <c r="J202" i="59"/>
  <c r="Y168" i="19"/>
  <c r="Y168" i="59"/>
  <c r="L163" i="17"/>
  <c r="L163" i="55"/>
  <c r="L194" i="19"/>
  <c r="L194" i="59"/>
  <c r="M160" i="59"/>
  <c r="M160" i="19"/>
  <c r="S152" i="19"/>
  <c r="S152" i="59"/>
  <c r="Y196" i="19"/>
  <c r="Y196" i="59"/>
  <c r="H146" i="55"/>
  <c r="H146" i="17"/>
  <c r="R182" i="59"/>
  <c r="R182" i="19"/>
  <c r="G167" i="17"/>
  <c r="G167" i="55"/>
  <c r="H165" i="17"/>
  <c r="H165" i="55"/>
  <c r="E143" i="59"/>
  <c r="E143" i="19"/>
  <c r="B149" i="59"/>
  <c r="B149" i="19"/>
  <c r="V154" i="55"/>
  <c r="V154" i="17"/>
  <c r="Q182" i="59"/>
  <c r="Q182" i="19"/>
  <c r="E171" i="19"/>
  <c r="E171" i="59"/>
  <c r="D167" i="59"/>
  <c r="D167" i="19"/>
  <c r="C164" i="17"/>
  <c r="C164" i="55"/>
  <c r="W231" i="19"/>
  <c r="W231" i="59"/>
  <c r="S193" i="59"/>
  <c r="S193" i="19"/>
  <c r="C187" i="19"/>
  <c r="C187" i="59"/>
  <c r="C147" i="59"/>
  <c r="C147" i="19"/>
  <c r="K161" i="17"/>
  <c r="K161" i="55"/>
  <c r="Q166" i="59"/>
  <c r="Q166" i="19"/>
  <c r="D176" i="55"/>
  <c r="D176" i="17"/>
  <c r="B151" i="19"/>
  <c r="B151" i="59"/>
  <c r="B227" i="19"/>
  <c r="B227" i="59"/>
  <c r="I189" i="19"/>
  <c r="I189" i="59"/>
  <c r="Q184" i="19"/>
  <c r="Q184" i="59"/>
  <c r="E163" i="19"/>
  <c r="E163" i="59"/>
  <c r="J171" i="55"/>
  <c r="J171" i="17"/>
  <c r="G219" i="59"/>
  <c r="G219" i="19"/>
  <c r="G239" i="59"/>
  <c r="G239" i="19"/>
  <c r="D229" i="19"/>
  <c r="D229" i="59"/>
  <c r="R171" i="59"/>
  <c r="R171" i="19"/>
  <c r="H171" i="19"/>
  <c r="H171" i="59"/>
  <c r="C233" i="59"/>
  <c r="C233" i="19"/>
  <c r="I243" i="59"/>
  <c r="I243" i="19"/>
  <c r="M154" i="19"/>
  <c r="M154" i="59"/>
  <c r="S182" i="19"/>
  <c r="S182" i="59"/>
  <c r="M146" i="55"/>
  <c r="M146" i="17"/>
  <c r="X184" i="59"/>
  <c r="X184" i="19"/>
  <c r="E168" i="59"/>
  <c r="E168" i="19"/>
  <c r="X197" i="59"/>
  <c r="X197" i="19"/>
  <c r="I176" i="17"/>
  <c r="I176" i="55"/>
  <c r="I182" i="19"/>
  <c r="I182" i="59"/>
  <c r="J244" i="19"/>
  <c r="J244" i="59"/>
  <c r="R203" i="59"/>
  <c r="R203" i="19"/>
  <c r="J229" i="59"/>
  <c r="J229" i="19"/>
  <c r="X189" i="19"/>
  <c r="X189" i="59"/>
  <c r="I178" i="19"/>
  <c r="I178" i="59"/>
  <c r="O143" i="19"/>
  <c r="O143" i="59"/>
  <c r="C156" i="59"/>
  <c r="C156" i="19"/>
  <c r="C195" i="19"/>
  <c r="C195" i="59"/>
  <c r="C148" i="19"/>
  <c r="C148" i="59"/>
  <c r="I162" i="55"/>
  <c r="I162" i="17"/>
  <c r="P173" i="55"/>
  <c r="P173" i="17"/>
  <c r="W168" i="17"/>
  <c r="W168" i="55"/>
  <c r="V149" i="59"/>
  <c r="V149" i="19"/>
  <c r="V159" i="19"/>
  <c r="V159" i="59"/>
  <c r="J149" i="17"/>
  <c r="J149" i="55"/>
  <c r="O157" i="17"/>
  <c r="O157" i="55"/>
  <c r="S189" i="59"/>
  <c r="S189" i="19"/>
  <c r="X146" i="17"/>
  <c r="X146" i="55"/>
  <c r="E172" i="55"/>
  <c r="E172" i="17"/>
  <c r="K185" i="59"/>
  <c r="K185" i="19"/>
  <c r="O222" i="19"/>
  <c r="O222" i="59"/>
  <c r="T167" i="17"/>
  <c r="T167" i="55"/>
  <c r="L222" i="19"/>
  <c r="L222" i="59"/>
  <c r="O231" i="19"/>
  <c r="O231" i="59"/>
  <c r="O194" i="59"/>
  <c r="O194" i="19"/>
  <c r="D165" i="55"/>
  <c r="D165" i="17"/>
  <c r="K158" i="59"/>
  <c r="K158" i="19"/>
  <c r="G172" i="59"/>
  <c r="G172" i="19"/>
  <c r="G196" i="59"/>
  <c r="G196" i="19"/>
  <c r="E225" i="19"/>
  <c r="E225" i="59"/>
  <c r="C150" i="19"/>
  <c r="C150" i="59"/>
  <c r="O160" i="59"/>
  <c r="O160" i="19"/>
  <c r="N224" i="59"/>
  <c r="N224" i="19"/>
  <c r="C201" i="19"/>
  <c r="C201" i="59"/>
  <c r="E241" i="19"/>
  <c r="E241" i="59"/>
  <c r="F164" i="55"/>
  <c r="F164" i="17"/>
  <c r="Q164" i="19"/>
  <c r="Q164" i="59"/>
  <c r="D204" i="19"/>
  <c r="D204" i="59"/>
  <c r="N169" i="55"/>
  <c r="N169" i="17"/>
  <c r="V157" i="55"/>
  <c r="V157" i="17"/>
  <c r="C149" i="17"/>
  <c r="C149" i="55"/>
  <c r="J192" i="59"/>
  <c r="J192" i="19"/>
  <c r="H229" i="19"/>
  <c r="H229" i="59"/>
  <c r="P179" i="19"/>
  <c r="P179" i="59"/>
  <c r="I195" i="19"/>
  <c r="I195" i="59"/>
  <c r="F170" i="59"/>
  <c r="F170" i="19"/>
  <c r="F168" i="17"/>
  <c r="F168" i="55"/>
  <c r="U194" i="59"/>
  <c r="U194" i="19"/>
  <c r="M228" i="19"/>
  <c r="M228" i="59"/>
  <c r="W237" i="59"/>
  <c r="W237" i="19"/>
  <c r="K174" i="55"/>
  <c r="K174" i="17"/>
  <c r="H183" i="59"/>
  <c r="H183" i="19"/>
  <c r="I230" i="59"/>
  <c r="I230" i="19"/>
  <c r="R177" i="19"/>
  <c r="R177" i="59"/>
  <c r="V174" i="17"/>
  <c r="V174" i="55"/>
  <c r="D194" i="59"/>
  <c r="D194" i="19"/>
  <c r="H244" i="59"/>
  <c r="H244" i="19"/>
  <c r="T143" i="19"/>
  <c r="T143" i="59"/>
  <c r="M162" i="19"/>
  <c r="M162" i="59"/>
  <c r="L197" i="19"/>
  <c r="L197" i="59"/>
  <c r="W150" i="59"/>
  <c r="W150" i="19"/>
  <c r="M207" i="59"/>
  <c r="M207" i="19"/>
  <c r="R154" i="19"/>
  <c r="R154" i="59"/>
  <c r="M149" i="59"/>
  <c r="M149" i="19"/>
  <c r="K216" i="59"/>
  <c r="K216" i="19"/>
  <c r="S236" i="59"/>
  <c r="S236" i="19"/>
  <c r="G191" i="59"/>
  <c r="G191" i="19"/>
  <c r="G233" i="19"/>
  <c r="G233" i="59"/>
  <c r="S168" i="17"/>
  <c r="S168" i="55"/>
  <c r="N202" i="19"/>
  <c r="N202" i="59"/>
  <c r="N192" i="19"/>
  <c r="N192" i="59"/>
  <c r="O206" i="19"/>
  <c r="O206" i="59"/>
  <c r="M168" i="19"/>
  <c r="M168" i="59"/>
  <c r="U153" i="19"/>
  <c r="U153" i="59"/>
  <c r="I148" i="59"/>
  <c r="I148" i="19"/>
  <c r="M151" i="17"/>
  <c r="M151" i="55"/>
  <c r="W242" i="19"/>
  <c r="W242" i="59"/>
  <c r="D160" i="19"/>
  <c r="D160" i="59"/>
  <c r="Q148" i="19"/>
  <c r="Q148" i="59"/>
  <c r="G150" i="17"/>
  <c r="G150" i="55"/>
  <c r="X150" i="19"/>
  <c r="X150" i="59"/>
  <c r="F150" i="19"/>
  <c r="F150" i="59"/>
  <c r="U227" i="19"/>
  <c r="U227" i="59"/>
  <c r="P164" i="19"/>
  <c r="P164" i="59"/>
  <c r="V175" i="55"/>
  <c r="V175" i="17"/>
  <c r="D234" i="59"/>
  <c r="D234" i="19"/>
  <c r="L180" i="19"/>
  <c r="L180" i="59"/>
  <c r="K233" i="59"/>
  <c r="K233" i="19"/>
  <c r="M171" i="19"/>
  <c r="M171" i="59"/>
  <c r="D201" i="19"/>
  <c r="D201" i="59"/>
  <c r="V200" i="59"/>
  <c r="V200" i="19"/>
  <c r="S218" i="19"/>
  <c r="S218" i="59"/>
  <c r="U162" i="59"/>
  <c r="U162" i="19"/>
  <c r="N176" i="17"/>
  <c r="N176" i="55"/>
  <c r="U221" i="19"/>
  <c r="U221" i="59"/>
  <c r="W145" i="59"/>
  <c r="W145" i="19"/>
  <c r="L172" i="17"/>
  <c r="L172" i="55"/>
  <c r="S149" i="55"/>
  <c r="S149" i="17"/>
  <c r="X161" i="59"/>
  <c r="X161" i="19"/>
  <c r="Q162" i="59"/>
  <c r="Q162" i="19"/>
  <c r="D149" i="59"/>
  <c r="D149" i="19"/>
  <c r="O196" i="19"/>
  <c r="O196" i="59"/>
  <c r="P239" i="19"/>
  <c r="P239" i="59"/>
  <c r="Y146" i="17"/>
  <c r="Y146" i="55"/>
  <c r="D180" i="59"/>
  <c r="D180" i="19"/>
  <c r="W164" i="19"/>
  <c r="W164" i="59"/>
  <c r="I156" i="17"/>
  <c r="I156" i="55"/>
  <c r="V171" i="17"/>
  <c r="V171" i="55"/>
  <c r="Y159" i="17"/>
  <c r="Y159" i="55"/>
  <c r="H235" i="59"/>
  <c r="H235" i="19"/>
  <c r="U156" i="55"/>
  <c r="U156" i="17"/>
  <c r="J232" i="19"/>
  <c r="J232" i="59"/>
  <c r="F222" i="19"/>
  <c r="F222" i="59"/>
  <c r="D159" i="55"/>
  <c r="D159" i="17"/>
  <c r="J176" i="55"/>
  <c r="J176" i="17"/>
  <c r="Q151" i="55"/>
  <c r="Q151" i="17"/>
  <c r="C158" i="59"/>
  <c r="C158" i="19"/>
  <c r="E195" i="19"/>
  <c r="E195" i="59"/>
  <c r="L196" i="59"/>
  <c r="L196" i="19"/>
  <c r="W165" i="17"/>
  <c r="W165" i="55"/>
  <c r="T185" i="19"/>
  <c r="T185" i="59"/>
  <c r="V216" i="59"/>
  <c r="V216" i="19"/>
  <c r="B231" i="59"/>
  <c r="B231" i="19"/>
  <c r="M217" i="19"/>
  <c r="M217" i="59"/>
  <c r="G144" i="19"/>
  <c r="G144" i="59"/>
  <c r="O158" i="59"/>
  <c r="O158" i="19"/>
  <c r="E156" i="17"/>
  <c r="E156" i="55"/>
  <c r="R244" i="59"/>
  <c r="R244" i="19"/>
  <c r="W170" i="17"/>
  <c r="W170" i="55"/>
  <c r="V153" i="19"/>
  <c r="V153" i="59"/>
  <c r="F235" i="59"/>
  <c r="F235" i="19"/>
  <c r="B216" i="19"/>
  <c r="B216" i="59"/>
  <c r="I241" i="19"/>
  <c r="I241" i="59"/>
  <c r="V220" i="59"/>
  <c r="V220" i="19"/>
  <c r="I228" i="59"/>
  <c r="I228" i="19"/>
  <c r="S231" i="19"/>
  <c r="S231" i="59"/>
  <c r="G181" i="19"/>
  <c r="G181" i="59"/>
  <c r="Y169" i="55"/>
  <c r="Y169" i="17"/>
  <c r="T177" i="19"/>
  <c r="T177" i="59"/>
  <c r="Y239" i="19"/>
  <c r="Y239" i="59"/>
  <c r="M197" i="59"/>
  <c r="M197" i="19"/>
  <c r="V224" i="19"/>
  <c r="V224" i="59"/>
  <c r="E150" i="59"/>
  <c r="E150" i="19"/>
  <c r="H193" i="19"/>
  <c r="H193" i="59"/>
  <c r="E237" i="19"/>
  <c r="E237" i="59"/>
  <c r="M222" i="19"/>
  <c r="M222" i="59"/>
  <c r="H216" i="59"/>
  <c r="H216" i="19"/>
  <c r="T157" i="55"/>
  <c r="T157" i="17"/>
  <c r="T167" i="59"/>
  <c r="T167" i="19"/>
  <c r="I220" i="19"/>
  <c r="I220" i="59"/>
  <c r="S227" i="19"/>
  <c r="S227" i="59"/>
  <c r="R218" i="19"/>
  <c r="R218" i="59"/>
  <c r="Y151" i="59"/>
  <c r="Y151" i="19"/>
  <c r="U236" i="19"/>
  <c r="U236" i="59"/>
  <c r="P165" i="55"/>
  <c r="P165" i="17"/>
  <c r="Y226" i="19"/>
  <c r="Y226" i="59"/>
  <c r="V146" i="17"/>
  <c r="V146" i="55"/>
  <c r="I224" i="59"/>
  <c r="I224" i="19"/>
  <c r="P186" i="19"/>
  <c r="P186" i="59"/>
  <c r="R206" i="59"/>
  <c r="R206" i="19"/>
  <c r="S199" i="59"/>
  <c r="S199" i="19"/>
  <c r="K169" i="17"/>
  <c r="K169" i="55"/>
  <c r="E178" i="19"/>
  <c r="E178" i="59"/>
  <c r="C165" i="59"/>
  <c r="C165" i="19"/>
  <c r="O167" i="59"/>
  <c r="O167" i="19"/>
  <c r="I201" i="19"/>
  <c r="I201" i="59"/>
  <c r="C188" i="19"/>
  <c r="C188" i="59"/>
  <c r="D246" i="19"/>
  <c r="D246" i="59"/>
  <c r="U241" i="19"/>
  <c r="U241" i="59"/>
  <c r="G244" i="59"/>
  <c r="G244" i="19"/>
  <c r="E230" i="19"/>
  <c r="E230" i="59"/>
  <c r="O221" i="19"/>
  <c r="O221" i="59"/>
  <c r="P223" i="19"/>
  <c r="P223" i="59"/>
  <c r="G159" i="19"/>
  <c r="G159" i="59"/>
  <c r="B173" i="19"/>
  <c r="B173" i="59"/>
  <c r="G216" i="59"/>
  <c r="G216" i="19"/>
  <c r="T199" i="59"/>
  <c r="T199" i="19"/>
  <c r="O205" i="19"/>
  <c r="O205" i="59"/>
  <c r="T184" i="59"/>
  <c r="T184" i="19"/>
  <c r="F143" i="59"/>
  <c r="F143" i="19"/>
  <c r="B221" i="19"/>
  <c r="B221" i="59"/>
  <c r="J179" i="19"/>
  <c r="J179" i="59"/>
  <c r="Q143" i="19"/>
  <c r="Q143" i="59"/>
  <c r="S224" i="19"/>
  <c r="S224" i="59"/>
  <c r="R185" i="19"/>
  <c r="R185" i="59"/>
  <c r="D148" i="19"/>
  <c r="D148" i="59"/>
  <c r="P150" i="59"/>
  <c r="P150" i="19"/>
  <c r="H187" i="19"/>
  <c r="H187" i="59"/>
  <c r="X181" i="19"/>
  <c r="X181" i="59"/>
  <c r="I167" i="17"/>
  <c r="I167" i="55"/>
  <c r="X182" i="19"/>
  <c r="X182" i="59"/>
  <c r="U148" i="19"/>
  <c r="U148" i="59"/>
  <c r="J184" i="59"/>
  <c r="J184" i="19"/>
  <c r="I154" i="17"/>
  <c r="I154" i="55"/>
  <c r="F202" i="19"/>
  <c r="F202" i="59"/>
  <c r="I246" i="19"/>
  <c r="I246" i="59"/>
  <c r="T159" i="55"/>
  <c r="T159" i="17"/>
  <c r="Q145" i="59"/>
  <c r="Q145" i="19"/>
  <c r="E164" i="19"/>
  <c r="E164" i="59"/>
  <c r="K180" i="59"/>
  <c r="K180" i="19"/>
  <c r="B192" i="59"/>
  <c r="B192" i="19"/>
  <c r="O183" i="19"/>
  <c r="O183" i="59"/>
  <c r="U192" i="59"/>
  <c r="U192" i="19"/>
  <c r="P227" i="59"/>
  <c r="P227" i="19"/>
  <c r="Y197" i="59"/>
  <c r="Y197" i="19"/>
  <c r="H185" i="59"/>
  <c r="H185" i="19"/>
  <c r="W157" i="55"/>
  <c r="W157" i="17"/>
  <c r="M178" i="19"/>
  <c r="M178" i="59"/>
  <c r="W236" i="19"/>
  <c r="W236" i="59"/>
  <c r="P196" i="59"/>
  <c r="P196" i="19"/>
  <c r="S172" i="59"/>
  <c r="S172" i="19"/>
  <c r="P226" i="59"/>
  <c r="P226" i="19"/>
  <c r="V164" i="59"/>
  <c r="V164" i="19"/>
  <c r="I187" i="59"/>
  <c r="I187" i="19"/>
  <c r="T165" i="17"/>
  <c r="T165" i="55"/>
  <c r="R183" i="19"/>
  <c r="R183" i="59"/>
  <c r="Q172" i="17"/>
  <c r="Q172" i="55"/>
  <c r="X225" i="59"/>
  <c r="X225" i="19"/>
  <c r="B237" i="59"/>
  <c r="B237" i="19"/>
  <c r="I167" i="19"/>
  <c r="I167" i="59"/>
  <c r="C243" i="59"/>
  <c r="C243" i="19"/>
  <c r="J147" i="59"/>
  <c r="J147" i="19"/>
  <c r="T240" i="59"/>
  <c r="T240" i="19"/>
  <c r="W234" i="19"/>
  <c r="W234" i="59"/>
  <c r="N203" i="19"/>
  <c r="N203" i="59"/>
  <c r="D150" i="17"/>
  <c r="D150" i="55"/>
  <c r="L148" i="19"/>
  <c r="L148" i="59"/>
  <c r="H225" i="19"/>
  <c r="H225" i="59"/>
  <c r="N156" i="17"/>
  <c r="N156" i="55"/>
  <c r="J144" i="59"/>
  <c r="J144" i="19"/>
  <c r="W148" i="19"/>
  <c r="W148" i="59"/>
  <c r="J157" i="17"/>
  <c r="J157" i="55"/>
  <c r="P183" i="59"/>
  <c r="P183" i="19"/>
  <c r="G241" i="59"/>
  <c r="G241" i="19"/>
  <c r="S196" i="19"/>
  <c r="S196" i="59"/>
  <c r="C197" i="59"/>
  <c r="C197" i="19"/>
  <c r="W239" i="59"/>
  <c r="W239" i="19"/>
  <c r="O184" i="19"/>
  <c r="O184" i="59"/>
  <c r="M161" i="59"/>
  <c r="M161" i="19"/>
  <c r="O242" i="19"/>
  <c r="O242" i="59"/>
  <c r="U146" i="59"/>
  <c r="U146" i="19"/>
  <c r="H180" i="59"/>
  <c r="H180" i="19"/>
  <c r="R219" i="59"/>
  <c r="R219" i="19"/>
  <c r="U169" i="55"/>
  <c r="U169" i="17"/>
  <c r="P159" i="19"/>
  <c r="P159" i="59"/>
  <c r="U180" i="19"/>
  <c r="U180" i="59"/>
  <c r="J224" i="59"/>
  <c r="J224" i="19"/>
  <c r="H170" i="17"/>
  <c r="H170" i="55"/>
  <c r="D147" i="59"/>
  <c r="D147" i="19"/>
  <c r="J190" i="59"/>
  <c r="J190" i="19"/>
  <c r="O199" i="59"/>
  <c r="O199" i="19"/>
  <c r="E197" i="19"/>
  <c r="E197" i="59"/>
  <c r="L151" i="59"/>
  <c r="L151" i="19"/>
  <c r="H157" i="19"/>
  <c r="H157" i="59"/>
  <c r="V229" i="19"/>
  <c r="V229" i="59"/>
  <c r="O157" i="59"/>
  <c r="O157" i="19"/>
  <c r="D220" i="19"/>
  <c r="D220" i="59"/>
  <c r="Q180" i="19"/>
  <c r="Q180" i="59"/>
  <c r="K146" i="17"/>
  <c r="K146" i="55"/>
  <c r="D164" i="17"/>
  <c r="D164" i="55"/>
  <c r="I206" i="59"/>
  <c r="I206" i="19"/>
  <c r="N173" i="55"/>
  <c r="N173" i="17"/>
  <c r="H157" i="55"/>
  <c r="H157" i="17"/>
  <c r="L204" i="19"/>
  <c r="L204" i="59"/>
  <c r="F164" i="59"/>
  <c r="F164" i="19"/>
  <c r="K240" i="19"/>
  <c r="K240" i="59"/>
  <c r="Q199" i="19"/>
  <c r="Q199" i="59"/>
  <c r="E232" i="59"/>
  <c r="E232" i="19"/>
  <c r="B161" i="19"/>
  <c r="B161" i="59"/>
  <c r="O234" i="59"/>
  <c r="O234" i="19"/>
  <c r="C183" i="19"/>
  <c r="C183" i="59"/>
  <c r="M231" i="19"/>
  <c r="M231" i="59"/>
  <c r="L151" i="17"/>
  <c r="L151" i="55"/>
  <c r="F168" i="19"/>
  <c r="F168" i="59"/>
  <c r="Y190" i="59"/>
  <c r="Y190" i="19"/>
  <c r="B178" i="19"/>
  <c r="B178" i="59"/>
  <c r="K172" i="17"/>
  <c r="K172" i="55"/>
  <c r="M240" i="19"/>
  <c r="M240" i="59"/>
  <c r="Y198" i="19"/>
  <c r="Y198" i="59"/>
  <c r="X161" i="17"/>
  <c r="X161" i="55"/>
  <c r="O170" i="17"/>
  <c r="O170" i="55"/>
  <c r="V158" i="55"/>
  <c r="V158" i="17"/>
  <c r="Q216" i="19"/>
  <c r="Q216" i="59"/>
  <c r="E218" i="59"/>
  <c r="E218" i="19"/>
  <c r="J166" i="17"/>
  <c r="J166" i="55"/>
  <c r="G154" i="55"/>
  <c r="G154" i="17"/>
  <c r="R227" i="19"/>
  <c r="R227" i="59"/>
  <c r="H174" i="55"/>
  <c r="H174" i="17"/>
  <c r="J170" i="59"/>
  <c r="J170" i="19"/>
  <c r="B199" i="19"/>
  <c r="B199" i="59"/>
  <c r="C170" i="19"/>
  <c r="C170" i="59"/>
  <c r="V235" i="19"/>
  <c r="V235" i="59"/>
  <c r="F151" i="19"/>
  <c r="F151" i="59"/>
  <c r="E148" i="55"/>
  <c r="E148" i="17"/>
  <c r="B181" i="19"/>
  <c r="B181" i="59"/>
  <c r="M159" i="19"/>
  <c r="M159" i="59"/>
  <c r="G183" i="59"/>
  <c r="G183" i="19"/>
  <c r="V146" i="59"/>
  <c r="V146" i="19"/>
  <c r="Q171" i="17"/>
  <c r="Q171" i="55"/>
  <c r="K170" i="19"/>
  <c r="K170" i="59"/>
  <c r="U161" i="59"/>
  <c r="U161" i="19"/>
  <c r="F153" i="17"/>
  <c r="F153" i="55"/>
  <c r="M165" i="55"/>
  <c r="M165" i="17"/>
  <c r="H199" i="59"/>
  <c r="H199" i="19"/>
  <c r="S147" i="17"/>
  <c r="S147" i="55"/>
  <c r="H182" i="59"/>
  <c r="H182" i="19"/>
  <c r="M224" i="59"/>
  <c r="M224" i="19"/>
  <c r="D158" i="17"/>
  <c r="D158" i="55"/>
  <c r="O190" i="19"/>
  <c r="O190" i="59"/>
  <c r="L145" i="59"/>
  <c r="L145" i="19"/>
  <c r="N185" i="59"/>
  <c r="N185" i="19"/>
  <c r="H162" i="55"/>
  <c r="H162" i="17"/>
  <c r="P206" i="59"/>
  <c r="P206" i="19"/>
  <c r="Y238" i="19"/>
  <c r="Y238" i="59"/>
  <c r="S220" i="59"/>
  <c r="S220" i="19"/>
  <c r="O238" i="19"/>
  <c r="O238" i="59"/>
  <c r="O223" i="59"/>
  <c r="O223" i="19"/>
  <c r="L157" i="55"/>
  <c r="L157" i="17"/>
  <c r="L149" i="19"/>
  <c r="L149" i="59"/>
  <c r="M205" i="19"/>
  <c r="M205" i="59"/>
  <c r="D233" i="59"/>
  <c r="D233" i="19"/>
  <c r="I165" i="17"/>
  <c r="I165" i="55"/>
  <c r="K156" i="17"/>
  <c r="K156" i="55"/>
  <c r="I184" i="19"/>
  <c r="I184" i="59"/>
  <c r="L191" i="19"/>
  <c r="L191" i="59"/>
  <c r="G158" i="59"/>
  <c r="G158" i="19"/>
  <c r="H147" i="19"/>
  <c r="H147" i="59"/>
  <c r="J169" i="55"/>
  <c r="J169" i="17"/>
  <c r="G160" i="55"/>
  <c r="G160" i="17"/>
  <c r="G170" i="19"/>
  <c r="G170" i="59"/>
  <c r="W205" i="59"/>
  <c r="W205" i="19"/>
  <c r="R226" i="19"/>
  <c r="R226" i="59"/>
  <c r="V183" i="19"/>
  <c r="V183" i="59"/>
  <c r="I193" i="19"/>
  <c r="I193" i="59"/>
  <c r="F246" i="19"/>
  <c r="F246" i="59"/>
  <c r="J225" i="59"/>
  <c r="J225" i="19"/>
  <c r="P234" i="59"/>
  <c r="P234" i="19"/>
  <c r="P203" i="59"/>
  <c r="P203" i="19"/>
  <c r="S175" i="17"/>
  <c r="S175" i="55"/>
  <c r="B164" i="55"/>
  <c r="B164" i="17"/>
  <c r="W154" i="17"/>
  <c r="W154" i="55"/>
  <c r="D206" i="59"/>
  <c r="D206" i="19"/>
  <c r="D173" i="19"/>
  <c r="D173" i="59"/>
  <c r="Q202" i="19"/>
  <c r="Q202" i="59"/>
  <c r="I152" i="55"/>
  <c r="I152" i="17"/>
  <c r="B158" i="55"/>
  <c r="B158" i="17"/>
  <c r="C200" i="19"/>
  <c r="C200" i="59"/>
  <c r="X241" i="59"/>
  <c r="X241" i="19"/>
  <c r="K190" i="19"/>
  <c r="K190" i="59"/>
  <c r="M172" i="59"/>
  <c r="M172" i="19"/>
  <c r="L172" i="59"/>
  <c r="L172" i="19"/>
  <c r="M246" i="19"/>
  <c r="M246" i="59"/>
  <c r="G240" i="19"/>
  <c r="G240" i="59"/>
  <c r="I199" i="19"/>
  <c r="I199" i="59"/>
  <c r="F207" i="19"/>
  <c r="F207" i="59"/>
  <c r="O168" i="59"/>
  <c r="O168" i="19"/>
  <c r="I231" i="59"/>
  <c r="I231" i="19"/>
  <c r="J221" i="59"/>
  <c r="J221" i="19"/>
  <c r="J201" i="19"/>
  <c r="J201" i="59"/>
  <c r="F165" i="19"/>
  <c r="F165" i="59"/>
  <c r="M166" i="59"/>
  <c r="M166" i="19"/>
  <c r="Q183" i="59"/>
  <c r="Q183" i="19"/>
  <c r="X152" i="59"/>
  <c r="X152" i="19"/>
  <c r="Y201" i="59"/>
  <c r="Y201" i="19"/>
  <c r="B157" i="55"/>
  <c r="B157" i="17"/>
  <c r="U147" i="55"/>
  <c r="U147" i="17"/>
  <c r="E228" i="19"/>
  <c r="E228" i="59"/>
  <c r="H237" i="19"/>
  <c r="H237" i="59"/>
  <c r="O177" i="19"/>
  <c r="O177" i="59"/>
  <c r="D156" i="59"/>
  <c r="D156" i="19"/>
  <c r="H156" i="59"/>
  <c r="H156" i="19"/>
  <c r="E152" i="19"/>
  <c r="E152" i="59"/>
  <c r="G153" i="55"/>
  <c r="G153" i="17"/>
  <c r="Y146" i="59"/>
  <c r="Y146" i="19"/>
  <c r="R157" i="59"/>
  <c r="R157" i="19"/>
  <c r="K167" i="19"/>
  <c r="K167" i="59"/>
  <c r="L242" i="19"/>
  <c r="L242" i="59"/>
  <c r="M176" i="55"/>
  <c r="M176" i="17"/>
  <c r="R169" i="59"/>
  <c r="R169" i="19"/>
  <c r="H145" i="59"/>
  <c r="H145" i="19"/>
  <c r="S169" i="55"/>
  <c r="S169" i="17"/>
  <c r="K237" i="59"/>
  <c r="K237" i="19"/>
  <c r="P170" i="55"/>
  <c r="P133" i="55" s="1"/>
  <c r="P170" i="17"/>
  <c r="V154" i="59"/>
  <c r="V154" i="19"/>
  <c r="B148" i="59"/>
  <c r="B148" i="19"/>
  <c r="K150" i="19"/>
  <c r="K150" i="59"/>
  <c r="T196" i="19"/>
  <c r="T196" i="59"/>
  <c r="L154" i="55"/>
  <c r="L154" i="17"/>
  <c r="W151" i="59"/>
  <c r="W151" i="19"/>
  <c r="D202" i="19"/>
  <c r="D202" i="59"/>
  <c r="E159" i="17"/>
  <c r="E159" i="55"/>
  <c r="J234" i="19"/>
  <c r="J234" i="59"/>
  <c r="C186" i="59"/>
  <c r="C186" i="19"/>
  <c r="V170" i="55"/>
  <c r="V170" i="17"/>
  <c r="P168" i="59"/>
  <c r="P168" i="19"/>
  <c r="W173" i="59"/>
  <c r="W173" i="19"/>
  <c r="U147" i="19"/>
  <c r="U147" i="59"/>
  <c r="Q191" i="59"/>
  <c r="Q191" i="19"/>
  <c r="E173" i="17"/>
  <c r="E173" i="55"/>
  <c r="B171" i="19"/>
  <c r="B171" i="59"/>
  <c r="B167" i="17"/>
  <c r="B167" i="55"/>
  <c r="R143" i="19"/>
  <c r="R143" i="59"/>
  <c r="H200" i="59"/>
  <c r="H200" i="19"/>
  <c r="O225" i="59"/>
  <c r="O225" i="19"/>
  <c r="E173" i="59"/>
  <c r="E173" i="19"/>
  <c r="P145" i="59"/>
  <c r="P145" i="19"/>
  <c r="Y233" i="19"/>
  <c r="Y233" i="59"/>
  <c r="L147" i="19"/>
  <c r="L147" i="59"/>
  <c r="I156" i="19"/>
  <c r="I156" i="20" s="1"/>
  <c r="I156" i="59"/>
  <c r="C167" i="19"/>
  <c r="C167" i="59"/>
  <c r="I237" i="59"/>
  <c r="I237" i="19"/>
  <c r="U230" i="19"/>
  <c r="U230" i="59"/>
  <c r="C167" i="55"/>
  <c r="C167" i="17"/>
  <c r="F219" i="19"/>
  <c r="F219" i="59"/>
  <c r="C157" i="59"/>
  <c r="C157" i="19"/>
  <c r="U160" i="59"/>
  <c r="U160" i="19"/>
  <c r="Q228" i="59"/>
  <c r="Q228" i="19"/>
  <c r="J203" i="19"/>
  <c r="J203" i="59"/>
  <c r="B179" i="59"/>
  <c r="B179" i="19"/>
  <c r="P181" i="59"/>
  <c r="P181" i="19"/>
  <c r="Y220" i="59"/>
  <c r="Y220" i="19"/>
  <c r="Q171" i="59"/>
  <c r="Q171" i="19"/>
  <c r="D161" i="59"/>
  <c r="D161" i="19"/>
  <c r="J216" i="59"/>
  <c r="J216" i="19"/>
  <c r="T163" i="59"/>
  <c r="T163" i="19"/>
  <c r="L241" i="19"/>
  <c r="L241" i="59"/>
  <c r="X168" i="19"/>
  <c r="X168" i="59"/>
  <c r="X231" i="59"/>
  <c r="X231" i="19"/>
  <c r="G161" i="59"/>
  <c r="G161" i="19"/>
  <c r="I169" i="17"/>
  <c r="I169" i="55"/>
  <c r="L168" i="17"/>
  <c r="L168" i="55"/>
  <c r="U179" i="59"/>
  <c r="U179" i="19"/>
  <c r="K235" i="19"/>
  <c r="K235" i="59"/>
  <c r="L165" i="59"/>
  <c r="L165" i="19"/>
  <c r="C163" i="59"/>
  <c r="C163" i="19"/>
  <c r="O171" i="17"/>
  <c r="O171" i="55"/>
  <c r="M145" i="59"/>
  <c r="M145" i="19"/>
  <c r="I163" i="19"/>
  <c r="I163" i="59"/>
  <c r="L190" i="59"/>
  <c r="L190" i="19"/>
  <c r="S165" i="59"/>
  <c r="S165" i="19"/>
  <c r="B164" i="19"/>
  <c r="B164" i="59"/>
  <c r="G238" i="59"/>
  <c r="G238" i="19"/>
  <c r="P184" i="59"/>
  <c r="P184" i="19"/>
  <c r="D169" i="19"/>
  <c r="D169" i="59"/>
  <c r="W149" i="17"/>
  <c r="W149" i="55"/>
  <c r="E217" i="59"/>
  <c r="E217" i="19"/>
  <c r="N157" i="55"/>
  <c r="N157" i="17"/>
  <c r="T195" i="19"/>
  <c r="T195" i="59"/>
  <c r="W194" i="19"/>
  <c r="W194" i="59"/>
  <c r="S235" i="19"/>
  <c r="S235" i="59"/>
  <c r="K238" i="59"/>
  <c r="K238" i="19"/>
  <c r="U175" i="17"/>
  <c r="U175" i="55"/>
  <c r="S177" i="19"/>
  <c r="S177" i="59"/>
  <c r="J228" i="19"/>
  <c r="J228" i="59"/>
  <c r="S156" i="17"/>
  <c r="S156" i="55"/>
  <c r="W161" i="55"/>
  <c r="W161" i="17"/>
  <c r="L167" i="17"/>
  <c r="L167" i="55"/>
  <c r="G155" i="55"/>
  <c r="G155" i="17"/>
  <c r="H172" i="19"/>
  <c r="H172" i="59"/>
  <c r="P238" i="19"/>
  <c r="P238" i="59"/>
  <c r="C161" i="19"/>
  <c r="C161" i="62" s="1"/>
  <c r="C161" i="59"/>
  <c r="C222" i="19"/>
  <c r="C222" i="59"/>
  <c r="P149" i="59"/>
  <c r="P149" i="19"/>
  <c r="S178" i="59"/>
  <c r="S178" i="19"/>
  <c r="O165" i="59"/>
  <c r="O165" i="19"/>
  <c r="F231" i="19"/>
  <c r="F231" i="59"/>
  <c r="C182" i="59"/>
  <c r="C182" i="19"/>
  <c r="L203" i="19"/>
  <c r="L203" i="59"/>
  <c r="W203" i="59"/>
  <c r="W203" i="19"/>
  <c r="K153" i="59"/>
  <c r="K153" i="19"/>
  <c r="H161" i="19"/>
  <c r="H161" i="59"/>
  <c r="X183" i="19"/>
  <c r="X183" i="59"/>
  <c r="M196" i="19"/>
  <c r="M196" i="59"/>
  <c r="P162" i="55"/>
  <c r="P162" i="17"/>
  <c r="P204" i="19"/>
  <c r="P204" i="59"/>
  <c r="D168" i="55"/>
  <c r="D168" i="17"/>
  <c r="X190" i="19"/>
  <c r="X190" i="59"/>
  <c r="E162" i="59"/>
  <c r="E162" i="19"/>
  <c r="E216" i="19"/>
  <c r="E216" i="59"/>
  <c r="S144" i="19"/>
  <c r="S144" i="59"/>
  <c r="U222" i="59"/>
  <c r="U222" i="19"/>
  <c r="J242" i="59"/>
  <c r="J242" i="19"/>
  <c r="S167" i="55"/>
  <c r="S167" i="17"/>
  <c r="F224" i="19"/>
  <c r="F224" i="59"/>
  <c r="J199" i="59"/>
  <c r="J199" i="19"/>
  <c r="F153" i="19"/>
  <c r="F153" i="59"/>
  <c r="W227" i="19"/>
  <c r="W230" i="62" s="1"/>
  <c r="W227" i="59"/>
  <c r="D154" i="17"/>
  <c r="D154" i="55"/>
  <c r="G165" i="17"/>
  <c r="G165" i="55"/>
  <c r="C227" i="19"/>
  <c r="C227" i="59"/>
  <c r="T242" i="59"/>
  <c r="T242" i="19"/>
  <c r="H148" i="19"/>
  <c r="H148" i="59"/>
  <c r="Y173" i="59"/>
  <c r="Y173" i="19"/>
  <c r="C231" i="19"/>
  <c r="C231" i="59"/>
  <c r="O150" i="17"/>
  <c r="O150" i="55"/>
  <c r="L233" i="59"/>
  <c r="L233" i="19"/>
  <c r="S217" i="19"/>
  <c r="S217" i="59"/>
  <c r="F218" i="59"/>
  <c r="F218" i="19"/>
  <c r="U155" i="59"/>
  <c r="U155" i="19"/>
  <c r="X188" i="59"/>
  <c r="X188" i="19"/>
  <c r="D152" i="19"/>
  <c r="D152" i="59"/>
  <c r="F220" i="59"/>
  <c r="F220" i="19"/>
  <c r="S242" i="19"/>
  <c r="S242" i="59"/>
  <c r="Y174" i="17"/>
  <c r="Y174" i="55"/>
  <c r="R164" i="19"/>
  <c r="R164" i="59"/>
  <c r="R167" i="55"/>
  <c r="R167" i="17"/>
  <c r="J168" i="17"/>
  <c r="J168" i="55"/>
  <c r="W172" i="55"/>
  <c r="W172" i="17"/>
  <c r="X204" i="59"/>
  <c r="X204" i="19"/>
  <c r="B155" i="59"/>
  <c r="B155" i="19"/>
  <c r="N171" i="59"/>
  <c r="N171" i="19"/>
  <c r="I218" i="59"/>
  <c r="I218" i="19"/>
  <c r="N173" i="19"/>
  <c r="N173" i="59"/>
  <c r="J153" i="55"/>
  <c r="J153" i="17"/>
  <c r="M237" i="19"/>
  <c r="M237" i="59"/>
  <c r="T148" i="59"/>
  <c r="T148" i="19"/>
  <c r="J147" i="55"/>
  <c r="J147" i="17"/>
  <c r="X224" i="59"/>
  <c r="X224" i="19"/>
  <c r="N147" i="59"/>
  <c r="N147" i="19"/>
  <c r="J243" i="59"/>
  <c r="J243" i="19"/>
  <c r="G156" i="59"/>
  <c r="G156" i="19"/>
  <c r="M236" i="19"/>
  <c r="M236" i="59"/>
  <c r="Q153" i="59"/>
  <c r="Q153" i="19"/>
  <c r="N149" i="59"/>
  <c r="N149" i="19"/>
  <c r="P242" i="19"/>
  <c r="P242" i="59"/>
  <c r="J166" i="19"/>
  <c r="J166" i="59"/>
  <c r="L168" i="19"/>
  <c r="L168" i="59"/>
  <c r="H234" i="19"/>
  <c r="H234" i="59"/>
  <c r="N217" i="19"/>
  <c r="N217" i="59"/>
  <c r="R231" i="19"/>
  <c r="R231" i="59"/>
  <c r="X200" i="59"/>
  <c r="X200" i="19"/>
  <c r="V221" i="19"/>
  <c r="V221" i="59"/>
  <c r="D166" i="17"/>
  <c r="D166" i="55"/>
  <c r="Q187" i="59"/>
  <c r="Q187" i="19"/>
  <c r="X217" i="19"/>
  <c r="X217" i="59"/>
  <c r="R169" i="17"/>
  <c r="R169" i="55"/>
  <c r="L238" i="19"/>
  <c r="L238" i="59"/>
  <c r="B202" i="59"/>
  <c r="B202" i="19"/>
  <c r="C160" i="19"/>
  <c r="C160" i="59"/>
  <c r="E186" i="19"/>
  <c r="E186" i="59"/>
  <c r="I150" i="55"/>
  <c r="I150" i="17"/>
  <c r="K195" i="59"/>
  <c r="K195" i="19"/>
  <c r="W169" i="17"/>
  <c r="W175" i="18" s="1"/>
  <c r="W169" i="55"/>
  <c r="D241" i="59"/>
  <c r="D241" i="19"/>
  <c r="I222" i="59"/>
  <c r="I222" i="19"/>
  <c r="E236" i="19"/>
  <c r="E236" i="59"/>
  <c r="F144" i="19"/>
  <c r="F144" i="62" s="1"/>
  <c r="F144" i="59"/>
  <c r="Q203" i="19"/>
  <c r="Q203" i="59"/>
  <c r="C152" i="59"/>
  <c r="C152" i="19"/>
  <c r="J204" i="19"/>
  <c r="J204" i="59"/>
  <c r="I166" i="17"/>
  <c r="I166" i="55"/>
  <c r="N228" i="19"/>
  <c r="N228" i="59"/>
  <c r="N150" i="59"/>
  <c r="N150" i="19"/>
  <c r="F173" i="59"/>
  <c r="F173" i="19"/>
  <c r="Y163" i="59"/>
  <c r="Y163" i="19"/>
  <c r="D230" i="59"/>
  <c r="D230" i="19"/>
  <c r="E166" i="19"/>
  <c r="E166" i="62" s="1"/>
  <c r="E166" i="59"/>
  <c r="C153" i="59"/>
  <c r="C153" i="19"/>
  <c r="U190" i="19"/>
  <c r="U190" i="59"/>
  <c r="Q150" i="55"/>
  <c r="Q150" i="17"/>
  <c r="Y152" i="59"/>
  <c r="Y152" i="19"/>
  <c r="H246" i="59"/>
  <c r="H246" i="19"/>
  <c r="N153" i="19"/>
  <c r="N153" i="59"/>
  <c r="U189" i="59"/>
  <c r="U189" i="19"/>
  <c r="Q219" i="59"/>
  <c r="Q10" i="59" s="1"/>
  <c r="Q219" i="19"/>
  <c r="H223" i="19"/>
  <c r="H223" i="59"/>
  <c r="N166" i="55"/>
  <c r="N166" i="17"/>
  <c r="T206" i="19"/>
  <c r="T206" i="59"/>
  <c r="C176" i="55"/>
  <c r="C176" i="17"/>
  <c r="F157" i="55"/>
  <c r="F157" i="17"/>
  <c r="P244" i="59"/>
  <c r="P35" i="59" s="1"/>
  <c r="P244" i="19"/>
  <c r="B239" i="59"/>
  <c r="B239" i="19"/>
  <c r="C168" i="19"/>
  <c r="C168" i="59"/>
  <c r="R172" i="59"/>
  <c r="R172" i="19"/>
  <c r="E146" i="55"/>
  <c r="E146" i="17"/>
  <c r="U219" i="59"/>
  <c r="U219" i="19"/>
  <c r="B182" i="59"/>
  <c r="B182" i="19"/>
  <c r="W152" i="55"/>
  <c r="W152" i="17"/>
  <c r="G243" i="19"/>
  <c r="G246" i="62" s="1"/>
  <c r="G243" i="59"/>
  <c r="F166" i="55"/>
  <c r="F166" i="17"/>
  <c r="D179" i="59"/>
  <c r="D179" i="19"/>
  <c r="R191" i="19"/>
  <c r="R191" i="59"/>
  <c r="N155" i="55"/>
  <c r="N155" i="17"/>
  <c r="R151" i="19"/>
  <c r="R151" i="59"/>
  <c r="L150" i="19"/>
  <c r="L150" i="20" s="1"/>
  <c r="L150" i="59"/>
  <c r="R234" i="59"/>
  <c r="R234" i="19"/>
  <c r="D240" i="19"/>
  <c r="D243" i="62" s="1"/>
  <c r="D240" i="59"/>
  <c r="I155" i="55"/>
  <c r="I155" i="17"/>
  <c r="W183" i="19"/>
  <c r="W183" i="59"/>
  <c r="B186" i="59"/>
  <c r="B186" i="19"/>
  <c r="T155" i="55"/>
  <c r="T155" i="17"/>
  <c r="N229" i="59"/>
  <c r="N229" i="19"/>
  <c r="Q168" i="17"/>
  <c r="Q168" i="55"/>
  <c r="F226" i="59"/>
  <c r="F226" i="19"/>
  <c r="J237" i="19"/>
  <c r="J240" i="62" s="1"/>
  <c r="J237" i="59"/>
  <c r="Q159" i="55"/>
  <c r="Q159" i="17"/>
  <c r="S244" i="19"/>
  <c r="S244" i="59"/>
  <c r="Q163" i="59"/>
  <c r="Q163" i="19"/>
  <c r="P167" i="17"/>
  <c r="P167" i="55"/>
  <c r="H196" i="59"/>
  <c r="H196" i="19"/>
  <c r="N163" i="55"/>
  <c r="N163" i="17"/>
  <c r="M157" i="17"/>
  <c r="M157" i="55"/>
  <c r="J217" i="59"/>
  <c r="J217" i="19"/>
  <c r="B204" i="19"/>
  <c r="B204" i="59"/>
  <c r="W163" i="55"/>
  <c r="W163" i="17"/>
  <c r="I194" i="59"/>
  <c r="I194" i="19"/>
  <c r="P188" i="19"/>
  <c r="P188" i="59"/>
  <c r="M162" i="55"/>
  <c r="M162" i="17"/>
  <c r="O154" i="59"/>
  <c r="O154" i="19"/>
  <c r="U234" i="19"/>
  <c r="U234" i="59"/>
  <c r="I205" i="59"/>
  <c r="I205" i="19"/>
  <c r="V167" i="17"/>
  <c r="V167" i="55"/>
  <c r="B236" i="59"/>
  <c r="B27" i="59" s="1"/>
  <c r="B236" i="19"/>
  <c r="L163" i="59"/>
  <c r="L163" i="19"/>
  <c r="T146" i="17"/>
  <c r="T146" i="55"/>
  <c r="V171" i="19"/>
  <c r="V171" i="59"/>
  <c r="X158" i="55"/>
  <c r="X158" i="17"/>
  <c r="H238" i="59"/>
  <c r="H238" i="19"/>
  <c r="X244" i="59"/>
  <c r="X244" i="19"/>
  <c r="I145" i="59"/>
  <c r="I145" i="19"/>
  <c r="P201" i="59"/>
  <c r="P201" i="19"/>
  <c r="O201" i="19"/>
  <c r="O201" i="59"/>
  <c r="F157" i="19"/>
  <c r="F157" i="20" s="1"/>
  <c r="F157" i="59"/>
  <c r="W206" i="19"/>
  <c r="W206" i="59"/>
  <c r="W175" i="17"/>
  <c r="W175" i="55"/>
  <c r="N233" i="59"/>
  <c r="N233" i="19"/>
  <c r="F175" i="17"/>
  <c r="F175" i="55"/>
  <c r="U204" i="59"/>
  <c r="U204" i="19"/>
  <c r="R184" i="59"/>
  <c r="R184" i="19"/>
  <c r="N221" i="19"/>
  <c r="N221" i="59"/>
  <c r="D164" i="19"/>
  <c r="D164" i="59"/>
  <c r="E148" i="59"/>
  <c r="E148" i="19"/>
  <c r="W162" i="59"/>
  <c r="W162" i="19"/>
  <c r="R165" i="59"/>
  <c r="R165" i="19"/>
  <c r="V169" i="17"/>
  <c r="V169" i="55"/>
  <c r="U150" i="59"/>
  <c r="U150" i="19"/>
  <c r="F191" i="19"/>
  <c r="F191" i="59"/>
  <c r="Y223" i="59"/>
  <c r="Y223" i="19"/>
  <c r="J186" i="59"/>
  <c r="J186" i="19"/>
  <c r="T149" i="19"/>
  <c r="T149" i="59"/>
  <c r="I192" i="59"/>
  <c r="I192" i="19"/>
  <c r="Y232" i="59"/>
  <c r="Y232" i="19"/>
  <c r="C194" i="59"/>
  <c r="C194" i="19"/>
  <c r="P177" i="19"/>
  <c r="P177" i="59"/>
  <c r="D228" i="19"/>
  <c r="D228" i="59"/>
  <c r="D193" i="59"/>
  <c r="D193" i="19"/>
  <c r="N232" i="19"/>
  <c r="N232" i="59"/>
  <c r="R145" i="19"/>
  <c r="R145" i="59"/>
  <c r="W184" i="19"/>
  <c r="W184" i="59"/>
  <c r="U243" i="19"/>
  <c r="U243" i="59"/>
  <c r="F178" i="59"/>
  <c r="F178" i="19"/>
  <c r="B167" i="19"/>
  <c r="B167" i="59"/>
  <c r="T152" i="19"/>
  <c r="T152" i="59"/>
  <c r="R216" i="59"/>
  <c r="R216" i="19"/>
  <c r="K222" i="59"/>
  <c r="K13" i="59" s="1"/>
  <c r="K222" i="19"/>
  <c r="N195" i="59"/>
  <c r="N195" i="19"/>
  <c r="I245" i="59"/>
  <c r="I245" i="19"/>
  <c r="T229" i="19"/>
  <c r="T229" i="59"/>
  <c r="W178" i="19"/>
  <c r="W178" i="59"/>
  <c r="K197" i="59"/>
  <c r="K197" i="19"/>
  <c r="F156" i="17"/>
  <c r="F156" i="55"/>
  <c r="M199" i="19"/>
  <c r="M199" i="59"/>
  <c r="I226" i="59"/>
  <c r="I226" i="19"/>
  <c r="J195" i="59"/>
  <c r="J195" i="19"/>
  <c r="X173" i="17"/>
  <c r="X173" i="55"/>
  <c r="V225" i="59"/>
  <c r="V225" i="19"/>
  <c r="I153" i="55"/>
  <c r="I116" i="55" s="1"/>
  <c r="I153" i="17"/>
  <c r="M177" i="19"/>
  <c r="M177" i="59"/>
  <c r="R171" i="17"/>
  <c r="R171" i="55"/>
  <c r="O159" i="19"/>
  <c r="O159" i="59"/>
  <c r="Q149" i="17"/>
  <c r="Q155" i="57" s="1"/>
  <c r="Q149" i="55"/>
  <c r="C170" i="55"/>
  <c r="C170" i="17"/>
  <c r="J222" i="19"/>
  <c r="J225" i="62" s="1"/>
  <c r="J222" i="59"/>
  <c r="N153" i="17"/>
  <c r="N153" i="55"/>
  <c r="J165" i="55"/>
  <c r="J165" i="17"/>
  <c r="N239" i="19"/>
  <c r="N239" i="59"/>
  <c r="S197" i="59"/>
  <c r="S197" i="19"/>
  <c r="H168" i="55"/>
  <c r="H168" i="17"/>
  <c r="S203" i="19"/>
  <c r="S203" i="59"/>
  <c r="T220" i="59"/>
  <c r="T220" i="19"/>
  <c r="N170" i="55"/>
  <c r="N170" i="17"/>
  <c r="B148" i="17"/>
  <c r="B148" i="55"/>
  <c r="M230" i="19"/>
  <c r="M230" i="59"/>
  <c r="Q181" i="19"/>
  <c r="Q181" i="59"/>
  <c r="O153" i="59"/>
  <c r="O153" i="19"/>
  <c r="K178" i="19"/>
  <c r="K178" i="59"/>
  <c r="R241" i="19"/>
  <c r="R241" i="59"/>
  <c r="L170" i="17"/>
  <c r="L170" i="55"/>
  <c r="F172" i="59"/>
  <c r="F172" i="19"/>
  <c r="O159" i="55"/>
  <c r="O159" i="17"/>
  <c r="L173" i="59"/>
  <c r="L173" i="19"/>
  <c r="Y170" i="17"/>
  <c r="Y170" i="55"/>
  <c r="N143" i="59"/>
  <c r="N143" i="19"/>
  <c r="V227" i="19"/>
  <c r="V227" i="59"/>
  <c r="N191" i="59"/>
  <c r="N191" i="19"/>
  <c r="Q176" i="17"/>
  <c r="Q176" i="55"/>
  <c r="U158" i="19"/>
  <c r="U158" i="59"/>
  <c r="C246" i="59"/>
  <c r="C246" i="19"/>
  <c r="U231" i="19"/>
  <c r="U234" i="62" s="1"/>
  <c r="U231" i="59"/>
  <c r="H173" i="55"/>
  <c r="H173" i="17"/>
  <c r="O204" i="19"/>
  <c r="O204" i="59"/>
  <c r="L229" i="19"/>
  <c r="L229" i="59"/>
  <c r="S150" i="17"/>
  <c r="S150" i="55"/>
  <c r="P193" i="59"/>
  <c r="P193" i="19"/>
  <c r="B205" i="59"/>
  <c r="B205" i="19"/>
  <c r="M150" i="19"/>
  <c r="M150" i="59"/>
  <c r="Y187" i="19"/>
  <c r="Y187" i="59"/>
  <c r="X150" i="17"/>
  <c r="X150" i="55"/>
  <c r="N190" i="19"/>
  <c r="N190" i="20" s="1"/>
  <c r="N190" i="59"/>
  <c r="W217" i="19"/>
  <c r="W217" i="59"/>
  <c r="J150" i="17"/>
  <c r="J150" i="55"/>
  <c r="U232" i="19"/>
  <c r="U232" i="59"/>
  <c r="P160" i="55"/>
  <c r="P160" i="17"/>
  <c r="T202" i="59"/>
  <c r="T202" i="19"/>
  <c r="D238" i="19"/>
  <c r="D238" i="59"/>
  <c r="W241" i="59"/>
  <c r="W241" i="19"/>
  <c r="Q186" i="59"/>
  <c r="Q186" i="19"/>
  <c r="W146" i="19"/>
  <c r="W146" i="59"/>
  <c r="M148" i="19"/>
  <c r="M148" i="59"/>
  <c r="I235" i="59"/>
  <c r="I235" i="19"/>
  <c r="L169" i="19"/>
  <c r="L169" i="59"/>
  <c r="M143" i="59"/>
  <c r="M143" i="19"/>
  <c r="W192" i="59"/>
  <c r="W192" i="19"/>
  <c r="U176" i="17"/>
  <c r="U176" i="55"/>
  <c r="Q170" i="55"/>
  <c r="Q170" i="17"/>
  <c r="B190" i="59"/>
  <c r="B190" i="19"/>
  <c r="K221" i="59"/>
  <c r="K221" i="19"/>
  <c r="F190" i="59"/>
  <c r="F190" i="19"/>
  <c r="R201" i="59"/>
  <c r="R201" i="19"/>
  <c r="C189" i="59"/>
  <c r="C189" i="19"/>
  <c r="N158" i="19"/>
  <c r="N158" i="59"/>
  <c r="W207" i="59"/>
  <c r="W207" i="19"/>
  <c r="N182" i="59"/>
  <c r="N182" i="19"/>
  <c r="O217" i="19"/>
  <c r="O217" i="59"/>
  <c r="B233" i="19"/>
  <c r="B233" i="59"/>
  <c r="N196" i="59"/>
  <c r="N196" i="19"/>
  <c r="B144" i="19"/>
  <c r="B144" i="59"/>
  <c r="T162" i="17"/>
  <c r="T162" i="55"/>
  <c r="U205" i="59"/>
  <c r="U205" i="19"/>
  <c r="Y230" i="19"/>
  <c r="Y230" i="59"/>
  <c r="H176" i="17"/>
  <c r="H176" i="55"/>
  <c r="W149" i="59"/>
  <c r="W149" i="19"/>
  <c r="P153" i="17"/>
  <c r="P153" i="55"/>
  <c r="G230" i="59"/>
  <c r="G230" i="19"/>
  <c r="H167" i="19"/>
  <c r="H167" i="59"/>
  <c r="V180" i="59"/>
  <c r="V180" i="19"/>
  <c r="Q236" i="19"/>
  <c r="Q236" i="59"/>
  <c r="Q169" i="17"/>
  <c r="Q169" i="55"/>
  <c r="Y167" i="55"/>
  <c r="Y167" i="17"/>
  <c r="J151" i="55"/>
  <c r="J151" i="17"/>
  <c r="Q201" i="59"/>
  <c r="Q201" i="19"/>
  <c r="O148" i="19"/>
  <c r="O148" i="59"/>
  <c r="K173" i="55"/>
  <c r="K136" i="55" s="1"/>
  <c r="K173" i="17"/>
  <c r="Q227" i="19"/>
  <c r="Q227" i="59"/>
  <c r="R155" i="59"/>
  <c r="R155" i="19"/>
  <c r="H171" i="55"/>
  <c r="H171" i="17"/>
  <c r="C155" i="17"/>
  <c r="C155" i="55"/>
  <c r="P199" i="19"/>
  <c r="P199" i="59"/>
  <c r="I161" i="19"/>
  <c r="I161" i="59"/>
  <c r="M158" i="59"/>
  <c r="M158" i="19"/>
  <c r="C239" i="19"/>
  <c r="C239" i="59"/>
  <c r="O149" i="59"/>
  <c r="O149" i="19"/>
  <c r="N197" i="59"/>
  <c r="N197" i="19"/>
  <c r="D188" i="19"/>
  <c r="D188" i="59"/>
  <c r="Q169" i="19"/>
  <c r="Q169" i="59"/>
  <c r="P197" i="59"/>
  <c r="P197" i="19"/>
  <c r="O166" i="55"/>
  <c r="O166" i="17"/>
  <c r="K228" i="19"/>
  <c r="K228" i="59"/>
  <c r="O224" i="19"/>
  <c r="O224" i="59"/>
  <c r="N154" i="55"/>
  <c r="N154" i="17"/>
  <c r="S240" i="19"/>
  <c r="S243" i="62" s="1"/>
  <c r="S240" i="59"/>
  <c r="O245" i="59"/>
  <c r="O245" i="19"/>
  <c r="W159" i="59"/>
  <c r="W159" i="19"/>
  <c r="U244" i="19"/>
  <c r="U244" i="59"/>
  <c r="F193" i="59"/>
  <c r="F193" i="19"/>
  <c r="H149" i="55"/>
  <c r="H149" i="17"/>
  <c r="R164" i="17"/>
  <c r="R164" i="55"/>
  <c r="I170" i="59"/>
  <c r="I170" i="19"/>
  <c r="T170" i="17"/>
  <c r="T170" i="55"/>
  <c r="Y228" i="59"/>
  <c r="Y228" i="19"/>
  <c r="Q154" i="17"/>
  <c r="Q154" i="55"/>
  <c r="K203" i="19"/>
  <c r="K203" i="59"/>
  <c r="M194" i="59"/>
  <c r="M194" i="19"/>
  <c r="Y148" i="59"/>
  <c r="Y148" i="19"/>
  <c r="Y194" i="59"/>
  <c r="Y194" i="19"/>
  <c r="X168" i="17"/>
  <c r="X168" i="55"/>
  <c r="Q178" i="59"/>
  <c r="Q178" i="19"/>
  <c r="L244" i="59"/>
  <c r="L244" i="19"/>
  <c r="S146" i="17"/>
  <c r="S146" i="55"/>
  <c r="H152" i="59"/>
  <c r="H152" i="19"/>
  <c r="I148" i="55"/>
  <c r="I111" i="55" s="1"/>
  <c r="I148" i="17"/>
  <c r="E174" i="17"/>
  <c r="E174" i="55"/>
  <c r="F181" i="59"/>
  <c r="F181" i="19"/>
  <c r="J162" i="55"/>
  <c r="J162" i="17"/>
  <c r="R163" i="55"/>
  <c r="R163" i="17"/>
  <c r="K166" i="19"/>
  <c r="K166" i="59"/>
  <c r="F148" i="17"/>
  <c r="F148" i="55"/>
  <c r="Q146" i="17"/>
  <c r="Q146" i="55"/>
  <c r="O163" i="59"/>
  <c r="O163" i="19"/>
  <c r="V193" i="19"/>
  <c r="V193" i="59"/>
  <c r="T221" i="59"/>
  <c r="T221" i="19"/>
  <c r="R158" i="17"/>
  <c r="R158" i="55"/>
  <c r="F194" i="59"/>
  <c r="F194" i="19"/>
  <c r="M180" i="59"/>
  <c r="M180" i="19"/>
  <c r="R197" i="19"/>
  <c r="R197" i="59"/>
  <c r="J236" i="19"/>
  <c r="J236" i="59"/>
  <c r="W156" i="19"/>
  <c r="W156" i="62" s="1"/>
  <c r="W156" i="59"/>
  <c r="I157" i="59"/>
  <c r="I157" i="19"/>
  <c r="B169" i="55"/>
  <c r="B169" i="17"/>
  <c r="P172" i="19"/>
  <c r="P172" i="59"/>
  <c r="R217" i="19"/>
  <c r="R217" i="59"/>
  <c r="C179" i="19"/>
  <c r="C179" i="59"/>
  <c r="B172" i="59"/>
  <c r="B172" i="19"/>
  <c r="S159" i="17"/>
  <c r="S159" i="55"/>
  <c r="G173" i="55"/>
  <c r="G173" i="17"/>
  <c r="V161" i="55"/>
  <c r="V161" i="17"/>
  <c r="K165" i="19"/>
  <c r="K165" i="59"/>
  <c r="O189" i="19"/>
  <c r="O189" i="59"/>
  <c r="T216" i="59"/>
  <c r="T7" i="59" s="1"/>
  <c r="T216" i="19"/>
  <c r="F179" i="19"/>
  <c r="F179" i="59"/>
  <c r="W198" i="19"/>
  <c r="W198" i="20" s="1"/>
  <c r="W198" i="59"/>
  <c r="U149" i="19"/>
  <c r="U149" i="59"/>
  <c r="V206" i="19"/>
  <c r="V206" i="59"/>
  <c r="P233" i="59"/>
  <c r="P233" i="19"/>
  <c r="E238" i="59"/>
  <c r="E29" i="59" s="1"/>
  <c r="E238" i="19"/>
  <c r="J174" i="55"/>
  <c r="J174" i="17"/>
  <c r="M170" i="55"/>
  <c r="M133" i="55" s="1"/>
  <c r="M170" i="17"/>
  <c r="H241" i="19"/>
  <c r="H241" i="59"/>
  <c r="U207" i="59"/>
  <c r="U207" i="19"/>
  <c r="Q246" i="19"/>
  <c r="Q246" i="59"/>
  <c r="E246" i="19"/>
  <c r="E246" i="59"/>
  <c r="B159" i="59"/>
  <c r="B159" i="19"/>
  <c r="E165" i="17"/>
  <c r="E165" i="55"/>
  <c r="O175" i="55"/>
  <c r="O175" i="17"/>
  <c r="P169" i="59"/>
  <c r="P169" i="19"/>
  <c r="X206" i="19"/>
  <c r="X206" i="59"/>
  <c r="M154" i="17"/>
  <c r="M160" i="18" s="1"/>
  <c r="M154" i="55"/>
  <c r="W202" i="19"/>
  <c r="W202" i="59"/>
  <c r="N167" i="55"/>
  <c r="N167" i="17"/>
  <c r="Q204" i="59"/>
  <c r="Q204" i="19"/>
  <c r="K166" i="17"/>
  <c r="K166" i="55"/>
  <c r="L162" i="17"/>
  <c r="L23" i="17"/>
  <c r="L162" i="55"/>
  <c r="L125" i="55" s="1"/>
  <c r="C143" i="59"/>
  <c r="C143" i="19"/>
  <c r="M204" i="19"/>
  <c r="M204" i="59"/>
  <c r="Y166" i="55"/>
  <c r="Y166" i="17"/>
  <c r="V145" i="19"/>
  <c r="V145" i="59"/>
  <c r="H164" i="59"/>
  <c r="H164" i="19"/>
  <c r="K151" i="19"/>
  <c r="K151" i="59"/>
  <c r="W190" i="19"/>
  <c r="W190" i="59"/>
  <c r="V203" i="19"/>
  <c r="V203" i="59"/>
  <c r="K188" i="19"/>
  <c r="K188" i="59"/>
  <c r="V162" i="55"/>
  <c r="V162" i="17"/>
  <c r="Q161" i="55"/>
  <c r="Q161" i="17"/>
  <c r="L225" i="59"/>
  <c r="L225" i="19"/>
  <c r="L228" i="62" s="1"/>
  <c r="T166" i="19"/>
  <c r="T166" i="59"/>
  <c r="O236" i="19"/>
  <c r="O236" i="59"/>
  <c r="O27" i="59" s="1"/>
  <c r="B153" i="19"/>
  <c r="B153" i="59"/>
  <c r="G198" i="59"/>
  <c r="G198" i="19"/>
  <c r="K196" i="59"/>
  <c r="K196" i="19"/>
  <c r="K196" i="20"/>
  <c r="I196" i="19"/>
  <c r="I196" i="59"/>
  <c r="F171" i="59"/>
  <c r="F171" i="19"/>
  <c r="J218" i="59"/>
  <c r="J9" i="59" s="1"/>
  <c r="J218" i="19"/>
  <c r="O166" i="59"/>
  <c r="O166" i="19"/>
  <c r="H144" i="19"/>
  <c r="H144" i="59"/>
  <c r="Y182" i="19"/>
  <c r="Y182" i="59"/>
  <c r="H159" i="55"/>
  <c r="H122" i="55" s="1"/>
  <c r="H159" i="17"/>
  <c r="H181" i="59"/>
  <c r="H181" i="19"/>
  <c r="T145" i="59"/>
  <c r="T145" i="19"/>
  <c r="N207" i="19"/>
  <c r="N207" i="59"/>
  <c r="U151" i="55"/>
  <c r="U151" i="17"/>
  <c r="Y176" i="55"/>
  <c r="Y176" i="17"/>
  <c r="B198" i="59"/>
  <c r="B198" i="19"/>
  <c r="I229" i="19"/>
  <c r="I229" i="59"/>
  <c r="E170" i="17"/>
  <c r="E170" i="55"/>
  <c r="T228" i="19"/>
  <c r="T228" i="59"/>
  <c r="T231" i="19"/>
  <c r="T231" i="59"/>
  <c r="V186" i="59"/>
  <c r="V186" i="19"/>
  <c r="U159" i="19"/>
  <c r="U159" i="59"/>
  <c r="T151" i="59"/>
  <c r="T151" i="19"/>
  <c r="M216" i="59"/>
  <c r="M216" i="19"/>
  <c r="S188" i="19"/>
  <c r="S188" i="59"/>
  <c r="K147" i="55"/>
  <c r="K147" i="17"/>
  <c r="U143" i="59"/>
  <c r="U143" i="19"/>
  <c r="E160" i="19"/>
  <c r="E160" i="59"/>
  <c r="P152" i="59"/>
  <c r="P152" i="19"/>
  <c r="X160" i="59"/>
  <c r="X160" i="19"/>
  <c r="R159" i="59"/>
  <c r="R159" i="19"/>
  <c r="P155" i="17"/>
  <c r="P155" i="55"/>
  <c r="O146" i="59"/>
  <c r="O146" i="19"/>
  <c r="X156" i="55"/>
  <c r="X156" i="17"/>
  <c r="H190" i="19"/>
  <c r="H190" i="59"/>
  <c r="R155" i="55"/>
  <c r="R155" i="17"/>
  <c r="X156" i="59"/>
  <c r="X156" i="19"/>
  <c r="J163" i="59"/>
  <c r="J163" i="19"/>
  <c r="X167" i="17"/>
  <c r="X167" i="55"/>
  <c r="K231" i="19"/>
  <c r="K231" i="59"/>
  <c r="P218" i="59"/>
  <c r="P9" i="59" s="1"/>
  <c r="P218" i="19"/>
  <c r="S157" i="59"/>
  <c r="S157" i="19"/>
  <c r="Y148" i="55"/>
  <c r="Y148" i="17"/>
  <c r="W243" i="19"/>
  <c r="W243" i="59"/>
  <c r="X240" i="19"/>
  <c r="X240" i="59"/>
  <c r="R158" i="59"/>
  <c r="R158" i="19"/>
  <c r="V159" i="17"/>
  <c r="V159" i="55"/>
  <c r="X185" i="19"/>
  <c r="X185" i="59"/>
  <c r="Y163" i="55"/>
  <c r="Y163" i="17"/>
  <c r="X170" i="55"/>
  <c r="X170" i="17"/>
  <c r="Y229" i="19"/>
  <c r="Y229" i="59"/>
  <c r="T222" i="19"/>
  <c r="T222" i="59"/>
  <c r="S173" i="55"/>
  <c r="S173" i="17"/>
  <c r="X202" i="59"/>
  <c r="X202" i="19"/>
  <c r="X202" i="20" s="1"/>
  <c r="N223" i="19"/>
  <c r="N223" i="59"/>
  <c r="D224" i="19"/>
  <c r="D224" i="59"/>
  <c r="W171" i="59"/>
  <c r="W171" i="19"/>
  <c r="T144" i="59"/>
  <c r="T144" i="19"/>
  <c r="H191" i="19"/>
  <c r="H191" i="59"/>
  <c r="R236" i="19"/>
  <c r="R236" i="59"/>
  <c r="O168" i="17"/>
  <c r="O168" i="55"/>
  <c r="M169" i="17"/>
  <c r="M169" i="55"/>
  <c r="C178" i="19"/>
  <c r="C178" i="59"/>
  <c r="C228" i="19"/>
  <c r="C228" i="59"/>
  <c r="J158" i="19"/>
  <c r="J158" i="59"/>
  <c r="J152" i="17"/>
  <c r="J152" i="55"/>
  <c r="S216" i="19"/>
  <c r="S216" i="59"/>
  <c r="R207" i="59"/>
  <c r="R207" i="19"/>
  <c r="J167" i="19"/>
  <c r="J167" i="59"/>
  <c r="R240" i="59"/>
  <c r="R240" i="19"/>
  <c r="R166" i="17"/>
  <c r="R166" i="55"/>
  <c r="B154" i="59"/>
  <c r="B154" i="19"/>
  <c r="P157" i="19"/>
  <c r="P157" i="59"/>
  <c r="H169" i="59"/>
  <c r="H169" i="19"/>
  <c r="F216" i="59"/>
  <c r="F216" i="19"/>
  <c r="G197" i="59"/>
  <c r="G197" i="19"/>
  <c r="I165" i="19"/>
  <c r="I165" i="59"/>
  <c r="I173" i="17"/>
  <c r="I173" i="55"/>
  <c r="X242" i="59"/>
  <c r="X242" i="19"/>
  <c r="U146" i="55"/>
  <c r="U146" i="17"/>
  <c r="H159" i="59"/>
  <c r="H159" i="19"/>
  <c r="S192" i="19"/>
  <c r="S192" i="59"/>
  <c r="Q148" i="17"/>
  <c r="Q148" i="55"/>
  <c r="B218" i="59"/>
  <c r="B218" i="19"/>
  <c r="R160" i="19"/>
  <c r="R160" i="59"/>
  <c r="V143" i="19"/>
  <c r="V143" i="59"/>
  <c r="U233" i="19"/>
  <c r="U233" i="59"/>
  <c r="W179" i="19"/>
  <c r="W179" i="59"/>
  <c r="T192" i="19"/>
  <c r="T192" i="59"/>
  <c r="P158" i="17"/>
  <c r="P158" i="55"/>
  <c r="O155" i="59"/>
  <c r="O155" i="19"/>
  <c r="C177" i="59"/>
  <c r="C177" i="19"/>
  <c r="K171" i="19"/>
  <c r="K171" i="59"/>
  <c r="S184" i="59"/>
  <c r="S184" i="19"/>
  <c r="P180" i="19"/>
  <c r="P180" i="59"/>
  <c r="D195" i="19"/>
  <c r="D195" i="59"/>
  <c r="W168" i="19"/>
  <c r="W168" i="59"/>
  <c r="M188" i="59"/>
  <c r="M188" i="19"/>
  <c r="P237" i="59"/>
  <c r="P237" i="19"/>
  <c r="W153" i="19"/>
  <c r="W153" i="59"/>
  <c r="U157" i="55"/>
  <c r="U157" i="17"/>
  <c r="D222" i="59"/>
  <c r="D222" i="19"/>
  <c r="D225" i="62" s="1"/>
  <c r="D192" i="59"/>
  <c r="D192" i="19"/>
  <c r="G153" i="19"/>
  <c r="G153" i="59"/>
  <c r="K232" i="59"/>
  <c r="K232" i="19"/>
  <c r="J238" i="59"/>
  <c r="J238" i="19"/>
  <c r="B162" i="59"/>
  <c r="B162" i="19"/>
  <c r="B162" i="20"/>
  <c r="Y173" i="17"/>
  <c r="Y173" i="55"/>
  <c r="M234" i="19"/>
  <c r="M234" i="59"/>
  <c r="M203" i="59"/>
  <c r="M203" i="19"/>
  <c r="S147" i="59"/>
  <c r="S147" i="19"/>
  <c r="G146" i="59"/>
  <c r="G146" i="19"/>
  <c r="X166" i="19"/>
  <c r="X166" i="59"/>
  <c r="B225" i="59"/>
  <c r="B225" i="19"/>
  <c r="I157" i="55"/>
  <c r="I157" i="17"/>
  <c r="Q221" i="19"/>
  <c r="Q221" i="59"/>
  <c r="J159" i="17"/>
  <c r="J159" i="55"/>
  <c r="P219" i="59"/>
  <c r="P219" i="19"/>
  <c r="P165" i="19"/>
  <c r="P165" i="59"/>
  <c r="Y164" i="19"/>
  <c r="Y164" i="59"/>
  <c r="R166" i="19"/>
  <c r="R166" i="59"/>
  <c r="E235" i="59"/>
  <c r="E235" i="19"/>
  <c r="D148" i="17"/>
  <c r="D148" i="55"/>
  <c r="D111" i="55" s="1"/>
  <c r="I158" i="17"/>
  <c r="I158" i="55"/>
  <c r="L161" i="59"/>
  <c r="L161" i="19"/>
  <c r="L161" i="20" s="1"/>
  <c r="G175" i="55"/>
  <c r="G175" i="17"/>
  <c r="B158" i="19"/>
  <c r="B158" i="59"/>
  <c r="J161" i="19"/>
  <c r="J161" i="59"/>
  <c r="C149" i="19"/>
  <c r="C149" i="59"/>
  <c r="R175" i="17"/>
  <c r="R175" i="55"/>
  <c r="X165" i="55"/>
  <c r="X165" i="17"/>
  <c r="P154" i="17"/>
  <c r="P154" i="55"/>
  <c r="L193" i="19"/>
  <c r="L193" i="59"/>
  <c r="U218" i="59"/>
  <c r="U218" i="19"/>
  <c r="X218" i="59"/>
  <c r="X218" i="19"/>
  <c r="U182" i="19"/>
  <c r="U182" i="59"/>
  <c r="F229" i="59"/>
  <c r="F229" i="19"/>
  <c r="X148" i="19"/>
  <c r="X148" i="59"/>
  <c r="D171" i="19"/>
  <c r="D171" i="59"/>
  <c r="P168" i="55"/>
  <c r="P168" i="17"/>
  <c r="L243" i="19"/>
  <c r="L243" i="59"/>
  <c r="G203" i="59"/>
  <c r="G203" i="19"/>
  <c r="D181" i="19"/>
  <c r="D181" i="59"/>
  <c r="B188" i="59"/>
  <c r="B188" i="19"/>
  <c r="M165" i="59"/>
  <c r="M165" i="19"/>
  <c r="G150" i="59"/>
  <c r="G150" i="19"/>
  <c r="S187" i="19"/>
  <c r="S187" i="59"/>
  <c r="I200" i="59"/>
  <c r="I200" i="19"/>
  <c r="G149" i="55"/>
  <c r="G149" i="17"/>
  <c r="G207" i="59"/>
  <c r="G207" i="19"/>
  <c r="B168" i="59"/>
  <c r="B168" i="19"/>
  <c r="N180" i="59"/>
  <c r="N180" i="19"/>
  <c r="V164" i="17"/>
  <c r="V164" i="55"/>
  <c r="T178" i="59"/>
  <c r="T178" i="19"/>
  <c r="S219" i="59"/>
  <c r="S219" i="19"/>
  <c r="J182" i="19"/>
  <c r="J182" i="59"/>
  <c r="W228" i="19"/>
  <c r="W228" i="59"/>
  <c r="E203" i="19"/>
  <c r="E203" i="59"/>
  <c r="X237" i="19"/>
  <c r="X237" i="59"/>
  <c r="D207" i="19"/>
  <c r="D207" i="59"/>
  <c r="L234" i="59"/>
  <c r="L234" i="19"/>
  <c r="B146" i="59"/>
  <c r="B146" i="19"/>
  <c r="B170" i="55"/>
  <c r="B170" i="17"/>
  <c r="E167" i="59"/>
  <c r="E167" i="19"/>
  <c r="Y158" i="59"/>
  <c r="Y158" i="19"/>
  <c r="K148" i="59"/>
  <c r="K148" i="19"/>
  <c r="Q206" i="59"/>
  <c r="Q206" i="19"/>
  <c r="S163" i="59"/>
  <c r="S163" i="19"/>
  <c r="R200" i="19"/>
  <c r="R200" i="59"/>
  <c r="Y177" i="59"/>
  <c r="Y177" i="19"/>
  <c r="M227" i="59"/>
  <c r="M227" i="19"/>
  <c r="B229" i="19"/>
  <c r="B229" i="59"/>
  <c r="P191" i="19"/>
  <c r="P191" i="59"/>
  <c r="Y235" i="19"/>
  <c r="Y235" i="59"/>
  <c r="R188" i="19"/>
  <c r="R188" i="59"/>
  <c r="C166" i="59"/>
  <c r="C166" i="19"/>
  <c r="O163" i="55"/>
  <c r="O163" i="17"/>
  <c r="J207" i="19"/>
  <c r="J207" i="59"/>
  <c r="J171" i="19"/>
  <c r="J171" i="20" s="1"/>
  <c r="J171" i="59"/>
  <c r="B165" i="19"/>
  <c r="B165" i="59"/>
  <c r="I225" i="19"/>
  <c r="I225" i="59"/>
  <c r="J235" i="19"/>
  <c r="J235" i="59"/>
  <c r="B165" i="55"/>
  <c r="B165" i="17"/>
  <c r="L170" i="59"/>
  <c r="L170" i="19"/>
  <c r="E245" i="59"/>
  <c r="E36" i="59" s="1"/>
  <c r="E245" i="19"/>
  <c r="V158" i="19"/>
  <c r="V158" i="59"/>
  <c r="S152" i="17"/>
  <c r="S152" i="55"/>
  <c r="G179" i="59"/>
  <c r="G179" i="19"/>
  <c r="C203" i="19"/>
  <c r="C203" i="59"/>
  <c r="T150" i="17"/>
  <c r="T150" i="55"/>
  <c r="D174" i="17"/>
  <c r="D174" i="55"/>
  <c r="J220" i="19"/>
  <c r="J220" i="59"/>
  <c r="Q174" i="17"/>
  <c r="Q174" i="55"/>
  <c r="E233" i="59"/>
  <c r="E233" i="19"/>
  <c r="G188" i="19"/>
  <c r="G188" i="20" s="1"/>
  <c r="G188" i="59"/>
  <c r="J152" i="19"/>
  <c r="J152" i="59"/>
  <c r="C220" i="59"/>
  <c r="C220" i="19"/>
  <c r="Y171" i="19"/>
  <c r="Y171" i="59"/>
  <c r="Q155" i="19"/>
  <c r="Q155" i="59"/>
  <c r="E154" i="19"/>
  <c r="E154" i="59"/>
  <c r="Y156" i="55"/>
  <c r="Y156" i="17"/>
  <c r="Y165" i="19"/>
  <c r="Y165" i="59"/>
  <c r="N230" i="19"/>
  <c r="N230" i="59"/>
  <c r="H158" i="19"/>
  <c r="H158" i="59"/>
  <c r="K163" i="19"/>
  <c r="K163" i="59"/>
  <c r="R222" i="59"/>
  <c r="R222" i="19"/>
  <c r="D198" i="59"/>
  <c r="D198" i="19"/>
  <c r="S228" i="59"/>
  <c r="S228" i="19"/>
  <c r="C152" i="55"/>
  <c r="C152" i="17"/>
  <c r="R161" i="59"/>
  <c r="R161" i="19"/>
  <c r="B168" i="55"/>
  <c r="B168" i="17"/>
  <c r="B184" i="59"/>
  <c r="B184" i="19"/>
  <c r="W166" i="19"/>
  <c r="W166" i="59"/>
  <c r="D151" i="17"/>
  <c r="D151" i="55"/>
  <c r="P157" i="17"/>
  <c r="P157" i="55"/>
  <c r="K187" i="19"/>
  <c r="K187" i="59"/>
  <c r="V191" i="19"/>
  <c r="V191" i="59"/>
  <c r="B187" i="19"/>
  <c r="B187" i="59"/>
  <c r="E181" i="59"/>
  <c r="E181" i="19"/>
  <c r="Q146" i="59"/>
  <c r="Q146" i="19"/>
  <c r="Q244" i="59"/>
  <c r="Q244" i="19"/>
  <c r="O239" i="19"/>
  <c r="O239" i="59"/>
  <c r="E151" i="17"/>
  <c r="E151" i="55"/>
  <c r="V197" i="59"/>
  <c r="V197" i="19"/>
  <c r="V197" i="20" s="1"/>
  <c r="T227" i="19"/>
  <c r="T227" i="59"/>
  <c r="X243" i="19"/>
  <c r="X246" i="20"/>
  <c r="X243" i="59"/>
  <c r="C206" i="19"/>
  <c r="C206" i="59"/>
  <c r="T165" i="59"/>
  <c r="T165" i="19"/>
  <c r="S246" i="19"/>
  <c r="S246" i="59"/>
  <c r="K220" i="59"/>
  <c r="K220" i="19"/>
  <c r="Q196" i="19"/>
  <c r="Q196" i="59"/>
  <c r="F165" i="17"/>
  <c r="F171" i="57" s="1"/>
  <c r="F165" i="55"/>
  <c r="H143" i="59"/>
  <c r="H143" i="19"/>
  <c r="I161" i="55"/>
  <c r="I161" i="17"/>
  <c r="M147" i="19"/>
  <c r="M147" i="59"/>
  <c r="O155" i="55"/>
  <c r="O155" i="17"/>
  <c r="Q197" i="19"/>
  <c r="Q197" i="59"/>
  <c r="E158" i="19"/>
  <c r="E158" i="59"/>
  <c r="Y205" i="59"/>
  <c r="Y205" i="19"/>
  <c r="R150" i="17"/>
  <c r="R150" i="55"/>
  <c r="R198" i="59"/>
  <c r="R198" i="19"/>
  <c r="T154" i="17"/>
  <c r="T154" i="55"/>
  <c r="L186" i="19"/>
  <c r="L186" i="59"/>
  <c r="K244" i="19"/>
  <c r="K244" i="59"/>
  <c r="T189" i="59"/>
  <c r="T189" i="19"/>
  <c r="W186" i="19"/>
  <c r="W186" i="59"/>
  <c r="Q217" i="19"/>
  <c r="Q217" i="59"/>
  <c r="G185" i="59"/>
  <c r="G185" i="19"/>
  <c r="H233" i="19"/>
  <c r="H233" i="59"/>
  <c r="S183" i="19"/>
  <c r="S183" i="20" s="1"/>
  <c r="S183" i="59"/>
  <c r="K184" i="19"/>
  <c r="K184" i="59"/>
  <c r="D158" i="19"/>
  <c r="D158" i="62" s="1"/>
  <c r="D158" i="59"/>
  <c r="F166" i="19"/>
  <c r="F166" i="59"/>
  <c r="F237" i="19"/>
  <c r="F237" i="59"/>
  <c r="J239" i="19"/>
  <c r="J239" i="59"/>
  <c r="P243" i="19"/>
  <c r="P243" i="59"/>
  <c r="W160" i="55"/>
  <c r="W160" i="17"/>
  <c r="I159" i="19"/>
  <c r="I159" i="59"/>
  <c r="N178" i="19"/>
  <c r="N178" i="59"/>
  <c r="C158" i="17"/>
  <c r="C158" i="55"/>
  <c r="G178" i="59"/>
  <c r="G178" i="19"/>
  <c r="P164" i="17"/>
  <c r="P25" i="17" s="1"/>
  <c r="P164" i="55"/>
  <c r="X167" i="59"/>
  <c r="X167" i="19"/>
  <c r="V156" i="19"/>
  <c r="V156" i="62" s="1"/>
  <c r="V156" i="59"/>
  <c r="Q179" i="59"/>
  <c r="Q179" i="19"/>
  <c r="Q179" i="62"/>
  <c r="F146" i="59"/>
  <c r="F146" i="19"/>
  <c r="S161" i="55"/>
  <c r="S161" i="17"/>
  <c r="J148" i="55"/>
  <c r="J148" i="17"/>
  <c r="X149" i="17"/>
  <c r="X149" i="55"/>
  <c r="F158" i="59"/>
  <c r="F158" i="19"/>
  <c r="W146" i="17"/>
  <c r="W146" i="55"/>
  <c r="C238" i="19"/>
  <c r="C238" i="59"/>
  <c r="U201" i="59"/>
  <c r="U201" i="19"/>
  <c r="J156" i="19"/>
  <c r="J156" i="62"/>
  <c r="J156" i="59"/>
  <c r="E199" i="19"/>
  <c r="E199" i="59"/>
  <c r="O147" i="17"/>
  <c r="O147" i="55"/>
  <c r="W169" i="19"/>
  <c r="W169" i="59"/>
  <c r="B230" i="19"/>
  <c r="B230" i="59"/>
  <c r="Q147" i="17"/>
  <c r="Q153" i="18" s="1"/>
  <c r="Q147" i="55"/>
  <c r="G172" i="17"/>
  <c r="G172" i="55"/>
  <c r="E175" i="55"/>
  <c r="E175" i="17"/>
  <c r="X162" i="59"/>
  <c r="X162" i="19"/>
  <c r="O186" i="59"/>
  <c r="O186" i="19"/>
  <c r="J146" i="17"/>
  <c r="J146" i="55"/>
  <c r="K234" i="59"/>
  <c r="K234" i="19"/>
  <c r="K155" i="17"/>
  <c r="K155" i="55"/>
  <c r="P195" i="19"/>
  <c r="P195" i="59"/>
  <c r="G169" i="19"/>
  <c r="G169" i="59"/>
  <c r="F227" i="19"/>
  <c r="F230" i="62" s="1"/>
  <c r="F227" i="59"/>
  <c r="B149" i="17"/>
  <c r="B149" i="55"/>
  <c r="K219" i="59"/>
  <c r="K219" i="19"/>
  <c r="X178" i="59"/>
  <c r="X178" i="19"/>
  <c r="Q234" i="19"/>
  <c r="Q237" i="20" s="1"/>
  <c r="Q234" i="59"/>
  <c r="M167" i="17"/>
  <c r="M167" i="55"/>
  <c r="Y246" i="19"/>
  <c r="Y246" i="59"/>
  <c r="L198" i="59"/>
  <c r="L198" i="19"/>
  <c r="E157" i="59"/>
  <c r="E157" i="19"/>
  <c r="F221" i="59"/>
  <c r="F221" i="19"/>
  <c r="J149" i="19"/>
  <c r="J149" i="59"/>
  <c r="F147" i="17"/>
  <c r="F147" i="55"/>
  <c r="M161" i="55"/>
  <c r="M161" i="17"/>
  <c r="O154" i="55"/>
  <c r="O154" i="17"/>
  <c r="E222" i="59"/>
  <c r="E222" i="19"/>
  <c r="S222" i="19"/>
  <c r="S225" i="20" s="1"/>
  <c r="S222" i="59"/>
  <c r="H224" i="59"/>
  <c r="H224" i="19"/>
  <c r="D168" i="19"/>
  <c r="D168" i="59"/>
  <c r="J188" i="19"/>
  <c r="J188" i="59"/>
  <c r="X245" i="59"/>
  <c r="X245" i="19"/>
  <c r="Y172" i="19"/>
  <c r="Y172" i="59"/>
  <c r="B153" i="55"/>
  <c r="B153" i="17"/>
  <c r="L160" i="17"/>
  <c r="L160" i="55"/>
  <c r="N179" i="59"/>
  <c r="N179" i="19"/>
  <c r="B163" i="17"/>
  <c r="B163" i="55"/>
  <c r="C240" i="19"/>
  <c r="C240" i="59"/>
  <c r="L226" i="59"/>
  <c r="L226" i="19"/>
  <c r="S194" i="59"/>
  <c r="S194" i="19"/>
  <c r="O227" i="59"/>
  <c r="O227" i="19"/>
  <c r="O230" i="62"/>
  <c r="S143" i="59"/>
  <c r="S143" i="19"/>
  <c r="B241" i="59"/>
  <c r="B241" i="19"/>
  <c r="T245" i="59"/>
  <c r="T245" i="19"/>
  <c r="S174" i="17"/>
  <c r="S174" i="55"/>
  <c r="S137" i="55" s="1"/>
  <c r="W197" i="59"/>
  <c r="W197" i="19"/>
  <c r="R223" i="59"/>
  <c r="R223" i="19"/>
  <c r="T160" i="55"/>
  <c r="T160" i="17"/>
  <c r="C163" i="17"/>
  <c r="C163" i="55"/>
  <c r="C126" i="55" s="1"/>
  <c r="F182" i="59"/>
  <c r="F182" i="19"/>
  <c r="E153" i="55"/>
  <c r="E153" i="17"/>
  <c r="V150" i="55"/>
  <c r="V150" i="17"/>
  <c r="H206" i="59"/>
  <c r="H206" i="19"/>
  <c r="U185" i="19"/>
  <c r="U185" i="59"/>
  <c r="P166" i="17"/>
  <c r="P166" i="55"/>
  <c r="S245" i="19"/>
  <c r="S245" i="59"/>
  <c r="O219" i="59"/>
  <c r="O219" i="19"/>
  <c r="X230" i="59"/>
  <c r="X230" i="19"/>
  <c r="G235" i="59"/>
  <c r="G235" i="19"/>
  <c r="W158" i="59"/>
  <c r="W158" i="19"/>
  <c r="G187" i="19"/>
  <c r="G187" i="59"/>
  <c r="S145" i="59"/>
  <c r="S145" i="19"/>
  <c r="G222" i="19"/>
  <c r="G222" i="59"/>
  <c r="I151" i="17"/>
  <c r="I151" i="55"/>
  <c r="C205" i="59"/>
  <c r="C205" i="19"/>
  <c r="C173" i="17"/>
  <c r="C173" i="55"/>
  <c r="J161" i="55"/>
  <c r="J161" i="17"/>
  <c r="B152" i="19"/>
  <c r="B152" i="59"/>
  <c r="T241" i="59"/>
  <c r="T241" i="19"/>
  <c r="K200" i="59"/>
  <c r="K200" i="19"/>
  <c r="S164" i="17"/>
  <c r="S164" i="55"/>
  <c r="H154" i="55"/>
  <c r="H154" i="17"/>
  <c r="B180" i="59"/>
  <c r="B180" i="19"/>
  <c r="N145" i="59"/>
  <c r="N145" i="19"/>
  <c r="F245" i="19"/>
  <c r="F245" i="59"/>
  <c r="U195" i="59"/>
  <c r="U195" i="19"/>
  <c r="V226" i="59"/>
  <c r="V226" i="19"/>
  <c r="H228" i="59"/>
  <c r="H228" i="19"/>
  <c r="H231" i="62" s="1"/>
  <c r="J177" i="59"/>
  <c r="J177" i="19"/>
  <c r="J177" i="62"/>
  <c r="X175" i="55"/>
  <c r="X175" i="17"/>
  <c r="I144" i="19"/>
  <c r="I144" i="59"/>
  <c r="X232" i="59"/>
  <c r="X232" i="19"/>
  <c r="E221" i="59"/>
  <c r="E221" i="19"/>
  <c r="E224" i="20"/>
  <c r="W199" i="59"/>
  <c r="W199" i="19"/>
  <c r="J165" i="19"/>
  <c r="J165" i="59"/>
  <c r="N240" i="59"/>
  <c r="N240" i="19"/>
  <c r="X223" i="59"/>
  <c r="X223" i="19"/>
  <c r="K229" i="59"/>
  <c r="K229" i="19"/>
  <c r="K154" i="17"/>
  <c r="K154" i="55"/>
  <c r="L158" i="17"/>
  <c r="L158" i="55"/>
  <c r="M181" i="19"/>
  <c r="M181" i="59"/>
  <c r="R192" i="19"/>
  <c r="R192" i="59"/>
  <c r="V190" i="59"/>
  <c r="V190" i="19"/>
  <c r="B217" i="59"/>
  <c r="B217" i="19"/>
  <c r="O179" i="19"/>
  <c r="O179" i="59"/>
  <c r="U197" i="19"/>
  <c r="U197" i="59"/>
  <c r="G170" i="17"/>
  <c r="G170" i="55"/>
  <c r="S162" i="55"/>
  <c r="S162" i="17"/>
  <c r="I172" i="59"/>
  <c r="I172" i="19"/>
  <c r="N245" i="19"/>
  <c r="N245" i="59"/>
  <c r="F167" i="55"/>
  <c r="F167" i="17"/>
  <c r="V219" i="59"/>
  <c r="V219" i="19"/>
  <c r="Q144" i="19"/>
  <c r="Q144" i="59"/>
  <c r="I164" i="17"/>
  <c r="I164" i="55"/>
  <c r="M193" i="19"/>
  <c r="M193" i="59"/>
  <c r="T234" i="19"/>
  <c r="T234" i="59"/>
  <c r="I207" i="59"/>
  <c r="I207" i="19"/>
  <c r="Q188" i="59"/>
  <c r="Q188" i="19"/>
  <c r="K206" i="19"/>
  <c r="K206" i="59"/>
  <c r="U224" i="59"/>
  <c r="U224" i="19"/>
  <c r="R176" i="17"/>
  <c r="R176" i="55"/>
  <c r="E166" i="55"/>
  <c r="E166" i="17"/>
  <c r="V156" i="55"/>
  <c r="V156" i="17"/>
  <c r="L183" i="59"/>
  <c r="L183" i="19"/>
  <c r="S186" i="59"/>
  <c r="S186" i="19"/>
  <c r="D153" i="19"/>
  <c r="D153" i="59"/>
  <c r="Y236" i="19"/>
  <c r="Y239" i="62" s="1"/>
  <c r="Y236" i="59"/>
  <c r="N205" i="19"/>
  <c r="N205" i="20"/>
  <c r="N205" i="59"/>
  <c r="H222" i="19"/>
  <c r="H222" i="59"/>
  <c r="Q161" i="19"/>
  <c r="Q161" i="59"/>
  <c r="W174" i="55"/>
  <c r="W174" i="17"/>
  <c r="E207" i="59"/>
  <c r="E207" i="19"/>
  <c r="V155" i="17"/>
  <c r="V155" i="55"/>
  <c r="O152" i="59"/>
  <c r="O152" i="19"/>
  <c r="T156" i="55"/>
  <c r="T156" i="17"/>
  <c r="R148" i="55"/>
  <c r="R148" i="17"/>
  <c r="N200" i="59"/>
  <c r="N200" i="19"/>
  <c r="V233" i="19"/>
  <c r="V233" i="59"/>
  <c r="X229" i="59"/>
  <c r="X229" i="19"/>
  <c r="D223" i="59"/>
  <c r="D223" i="19"/>
  <c r="O246" i="19"/>
  <c r="O246" i="59"/>
  <c r="R163" i="19"/>
  <c r="R163" i="62"/>
  <c r="R163" i="59"/>
  <c r="U172" i="59"/>
  <c r="U172" i="19"/>
  <c r="U172" i="20"/>
  <c r="T224" i="59"/>
  <c r="T224" i="19"/>
  <c r="O244" i="19"/>
  <c r="O244" i="59"/>
  <c r="C199" i="59"/>
  <c r="C199" i="19"/>
  <c r="L192" i="19"/>
  <c r="L192" i="59"/>
  <c r="L158" i="19"/>
  <c r="L158" i="59"/>
  <c r="K194" i="59"/>
  <c r="K194" i="19"/>
  <c r="G147" i="17"/>
  <c r="G147" i="55"/>
  <c r="Y218" i="59"/>
  <c r="Y218" i="19"/>
  <c r="Y221" i="62" s="1"/>
  <c r="B160" i="59"/>
  <c r="B160" i="19"/>
  <c r="B173" i="55"/>
  <c r="B173" i="17"/>
  <c r="Y231" i="59"/>
  <c r="Y231" i="19"/>
  <c r="K241" i="59"/>
  <c r="K32" i="59" s="1"/>
  <c r="K241" i="19"/>
  <c r="W173" i="55"/>
  <c r="W173" i="17"/>
  <c r="V152" i="19"/>
  <c r="V152" i="59"/>
  <c r="H204" i="19"/>
  <c r="H204" i="59"/>
  <c r="G162" i="19"/>
  <c r="G162" i="59"/>
  <c r="R196" i="19"/>
  <c r="R196" i="59"/>
  <c r="Q151" i="19"/>
  <c r="Q151" i="59"/>
  <c r="E147" i="19"/>
  <c r="E147" i="59"/>
  <c r="I160" i="55"/>
  <c r="I160" i="17"/>
  <c r="P161" i="59"/>
  <c r="P161" i="19"/>
  <c r="P161" i="20" s="1"/>
  <c r="F170" i="55"/>
  <c r="F170" i="17"/>
  <c r="D236" i="19"/>
  <c r="D236" i="59"/>
  <c r="U163" i="19"/>
  <c r="U163" i="59"/>
  <c r="X169" i="59"/>
  <c r="X169" i="19"/>
  <c r="T238" i="19"/>
  <c r="T238" i="59"/>
  <c r="E204" i="19"/>
  <c r="E204" i="59"/>
  <c r="K176" i="17"/>
  <c r="K176" i="55"/>
  <c r="K148" i="55"/>
  <c r="K148" i="17"/>
  <c r="O218" i="19"/>
  <c r="O218" i="59"/>
  <c r="U168" i="55"/>
  <c r="U168" i="17"/>
  <c r="U174" i="18" s="1"/>
  <c r="T198" i="59"/>
  <c r="T198" i="19"/>
  <c r="U170" i="19"/>
  <c r="U170" i="59"/>
  <c r="J226" i="19"/>
  <c r="J226" i="59"/>
  <c r="V166" i="19"/>
  <c r="V166" i="59"/>
  <c r="D205" i="19"/>
  <c r="D205" i="59"/>
  <c r="E162" i="55"/>
  <c r="E162" i="17"/>
  <c r="T150" i="59"/>
  <c r="T150" i="19"/>
  <c r="I154" i="59"/>
  <c r="I154" i="19"/>
  <c r="T157" i="59"/>
  <c r="T157" i="19"/>
  <c r="K152" i="59"/>
  <c r="K152" i="19"/>
  <c r="F147" i="59"/>
  <c r="F147" i="19"/>
  <c r="N222" i="59"/>
  <c r="N222" i="19"/>
  <c r="K164" i="19"/>
  <c r="K164" i="59"/>
  <c r="E165" i="19"/>
  <c r="E165" i="59"/>
  <c r="Y184" i="59"/>
  <c r="Y184" i="19"/>
  <c r="K199" i="59"/>
  <c r="K199" i="19"/>
  <c r="B228" i="59"/>
  <c r="B228" i="19"/>
  <c r="M200" i="59"/>
  <c r="M200" i="19"/>
  <c r="D216" i="19"/>
  <c r="D216" i="59"/>
  <c r="L154" i="19"/>
  <c r="L154" i="59"/>
  <c r="G171" i="19"/>
  <c r="G171" i="59"/>
  <c r="W233" i="19"/>
  <c r="W233" i="59"/>
  <c r="C191" i="59"/>
  <c r="C191" i="19"/>
  <c r="Y178" i="19"/>
  <c r="Y178" i="59"/>
  <c r="N163" i="59"/>
  <c r="N163" i="19"/>
  <c r="H165" i="59"/>
  <c r="H165" i="19"/>
  <c r="C245" i="19"/>
  <c r="C245" i="59"/>
  <c r="R157" i="17"/>
  <c r="R157" i="55"/>
  <c r="G201" i="19"/>
  <c r="G201" i="59"/>
  <c r="P200" i="59"/>
  <c r="P200" i="19"/>
  <c r="B150" i="59"/>
  <c r="B150" i="19"/>
  <c r="P189" i="59"/>
  <c r="P189" i="19"/>
  <c r="T147" i="17"/>
  <c r="T147" i="55"/>
  <c r="E198" i="19"/>
  <c r="E198" i="59"/>
  <c r="P150" i="17"/>
  <c r="P150" i="55"/>
  <c r="Y162" i="19"/>
  <c r="Y162" i="59"/>
  <c r="M195" i="19"/>
  <c r="M195" i="59"/>
  <c r="U152" i="55"/>
  <c r="U152" i="17"/>
  <c r="G231" i="19"/>
  <c r="G231" i="59"/>
  <c r="R170" i="59"/>
  <c r="R170" i="19"/>
  <c r="H203" i="59"/>
  <c r="H203" i="19"/>
  <c r="Q165" i="17"/>
  <c r="Q165" i="55"/>
  <c r="M221" i="19"/>
  <c r="M221" i="59"/>
  <c r="C162" i="55"/>
  <c r="C162" i="17"/>
  <c r="I180" i="19"/>
  <c r="I180" i="59"/>
  <c r="L224" i="59"/>
  <c r="L224" i="19"/>
  <c r="F234" i="59"/>
  <c r="F234" i="19"/>
  <c r="G173" i="59"/>
  <c r="G173" i="19"/>
  <c r="E180" i="19"/>
  <c r="E180" i="59"/>
  <c r="L149" i="55"/>
  <c r="L149" i="17"/>
  <c r="Q232" i="19"/>
  <c r="Q232" i="59"/>
  <c r="N219" i="19"/>
  <c r="N219" i="59"/>
  <c r="O147" i="59"/>
  <c r="O147" i="19"/>
  <c r="W200" i="59"/>
  <c r="W200" i="19"/>
  <c r="C207" i="19"/>
  <c r="C207" i="59"/>
  <c r="X172" i="19"/>
  <c r="X172" i="59"/>
  <c r="F200" i="19"/>
  <c r="F200" i="59"/>
  <c r="H167" i="55"/>
  <c r="H167" i="17"/>
  <c r="W170" i="19"/>
  <c r="W170" i="59"/>
  <c r="E202" i="19"/>
  <c r="E202" i="59"/>
  <c r="L219" i="59"/>
  <c r="L219" i="19"/>
  <c r="D163" i="17"/>
  <c r="D163" i="55"/>
  <c r="K183" i="19"/>
  <c r="K183" i="59"/>
  <c r="U168" i="19"/>
  <c r="U168" i="59"/>
  <c r="B156" i="55"/>
  <c r="B156" i="17"/>
  <c r="Q220" i="19"/>
  <c r="Q220" i="59"/>
  <c r="B183" i="59"/>
  <c r="B183" i="19"/>
  <c r="B183" i="20" s="1"/>
  <c r="O153" i="55"/>
  <c r="O153" i="17"/>
  <c r="C185" i="59"/>
  <c r="C185" i="19"/>
  <c r="V151" i="19"/>
  <c r="V151" i="62"/>
  <c r="V151" i="59"/>
  <c r="N160" i="17"/>
  <c r="N160" i="55"/>
  <c r="H245" i="19"/>
  <c r="H245" i="59"/>
  <c r="R202" i="19"/>
  <c r="R202" i="59"/>
  <c r="W222" i="19"/>
  <c r="W222" i="59"/>
  <c r="Q230" i="59"/>
  <c r="Q230" i="19"/>
  <c r="D157" i="17"/>
  <c r="D157" i="55"/>
  <c r="D197" i="19"/>
  <c r="D197" i="59"/>
  <c r="F203" i="19"/>
  <c r="F203" i="59"/>
  <c r="L162" i="19"/>
  <c r="L162" i="59"/>
  <c r="B240" i="59"/>
  <c r="B240" i="19"/>
  <c r="F192" i="59"/>
  <c r="F192" i="19"/>
  <c r="E172" i="19"/>
  <c r="E172" i="59"/>
  <c r="Q157" i="55"/>
  <c r="Q157" i="17"/>
  <c r="Y217" i="59"/>
  <c r="Y217" i="19"/>
  <c r="O193" i="59"/>
  <c r="O193" i="19"/>
  <c r="T180" i="19"/>
  <c r="T180" i="59"/>
  <c r="P225" i="59"/>
  <c r="P225" i="19"/>
  <c r="M245" i="19"/>
  <c r="M245" i="59"/>
  <c r="G224" i="19"/>
  <c r="G224" i="59"/>
  <c r="L178" i="19"/>
  <c r="L178" i="59"/>
  <c r="U157" i="19"/>
  <c r="U157" i="59"/>
  <c r="V196" i="19"/>
  <c r="V196" i="59"/>
  <c r="P148" i="59"/>
  <c r="P148" i="19"/>
  <c r="W221" i="19"/>
  <c r="W221" i="59"/>
  <c r="W164" i="55"/>
  <c r="W164" i="17"/>
  <c r="M232" i="59"/>
  <c r="M232" i="19"/>
  <c r="M172" i="55"/>
  <c r="M172" i="17"/>
  <c r="V205" i="59"/>
  <c r="V205" i="19"/>
  <c r="T235" i="59"/>
  <c r="T235" i="19"/>
  <c r="F152" i="55"/>
  <c r="F152" i="17"/>
  <c r="H188" i="59"/>
  <c r="H188" i="19"/>
  <c r="I191" i="59"/>
  <c r="I191" i="19"/>
  <c r="R225" i="59"/>
  <c r="R225" i="19"/>
  <c r="R205" i="19"/>
  <c r="R205" i="59"/>
  <c r="K205" i="19"/>
  <c r="K205" i="59"/>
  <c r="F167" i="59"/>
  <c r="F167" i="19"/>
  <c r="Y157" i="19"/>
  <c r="Y157" i="59"/>
  <c r="Q153" i="17"/>
  <c r="Q153" i="55"/>
  <c r="S202" i="19"/>
  <c r="S202" i="59"/>
  <c r="V168" i="55"/>
  <c r="V168" i="17"/>
  <c r="H156" i="17"/>
  <c r="H156" i="55"/>
  <c r="M149" i="17"/>
  <c r="M149" i="55"/>
  <c r="U188" i="59"/>
  <c r="U188" i="19"/>
  <c r="M155" i="55"/>
  <c r="M155" i="17"/>
  <c r="K160" i="19"/>
  <c r="K160" i="20" s="1"/>
  <c r="K160" i="59"/>
  <c r="U159" i="17"/>
  <c r="U159" i="55"/>
  <c r="D184" i="59"/>
  <c r="D184" i="19"/>
  <c r="W154" i="59"/>
  <c r="W154" i="19"/>
  <c r="P231" i="59"/>
  <c r="P231" i="19"/>
  <c r="Q231" i="59"/>
  <c r="Q231" i="19"/>
  <c r="K227" i="59"/>
  <c r="K227" i="19"/>
  <c r="G220" i="19"/>
  <c r="G220" i="59"/>
  <c r="R156" i="17"/>
  <c r="R156" i="55"/>
  <c r="C198" i="59"/>
  <c r="C198" i="19"/>
  <c r="M218" i="59"/>
  <c r="M218" i="19"/>
  <c r="C244" i="19"/>
  <c r="C244" i="59"/>
  <c r="H166" i="17"/>
  <c r="H166" i="55"/>
  <c r="S185" i="19"/>
  <c r="S185" i="59"/>
  <c r="N160" i="19"/>
  <c r="N160" i="59"/>
  <c r="T168" i="17"/>
  <c r="T29" i="17"/>
  <c r="T168" i="55"/>
  <c r="D163" i="59"/>
  <c r="D163" i="19"/>
  <c r="X169" i="55"/>
  <c r="X169" i="17"/>
  <c r="X147" i="19"/>
  <c r="X147" i="59"/>
  <c r="S148" i="19"/>
  <c r="S148" i="59"/>
  <c r="U160" i="17"/>
  <c r="U160" i="55"/>
  <c r="R229" i="19"/>
  <c r="R229" i="59"/>
  <c r="F241" i="19"/>
  <c r="F241" i="59"/>
  <c r="J170" i="17"/>
  <c r="J170" i="55"/>
  <c r="L205" i="19"/>
  <c r="L205" i="59"/>
  <c r="X216" i="59"/>
  <c r="X216" i="19"/>
  <c r="M233" i="59"/>
  <c r="M233" i="19"/>
  <c r="C148" i="55"/>
  <c r="C148" i="17"/>
  <c r="S176" i="55"/>
  <c r="S176" i="17"/>
  <c r="D166" i="19"/>
  <c r="D166" i="59"/>
  <c r="H207" i="59"/>
  <c r="H207" i="19"/>
  <c r="F161" i="19"/>
  <c r="F161" i="59"/>
  <c r="E192" i="59"/>
  <c r="E192" i="19"/>
  <c r="E192" i="62"/>
  <c r="E177" i="59"/>
  <c r="E177" i="19"/>
  <c r="F172" i="55"/>
  <c r="F172" i="17"/>
  <c r="N168" i="19"/>
  <c r="N168" i="62" s="1"/>
  <c r="N168" i="59"/>
  <c r="E187" i="19"/>
  <c r="E187" i="59"/>
  <c r="O169" i="59"/>
  <c r="O169" i="19"/>
  <c r="N237" i="59"/>
  <c r="N237" i="19"/>
  <c r="X201" i="19"/>
  <c r="X201" i="59"/>
  <c r="L164" i="59"/>
  <c r="L164" i="19"/>
  <c r="G204" i="19"/>
  <c r="G204" i="59"/>
  <c r="V148" i="17"/>
  <c r="V148" i="55"/>
  <c r="D239" i="59"/>
  <c r="D239" i="19"/>
  <c r="C224" i="19"/>
  <c r="C224" i="59"/>
  <c r="K236" i="19"/>
  <c r="K236" i="59"/>
  <c r="C159" i="59"/>
  <c r="C159" i="19"/>
  <c r="P147" i="59"/>
  <c r="P147" i="19"/>
  <c r="R149" i="59"/>
  <c r="R149" i="19"/>
  <c r="R174" i="17"/>
  <c r="R35" i="17" s="1"/>
  <c r="R174" i="55"/>
  <c r="L223" i="19"/>
  <c r="L223" i="59"/>
  <c r="F176" i="55"/>
  <c r="F176" i="17"/>
  <c r="T170" i="19"/>
  <c r="T170" i="59"/>
  <c r="Y207" i="59"/>
  <c r="Y207" i="19"/>
  <c r="D167" i="17"/>
  <c r="D167" i="55"/>
  <c r="U162" i="55"/>
  <c r="U162" i="17"/>
  <c r="X194" i="19"/>
  <c r="X194" i="59"/>
  <c r="D189" i="59"/>
  <c r="D189" i="19"/>
  <c r="X151" i="17"/>
  <c r="X151" i="55"/>
  <c r="I227" i="19"/>
  <c r="I227" i="59"/>
  <c r="I238" i="59"/>
  <c r="I238" i="19"/>
  <c r="N189" i="59"/>
  <c r="N189" i="19"/>
  <c r="L146" i="19"/>
  <c r="L146" i="59"/>
  <c r="E193" i="19"/>
  <c r="E193" i="59"/>
  <c r="L165" i="17"/>
  <c r="L165" i="55"/>
  <c r="J189" i="19"/>
  <c r="J189" i="59"/>
  <c r="U181" i="19"/>
  <c r="U181" i="59"/>
  <c r="R152" i="55"/>
  <c r="R152" i="17"/>
  <c r="H198" i="19"/>
  <c r="H198" i="59"/>
  <c r="T146" i="59"/>
  <c r="T146" i="19"/>
  <c r="B159" i="17"/>
  <c r="B159" i="55"/>
  <c r="D171" i="17"/>
  <c r="D171" i="55"/>
  <c r="O160" i="17"/>
  <c r="O160" i="55"/>
  <c r="L216" i="59"/>
  <c r="L216" i="19"/>
  <c r="S198" i="19"/>
  <c r="S198" i="59"/>
  <c r="P148" i="17"/>
  <c r="P148" i="55"/>
  <c r="W165" i="59"/>
  <c r="W165" i="19"/>
  <c r="U229" i="19"/>
  <c r="U229" i="59"/>
  <c r="V228" i="19"/>
  <c r="V228" i="59"/>
  <c r="X155" i="55"/>
  <c r="X155" i="17"/>
  <c r="W246" i="59"/>
  <c r="W246" i="19"/>
  <c r="D165" i="19"/>
  <c r="D165" i="59"/>
  <c r="G206" i="59"/>
  <c r="G206" i="19"/>
  <c r="N246" i="19"/>
  <c r="N246" i="59"/>
  <c r="W171" i="55"/>
  <c r="W171" i="17"/>
  <c r="H186" i="19"/>
  <c r="H186" i="59"/>
  <c r="W187" i="19"/>
  <c r="W187" i="59"/>
  <c r="B207" i="19"/>
  <c r="B207" i="59"/>
  <c r="W223" i="19"/>
  <c r="W223" i="59"/>
  <c r="N199" i="59"/>
  <c r="N199" i="19"/>
  <c r="D191" i="59"/>
  <c r="D191" i="19"/>
  <c r="D191" i="62"/>
  <c r="U246" i="19"/>
  <c r="U249" i="20"/>
  <c r="U246" i="59"/>
  <c r="R150" i="59"/>
  <c r="R150" i="19"/>
  <c r="C174" i="55"/>
  <c r="C174" i="17"/>
  <c r="B194" i="19"/>
  <c r="B194" i="59"/>
  <c r="C196" i="19"/>
  <c r="C196" i="59"/>
  <c r="N198" i="59"/>
  <c r="N198" i="19"/>
  <c r="N198" i="20"/>
  <c r="Q172" i="59"/>
  <c r="Q172" i="19"/>
  <c r="B242" i="59"/>
  <c r="B242" i="19"/>
  <c r="N159" i="19"/>
  <c r="N159" i="59"/>
  <c r="Y151" i="17"/>
  <c r="Y151" i="55"/>
  <c r="E170" i="19"/>
  <c r="E170" i="59"/>
  <c r="D144" i="59"/>
  <c r="D144" i="19"/>
  <c r="D144" i="20"/>
  <c r="I163" i="17"/>
  <c r="I163" i="55"/>
  <c r="W148" i="17"/>
  <c r="W148" i="55"/>
  <c r="O151" i="17"/>
  <c r="O151" i="55"/>
  <c r="I188" i="59"/>
  <c r="I188" i="19"/>
  <c r="I188" i="20"/>
  <c r="V242" i="19"/>
  <c r="V242" i="59"/>
  <c r="C173" i="59"/>
  <c r="C173" i="19"/>
  <c r="C241" i="59"/>
  <c r="C241" i="19"/>
  <c r="B146" i="55"/>
  <c r="B109" i="55" s="1"/>
  <c r="B146" i="17"/>
  <c r="B157" i="19"/>
  <c r="B157" i="59"/>
  <c r="N206" i="19"/>
  <c r="N206" i="59"/>
  <c r="T226" i="59"/>
  <c r="T226" i="19"/>
  <c r="C190" i="59"/>
  <c r="C190" i="19"/>
  <c r="E224" i="59"/>
  <c r="E224" i="19"/>
  <c r="V187" i="59"/>
  <c r="V187" i="19"/>
  <c r="V187" i="20" s="1"/>
  <c r="N157" i="19"/>
  <c r="N157" i="59"/>
  <c r="E151" i="19"/>
  <c r="E151" i="59"/>
  <c r="N169" i="19"/>
  <c r="N169" i="59"/>
  <c r="V160" i="17"/>
  <c r="V160" i="55"/>
  <c r="T233" i="19"/>
  <c r="T236" i="62"/>
  <c r="T233" i="59"/>
  <c r="F160" i="59"/>
  <c r="F160" i="19"/>
  <c r="F160" i="62"/>
  <c r="Q154" i="19"/>
  <c r="Q154" i="59"/>
  <c r="L228" i="59"/>
  <c r="L228" i="19"/>
  <c r="T197" i="19"/>
  <c r="T197" i="59"/>
  <c r="F197" i="59"/>
  <c r="F197" i="19"/>
  <c r="K246" i="59"/>
  <c r="K246" i="19"/>
  <c r="U158" i="17"/>
  <c r="U158" i="55"/>
  <c r="J160" i="55"/>
  <c r="J160" i="17"/>
  <c r="J164" i="59"/>
  <c r="J164" i="19"/>
  <c r="C219" i="59"/>
  <c r="C219" i="19"/>
  <c r="N161" i="17"/>
  <c r="N161" i="55"/>
  <c r="F189" i="19"/>
  <c r="F189" i="62"/>
  <c r="F189" i="59"/>
  <c r="T183" i="19"/>
  <c r="T183" i="59"/>
  <c r="Y159" i="19"/>
  <c r="Y159" i="59"/>
  <c r="P175" i="17"/>
  <c r="P175" i="55"/>
  <c r="G200" i="19"/>
  <c r="G200" i="59"/>
  <c r="N168" i="17"/>
  <c r="N168" i="55"/>
  <c r="O243" i="59"/>
  <c r="O243" i="19"/>
  <c r="P155" i="59"/>
  <c r="P155" i="19"/>
  <c r="L159" i="55"/>
  <c r="L159" i="17"/>
  <c r="L177" i="59"/>
  <c r="L177" i="19"/>
  <c r="Q218" i="19"/>
  <c r="Q218" i="59"/>
  <c r="G242" i="59"/>
  <c r="G242" i="19"/>
  <c r="D177" i="59"/>
  <c r="D177" i="19"/>
  <c r="G193" i="19"/>
  <c r="G193" i="59"/>
  <c r="S191" i="19"/>
  <c r="S191" i="59"/>
  <c r="W220" i="59"/>
  <c r="W220" i="19"/>
  <c r="H151" i="55"/>
  <c r="H151" i="17"/>
  <c r="X238" i="19"/>
  <c r="X238" i="59"/>
  <c r="R199" i="19"/>
  <c r="R199" i="59"/>
  <c r="I169" i="59"/>
  <c r="I169" i="19"/>
  <c r="M243" i="19"/>
  <c r="M243" i="59"/>
  <c r="C171" i="19"/>
  <c r="C171" i="59"/>
  <c r="H197" i="19"/>
  <c r="H197" i="59"/>
  <c r="P229" i="19"/>
  <c r="P229" i="59"/>
  <c r="R230" i="19"/>
  <c r="R230" i="59"/>
  <c r="I216" i="19"/>
  <c r="I216" i="59"/>
  <c r="Y149" i="55"/>
  <c r="Y149" i="17"/>
  <c r="H184" i="19"/>
  <c r="H184" i="59"/>
  <c r="B238" i="59"/>
  <c r="B238" i="19"/>
  <c r="K175" i="55"/>
  <c r="K175" i="17"/>
  <c r="U165" i="17"/>
  <c r="U165" i="55"/>
  <c r="I147" i="59"/>
  <c r="I147" i="19"/>
  <c r="Q156" i="17"/>
  <c r="Q156" i="55"/>
  <c r="W147" i="19"/>
  <c r="W147" i="59"/>
  <c r="H147" i="17"/>
  <c r="H147" i="55"/>
  <c r="J231" i="19"/>
  <c r="J231" i="59"/>
  <c r="S241" i="19"/>
  <c r="S241" i="59"/>
  <c r="U144" i="59"/>
  <c r="U144" i="19"/>
  <c r="O216" i="59"/>
  <c r="O216" i="19"/>
  <c r="U226" i="59"/>
  <c r="U226" i="19"/>
  <c r="L231" i="19"/>
  <c r="L231" i="59"/>
  <c r="Q200" i="19"/>
  <c r="Q200" i="59"/>
  <c r="Q237" i="59"/>
  <c r="Q237" i="19"/>
  <c r="D146" i="59"/>
  <c r="D146" i="19"/>
  <c r="D146" i="20"/>
  <c r="G227" i="59"/>
  <c r="G227" i="19"/>
  <c r="G230" i="62" s="1"/>
  <c r="B220" i="19"/>
  <c r="B220" i="59"/>
  <c r="H236" i="59"/>
  <c r="H236" i="19"/>
  <c r="T168" i="59"/>
  <c r="T168" i="19"/>
  <c r="Y241" i="19"/>
  <c r="Y241" i="59"/>
  <c r="M167" i="19"/>
  <c r="M167" i="59"/>
  <c r="N187" i="59"/>
  <c r="N187" i="19"/>
  <c r="T160" i="19"/>
  <c r="T160" i="59"/>
  <c r="S162" i="59"/>
  <c r="S162" i="19"/>
  <c r="W159" i="55"/>
  <c r="W159" i="17"/>
  <c r="F159" i="19"/>
  <c r="F159" i="59"/>
  <c r="O145" i="19"/>
  <c r="O145" i="59"/>
  <c r="Y224" i="19"/>
  <c r="Y224" i="59"/>
  <c r="T163" i="55"/>
  <c r="T163" i="17"/>
  <c r="W193" i="19"/>
  <c r="W193" i="59"/>
  <c r="B244" i="19"/>
  <c r="B244" i="59"/>
  <c r="Y206" i="59"/>
  <c r="Y206" i="19"/>
  <c r="N234" i="19"/>
  <c r="N234" i="59"/>
  <c r="U163" i="55"/>
  <c r="U163" i="17"/>
  <c r="U169" i="18" s="1"/>
  <c r="M189" i="59"/>
  <c r="M189" i="19"/>
  <c r="G148" i="17"/>
  <c r="G148" i="55"/>
  <c r="X233" i="59"/>
  <c r="X233" i="19"/>
  <c r="E164" i="17"/>
  <c r="E164" i="55"/>
  <c r="I158" i="59"/>
  <c r="I158" i="19"/>
  <c r="D217" i="19"/>
  <c r="D217" i="59"/>
  <c r="J175" i="55"/>
  <c r="J175" i="17"/>
  <c r="K189" i="59"/>
  <c r="K189" i="19"/>
  <c r="N193" i="19"/>
  <c r="N193" i="59"/>
  <c r="U165" i="59"/>
  <c r="U165" i="19"/>
  <c r="N231" i="59"/>
  <c r="N231" i="19"/>
  <c r="N234" i="62"/>
  <c r="O229" i="19"/>
  <c r="O229" i="59"/>
  <c r="S201" i="59"/>
  <c r="S201" i="19"/>
  <c r="S201" i="20" s="1"/>
  <c r="Y155" i="55"/>
  <c r="Y155" i="17"/>
  <c r="X187" i="59"/>
  <c r="X187" i="19"/>
  <c r="Y202" i="59"/>
  <c r="Y202" i="19"/>
  <c r="C234" i="19"/>
  <c r="C234" i="59"/>
  <c r="I183" i="59"/>
  <c r="I183" i="19"/>
  <c r="B226" i="19"/>
  <c r="B226" i="59"/>
  <c r="Q229" i="59"/>
  <c r="Q229" i="19"/>
  <c r="P160" i="59"/>
  <c r="P160" i="19"/>
  <c r="L152" i="55"/>
  <c r="L152" i="17"/>
  <c r="L13" i="17" s="1"/>
  <c r="N165" i="19"/>
  <c r="N165" i="59"/>
  <c r="P162" i="59"/>
  <c r="P162" i="19"/>
  <c r="S243" i="19"/>
  <c r="S243" i="59"/>
  <c r="B162" i="55"/>
  <c r="B162" i="17"/>
  <c r="E220" i="19"/>
  <c r="E220" i="59"/>
  <c r="O232" i="19"/>
  <c r="O232" i="59"/>
  <c r="L237" i="59"/>
  <c r="L237" i="19"/>
  <c r="L240" i="62"/>
  <c r="L179" i="19"/>
  <c r="L179" i="59"/>
  <c r="R232" i="59"/>
  <c r="R232" i="19"/>
  <c r="M152" i="59"/>
  <c r="M152" i="19"/>
  <c r="P224" i="19"/>
  <c r="P224" i="59"/>
  <c r="O167" i="55"/>
  <c r="O130" i="55" s="1"/>
  <c r="O167" i="17"/>
  <c r="Y185" i="19"/>
  <c r="Y185" i="59"/>
  <c r="H218" i="19"/>
  <c r="H218" i="59"/>
  <c r="O230" i="59"/>
  <c r="O230" i="19"/>
  <c r="L175" i="55"/>
  <c r="L175" i="17"/>
  <c r="D226" i="19"/>
  <c r="D226" i="59"/>
  <c r="O161" i="17"/>
  <c r="O161" i="55"/>
  <c r="J158" i="17"/>
  <c r="J158" i="55"/>
  <c r="X159" i="55"/>
  <c r="X159" i="17"/>
  <c r="C175" i="17"/>
  <c r="C175" i="55"/>
  <c r="D153" i="55"/>
  <c r="D153" i="17"/>
  <c r="V218" i="19"/>
  <c r="V218" i="59"/>
  <c r="S173" i="19"/>
  <c r="S173" i="59"/>
  <c r="C161" i="17"/>
  <c r="C161" i="55"/>
  <c r="E153" i="59"/>
  <c r="E153" i="19"/>
  <c r="N235" i="59"/>
  <c r="N235" i="19"/>
  <c r="D154" i="19"/>
  <c r="D154" i="59"/>
  <c r="B201" i="59"/>
  <c r="B201" i="19"/>
  <c r="K165" i="55"/>
  <c r="K165" i="17"/>
  <c r="C169" i="19"/>
  <c r="C169" i="59"/>
  <c r="E157" i="17"/>
  <c r="E157" i="55"/>
  <c r="W150" i="17"/>
  <c r="W150" i="55"/>
  <c r="B246" i="19"/>
  <c r="B249" i="20"/>
  <c r="B246" i="59"/>
  <c r="O233" i="19"/>
  <c r="O233" i="59"/>
  <c r="W161" i="59"/>
  <c r="W161" i="19"/>
  <c r="F243" i="59"/>
  <c r="F243" i="19"/>
  <c r="E149" i="17"/>
  <c r="E149" i="55"/>
  <c r="Y155" i="19"/>
  <c r="Y155" i="59"/>
  <c r="O228" i="19"/>
  <c r="O228" i="59"/>
  <c r="Q167" i="55"/>
  <c r="Q167" i="17"/>
  <c r="G217" i="59"/>
  <c r="G217" i="19"/>
  <c r="R151" i="55"/>
  <c r="R151" i="17"/>
  <c r="Q164" i="17"/>
  <c r="Q164" i="55"/>
  <c r="X191" i="59"/>
  <c r="X191" i="19"/>
  <c r="Q189" i="19"/>
  <c r="Q189" i="59"/>
  <c r="E226" i="19"/>
  <c r="E226" i="59"/>
  <c r="D162" i="55"/>
  <c r="D162" i="17"/>
  <c r="E167" i="55"/>
  <c r="E167" i="17"/>
  <c r="S166" i="17"/>
  <c r="S166" i="55"/>
  <c r="X151" i="19"/>
  <c r="X151" i="62" s="1"/>
  <c r="X151" i="59"/>
  <c r="B222" i="19"/>
  <c r="B222" i="59"/>
  <c r="L199" i="59"/>
  <c r="L199" i="19"/>
  <c r="Q207" i="19"/>
  <c r="Q207" i="59"/>
  <c r="H164" i="17"/>
  <c r="H164" i="55"/>
  <c r="X205" i="59"/>
  <c r="X205" i="19"/>
  <c r="F152" i="59"/>
  <c r="F152" i="19"/>
  <c r="N184" i="19"/>
  <c r="N184" i="20"/>
  <c r="N184" i="59"/>
  <c r="L153" i="17"/>
  <c r="L153" i="55"/>
  <c r="U228" i="59"/>
  <c r="U228" i="19"/>
  <c r="D162" i="19"/>
  <c r="D162" i="59"/>
  <c r="X160" i="17"/>
  <c r="X160" i="55"/>
  <c r="B203" i="59"/>
  <c r="B203" i="19"/>
  <c r="V222" i="59"/>
  <c r="V222" i="19"/>
  <c r="O185" i="59"/>
  <c r="O185" i="19"/>
  <c r="X154" i="55"/>
  <c r="X154" i="17"/>
  <c r="J159" i="59"/>
  <c r="J159" i="19"/>
  <c r="T152" i="17"/>
  <c r="T152" i="55"/>
  <c r="L245" i="19"/>
  <c r="L245" i="59"/>
  <c r="P159" i="17"/>
  <c r="P159" i="55"/>
  <c r="R159" i="17"/>
  <c r="R159" i="55"/>
  <c r="N174" i="55"/>
  <c r="N174" i="17"/>
  <c r="K230" i="59"/>
  <c r="K230" i="19"/>
  <c r="M241" i="59"/>
  <c r="M241" i="19"/>
  <c r="F155" i="55"/>
  <c r="F155" i="17"/>
  <c r="O200" i="59"/>
  <c r="O200" i="19"/>
  <c r="C184" i="19"/>
  <c r="C184" i="59"/>
  <c r="P173" i="19"/>
  <c r="P173" i="59"/>
  <c r="J150" i="59"/>
  <c r="J150" i="19"/>
  <c r="L164" i="17"/>
  <c r="L164" i="55"/>
  <c r="I203" i="59"/>
  <c r="I203" i="19"/>
  <c r="P241" i="59"/>
  <c r="P241" i="19"/>
  <c r="N220" i="19"/>
  <c r="N220" i="59"/>
  <c r="B155" i="17"/>
  <c r="B161" i="57" s="1"/>
  <c r="B155" i="55"/>
  <c r="F230" i="59"/>
  <c r="F230" i="19"/>
  <c r="R221" i="19"/>
  <c r="R221" i="59"/>
  <c r="H217" i="59"/>
  <c r="H217" i="19"/>
  <c r="H220" i="62"/>
  <c r="D242" i="59"/>
  <c r="D242" i="19"/>
  <c r="C145" i="19"/>
  <c r="C145" i="59"/>
  <c r="B197" i="19"/>
  <c r="B197" i="59"/>
  <c r="K170" i="17"/>
  <c r="K170" i="55"/>
  <c r="U145" i="59"/>
  <c r="U145" i="19"/>
  <c r="U153" i="17"/>
  <c r="U153" i="55"/>
  <c r="F232" i="59"/>
  <c r="F232" i="19"/>
  <c r="L152" i="59"/>
  <c r="L152" i="19"/>
  <c r="M192" i="19"/>
  <c r="M192" i="59"/>
  <c r="U239" i="19"/>
  <c r="U239" i="59"/>
  <c r="V230" i="19"/>
  <c r="V230" i="59"/>
  <c r="I232" i="19"/>
  <c r="I232" i="59"/>
  <c r="B224" i="19"/>
  <c r="B224" i="59"/>
  <c r="D151" i="59"/>
  <c r="D151" i="19"/>
  <c r="D203" i="59"/>
  <c r="D203" i="19"/>
  <c r="C232" i="59"/>
  <c r="C232" i="19"/>
  <c r="Q173" i="19"/>
  <c r="Q173" i="59"/>
  <c r="C150" i="55"/>
  <c r="C150" i="17"/>
  <c r="K171" i="55"/>
  <c r="K171" i="17"/>
  <c r="W144" i="19"/>
  <c r="W144" i="59"/>
  <c r="C180" i="59"/>
  <c r="C180" i="19"/>
  <c r="N186" i="19"/>
  <c r="N186" i="59"/>
  <c r="X195" i="19"/>
  <c r="X195" i="59"/>
  <c r="P152" i="55"/>
  <c r="P152" i="17"/>
  <c r="U173" i="17"/>
  <c r="U173" i="55"/>
  <c r="X162" i="55"/>
  <c r="X162" i="17"/>
  <c r="R242" i="19"/>
  <c r="R242" i="59"/>
  <c r="G158" i="55"/>
  <c r="G158" i="17"/>
  <c r="L156" i="19"/>
  <c r="L156" i="59"/>
  <c r="G149" i="59"/>
  <c r="G149" i="19"/>
  <c r="P187" i="19"/>
  <c r="P187" i="59"/>
  <c r="F236" i="19"/>
  <c r="F236" i="59"/>
  <c r="D199" i="19"/>
  <c r="D199" i="59"/>
  <c r="X172" i="17"/>
  <c r="X172" i="55"/>
  <c r="K179" i="59"/>
  <c r="K179" i="19"/>
  <c r="K217" i="59"/>
  <c r="K217" i="19"/>
  <c r="L169" i="17"/>
  <c r="L169" i="55"/>
  <c r="C235" i="19"/>
  <c r="C235" i="59"/>
  <c r="X246" i="59"/>
  <c r="X246" i="19"/>
  <c r="E219" i="59"/>
  <c r="E219" i="19"/>
  <c r="X203" i="19"/>
  <c r="X203" i="59"/>
  <c r="X148" i="17"/>
  <c r="X148" i="55"/>
  <c r="T225" i="19"/>
  <c r="T225" i="59"/>
  <c r="T16" i="59" s="1"/>
  <c r="X193" i="19"/>
  <c r="X193" i="59"/>
  <c r="E191" i="19"/>
  <c r="E191" i="59"/>
  <c r="K204" i="19"/>
  <c r="K204" i="59"/>
  <c r="Q152" i="55"/>
  <c r="Q152" i="17"/>
  <c r="Q158" i="57" s="1"/>
  <c r="G168" i="17"/>
  <c r="G168" i="55"/>
  <c r="J200" i="59"/>
  <c r="J200" i="19"/>
  <c r="L239" i="19"/>
  <c r="L239" i="59"/>
  <c r="P246" i="19"/>
  <c r="P246" i="59"/>
  <c r="R152" i="59"/>
  <c r="R152" i="19"/>
  <c r="F238" i="59"/>
  <c r="F238" i="19"/>
  <c r="Q243" i="19"/>
  <c r="Q243" i="59"/>
  <c r="S225" i="59"/>
  <c r="S225" i="19"/>
  <c r="F162" i="17"/>
  <c r="F162" i="55"/>
  <c r="G228" i="19"/>
  <c r="G228" i="59"/>
  <c r="Q226" i="59"/>
  <c r="Q226" i="19"/>
  <c r="I171" i="55"/>
  <c r="I171" i="17"/>
  <c r="W240" i="19"/>
  <c r="W240" i="59"/>
  <c r="O198" i="19"/>
  <c r="O198" i="59"/>
  <c r="D145" i="59"/>
  <c r="D145" i="19"/>
  <c r="C230" i="59"/>
  <c r="C230" i="19"/>
  <c r="D175" i="17"/>
  <c r="D175" i="55"/>
  <c r="Q150" i="19"/>
  <c r="Q150" i="59"/>
  <c r="M190" i="59"/>
  <c r="M190" i="19"/>
  <c r="P182" i="59"/>
  <c r="P182" i="19"/>
  <c r="P147" i="17"/>
  <c r="P147" i="55"/>
  <c r="K147" i="19"/>
  <c r="K147" i="59"/>
  <c r="J173" i="55"/>
  <c r="J173" i="17"/>
  <c r="B219" i="59"/>
  <c r="B219" i="19"/>
  <c r="V151" i="55"/>
  <c r="V151" i="17"/>
  <c r="C153" i="17"/>
  <c r="C153" i="55"/>
  <c r="H173" i="19"/>
  <c r="H173" i="59"/>
  <c r="L174" i="55"/>
  <c r="L174" i="17"/>
  <c r="E183" i="59"/>
  <c r="E183" i="19"/>
  <c r="I239" i="59"/>
  <c r="I239" i="19"/>
  <c r="C160" i="17"/>
  <c r="C160" i="55"/>
  <c r="T244" i="19"/>
  <c r="T244" i="59"/>
  <c r="N243" i="59"/>
  <c r="N243" i="19"/>
  <c r="N246" i="62"/>
  <c r="R193" i="59"/>
  <c r="R193" i="19"/>
  <c r="I160" i="19"/>
  <c r="I160" i="59"/>
  <c r="F201" i="59"/>
  <c r="F201" i="19"/>
  <c r="Y179" i="19"/>
  <c r="Y179" i="59"/>
  <c r="Q170" i="59"/>
  <c r="Q170" i="19"/>
  <c r="N170" i="19"/>
  <c r="N170" i="59"/>
  <c r="I168" i="59"/>
  <c r="I168" i="19"/>
  <c r="I152" i="59"/>
  <c r="I152" i="19"/>
  <c r="I152" i="20" s="1"/>
  <c r="T153" i="19"/>
  <c r="T153" i="59"/>
  <c r="T169" i="17"/>
  <c r="T169" i="55"/>
  <c r="P222" i="59"/>
  <c r="P222" i="19"/>
  <c r="B172" i="55"/>
  <c r="B172" i="17"/>
  <c r="I170" i="17"/>
  <c r="I170" i="55"/>
  <c r="E155" i="55"/>
  <c r="E155" i="17"/>
  <c r="W230" i="19"/>
  <c r="W230" i="59"/>
  <c r="G145" i="19"/>
  <c r="G145" i="59"/>
  <c r="C202" i="59"/>
  <c r="C202" i="19"/>
  <c r="Q194" i="59"/>
  <c r="Q194" i="19"/>
  <c r="V172" i="59"/>
  <c r="V172" i="19"/>
  <c r="I146" i="59"/>
  <c r="I146" i="19"/>
  <c r="I146" i="62" s="1"/>
  <c r="Q156" i="59"/>
  <c r="Q156" i="19"/>
  <c r="L160" i="19"/>
  <c r="L160" i="59"/>
  <c r="O173" i="59"/>
  <c r="O173" i="19"/>
  <c r="O173" i="62" s="1"/>
  <c r="M155" i="59"/>
  <c r="M155" i="19"/>
  <c r="Q165" i="59"/>
  <c r="Q165" i="19"/>
  <c r="U164" i="17"/>
  <c r="U164" i="55"/>
  <c r="K156" i="19"/>
  <c r="K156" i="59"/>
  <c r="Y153" i="19"/>
  <c r="Y153" i="59"/>
  <c r="S180" i="59"/>
  <c r="S180" i="19"/>
  <c r="T230" i="59"/>
  <c r="T230" i="19"/>
  <c r="U238" i="19"/>
  <c r="U238" i="59"/>
  <c r="Y161" i="59"/>
  <c r="Y161" i="19"/>
  <c r="V165" i="19"/>
  <c r="V165" i="59"/>
  <c r="C236" i="19"/>
  <c r="C236" i="59"/>
  <c r="T246" i="19"/>
  <c r="T246" i="59"/>
  <c r="F233" i="19"/>
  <c r="F233" i="59"/>
  <c r="C165" i="55"/>
  <c r="C165" i="17"/>
  <c r="M170" i="59"/>
  <c r="M170" i="19"/>
  <c r="F239" i="19"/>
  <c r="F239" i="59"/>
  <c r="S205" i="19"/>
  <c r="S205" i="59"/>
  <c r="J185" i="59"/>
  <c r="J185" i="19"/>
  <c r="K157" i="59"/>
  <c r="K157" i="19"/>
  <c r="G234" i="19"/>
  <c r="G234" i="59"/>
  <c r="G202" i="59"/>
  <c r="G202" i="19"/>
  <c r="V173" i="59"/>
  <c r="V173" i="19"/>
  <c r="I190" i="19"/>
  <c r="I190" i="59"/>
  <c r="F154" i="19"/>
  <c r="F154" i="59"/>
  <c r="N156" i="19"/>
  <c r="N156" i="59"/>
  <c r="D235" i="19"/>
  <c r="D238" i="62"/>
  <c r="D235" i="59"/>
  <c r="M182" i="19"/>
  <c r="M182" i="59"/>
  <c r="F161" i="55"/>
  <c r="F161" i="17"/>
  <c r="M174" i="55"/>
  <c r="M174" i="17"/>
  <c r="P163" i="55"/>
  <c r="P163" i="17"/>
  <c r="S232" i="59"/>
  <c r="S232" i="19"/>
  <c r="C217" i="59"/>
  <c r="C217" i="19"/>
  <c r="G164" i="17"/>
  <c r="G164" i="55"/>
  <c r="K159" i="17"/>
  <c r="K159" i="55"/>
  <c r="N150" i="55"/>
  <c r="N150" i="17"/>
  <c r="E161" i="19"/>
  <c r="E161" i="59"/>
  <c r="H170" i="19"/>
  <c r="H170" i="59"/>
  <c r="U156" i="59"/>
  <c r="U156" i="19"/>
  <c r="L195" i="19"/>
  <c r="L195" i="59"/>
  <c r="E189" i="59"/>
  <c r="E189" i="19"/>
  <c r="S170" i="17"/>
  <c r="S170" i="55"/>
  <c r="U196" i="59"/>
  <c r="U196" i="19"/>
  <c r="M242" i="19"/>
  <c r="M242" i="59"/>
  <c r="K168" i="59"/>
  <c r="K168" i="19"/>
  <c r="B200" i="19"/>
  <c r="B200" i="59"/>
  <c r="Y200" i="59"/>
  <c r="Y200" i="19"/>
  <c r="X228" i="19"/>
  <c r="X228" i="59"/>
  <c r="B195" i="19"/>
  <c r="B195" i="59"/>
  <c r="J223" i="59"/>
  <c r="J223" i="19"/>
  <c r="R181" i="59"/>
  <c r="R181" i="19"/>
  <c r="D185" i="59"/>
  <c r="D185" i="19"/>
  <c r="U187" i="19"/>
  <c r="U187" i="59"/>
  <c r="B223" i="19"/>
  <c r="B223" i="59"/>
  <c r="O195" i="19"/>
  <c r="O195" i="59"/>
  <c r="G146" i="17"/>
  <c r="G146" i="55"/>
  <c r="B177" i="19"/>
  <c r="B177" i="59"/>
  <c r="U154" i="17"/>
  <c r="U154" i="55"/>
  <c r="Y167" i="19"/>
  <c r="Y167" i="59"/>
  <c r="W204" i="59"/>
  <c r="W204" i="19"/>
  <c r="D150" i="59"/>
  <c r="D150" i="19"/>
  <c r="F146" i="17"/>
  <c r="F146" i="55"/>
  <c r="F109" i="55"/>
  <c r="D190" i="19"/>
  <c r="D190" i="59"/>
  <c r="N164" i="19"/>
  <c r="N164" i="59"/>
  <c r="E190" i="59"/>
  <c r="E190" i="19"/>
  <c r="O156" i="59"/>
  <c r="O156" i="19"/>
  <c r="X159" i="19"/>
  <c r="X159" i="59"/>
  <c r="J197" i="19"/>
  <c r="J197" i="59"/>
  <c r="U220" i="19"/>
  <c r="U220" i="59"/>
  <c r="D225" i="59"/>
  <c r="D225" i="19"/>
  <c r="D228" i="20" s="1"/>
  <c r="W201" i="19"/>
  <c r="W201" i="59"/>
  <c r="D231" i="59"/>
  <c r="D22" i="59" s="1"/>
  <c r="D231" i="19"/>
  <c r="H195" i="19"/>
  <c r="H195" i="59"/>
  <c r="I175" i="17"/>
  <c r="I175" i="55"/>
  <c r="O164" i="59"/>
  <c r="O164" i="19"/>
  <c r="C193" i="59"/>
  <c r="C193" i="19"/>
  <c r="C193" i="20"/>
  <c r="K207" i="59"/>
  <c r="K207" i="19"/>
  <c r="Y216" i="59"/>
  <c r="Y216" i="19"/>
  <c r="H153" i="55"/>
  <c r="H153" i="17"/>
  <c r="D155" i="17"/>
  <c r="D155" i="55"/>
  <c r="D118" i="55"/>
  <c r="R146" i="55"/>
  <c r="R146" i="17"/>
  <c r="C154" i="17"/>
  <c r="C154" i="55"/>
  <c r="V246" i="19"/>
  <c r="V246" i="59"/>
  <c r="J155" i="55"/>
  <c r="J155" i="17"/>
  <c r="S165" i="55"/>
  <c r="S165" i="17"/>
  <c r="R204" i="19"/>
  <c r="R204" i="59"/>
  <c r="E194" i="59"/>
  <c r="E194" i="19"/>
  <c r="N183" i="59"/>
  <c r="N183" i="19"/>
  <c r="J155" i="19"/>
  <c r="J155" i="62"/>
  <c r="J155" i="59"/>
  <c r="D196" i="59"/>
  <c r="D196" i="19"/>
  <c r="Q185" i="59"/>
  <c r="Q185" i="19"/>
  <c r="Q185" i="62" s="1"/>
  <c r="J172" i="55"/>
  <c r="J172" i="17"/>
  <c r="R148" i="19"/>
  <c r="R148" i="62"/>
  <c r="R148" i="59"/>
  <c r="E179" i="19"/>
  <c r="E179" i="59"/>
  <c r="X207" i="19"/>
  <c r="X207" i="20" s="1"/>
  <c r="X207" i="59"/>
  <c r="Y188" i="19"/>
  <c r="Y188" i="59"/>
  <c r="Q162" i="55"/>
  <c r="Q162" i="17"/>
  <c r="Q192" i="19"/>
  <c r="Q192" i="59"/>
  <c r="I149" i="59"/>
  <c r="I149" i="19"/>
  <c r="K226" i="59"/>
  <c r="K226" i="19"/>
  <c r="N144" i="59"/>
  <c r="N144" i="19"/>
  <c r="R162" i="55"/>
  <c r="R162" i="17"/>
  <c r="F204" i="59"/>
  <c r="F204" i="19"/>
  <c r="O178" i="19"/>
  <c r="O178" i="59"/>
  <c r="H219" i="19"/>
  <c r="H222" i="20" s="1"/>
  <c r="H219" i="59"/>
  <c r="V244" i="19"/>
  <c r="V244" i="59"/>
  <c r="S233" i="19"/>
  <c r="S233" i="59"/>
  <c r="L155" i="19"/>
  <c r="L155" i="59"/>
  <c r="F198" i="19"/>
  <c r="F198" i="59"/>
  <c r="S148" i="55"/>
  <c r="S148" i="17"/>
  <c r="U164" i="19"/>
  <c r="U164" i="59"/>
  <c r="M156" i="55"/>
  <c r="M156" i="17"/>
  <c r="U149" i="55"/>
  <c r="U149" i="17"/>
  <c r="I186" i="19"/>
  <c r="I186" i="59"/>
  <c r="T239" i="19"/>
  <c r="T239" i="59"/>
  <c r="L161" i="17"/>
  <c r="L161" i="55"/>
  <c r="O148" i="55"/>
  <c r="O148" i="17"/>
  <c r="I202" i="19"/>
  <c r="I202" i="59"/>
  <c r="B163" i="59"/>
  <c r="B163" i="19"/>
  <c r="E196" i="19"/>
  <c r="E196" i="59"/>
  <c r="M159" i="55"/>
  <c r="M159" i="17"/>
  <c r="S229" i="19"/>
  <c r="S229" i="59"/>
  <c r="U169" i="59"/>
  <c r="U169" i="19"/>
  <c r="J160" i="59"/>
  <c r="J160" i="19"/>
  <c r="D218" i="19"/>
  <c r="D218" i="59"/>
  <c r="Y199" i="59"/>
  <c r="Y199" i="19"/>
  <c r="I291" i="59"/>
  <c r="J291" i="59" s="1"/>
  <c r="I291" i="19"/>
  <c r="J228" i="18"/>
  <c r="I289" i="59"/>
  <c r="C26" i="59" s="1"/>
  <c r="F33" i="66"/>
  <c r="E29" i="25"/>
  <c r="C9" i="25"/>
  <c r="I296" i="62"/>
  <c r="M215" i="62"/>
  <c r="E196" i="20"/>
  <c r="E196" i="62"/>
  <c r="E194" i="62"/>
  <c r="E194" i="20"/>
  <c r="E189" i="62"/>
  <c r="E189" i="20"/>
  <c r="N11" i="17"/>
  <c r="G170" i="18"/>
  <c r="G170" i="57"/>
  <c r="G25" i="17"/>
  <c r="O173" i="20"/>
  <c r="N170" i="20"/>
  <c r="N170" i="62"/>
  <c r="P244" i="62"/>
  <c r="P244" i="20"/>
  <c r="U169" i="62"/>
  <c r="U169" i="20"/>
  <c r="L167" i="57"/>
  <c r="L167" i="18"/>
  <c r="F204" i="62"/>
  <c r="F204" i="20"/>
  <c r="C160" i="18"/>
  <c r="D150" i="62"/>
  <c r="D150" i="20"/>
  <c r="R181" i="62"/>
  <c r="R181" i="20"/>
  <c r="U156" i="20"/>
  <c r="U156" i="62"/>
  <c r="F236" i="62"/>
  <c r="F236" i="20"/>
  <c r="L160" i="62"/>
  <c r="L160" i="20"/>
  <c r="C202" i="20"/>
  <c r="C202" i="62"/>
  <c r="X193" i="20"/>
  <c r="X193" i="62"/>
  <c r="K177" i="18"/>
  <c r="K177" i="57"/>
  <c r="K32" i="17"/>
  <c r="E179" i="62"/>
  <c r="E179" i="20"/>
  <c r="Y200" i="62"/>
  <c r="Y200" i="20"/>
  <c r="C220" i="62"/>
  <c r="C220" i="20"/>
  <c r="N156" i="62"/>
  <c r="N156" i="20"/>
  <c r="Q170" i="62"/>
  <c r="Q170" i="20"/>
  <c r="W243" i="62"/>
  <c r="W243" i="20"/>
  <c r="F241" i="62"/>
  <c r="F241" i="20"/>
  <c r="G174" i="18"/>
  <c r="G174" i="57"/>
  <c r="G29" i="17"/>
  <c r="C180" i="62"/>
  <c r="C180" i="20"/>
  <c r="U145" i="20"/>
  <c r="U145" i="62"/>
  <c r="J164" i="18"/>
  <c r="J164" i="57"/>
  <c r="J19" i="17"/>
  <c r="N234" i="20"/>
  <c r="T160" i="62"/>
  <c r="T160" i="20"/>
  <c r="G230" i="20"/>
  <c r="D144" i="62"/>
  <c r="L219" i="62"/>
  <c r="L219" i="20"/>
  <c r="T146" i="20"/>
  <c r="T146" i="62"/>
  <c r="C198" i="20"/>
  <c r="C198" i="62"/>
  <c r="K160" i="62"/>
  <c r="V205" i="20"/>
  <c r="V205" i="62"/>
  <c r="C207" i="20"/>
  <c r="C207" i="62"/>
  <c r="C168" i="57"/>
  <c r="C23" i="17"/>
  <c r="C168" i="18"/>
  <c r="P189" i="20"/>
  <c r="P189" i="62"/>
  <c r="Y234" i="62"/>
  <c r="Y234" i="20"/>
  <c r="G176" i="18"/>
  <c r="H231" i="20"/>
  <c r="F248" i="20"/>
  <c r="F248" i="62"/>
  <c r="J188" i="62"/>
  <c r="J188" i="20"/>
  <c r="X162" i="20"/>
  <c r="X162" i="62"/>
  <c r="S231" i="20"/>
  <c r="S231" i="62"/>
  <c r="I164" i="18"/>
  <c r="D225" i="20"/>
  <c r="Q154" i="18"/>
  <c r="Q154" i="57"/>
  <c r="X202" i="62"/>
  <c r="U157" i="18"/>
  <c r="U157" i="57"/>
  <c r="I202" i="62"/>
  <c r="I202" i="20"/>
  <c r="I186" i="62"/>
  <c r="I186" i="20"/>
  <c r="L155" i="20"/>
  <c r="L155" i="62"/>
  <c r="V247" i="20"/>
  <c r="V247" i="62"/>
  <c r="O178" i="20"/>
  <c r="O178" i="62"/>
  <c r="I149" i="20"/>
  <c r="I149" i="62"/>
  <c r="Q192" i="20"/>
  <c r="Q192" i="62"/>
  <c r="R148" i="20"/>
  <c r="Q185" i="20"/>
  <c r="J155" i="20"/>
  <c r="J161" i="18"/>
  <c r="J161" i="57"/>
  <c r="H159" i="57"/>
  <c r="H159" i="18"/>
  <c r="H14" i="17"/>
  <c r="C193" i="62"/>
  <c r="J197" i="62"/>
  <c r="J197" i="20"/>
  <c r="U160" i="18"/>
  <c r="U160" i="57"/>
  <c r="B226" i="20"/>
  <c r="B226" i="62"/>
  <c r="X231" i="62"/>
  <c r="X231" i="20"/>
  <c r="B200" i="20"/>
  <c r="B200" i="62"/>
  <c r="K168" i="62"/>
  <c r="K168" i="20"/>
  <c r="U196" i="20"/>
  <c r="U196" i="62"/>
  <c r="S176" i="57"/>
  <c r="S31" i="17"/>
  <c r="S176" i="18"/>
  <c r="L195" i="62"/>
  <c r="L195" i="20"/>
  <c r="P24" i="17"/>
  <c r="P169" i="57"/>
  <c r="P169" i="18"/>
  <c r="M182" i="20"/>
  <c r="M182" i="62"/>
  <c r="D238" i="20"/>
  <c r="S205" i="62"/>
  <c r="S205" i="20"/>
  <c r="C239" i="62"/>
  <c r="C239" i="20"/>
  <c r="Y153" i="62"/>
  <c r="Y153" i="20"/>
  <c r="Y179" i="20"/>
  <c r="Y179" i="62"/>
  <c r="L180" i="57"/>
  <c r="L180" i="18"/>
  <c r="P153" i="18"/>
  <c r="P153" i="57"/>
  <c r="D181" i="57"/>
  <c r="D181" i="18"/>
  <c r="J200" i="20"/>
  <c r="J200" i="62"/>
  <c r="G19" i="17"/>
  <c r="I235" i="20"/>
  <c r="I235" i="62"/>
  <c r="K31" i="17"/>
  <c r="K176" i="18"/>
  <c r="K176" i="57"/>
  <c r="D245" i="20"/>
  <c r="D245" i="62"/>
  <c r="H220" i="20"/>
  <c r="N223" i="20"/>
  <c r="N223" i="62"/>
  <c r="O200" i="62"/>
  <c r="O200" i="20"/>
  <c r="R20" i="17"/>
  <c r="R165" i="57"/>
  <c r="R165" i="18"/>
  <c r="L248" i="62"/>
  <c r="L248" i="20"/>
  <c r="X151" i="20"/>
  <c r="E153" i="20"/>
  <c r="E153" i="62"/>
  <c r="D159" i="57"/>
  <c r="D159" i="18"/>
  <c r="C36" i="17"/>
  <c r="C181" i="57"/>
  <c r="C181" i="18"/>
  <c r="Y185" i="62"/>
  <c r="Y185" i="20"/>
  <c r="O173" i="57"/>
  <c r="O28" i="17"/>
  <c r="O173" i="18"/>
  <c r="L240" i="20"/>
  <c r="C237" i="20"/>
  <c r="C237" i="62"/>
  <c r="Y161" i="18"/>
  <c r="Y161" i="57"/>
  <c r="U165" i="62"/>
  <c r="U165" i="20"/>
  <c r="N193" i="62"/>
  <c r="N193" i="20"/>
  <c r="B247" i="20"/>
  <c r="B247" i="62"/>
  <c r="D146" i="62"/>
  <c r="D177" i="62"/>
  <c r="D177" i="20"/>
  <c r="N174" i="57"/>
  <c r="T236" i="20"/>
  <c r="V166" i="57"/>
  <c r="V21" i="17"/>
  <c r="V166" i="18"/>
  <c r="V187" i="62"/>
  <c r="C244" i="20"/>
  <c r="C244" i="62"/>
  <c r="I188" i="62"/>
  <c r="W154" i="57"/>
  <c r="W9" i="17"/>
  <c r="W154" i="18"/>
  <c r="Y157" i="57"/>
  <c r="Y157" i="18"/>
  <c r="N198" i="62"/>
  <c r="C137" i="55"/>
  <c r="N199" i="62"/>
  <c r="N199" i="20"/>
  <c r="W177" i="57"/>
  <c r="X161" i="57"/>
  <c r="X161" i="18"/>
  <c r="V231" i="20"/>
  <c r="V231" i="62"/>
  <c r="S198" i="20"/>
  <c r="S198" i="62"/>
  <c r="D189" i="62"/>
  <c r="D189" i="20"/>
  <c r="T170" i="62"/>
  <c r="T170" i="20"/>
  <c r="O169" i="62"/>
  <c r="O169" i="20"/>
  <c r="E187" i="20"/>
  <c r="E187" i="62"/>
  <c r="N168" i="20"/>
  <c r="M236" i="62"/>
  <c r="M236" i="20"/>
  <c r="L205" i="62"/>
  <c r="L205" i="20"/>
  <c r="J31" i="17"/>
  <c r="Q234" i="62"/>
  <c r="Q234" i="20"/>
  <c r="M155" i="57"/>
  <c r="V174" i="57"/>
  <c r="V29" i="17"/>
  <c r="V174" i="18"/>
  <c r="Y157" i="62"/>
  <c r="Y157" i="20"/>
  <c r="U157" i="20"/>
  <c r="U157" i="62"/>
  <c r="B243" i="20"/>
  <c r="B243" i="62"/>
  <c r="R202" i="62"/>
  <c r="R202" i="20"/>
  <c r="V151" i="20"/>
  <c r="W170" i="62"/>
  <c r="W170" i="20"/>
  <c r="M224" i="20"/>
  <c r="M224" i="62"/>
  <c r="R170" i="20"/>
  <c r="R170" i="62"/>
  <c r="G234" i="62"/>
  <c r="G234" i="20"/>
  <c r="C248" i="20"/>
  <c r="C248" i="62"/>
  <c r="D219" i="62"/>
  <c r="D219" i="20"/>
  <c r="B231" i="62"/>
  <c r="B231" i="20"/>
  <c r="K164" i="62"/>
  <c r="K164" i="20"/>
  <c r="J229" i="20"/>
  <c r="J229" i="62"/>
  <c r="U174" i="57"/>
  <c r="K9" i="17"/>
  <c r="T241" i="62"/>
  <c r="T241" i="20"/>
  <c r="P161" i="62"/>
  <c r="Q151" i="20"/>
  <c r="Q151" i="62"/>
  <c r="V152" i="20"/>
  <c r="V152" i="62"/>
  <c r="U172" i="62"/>
  <c r="R163" i="20"/>
  <c r="V16" i="17"/>
  <c r="V161" i="18"/>
  <c r="V161" i="57"/>
  <c r="N205" i="62"/>
  <c r="Q188" i="20"/>
  <c r="Q188" i="62"/>
  <c r="K232" i="62"/>
  <c r="K232" i="20"/>
  <c r="J165" i="20"/>
  <c r="J165" i="62"/>
  <c r="J177" i="20"/>
  <c r="H19" i="59"/>
  <c r="C34" i="17"/>
  <c r="W158" i="20"/>
  <c r="W158" i="62"/>
  <c r="C24" i="17"/>
  <c r="C169" i="57"/>
  <c r="C169" i="18"/>
  <c r="R14" i="59"/>
  <c r="S180" i="18"/>
  <c r="S180" i="57"/>
  <c r="S35" i="17"/>
  <c r="O230" i="20"/>
  <c r="S194" i="62"/>
  <c r="S194" i="20"/>
  <c r="N179" i="62"/>
  <c r="N179" i="20"/>
  <c r="S225" i="62"/>
  <c r="M167" i="57"/>
  <c r="L198" i="20"/>
  <c r="L198" i="62"/>
  <c r="M173" i="57"/>
  <c r="M173" i="18"/>
  <c r="Q237" i="62"/>
  <c r="J156" i="20"/>
  <c r="W152" i="18"/>
  <c r="W7" i="17"/>
  <c r="W152" i="57"/>
  <c r="Q179" i="20"/>
  <c r="N178" i="20"/>
  <c r="N178" i="62"/>
  <c r="J242" i="20"/>
  <c r="J242" i="62"/>
  <c r="D158" i="20"/>
  <c r="K184" i="62"/>
  <c r="K184" i="20"/>
  <c r="G185" i="20"/>
  <c r="G185" i="62"/>
  <c r="Q220" i="20"/>
  <c r="Q220" i="62"/>
  <c r="L186" i="20"/>
  <c r="L186" i="62"/>
  <c r="F171" i="18"/>
  <c r="X246" i="62"/>
  <c r="V197" i="62"/>
  <c r="E181" i="62"/>
  <c r="E181" i="20"/>
  <c r="D157" i="57"/>
  <c r="B184" i="62"/>
  <c r="B184" i="20"/>
  <c r="G188" i="62"/>
  <c r="D180" i="18"/>
  <c r="S158" i="18"/>
  <c r="J171" i="62"/>
  <c r="S163" i="62"/>
  <c r="S163" i="20"/>
  <c r="K148" i="62"/>
  <c r="K148" i="20"/>
  <c r="E167" i="62"/>
  <c r="E167" i="20"/>
  <c r="B176" i="18"/>
  <c r="B146" i="62"/>
  <c r="B146" i="20"/>
  <c r="I121" i="55"/>
  <c r="D154" i="57"/>
  <c r="D154" i="18"/>
  <c r="P165" i="62"/>
  <c r="P165" i="20"/>
  <c r="G146" i="62"/>
  <c r="G146" i="20"/>
  <c r="B162" i="62"/>
  <c r="T192" i="20"/>
  <c r="T192" i="62"/>
  <c r="R31" i="59"/>
  <c r="J158" i="18"/>
  <c r="J158" i="62"/>
  <c r="J158" i="20"/>
  <c r="S179" i="57"/>
  <c r="S179" i="18"/>
  <c r="Y154" i="18"/>
  <c r="T22" i="59"/>
  <c r="T231" i="20"/>
  <c r="T231" i="62"/>
  <c r="T145" i="20"/>
  <c r="T145" i="62"/>
  <c r="J221" i="62"/>
  <c r="J221" i="20"/>
  <c r="K196" i="62"/>
  <c r="T166" i="62"/>
  <c r="T166" i="20"/>
  <c r="L168" i="57"/>
  <c r="L168" i="18"/>
  <c r="W202" i="62"/>
  <c r="W202" i="20"/>
  <c r="P169" i="62"/>
  <c r="P169" i="20"/>
  <c r="B159" i="20"/>
  <c r="B159" i="62"/>
  <c r="J35" i="17"/>
  <c r="J180" i="57"/>
  <c r="J180" i="18"/>
  <c r="V225" i="20"/>
  <c r="V225" i="62"/>
  <c r="N184" i="62"/>
  <c r="Q170" i="18"/>
  <c r="B249" i="62"/>
  <c r="D154" i="20"/>
  <c r="D154" i="62"/>
  <c r="J181" i="57"/>
  <c r="J36" i="17"/>
  <c r="U169" i="57"/>
  <c r="H27" i="59"/>
  <c r="L234" i="20"/>
  <c r="L234" i="62"/>
  <c r="Q162" i="57"/>
  <c r="Q162" i="18"/>
  <c r="F160" i="20"/>
  <c r="C35" i="17"/>
  <c r="C180" i="18"/>
  <c r="C180" i="57"/>
  <c r="D191" i="20"/>
  <c r="W226" i="20"/>
  <c r="W226" i="62"/>
  <c r="D134" i="17"/>
  <c r="H198" i="62"/>
  <c r="H198" i="20"/>
  <c r="L146" i="62"/>
  <c r="L146" i="20"/>
  <c r="U166" i="18"/>
  <c r="U166" i="57"/>
  <c r="U165" i="18"/>
  <c r="U165" i="57"/>
  <c r="U122" i="57"/>
  <c r="M235" i="20"/>
  <c r="M235" i="62"/>
  <c r="Y220" i="62"/>
  <c r="Y220" i="20"/>
  <c r="O159" i="18"/>
  <c r="B150" i="20"/>
  <c r="B150" i="62"/>
  <c r="O249" i="62"/>
  <c r="O249" i="20"/>
  <c r="W35" i="17"/>
  <c r="W180" i="18"/>
  <c r="W180" i="57"/>
  <c r="Y239" i="20"/>
  <c r="F173" i="18"/>
  <c r="F28" i="17"/>
  <c r="F173" i="57"/>
  <c r="U197" i="62"/>
  <c r="U197" i="20"/>
  <c r="E12" i="59"/>
  <c r="B180" i="20"/>
  <c r="B180" i="62"/>
  <c r="O10" i="59"/>
  <c r="T123" i="55"/>
  <c r="T248" i="62"/>
  <c r="T248" i="20"/>
  <c r="C31" i="59"/>
  <c r="O117" i="55"/>
  <c r="X178" i="62"/>
  <c r="X178" i="20"/>
  <c r="F230" i="20"/>
  <c r="O110" i="55"/>
  <c r="V156" i="20"/>
  <c r="K247" i="20"/>
  <c r="K247" i="62"/>
  <c r="C11" i="59"/>
  <c r="Q137" i="55"/>
  <c r="D137" i="55"/>
  <c r="S115" i="55"/>
  <c r="B165" i="20"/>
  <c r="B165" i="62"/>
  <c r="C166" i="20"/>
  <c r="C166" i="62"/>
  <c r="W19" i="59"/>
  <c r="B188" i="20"/>
  <c r="B188" i="62"/>
  <c r="U182" i="62"/>
  <c r="U182" i="20"/>
  <c r="P117" i="55"/>
  <c r="B228" i="20"/>
  <c r="B228" i="62"/>
  <c r="J29" i="59"/>
  <c r="D192" i="20"/>
  <c r="D192" i="62"/>
  <c r="U236" i="62"/>
  <c r="U236" i="20"/>
  <c r="B9" i="59"/>
  <c r="U152" i="57"/>
  <c r="U152" i="18"/>
  <c r="U7" i="17"/>
  <c r="R207" i="20"/>
  <c r="R207" i="62"/>
  <c r="O174" i="18"/>
  <c r="O29" i="17"/>
  <c r="O174" i="57"/>
  <c r="T13" i="59"/>
  <c r="Y169" i="57"/>
  <c r="Y169" i="18"/>
  <c r="P118" i="55"/>
  <c r="T234" i="20"/>
  <c r="T234" i="62"/>
  <c r="Y182" i="62"/>
  <c r="Y182" i="20"/>
  <c r="O239" i="62"/>
  <c r="O239" i="20"/>
  <c r="Q167" i="57"/>
  <c r="Q167" i="18"/>
  <c r="K188" i="62"/>
  <c r="K188" i="20"/>
  <c r="N173" i="57"/>
  <c r="N28" i="17"/>
  <c r="N173" i="18"/>
  <c r="X206" i="20"/>
  <c r="X206" i="62"/>
  <c r="O138" i="55"/>
  <c r="U207" i="20"/>
  <c r="U207" i="62"/>
  <c r="H244" i="20"/>
  <c r="H244" i="62"/>
  <c r="O189" i="62"/>
  <c r="O189" i="20"/>
  <c r="D9" i="59"/>
  <c r="M165" i="57"/>
  <c r="M165" i="18"/>
  <c r="B163" i="62"/>
  <c r="B163" i="20"/>
  <c r="M119" i="55"/>
  <c r="H222" i="62"/>
  <c r="N144" i="62"/>
  <c r="N144" i="20"/>
  <c r="K17" i="59"/>
  <c r="X207" i="62"/>
  <c r="S128" i="55"/>
  <c r="R152" i="18"/>
  <c r="R152" i="57"/>
  <c r="Y7" i="59"/>
  <c r="K207" i="20"/>
  <c r="K207" i="62"/>
  <c r="O164" i="62"/>
  <c r="O164" i="20"/>
  <c r="H195" i="62"/>
  <c r="H195" i="20"/>
  <c r="D16" i="59"/>
  <c r="U223" i="62"/>
  <c r="U223" i="20"/>
  <c r="X159" i="20"/>
  <c r="X159" i="62"/>
  <c r="N164" i="20"/>
  <c r="N164" i="62"/>
  <c r="F152" i="57"/>
  <c r="F152" i="18"/>
  <c r="D185" i="20"/>
  <c r="D185" i="62"/>
  <c r="B195" i="62"/>
  <c r="B195" i="20"/>
  <c r="M245" i="62"/>
  <c r="M245" i="20"/>
  <c r="E161" i="62"/>
  <c r="E161" i="20"/>
  <c r="K122" i="55"/>
  <c r="C8" i="59"/>
  <c r="S23" i="59"/>
  <c r="M180" i="57"/>
  <c r="F167" i="57"/>
  <c r="F167" i="18"/>
  <c r="F22" i="17"/>
  <c r="V173" i="20"/>
  <c r="V173" i="62"/>
  <c r="G237" i="62"/>
  <c r="G237" i="20"/>
  <c r="T249" i="62"/>
  <c r="T249" i="20"/>
  <c r="U241" i="20"/>
  <c r="U241" i="62"/>
  <c r="I146" i="20"/>
  <c r="V172" i="62"/>
  <c r="V172" i="20"/>
  <c r="W233" i="62"/>
  <c r="W233" i="20"/>
  <c r="I176" i="18"/>
  <c r="I176" i="57"/>
  <c r="I152" i="62"/>
  <c r="F201" i="20"/>
  <c r="F201" i="62"/>
  <c r="I160" i="20"/>
  <c r="I160" i="62"/>
  <c r="R193" i="62"/>
  <c r="R193" i="20"/>
  <c r="N246" i="20"/>
  <c r="T35" i="59"/>
  <c r="I242" i="62"/>
  <c r="I242" i="20"/>
  <c r="L137" i="55"/>
  <c r="C116" i="55"/>
  <c r="C233" i="20"/>
  <c r="C233" i="62"/>
  <c r="C21" i="59"/>
  <c r="Q17" i="59"/>
  <c r="G19" i="59"/>
  <c r="R152" i="20"/>
  <c r="R152" i="62"/>
  <c r="L242" i="62"/>
  <c r="L242" i="20"/>
  <c r="Q158" i="18"/>
  <c r="K204" i="20"/>
  <c r="K204" i="62"/>
  <c r="X154" i="57"/>
  <c r="X9" i="17"/>
  <c r="X154" i="18"/>
  <c r="E222" i="20"/>
  <c r="E222" i="62"/>
  <c r="X37" i="59"/>
  <c r="K220" i="62"/>
  <c r="K220" i="20"/>
  <c r="X178" i="18"/>
  <c r="X33" i="17"/>
  <c r="X178" i="57"/>
  <c r="F27" i="59"/>
  <c r="P187" i="62"/>
  <c r="P187" i="20"/>
  <c r="G121" i="55"/>
  <c r="R33" i="59"/>
  <c r="U136" i="55"/>
  <c r="X195" i="20"/>
  <c r="X195" i="62"/>
  <c r="N186" i="62"/>
  <c r="N186" i="20"/>
  <c r="C23" i="59"/>
  <c r="D203" i="62"/>
  <c r="D203" i="20"/>
  <c r="B15" i="59"/>
  <c r="F23" i="59"/>
  <c r="U159" i="18"/>
  <c r="U159" i="57"/>
  <c r="B197" i="62"/>
  <c r="B197" i="20"/>
  <c r="C145" i="62"/>
  <c r="C145" i="20"/>
  <c r="D33" i="59"/>
  <c r="H8" i="59"/>
  <c r="F21" i="59"/>
  <c r="C184" i="20"/>
  <c r="C184" i="62"/>
  <c r="P165" i="18"/>
  <c r="P165" i="57"/>
  <c r="P20" i="17"/>
  <c r="B203" i="20"/>
  <c r="B203" i="62"/>
  <c r="X166" i="57"/>
  <c r="X166" i="18"/>
  <c r="X21" i="17"/>
  <c r="D162" i="62"/>
  <c r="D162" i="20"/>
  <c r="L159" i="18"/>
  <c r="L159" i="57"/>
  <c r="L14" i="17"/>
  <c r="F152" i="20"/>
  <c r="F152" i="62"/>
  <c r="H127" i="55"/>
  <c r="S172" i="57"/>
  <c r="S27" i="17"/>
  <c r="S172" i="18"/>
  <c r="Q189" i="62"/>
  <c r="Q189" i="20"/>
  <c r="Q127" i="55"/>
  <c r="R12" i="17"/>
  <c r="R157" i="57"/>
  <c r="R157" i="18"/>
  <c r="G220" i="20"/>
  <c r="G220" i="62"/>
  <c r="Q130" i="55"/>
  <c r="E112" i="55"/>
  <c r="W161" i="62"/>
  <c r="W161" i="20"/>
  <c r="C169" i="62"/>
  <c r="C169" i="20"/>
  <c r="K128" i="17"/>
  <c r="K26" i="17"/>
  <c r="K171" i="57"/>
  <c r="K171" i="18"/>
  <c r="N238" i="20"/>
  <c r="N238" i="62"/>
  <c r="C167" i="18"/>
  <c r="C22" i="17"/>
  <c r="C167" i="57"/>
  <c r="S173" i="20"/>
  <c r="S173" i="62"/>
  <c r="D116" i="55"/>
  <c r="X165" i="18"/>
  <c r="X20" i="17"/>
  <c r="X165" i="57"/>
  <c r="X122" i="17"/>
  <c r="O124" i="55"/>
  <c r="D17" i="59"/>
  <c r="L138" i="55"/>
  <c r="M152" i="20"/>
  <c r="M152" i="62"/>
  <c r="O235" i="62"/>
  <c r="O235" i="20"/>
  <c r="S34" i="59"/>
  <c r="Q232" i="62"/>
  <c r="Q232" i="20"/>
  <c r="Q20" i="59"/>
  <c r="S201" i="62"/>
  <c r="O232" i="62"/>
  <c r="O232" i="20"/>
  <c r="D8" i="59"/>
  <c r="E127" i="55"/>
  <c r="E170" i="18"/>
  <c r="E170" i="57"/>
  <c r="X24" i="59"/>
  <c r="G111" i="55"/>
  <c r="N237" i="20"/>
  <c r="N237" i="62"/>
  <c r="Y206" i="62"/>
  <c r="Y206" i="20"/>
  <c r="W193" i="62"/>
  <c r="W193" i="20"/>
  <c r="T24" i="17"/>
  <c r="T169" i="57"/>
  <c r="T169" i="18"/>
  <c r="Y227" i="62"/>
  <c r="Y227" i="20"/>
  <c r="F159" i="62"/>
  <c r="F159" i="20"/>
  <c r="W20" i="17"/>
  <c r="W165" i="18"/>
  <c r="W165" i="57"/>
  <c r="S162" i="62"/>
  <c r="S162" i="20"/>
  <c r="N187" i="20"/>
  <c r="N187" i="62"/>
  <c r="Y244" i="20"/>
  <c r="Y244" i="62"/>
  <c r="H239" i="62"/>
  <c r="H239" i="20"/>
  <c r="G18" i="59"/>
  <c r="Q28" i="59"/>
  <c r="J234" i="62"/>
  <c r="J234" i="20"/>
  <c r="H153" i="18"/>
  <c r="H8" i="17"/>
  <c r="H110" i="17"/>
  <c r="H153" i="57"/>
  <c r="Q119" i="55"/>
  <c r="U128" i="55"/>
  <c r="B241" i="62"/>
  <c r="B241" i="20"/>
  <c r="Y112" i="55"/>
  <c r="R233" i="20"/>
  <c r="R233" i="62"/>
  <c r="C171" i="20"/>
  <c r="C171" i="62"/>
  <c r="M34" i="59"/>
  <c r="I169" i="20"/>
  <c r="I169" i="62"/>
  <c r="R199" i="62"/>
  <c r="R199" i="20"/>
  <c r="W223" i="20"/>
  <c r="W223" i="62"/>
  <c r="S191" i="20"/>
  <c r="S191" i="62"/>
  <c r="Q221" i="20"/>
  <c r="Q221" i="62"/>
  <c r="L165" i="18"/>
  <c r="L20" i="17"/>
  <c r="L165" i="57"/>
  <c r="O34" i="59"/>
  <c r="Y159" i="20"/>
  <c r="Y159" i="62"/>
  <c r="T183" i="62"/>
  <c r="T183" i="20"/>
  <c r="C222" i="20"/>
  <c r="C222" i="62"/>
  <c r="J164" i="62"/>
  <c r="J164" i="20"/>
  <c r="J166" i="57"/>
  <c r="J166" i="18"/>
  <c r="J21" i="17"/>
  <c r="K37" i="59"/>
  <c r="L231" i="62"/>
  <c r="L231" i="20"/>
  <c r="Q154" i="62"/>
  <c r="Q154" i="20"/>
  <c r="E151" i="62"/>
  <c r="E151" i="20"/>
  <c r="E15" i="59"/>
  <c r="T229" i="62"/>
  <c r="T229" i="20"/>
  <c r="B157" i="20"/>
  <c r="B157" i="62"/>
  <c r="O114" i="55"/>
  <c r="I126" i="55"/>
  <c r="B245" i="62"/>
  <c r="B245" i="20"/>
  <c r="C196" i="20"/>
  <c r="C196" i="62"/>
  <c r="B194" i="20"/>
  <c r="B194" i="62"/>
  <c r="B207" i="62"/>
  <c r="B207" i="20"/>
  <c r="D165" i="20"/>
  <c r="D165" i="62"/>
  <c r="W249" i="62"/>
  <c r="W249" i="20"/>
  <c r="X118" i="55"/>
  <c r="L7" i="59"/>
  <c r="O123" i="55"/>
  <c r="D134" i="55"/>
  <c r="B20" i="17"/>
  <c r="B165" i="18"/>
  <c r="B165" i="57"/>
  <c r="U181" i="20"/>
  <c r="U181" i="62"/>
  <c r="E193" i="62"/>
  <c r="E193" i="20"/>
  <c r="I241" i="62"/>
  <c r="I241" i="20"/>
  <c r="I18" i="59"/>
  <c r="X114" i="17"/>
  <c r="X157" i="57"/>
  <c r="X114" i="57"/>
  <c r="X157" i="18"/>
  <c r="X12" i="17"/>
  <c r="U125" i="55"/>
  <c r="D130" i="55"/>
  <c r="P147" i="62"/>
  <c r="P147" i="20"/>
  <c r="K27" i="59"/>
  <c r="D242" i="62"/>
  <c r="D242" i="20"/>
  <c r="L164" i="20"/>
  <c r="L164" i="62"/>
  <c r="N240" i="20"/>
  <c r="N240" i="62"/>
  <c r="E177" i="20"/>
  <c r="E177" i="62"/>
  <c r="F161" i="62"/>
  <c r="F161" i="20"/>
  <c r="X7" i="59"/>
  <c r="F244" i="20"/>
  <c r="F244" i="62"/>
  <c r="R20" i="59"/>
  <c r="U123" i="55"/>
  <c r="S148" i="62"/>
  <c r="S148" i="20"/>
  <c r="X147" i="20"/>
  <c r="X147" i="62"/>
  <c r="X175" i="57"/>
  <c r="X30" i="17"/>
  <c r="X175" i="18"/>
  <c r="N160" i="20"/>
  <c r="N160" i="62"/>
  <c r="S185" i="62"/>
  <c r="S185" i="20"/>
  <c r="H27" i="17"/>
  <c r="H172" i="18"/>
  <c r="H172" i="57"/>
  <c r="C247" i="20"/>
  <c r="C247" i="62"/>
  <c r="M221" i="20"/>
  <c r="M221" i="62"/>
  <c r="K230" i="62"/>
  <c r="K230" i="20"/>
  <c r="P234" i="62"/>
  <c r="P234" i="20"/>
  <c r="Q159" i="57"/>
  <c r="Q159" i="18"/>
  <c r="K205" i="20"/>
  <c r="K205" i="62"/>
  <c r="W170" i="18"/>
  <c r="W170" i="57"/>
  <c r="W25" i="17"/>
  <c r="M36" i="59"/>
  <c r="P228" i="20"/>
  <c r="P228" i="62"/>
  <c r="T180" i="62"/>
  <c r="T180" i="20"/>
  <c r="O193" i="20"/>
  <c r="O193" i="62"/>
  <c r="F203" i="20"/>
  <c r="F203" i="62"/>
  <c r="D197" i="20"/>
  <c r="D197" i="62"/>
  <c r="W13" i="59"/>
  <c r="H248" i="62"/>
  <c r="H248" i="20"/>
  <c r="Q223" i="62"/>
  <c r="Q223" i="20"/>
  <c r="D24" i="17"/>
  <c r="D169" i="57"/>
  <c r="D169" i="18"/>
  <c r="H173" i="18"/>
  <c r="H28" i="17"/>
  <c r="H173" i="57"/>
  <c r="F200" i="20"/>
  <c r="F200" i="62"/>
  <c r="W200" i="20"/>
  <c r="W200" i="62"/>
  <c r="L227" i="20"/>
  <c r="L227" i="62"/>
  <c r="I180" i="20"/>
  <c r="I180" i="62"/>
  <c r="Q171" i="18"/>
  <c r="Q171" i="57"/>
  <c r="E198" i="62"/>
  <c r="E198" i="20"/>
  <c r="T153" i="57"/>
  <c r="T153" i="18"/>
  <c r="T8" i="17"/>
  <c r="C36" i="59"/>
  <c r="H165" i="62"/>
  <c r="H165" i="20"/>
  <c r="C191" i="20"/>
  <c r="C191" i="62"/>
  <c r="W24" i="59"/>
  <c r="W236" i="62"/>
  <c r="W236" i="20"/>
  <c r="M200" i="62"/>
  <c r="M200" i="20"/>
  <c r="K152" i="62"/>
  <c r="K152" i="20"/>
  <c r="E125" i="55"/>
  <c r="U170" i="20"/>
  <c r="U170" i="62"/>
  <c r="T198" i="20"/>
  <c r="T198" i="62"/>
  <c r="U131" i="55"/>
  <c r="K111" i="55"/>
  <c r="K139" i="55"/>
  <c r="X169" i="62"/>
  <c r="X169" i="20"/>
  <c r="F31" i="17"/>
  <c r="F133" i="17"/>
  <c r="F176" i="57"/>
  <c r="F176" i="18"/>
  <c r="I123" i="55"/>
  <c r="R196" i="62"/>
  <c r="R196" i="20"/>
  <c r="Y9" i="59"/>
  <c r="K194" i="20"/>
  <c r="K194" i="62"/>
  <c r="O35" i="59"/>
  <c r="T227" i="62"/>
  <c r="T227" i="20"/>
  <c r="O37" i="59"/>
  <c r="D226" i="62"/>
  <c r="D226" i="20"/>
  <c r="V24" i="59"/>
  <c r="R154" i="57"/>
  <c r="R154" i="18"/>
  <c r="R9" i="17"/>
  <c r="W137" i="55"/>
  <c r="H13" i="59"/>
  <c r="D153" i="62"/>
  <c r="D153" i="20"/>
  <c r="S186" i="62"/>
  <c r="S186" i="20"/>
  <c r="L183" i="62"/>
  <c r="L183" i="20"/>
  <c r="Q144" i="62"/>
  <c r="Q144" i="20"/>
  <c r="V222" i="20"/>
  <c r="V222" i="62"/>
  <c r="B220" i="20"/>
  <c r="B220" i="62"/>
  <c r="M181" i="20"/>
  <c r="M181" i="62"/>
  <c r="L19" i="17"/>
  <c r="L164" i="18"/>
  <c r="L164" i="57"/>
  <c r="X235" i="62"/>
  <c r="X235" i="20"/>
  <c r="I144" i="62"/>
  <c r="I144" i="20"/>
  <c r="N145" i="62"/>
  <c r="N145" i="20"/>
  <c r="K200" i="62"/>
  <c r="K200" i="20"/>
  <c r="I157" i="57"/>
  <c r="I157" i="18"/>
  <c r="S145" i="62"/>
  <c r="S145" i="20"/>
  <c r="G187" i="20"/>
  <c r="G187" i="62"/>
  <c r="X233" i="62"/>
  <c r="X233" i="20"/>
  <c r="P129" i="55"/>
  <c r="V156" i="57"/>
  <c r="V156" i="18"/>
  <c r="V11" i="17"/>
  <c r="F182" i="20"/>
  <c r="F182" i="62"/>
  <c r="W197" i="62"/>
  <c r="W197" i="20"/>
  <c r="O18" i="59"/>
  <c r="L229" i="20"/>
  <c r="L229" i="62"/>
  <c r="B24" i="17"/>
  <c r="B169" i="57"/>
  <c r="B169" i="18"/>
  <c r="X248" i="62"/>
  <c r="X248" i="20"/>
  <c r="O160" i="18"/>
  <c r="O160" i="57"/>
  <c r="O15" i="17"/>
  <c r="M124" i="55"/>
  <c r="Y37" i="59"/>
  <c r="K222" i="20"/>
  <c r="K222" i="62"/>
  <c r="B155" i="18"/>
  <c r="B155" i="57"/>
  <c r="B112" i="17"/>
  <c r="B10" i="17"/>
  <c r="P195" i="62"/>
  <c r="P195" i="20"/>
  <c r="K118" i="55"/>
  <c r="K161" i="57"/>
  <c r="K16" i="17"/>
  <c r="K161" i="18"/>
  <c r="J152" i="18"/>
  <c r="J152" i="57"/>
  <c r="E138" i="55"/>
  <c r="Q110" i="55"/>
  <c r="B21" i="59"/>
  <c r="O153" i="57"/>
  <c r="O8" i="17"/>
  <c r="O110" i="17"/>
  <c r="O153" i="18"/>
  <c r="C241" i="62"/>
  <c r="C241" i="20"/>
  <c r="X10" i="17"/>
  <c r="X155" i="18"/>
  <c r="X155" i="57"/>
  <c r="S124" i="55"/>
  <c r="F146" i="20"/>
  <c r="F146" i="62"/>
  <c r="C19" i="17"/>
  <c r="C121" i="17"/>
  <c r="C164" i="18"/>
  <c r="C164" i="57"/>
  <c r="I159" i="62"/>
  <c r="I159" i="20"/>
  <c r="W123" i="55"/>
  <c r="J30" i="59"/>
  <c r="W186" i="62"/>
  <c r="W186" i="20"/>
  <c r="K35" i="59"/>
  <c r="T117" i="55"/>
  <c r="T15" i="17"/>
  <c r="T160" i="57"/>
  <c r="T160" i="18"/>
  <c r="E158" i="20"/>
  <c r="E158" i="62"/>
  <c r="O161" i="57"/>
  <c r="O16" i="17"/>
  <c r="O161" i="18"/>
  <c r="O118" i="17"/>
  <c r="I167" i="57"/>
  <c r="I167" i="18"/>
  <c r="K223" i="62"/>
  <c r="K223" i="20"/>
  <c r="K11" i="59"/>
  <c r="S37" i="59"/>
  <c r="X34" i="59"/>
  <c r="T230" i="20"/>
  <c r="T230" i="62"/>
  <c r="E157" i="57"/>
  <c r="E157" i="18"/>
  <c r="O242" i="62"/>
  <c r="O242" i="20"/>
  <c r="Q247" i="20"/>
  <c r="Q247" i="62"/>
  <c r="B187" i="62"/>
  <c r="B187" i="20"/>
  <c r="W166" i="62"/>
  <c r="W166" i="20"/>
  <c r="B174" i="57"/>
  <c r="B174" i="18"/>
  <c r="B29" i="17"/>
  <c r="R161" i="62"/>
  <c r="R161" i="20"/>
  <c r="C115" i="55"/>
  <c r="D198" i="20"/>
  <c r="D198" i="62"/>
  <c r="R225" i="20"/>
  <c r="R225" i="62"/>
  <c r="R13" i="59"/>
  <c r="N21" i="59"/>
  <c r="Y165" i="62"/>
  <c r="Y165" i="20"/>
  <c r="Y171" i="20"/>
  <c r="Y171" i="62"/>
  <c r="E24" i="59"/>
  <c r="T11" i="17"/>
  <c r="T156" i="18"/>
  <c r="T156" i="57"/>
  <c r="L170" i="62"/>
  <c r="L170" i="20"/>
  <c r="I228" i="62"/>
  <c r="I228" i="20"/>
  <c r="J207" i="62"/>
  <c r="J207" i="20"/>
  <c r="Y26" i="59"/>
  <c r="Y238" i="62"/>
  <c r="Y238" i="20"/>
  <c r="B20" i="59"/>
  <c r="Y177" i="62"/>
  <c r="Y177" i="20"/>
  <c r="Y158" i="20"/>
  <c r="Y158" i="62"/>
  <c r="J182" i="20"/>
  <c r="J182" i="62"/>
  <c r="S222" i="62"/>
  <c r="S222" i="20"/>
  <c r="V170" i="57"/>
  <c r="V25" i="17"/>
  <c r="V170" i="18"/>
  <c r="B168" i="20"/>
  <c r="B168" i="62"/>
  <c r="G155" i="57"/>
  <c r="G155" i="18"/>
  <c r="G112" i="17"/>
  <c r="G10" i="17"/>
  <c r="G203" i="20"/>
  <c r="G203" i="62"/>
  <c r="P174" i="57"/>
  <c r="P174" i="18"/>
  <c r="P29" i="17"/>
  <c r="X148" i="20"/>
  <c r="X148" i="62"/>
  <c r="U9" i="59"/>
  <c r="P15" i="17"/>
  <c r="P117" i="17"/>
  <c r="P160" i="18"/>
  <c r="P160" i="57"/>
  <c r="R181" i="57"/>
  <c r="R36" i="17"/>
  <c r="R181" i="18"/>
  <c r="C149" i="20"/>
  <c r="C149" i="62"/>
  <c r="J161" i="20"/>
  <c r="J161" i="62"/>
  <c r="G138" i="55"/>
  <c r="E238" i="20"/>
  <c r="E238" i="62"/>
  <c r="R166" i="20"/>
  <c r="R166" i="62"/>
  <c r="P222" i="20"/>
  <c r="P222" i="62"/>
  <c r="J20" i="17"/>
  <c r="J165" i="18"/>
  <c r="J165" i="57"/>
  <c r="B16" i="59"/>
  <c r="S147" i="62"/>
  <c r="S147" i="20"/>
  <c r="Y179" i="18"/>
  <c r="Y179" i="57"/>
  <c r="K23" i="59"/>
  <c r="D13" i="59"/>
  <c r="P240" i="62"/>
  <c r="P240" i="20"/>
  <c r="M188" i="20"/>
  <c r="M188" i="62"/>
  <c r="P121" i="55"/>
  <c r="U24" i="59"/>
  <c r="R160" i="62"/>
  <c r="R160" i="20"/>
  <c r="Q111" i="55"/>
  <c r="X245" i="62"/>
  <c r="X245" i="20"/>
  <c r="I179" i="57"/>
  <c r="I179" i="18"/>
  <c r="I165" i="62"/>
  <c r="I165" i="20"/>
  <c r="G197" i="20"/>
  <c r="G197" i="62"/>
  <c r="F219" i="20"/>
  <c r="F219" i="62"/>
  <c r="R243" i="20"/>
  <c r="R243" i="62"/>
  <c r="C19" i="59"/>
  <c r="M175" i="18"/>
  <c r="M175" i="57"/>
  <c r="T144" i="62"/>
  <c r="T144" i="20"/>
  <c r="N14" i="59"/>
  <c r="S136" i="55"/>
  <c r="Y20" i="59"/>
  <c r="X133" i="17"/>
  <c r="X31" i="17"/>
  <c r="X176" i="18"/>
  <c r="X176" i="57"/>
  <c r="Y126" i="55"/>
  <c r="V165" i="57"/>
  <c r="V20" i="17"/>
  <c r="V165" i="18"/>
  <c r="R158" i="62"/>
  <c r="R158" i="20"/>
  <c r="X243" i="20"/>
  <c r="X243" i="62"/>
  <c r="X130" i="55"/>
  <c r="X119" i="55"/>
  <c r="O146" i="62"/>
  <c r="O146" i="20"/>
  <c r="R159" i="62"/>
  <c r="R159" i="20"/>
  <c r="X160" i="20"/>
  <c r="X160" i="62"/>
  <c r="E160" i="62"/>
  <c r="E160" i="20"/>
  <c r="U143" i="20"/>
  <c r="U143" i="62"/>
  <c r="K8" i="17"/>
  <c r="K153" i="57"/>
  <c r="K153" i="18"/>
  <c r="M219" i="20"/>
  <c r="M219" i="62"/>
  <c r="U159" i="20"/>
  <c r="U159" i="62"/>
  <c r="E133" i="55"/>
  <c r="E176" i="57"/>
  <c r="E176" i="18"/>
  <c r="I20" i="59"/>
  <c r="Y139" i="55"/>
  <c r="O166" i="62"/>
  <c r="O166" i="20"/>
  <c r="Q124" i="55"/>
  <c r="V203" i="20"/>
  <c r="V203" i="62"/>
  <c r="W190" i="20"/>
  <c r="W190" i="62"/>
  <c r="K151" i="20"/>
  <c r="K151" i="62"/>
  <c r="C143" i="20"/>
  <c r="C143" i="62"/>
  <c r="O181" i="18"/>
  <c r="O138" i="17"/>
  <c r="O36" i="17"/>
  <c r="O181" i="57"/>
  <c r="E37" i="59"/>
  <c r="Q37" i="59"/>
  <c r="Q249" i="20"/>
  <c r="Q249" i="62"/>
  <c r="V167" i="57"/>
  <c r="V22" i="17"/>
  <c r="V167" i="18"/>
  <c r="K233" i="62"/>
  <c r="K233" i="20"/>
  <c r="V13" i="59"/>
  <c r="U231" i="62"/>
  <c r="U231" i="20"/>
  <c r="X205" i="62"/>
  <c r="X205" i="20"/>
  <c r="B13" i="59"/>
  <c r="D168" i="57"/>
  <c r="D168" i="18"/>
  <c r="D23" i="17"/>
  <c r="G8" i="59"/>
  <c r="E155" i="57"/>
  <c r="E155" i="18"/>
  <c r="O236" i="20"/>
  <c r="O236" i="62"/>
  <c r="E163" i="18"/>
  <c r="E163" i="57"/>
  <c r="O167" i="57"/>
  <c r="O124" i="17"/>
  <c r="O22" i="17"/>
  <c r="O167" i="18"/>
  <c r="O21" i="59"/>
  <c r="P227" i="20"/>
  <c r="P227" i="62"/>
  <c r="N165" i="20"/>
  <c r="N165" i="62"/>
  <c r="X187" i="20"/>
  <c r="X187" i="62"/>
  <c r="O145" i="20"/>
  <c r="O145" i="62"/>
  <c r="Y32" i="59"/>
  <c r="B11" i="59"/>
  <c r="Q240" i="20"/>
  <c r="Q240" i="62"/>
  <c r="I147" i="20"/>
  <c r="I147" i="62"/>
  <c r="B29" i="59"/>
  <c r="R21" i="59"/>
  <c r="M246" i="62"/>
  <c r="M246" i="20"/>
  <c r="H157" i="57"/>
  <c r="H12" i="17"/>
  <c r="H157" i="18"/>
  <c r="Q9" i="59"/>
  <c r="O246" i="62"/>
  <c r="O246" i="20"/>
  <c r="K249" i="20"/>
  <c r="K249" i="62"/>
  <c r="L19" i="59"/>
  <c r="C32" i="59"/>
  <c r="G206" i="20"/>
  <c r="G206" i="62"/>
  <c r="R158" i="57"/>
  <c r="R115" i="17"/>
  <c r="R158" i="18"/>
  <c r="R13" i="17"/>
  <c r="L171" i="18"/>
  <c r="L128" i="17"/>
  <c r="L171" i="57"/>
  <c r="L26" i="17"/>
  <c r="Y207" i="62"/>
  <c r="Y207" i="20"/>
  <c r="X219" i="20"/>
  <c r="X219" i="62"/>
  <c r="T131" i="55"/>
  <c r="Q116" i="55"/>
  <c r="T26" i="59"/>
  <c r="D120" i="55"/>
  <c r="W225" i="62"/>
  <c r="W225" i="20"/>
  <c r="N21" i="17"/>
  <c r="N166" i="57"/>
  <c r="N166" i="18"/>
  <c r="N222" i="62"/>
  <c r="N222" i="20"/>
  <c r="G173" i="62"/>
  <c r="G173" i="20"/>
  <c r="P156" i="57"/>
  <c r="P156" i="18"/>
  <c r="P11" i="17"/>
  <c r="E165" i="62"/>
  <c r="E165" i="20"/>
  <c r="V166" i="20"/>
  <c r="V166" i="62"/>
  <c r="E147" i="62"/>
  <c r="E147" i="20"/>
  <c r="K244" i="62"/>
  <c r="K244" i="20"/>
  <c r="T162" i="18"/>
  <c r="T17" i="17"/>
  <c r="T162" i="57"/>
  <c r="Q161" i="62"/>
  <c r="Q161" i="20"/>
  <c r="V162" i="57"/>
  <c r="V119" i="17"/>
  <c r="V17" i="17"/>
  <c r="V162" i="18"/>
  <c r="T237" i="62"/>
  <c r="T237" i="20"/>
  <c r="X14" i="59"/>
  <c r="I114" i="55"/>
  <c r="X21" i="59"/>
  <c r="S248" i="20"/>
  <c r="S248" i="62"/>
  <c r="B244" i="62"/>
  <c r="L166" i="57"/>
  <c r="L21" i="17"/>
  <c r="L166" i="18"/>
  <c r="S13" i="59"/>
  <c r="F224" i="20"/>
  <c r="F224" i="62"/>
  <c r="M130" i="55"/>
  <c r="J109" i="55"/>
  <c r="E199" i="62"/>
  <c r="E199" i="20"/>
  <c r="J9" i="17"/>
  <c r="J154" i="57"/>
  <c r="J154" i="18"/>
  <c r="P34" i="59"/>
  <c r="I124" i="55"/>
  <c r="Q196" i="62"/>
  <c r="Q196" i="20"/>
  <c r="Q146" i="62"/>
  <c r="Q146" i="20"/>
  <c r="G179" i="20"/>
  <c r="G179" i="62"/>
  <c r="E248" i="20"/>
  <c r="E248" i="62"/>
  <c r="J238" i="20"/>
  <c r="J238" i="62"/>
  <c r="G207" i="20"/>
  <c r="G207" i="62"/>
  <c r="S187" i="20"/>
  <c r="S187" i="62"/>
  <c r="P131" i="55"/>
  <c r="B158" i="20"/>
  <c r="B158" i="62"/>
  <c r="I163" i="18"/>
  <c r="I163" i="57"/>
  <c r="P180" i="20"/>
  <c r="P180" i="62"/>
  <c r="C178" i="62"/>
  <c r="C178" i="20"/>
  <c r="R239" i="62"/>
  <c r="R239" i="20"/>
  <c r="D15" i="59"/>
  <c r="Y232" i="20"/>
  <c r="Y232" i="62"/>
  <c r="W34" i="59"/>
  <c r="J163" i="20"/>
  <c r="J163" i="62"/>
  <c r="F171" i="62"/>
  <c r="F171" i="20"/>
  <c r="Q204" i="62"/>
  <c r="Q204" i="20"/>
  <c r="Y199" i="20"/>
  <c r="Y199" i="62"/>
  <c r="J160" i="20"/>
  <c r="J160" i="62"/>
  <c r="S232" i="20"/>
  <c r="S232" i="62"/>
  <c r="O154" i="18"/>
  <c r="O9" i="17"/>
  <c r="O154" i="57"/>
  <c r="L124" i="55"/>
  <c r="T242" i="62"/>
  <c r="T242" i="20"/>
  <c r="U155" i="57"/>
  <c r="U155" i="18"/>
  <c r="S111" i="55"/>
  <c r="K229" i="62"/>
  <c r="K229" i="20"/>
  <c r="Q168" i="57"/>
  <c r="Q168" i="18"/>
  <c r="Y188" i="62"/>
  <c r="Y188" i="20"/>
  <c r="S171" i="57"/>
  <c r="S26" i="17"/>
  <c r="S171" i="18"/>
  <c r="C117" i="55"/>
  <c r="D161" i="18"/>
  <c r="D161" i="57"/>
  <c r="D16" i="17"/>
  <c r="O156" i="62"/>
  <c r="O156" i="20"/>
  <c r="E190" i="20"/>
  <c r="E190" i="62"/>
  <c r="D190" i="62"/>
  <c r="D190" i="20"/>
  <c r="W204" i="20"/>
  <c r="W204" i="62"/>
  <c r="Y167" i="20"/>
  <c r="Y167" i="62"/>
  <c r="U117" i="55"/>
  <c r="G152" i="18"/>
  <c r="G152" i="57"/>
  <c r="G7" i="17"/>
  <c r="O195" i="20"/>
  <c r="O195" i="62"/>
  <c r="H170" i="20"/>
  <c r="H170" i="62"/>
  <c r="G127" i="55"/>
  <c r="F154" i="20"/>
  <c r="F154" i="62"/>
  <c r="I190" i="62"/>
  <c r="I190" i="20"/>
  <c r="G25" i="59"/>
  <c r="K157" i="62"/>
  <c r="K157" i="20"/>
  <c r="C128" i="55"/>
  <c r="U127" i="55"/>
  <c r="U170" i="18"/>
  <c r="U170" i="57"/>
  <c r="M155" i="20"/>
  <c r="M155" i="62"/>
  <c r="Q156" i="62"/>
  <c r="Q156" i="20"/>
  <c r="E161" i="18"/>
  <c r="E161" i="57"/>
  <c r="E118" i="55"/>
  <c r="P225" i="62"/>
  <c r="P225" i="20"/>
  <c r="T30" i="17"/>
  <c r="T175" i="57"/>
  <c r="T175" i="18"/>
  <c r="I168" i="62"/>
  <c r="I168" i="20"/>
  <c r="C123" i="17"/>
  <c r="C166" i="18"/>
  <c r="C21" i="17"/>
  <c r="C166" i="57"/>
  <c r="I30" i="59"/>
  <c r="H173" i="20"/>
  <c r="H173" i="62"/>
  <c r="B222" i="20"/>
  <c r="B222" i="62"/>
  <c r="J179" i="57"/>
  <c r="J34" i="17"/>
  <c r="J179" i="18"/>
  <c r="K147" i="20"/>
  <c r="K147" i="62"/>
  <c r="P110" i="55"/>
  <c r="P182" i="62"/>
  <c r="P182" i="20"/>
  <c r="M190" i="20"/>
  <c r="M190" i="62"/>
  <c r="Q150" i="62"/>
  <c r="Q150" i="20"/>
  <c r="D138" i="55"/>
  <c r="D145" i="62"/>
  <c r="D145" i="20"/>
  <c r="O198" i="20"/>
  <c r="O198" i="62"/>
  <c r="I177" i="18"/>
  <c r="I177" i="57"/>
  <c r="G231" i="20"/>
  <c r="G231" i="62"/>
  <c r="F168" i="18"/>
  <c r="F168" i="57"/>
  <c r="F23" i="17"/>
  <c r="S228" i="62"/>
  <c r="S228" i="20"/>
  <c r="Q246" i="62"/>
  <c r="Q246" i="20"/>
  <c r="L30" i="59"/>
  <c r="E191" i="62"/>
  <c r="E191" i="20"/>
  <c r="X203" i="62"/>
  <c r="X203" i="20"/>
  <c r="C238" i="20"/>
  <c r="C238" i="62"/>
  <c r="L175" i="18"/>
  <c r="L30" i="17"/>
  <c r="L175" i="57"/>
  <c r="K179" i="20"/>
  <c r="K179" i="62"/>
  <c r="X135" i="55"/>
  <c r="D199" i="62"/>
  <c r="D199" i="20"/>
  <c r="F239" i="62"/>
  <c r="F239" i="20"/>
  <c r="R245" i="62"/>
  <c r="R245" i="20"/>
  <c r="U179" i="57"/>
  <c r="U179" i="18"/>
  <c r="W144" i="62"/>
  <c r="W144" i="20"/>
  <c r="C113" i="55"/>
  <c r="U242" i="62"/>
  <c r="U242" i="20"/>
  <c r="M192" i="20"/>
  <c r="M192" i="62"/>
  <c r="F235" i="20"/>
  <c r="F235" i="62"/>
  <c r="U116" i="55"/>
  <c r="R12" i="59"/>
  <c r="I203" i="20"/>
  <c r="I203" i="62"/>
  <c r="L170" i="18"/>
  <c r="L25" i="17"/>
  <c r="L170" i="57"/>
  <c r="M244" i="62"/>
  <c r="M244" i="20"/>
  <c r="N35" i="17"/>
  <c r="N137" i="17"/>
  <c r="N180" i="57"/>
  <c r="N180" i="18"/>
  <c r="L36" i="59"/>
  <c r="T115" i="55"/>
  <c r="J159" i="20"/>
  <c r="J159" i="62"/>
  <c r="Q207" i="62"/>
  <c r="Q207" i="20"/>
  <c r="L199" i="20"/>
  <c r="L199" i="62"/>
  <c r="B225" i="62"/>
  <c r="B225" i="20"/>
  <c r="E173" i="57"/>
  <c r="E173" i="18"/>
  <c r="D125" i="55"/>
  <c r="E17" i="59"/>
  <c r="X191" i="62"/>
  <c r="X191" i="20"/>
  <c r="O19" i="59"/>
  <c r="Y155" i="20"/>
  <c r="Y155" i="62"/>
  <c r="F246" i="20"/>
  <c r="F246" i="62"/>
  <c r="O24" i="59"/>
  <c r="B37" i="59"/>
  <c r="W113" i="55"/>
  <c r="W11" i="17"/>
  <c r="W156" i="57"/>
  <c r="W156" i="18"/>
  <c r="K128" i="55"/>
  <c r="C138" i="55"/>
  <c r="D229" i="62"/>
  <c r="D229" i="20"/>
  <c r="H9" i="59"/>
  <c r="R235" i="62"/>
  <c r="R235" i="20"/>
  <c r="R23" i="59"/>
  <c r="E223" i="62"/>
  <c r="E223" i="20"/>
  <c r="B17" i="59"/>
  <c r="B229" i="62"/>
  <c r="B229" i="20"/>
  <c r="I183" i="20"/>
  <c r="I183" i="62"/>
  <c r="Y202" i="62"/>
  <c r="Y202" i="20"/>
  <c r="Y118" i="55"/>
  <c r="N22" i="59"/>
  <c r="K189" i="20"/>
  <c r="K189" i="62"/>
  <c r="D220" i="62"/>
  <c r="D220" i="20"/>
  <c r="X236" i="20"/>
  <c r="X236" i="62"/>
  <c r="M189" i="62"/>
  <c r="M189" i="20"/>
  <c r="N25" i="59"/>
  <c r="B35" i="59"/>
  <c r="T126" i="55"/>
  <c r="W122" i="55"/>
  <c r="M167" i="62"/>
  <c r="M167" i="20"/>
  <c r="B223" i="20"/>
  <c r="B223" i="62"/>
  <c r="U17" i="59"/>
  <c r="O219" i="62"/>
  <c r="O219" i="20"/>
  <c r="U144" i="62"/>
  <c r="U144" i="20"/>
  <c r="S32" i="59"/>
  <c r="W147" i="62"/>
  <c r="W147" i="20"/>
  <c r="K36" i="17"/>
  <c r="K181" i="57"/>
  <c r="K181" i="18"/>
  <c r="Y155" i="18"/>
  <c r="Y155" i="57"/>
  <c r="I7" i="59"/>
  <c r="I219" i="20"/>
  <c r="I219" i="62"/>
  <c r="P232" i="20"/>
  <c r="P232" i="62"/>
  <c r="W11" i="59"/>
  <c r="G193" i="62"/>
  <c r="G193" i="20"/>
  <c r="G33" i="59"/>
  <c r="L177" i="20"/>
  <c r="L177" i="62"/>
  <c r="U121" i="55"/>
  <c r="T197" i="20"/>
  <c r="T197" i="62"/>
  <c r="N169" i="20"/>
  <c r="N169" i="62"/>
  <c r="E227" i="62"/>
  <c r="E227" i="20"/>
  <c r="O114" i="17"/>
  <c r="O157" i="18"/>
  <c r="O12" i="17"/>
  <c r="O157" i="57"/>
  <c r="N159" i="20"/>
  <c r="N159" i="62"/>
  <c r="B33" i="59"/>
  <c r="U37" i="59"/>
  <c r="W14" i="59"/>
  <c r="W187" i="20"/>
  <c r="W187" i="62"/>
  <c r="H186" i="20"/>
  <c r="H186" i="62"/>
  <c r="N37" i="59"/>
  <c r="V19" i="59"/>
  <c r="W165" i="20"/>
  <c r="W165" i="62"/>
  <c r="P111" i="55"/>
  <c r="O166" i="57"/>
  <c r="O166" i="18"/>
  <c r="O21" i="17"/>
  <c r="L128" i="55"/>
  <c r="N189" i="20"/>
  <c r="N189" i="62"/>
  <c r="I29" i="59"/>
  <c r="U168" i="18"/>
  <c r="U168" i="57"/>
  <c r="D173" i="57"/>
  <c r="D173" i="18"/>
  <c r="D28" i="17"/>
  <c r="F182" i="57"/>
  <c r="F182" i="18"/>
  <c r="F37" i="17"/>
  <c r="L226" i="62"/>
  <c r="L226" i="20"/>
  <c r="K239" i="62"/>
  <c r="K239" i="20"/>
  <c r="C227" i="20"/>
  <c r="C227" i="62"/>
  <c r="D30" i="59"/>
  <c r="V154" i="18"/>
  <c r="V154" i="57"/>
  <c r="V9" i="17"/>
  <c r="G204" i="20"/>
  <c r="G204" i="62"/>
  <c r="X201" i="20"/>
  <c r="X201" i="62"/>
  <c r="N28" i="59"/>
  <c r="H207" i="62"/>
  <c r="H207" i="20"/>
  <c r="S139" i="55"/>
  <c r="C9" i="17"/>
  <c r="C154" i="18"/>
  <c r="C154" i="57"/>
  <c r="M24" i="59"/>
  <c r="F32" i="59"/>
  <c r="R232" i="20"/>
  <c r="R232" i="62"/>
  <c r="X132" i="55"/>
  <c r="M9" i="59"/>
  <c r="G11" i="59"/>
  <c r="K18" i="59"/>
  <c r="Q22" i="59"/>
  <c r="W154" i="20"/>
  <c r="W154" i="62"/>
  <c r="M161" i="18"/>
  <c r="M161" i="57"/>
  <c r="U188" i="20"/>
  <c r="U188" i="62"/>
  <c r="H162" i="18"/>
  <c r="H17" i="17"/>
  <c r="H162" i="57"/>
  <c r="S202" i="62"/>
  <c r="S202" i="20"/>
  <c r="F167" i="20"/>
  <c r="F167" i="62"/>
  <c r="R228" i="20"/>
  <c r="R228" i="62"/>
  <c r="I191" i="62"/>
  <c r="I191" i="20"/>
  <c r="H188" i="62"/>
  <c r="H188" i="20"/>
  <c r="M178" i="57"/>
  <c r="M178" i="18"/>
  <c r="W12" i="59"/>
  <c r="L178" i="20"/>
  <c r="L178" i="62"/>
  <c r="G227" i="62"/>
  <c r="G227" i="20"/>
  <c r="E172" i="62"/>
  <c r="E172" i="20"/>
  <c r="F192" i="20"/>
  <c r="F192" i="62"/>
  <c r="B31" i="59"/>
  <c r="L162" i="62"/>
  <c r="L162" i="20"/>
  <c r="U168" i="62"/>
  <c r="U168" i="20"/>
  <c r="D126" i="55"/>
  <c r="L222" i="62"/>
  <c r="L222" i="20"/>
  <c r="L10" i="59"/>
  <c r="E202" i="20"/>
  <c r="E202" i="62"/>
  <c r="H130" i="55"/>
  <c r="X172" i="20"/>
  <c r="X172" i="62"/>
  <c r="Q235" i="20"/>
  <c r="Q235" i="62"/>
  <c r="L155" i="57"/>
  <c r="L112" i="17"/>
  <c r="L10" i="17"/>
  <c r="L155" i="18"/>
  <c r="E180" i="62"/>
  <c r="E180" i="20"/>
  <c r="F237" i="20"/>
  <c r="F237" i="62"/>
  <c r="C125" i="55"/>
  <c r="M12" i="59"/>
  <c r="Q128" i="55"/>
  <c r="G22" i="59"/>
  <c r="U158" i="57"/>
  <c r="U158" i="18"/>
  <c r="M195" i="20"/>
  <c r="M195" i="62"/>
  <c r="P113" i="55"/>
  <c r="T110" i="55"/>
  <c r="G201" i="62"/>
  <c r="G201" i="20"/>
  <c r="R18" i="17"/>
  <c r="R120" i="17"/>
  <c r="R163" i="57"/>
  <c r="R163" i="18"/>
  <c r="N163" i="62"/>
  <c r="N163" i="20"/>
  <c r="Y178" i="62"/>
  <c r="Y178" i="20"/>
  <c r="L154" i="62"/>
  <c r="L154" i="20"/>
  <c r="B19" i="59"/>
  <c r="Y184" i="20"/>
  <c r="Y184" i="62"/>
  <c r="F147" i="62"/>
  <c r="F147" i="20"/>
  <c r="T157" i="62"/>
  <c r="T157" i="20"/>
  <c r="E168" i="57"/>
  <c r="E168" i="18"/>
  <c r="D205" i="62"/>
  <c r="D205" i="20"/>
  <c r="J17" i="59"/>
  <c r="K37" i="17"/>
  <c r="K182" i="57"/>
  <c r="K182" i="18"/>
  <c r="K139" i="17"/>
  <c r="T29" i="59"/>
  <c r="U163" i="20"/>
  <c r="U163" i="62"/>
  <c r="G162" i="62"/>
  <c r="G162" i="20"/>
  <c r="W179" i="18"/>
  <c r="W34" i="17"/>
  <c r="W179" i="57"/>
  <c r="Y22" i="59"/>
  <c r="B160" i="62"/>
  <c r="B160" i="20"/>
  <c r="L158" i="62"/>
  <c r="L158" i="20"/>
  <c r="C199" i="20"/>
  <c r="C199" i="62"/>
  <c r="O247" i="62"/>
  <c r="O247" i="20"/>
  <c r="D14" i="59"/>
  <c r="X20" i="59"/>
  <c r="V236" i="20"/>
  <c r="V236" i="62"/>
  <c r="N200" i="20"/>
  <c r="N200" i="62"/>
  <c r="T119" i="55"/>
  <c r="E207" i="20"/>
  <c r="E207" i="62"/>
  <c r="H225" i="62"/>
  <c r="H225" i="20"/>
  <c r="Y27" i="59"/>
  <c r="E172" i="57"/>
  <c r="E172" i="18"/>
  <c r="U227" i="20"/>
  <c r="U227" i="62"/>
  <c r="K206" i="62"/>
  <c r="K206" i="20"/>
  <c r="I207" i="20"/>
  <c r="I207" i="62"/>
  <c r="T25" i="59"/>
  <c r="M193" i="62"/>
  <c r="M193" i="20"/>
  <c r="N248" i="62"/>
  <c r="N248" i="20"/>
  <c r="S168" i="57"/>
  <c r="S23" i="17"/>
  <c r="S168" i="18"/>
  <c r="G133" i="55"/>
  <c r="O179" i="20"/>
  <c r="O179" i="62"/>
  <c r="V190" i="20"/>
  <c r="V190" i="62"/>
  <c r="L121" i="55"/>
  <c r="K160" i="18"/>
  <c r="K15" i="17"/>
  <c r="K117" i="17"/>
  <c r="K160" i="57"/>
  <c r="K20" i="59"/>
  <c r="N243" i="20"/>
  <c r="N243" i="62"/>
  <c r="W199" i="62"/>
  <c r="W199" i="20"/>
  <c r="X23" i="59"/>
  <c r="X36" i="17"/>
  <c r="X181" i="18"/>
  <c r="X181" i="57"/>
  <c r="V229" i="20"/>
  <c r="V229" i="62"/>
  <c r="V17" i="59"/>
  <c r="F36" i="59"/>
  <c r="H160" i="18"/>
  <c r="H15" i="17"/>
  <c r="H160" i="57"/>
  <c r="S170" i="18"/>
  <c r="S170" i="57"/>
  <c r="S25" i="17"/>
  <c r="T32" i="59"/>
  <c r="B152" i="62"/>
  <c r="B152" i="20"/>
  <c r="J167" i="18"/>
  <c r="J167" i="57"/>
  <c r="J22" i="17"/>
  <c r="G26" i="59"/>
  <c r="O222" i="20"/>
  <c r="O222" i="62"/>
  <c r="S36" i="59"/>
  <c r="P172" i="18"/>
  <c r="P129" i="17"/>
  <c r="P27" i="17"/>
  <c r="P172" i="57"/>
  <c r="S143" i="20"/>
  <c r="S143" i="62"/>
  <c r="B159" i="57"/>
  <c r="B14" i="17"/>
  <c r="B116" i="17"/>
  <c r="B159" i="18"/>
  <c r="Y172" i="62"/>
  <c r="Y172" i="20"/>
  <c r="X36" i="59"/>
  <c r="H227" i="20"/>
  <c r="H227" i="62"/>
  <c r="J149" i="62"/>
  <c r="J149" i="20"/>
  <c r="E157" i="62"/>
  <c r="E157" i="20"/>
  <c r="Y249" i="20"/>
  <c r="Y249" i="62"/>
  <c r="K10" i="59"/>
  <c r="F18" i="59"/>
  <c r="G169" i="20"/>
  <c r="G169" i="62"/>
  <c r="K25" i="59"/>
  <c r="O186" i="20"/>
  <c r="O186" i="62"/>
  <c r="G33" i="17"/>
  <c r="G178" i="57"/>
  <c r="G178" i="18"/>
  <c r="B233" i="62"/>
  <c r="B233" i="20"/>
  <c r="U201" i="20"/>
  <c r="U201" i="62"/>
  <c r="X167" i="20"/>
  <c r="X167" i="62"/>
  <c r="P127" i="55"/>
  <c r="W21" i="17"/>
  <c r="W166" i="57"/>
  <c r="W166" i="18"/>
  <c r="F166" i="62"/>
  <c r="F166" i="20"/>
  <c r="H236" i="20"/>
  <c r="H236" i="62"/>
  <c r="R198" i="62"/>
  <c r="R198" i="20"/>
  <c r="Q197" i="20"/>
  <c r="Q197" i="62"/>
  <c r="M147" i="20"/>
  <c r="M147" i="62"/>
  <c r="S249" i="62"/>
  <c r="S249" i="20"/>
  <c r="C206" i="62"/>
  <c r="C206" i="20"/>
  <c r="Q35" i="59"/>
  <c r="V191" i="20"/>
  <c r="V191" i="62"/>
  <c r="K187" i="62"/>
  <c r="K187" i="20"/>
  <c r="P120" i="55"/>
  <c r="C13" i="17"/>
  <c r="C158" i="18"/>
  <c r="C158" i="57"/>
  <c r="S19" i="59"/>
  <c r="K163" i="62"/>
  <c r="K163" i="20"/>
  <c r="H158" i="20"/>
  <c r="H158" i="62"/>
  <c r="N233" i="20"/>
  <c r="N233" i="62"/>
  <c r="Y119" i="55"/>
  <c r="C223" i="20"/>
  <c r="C223" i="62"/>
  <c r="E236" i="62"/>
  <c r="E236" i="20"/>
  <c r="Q180" i="57"/>
  <c r="Q180" i="18"/>
  <c r="J223" i="20"/>
  <c r="J223" i="62"/>
  <c r="T113" i="55"/>
  <c r="V158" i="20"/>
  <c r="V158" i="62"/>
  <c r="B26" i="17"/>
  <c r="B171" i="57"/>
  <c r="B171" i="18"/>
  <c r="J26" i="59"/>
  <c r="O126" i="55"/>
  <c r="P191" i="62"/>
  <c r="P191" i="20"/>
  <c r="B232" i="62"/>
  <c r="B232" i="20"/>
  <c r="R200" i="20"/>
  <c r="R200" i="62"/>
  <c r="L237" i="20"/>
  <c r="L237" i="62"/>
  <c r="X28" i="59"/>
  <c r="W231" i="62"/>
  <c r="W231" i="20"/>
  <c r="T178" i="62"/>
  <c r="T178" i="20"/>
  <c r="N180" i="20"/>
  <c r="N180" i="62"/>
  <c r="G112" i="55"/>
  <c r="G150" i="62"/>
  <c r="G150" i="20"/>
  <c r="M165" i="62"/>
  <c r="M165" i="20"/>
  <c r="D181" i="20"/>
  <c r="D181" i="62"/>
  <c r="L34" i="59"/>
  <c r="D171" i="20"/>
  <c r="D171" i="62"/>
  <c r="F232" i="62"/>
  <c r="F232" i="20"/>
  <c r="F20" i="59"/>
  <c r="U221" i="62"/>
  <c r="U221" i="20"/>
  <c r="L193" i="20"/>
  <c r="L193" i="62"/>
  <c r="G181" i="57"/>
  <c r="G181" i="18"/>
  <c r="G36" i="17"/>
  <c r="M203" i="62"/>
  <c r="M203" i="20"/>
  <c r="M25" i="59"/>
  <c r="J241" i="62"/>
  <c r="J241" i="20"/>
  <c r="G153" i="20"/>
  <c r="G153" i="62"/>
  <c r="U163" i="57"/>
  <c r="U163" i="18"/>
  <c r="W168" i="20"/>
  <c r="W168" i="62"/>
  <c r="K171" i="20"/>
  <c r="K171" i="62"/>
  <c r="P19" i="17"/>
  <c r="P164" i="57"/>
  <c r="P121" i="17"/>
  <c r="P164" i="18"/>
  <c r="B221" i="62"/>
  <c r="B221" i="20"/>
  <c r="S192" i="20"/>
  <c r="S192" i="62"/>
  <c r="H159" i="62"/>
  <c r="H159" i="20"/>
  <c r="U109" i="55"/>
  <c r="I136" i="55"/>
  <c r="H169" i="20"/>
  <c r="H169" i="62"/>
  <c r="P157" i="62"/>
  <c r="P157" i="20"/>
  <c r="B154" i="20"/>
  <c r="B154" i="62"/>
  <c r="R129" i="17"/>
  <c r="R27" i="17"/>
  <c r="R172" i="57"/>
  <c r="R172" i="18"/>
  <c r="J167" i="62"/>
  <c r="J167" i="20"/>
  <c r="S219" i="62"/>
  <c r="S219" i="20"/>
  <c r="M132" i="55"/>
  <c r="O131" i="55"/>
  <c r="N226" i="62"/>
  <c r="N226" i="20"/>
  <c r="W246" i="20"/>
  <c r="W246" i="62"/>
  <c r="S157" i="20"/>
  <c r="S157" i="62"/>
  <c r="P221" i="62"/>
  <c r="P221" i="20"/>
  <c r="X156" i="20"/>
  <c r="X156" i="62"/>
  <c r="X162" i="57"/>
  <c r="X17" i="17"/>
  <c r="X162" i="18"/>
  <c r="P16" i="17"/>
  <c r="P161" i="18"/>
  <c r="P161" i="57"/>
  <c r="S188" i="62"/>
  <c r="S188" i="20"/>
  <c r="M7" i="59"/>
  <c r="T151" i="62"/>
  <c r="T151" i="20"/>
  <c r="V186" i="20"/>
  <c r="V186" i="62"/>
  <c r="T19" i="59"/>
  <c r="I232" i="62"/>
  <c r="I232" i="20"/>
  <c r="B198" i="62"/>
  <c r="B198" i="20"/>
  <c r="N207" i="62"/>
  <c r="N207" i="20"/>
  <c r="H165" i="18"/>
  <c r="H20" i="17"/>
  <c r="H122" i="17"/>
  <c r="H165" i="57"/>
  <c r="B153" i="62"/>
  <c r="B153" i="20"/>
  <c r="M204" i="62"/>
  <c r="M204" i="20"/>
  <c r="M117" i="55"/>
  <c r="E128" i="55"/>
  <c r="H32" i="59"/>
  <c r="M176" i="57"/>
  <c r="M176" i="18"/>
  <c r="E241" i="62"/>
  <c r="E241" i="20"/>
  <c r="P236" i="62"/>
  <c r="P236" i="20"/>
  <c r="U149" i="20"/>
  <c r="U149" i="62"/>
  <c r="T219" i="20"/>
  <c r="T219" i="62"/>
  <c r="X15" i="17"/>
  <c r="X160" i="18"/>
  <c r="X160" i="57"/>
  <c r="O231" i="62"/>
  <c r="O231" i="20"/>
  <c r="N26" i="59"/>
  <c r="V221" i="62"/>
  <c r="V221" i="20"/>
  <c r="X122" i="55"/>
  <c r="L36" i="17"/>
  <c r="L181" i="57"/>
  <c r="L181" i="18"/>
  <c r="L138" i="17"/>
  <c r="S246" i="62"/>
  <c r="S246" i="20"/>
  <c r="C25" i="59"/>
  <c r="Y15" i="59"/>
  <c r="T168" i="62"/>
  <c r="T168" i="20"/>
  <c r="L22" i="59"/>
  <c r="S244" i="20"/>
  <c r="S244" i="62"/>
  <c r="H184" i="20"/>
  <c r="H184" i="62"/>
  <c r="N167" i="57"/>
  <c r="N22" i="17"/>
  <c r="N167" i="18"/>
  <c r="U164" i="57"/>
  <c r="U164" i="18"/>
  <c r="T24" i="59"/>
  <c r="C190" i="20"/>
  <c r="C190" i="62"/>
  <c r="V33" i="59"/>
  <c r="W111" i="55"/>
  <c r="Q172" i="20"/>
  <c r="Q172" i="62"/>
  <c r="P154" i="57"/>
  <c r="P9" i="17"/>
  <c r="P154" i="18"/>
  <c r="X194" i="20"/>
  <c r="X194" i="62"/>
  <c r="C159" i="20"/>
  <c r="C159" i="62"/>
  <c r="C111" i="55"/>
  <c r="C35" i="59"/>
  <c r="R162" i="57"/>
  <c r="R119" i="17"/>
  <c r="R162" i="18"/>
  <c r="R17" i="17"/>
  <c r="P22" i="59"/>
  <c r="R205" i="62"/>
  <c r="R205" i="20"/>
  <c r="F158" i="57"/>
  <c r="F13" i="17"/>
  <c r="F158" i="18"/>
  <c r="Y8" i="59"/>
  <c r="K183" i="20"/>
  <c r="K183" i="62"/>
  <c r="O147" i="20"/>
  <c r="O147" i="62"/>
  <c r="F25" i="59"/>
  <c r="P200" i="20"/>
  <c r="P200" i="62"/>
  <c r="G171" i="20"/>
  <c r="G171" i="62"/>
  <c r="I154" i="20"/>
  <c r="I154" i="62"/>
  <c r="O221" i="62"/>
  <c r="O221" i="20"/>
  <c r="E204" i="20"/>
  <c r="E204" i="62"/>
  <c r="G110" i="55"/>
  <c r="L192" i="62"/>
  <c r="L192" i="20"/>
  <c r="R182" i="57"/>
  <c r="R182" i="18"/>
  <c r="R37" i="17"/>
  <c r="V10" i="59"/>
  <c r="C136" i="55"/>
  <c r="G13" i="59"/>
  <c r="U185" i="62"/>
  <c r="U185" i="20"/>
  <c r="T166" i="18"/>
  <c r="T21" i="17"/>
  <c r="T166" i="57"/>
  <c r="D168" i="20"/>
  <c r="D168" i="62"/>
  <c r="F153" i="57"/>
  <c r="F153" i="18"/>
  <c r="F8" i="17"/>
  <c r="Q25" i="59"/>
  <c r="W169" i="62"/>
  <c r="W169" i="20"/>
  <c r="F158" i="62"/>
  <c r="F158" i="20"/>
  <c r="G178" i="62"/>
  <c r="G178" i="20"/>
  <c r="F28" i="59"/>
  <c r="T189" i="62"/>
  <c r="T189" i="20"/>
  <c r="Y205" i="62"/>
  <c r="Y205" i="20"/>
  <c r="O118" i="55"/>
  <c r="T165" i="62"/>
  <c r="T165" i="20"/>
  <c r="T18" i="59"/>
  <c r="D114" i="55"/>
  <c r="E154" i="20"/>
  <c r="E154" i="62"/>
  <c r="O169" i="18"/>
  <c r="O126" i="17"/>
  <c r="O24" i="17"/>
  <c r="O169" i="57"/>
  <c r="M230" i="20"/>
  <c r="M230" i="62"/>
  <c r="L25" i="59"/>
  <c r="I200" i="62"/>
  <c r="I200" i="20"/>
  <c r="L246" i="62"/>
  <c r="L246" i="20"/>
  <c r="Q12" i="59"/>
  <c r="X166" i="62"/>
  <c r="X166" i="20"/>
  <c r="M237" i="20"/>
  <c r="M237" i="62"/>
  <c r="W153" i="20"/>
  <c r="W153" i="62"/>
  <c r="S184" i="62"/>
  <c r="S184" i="20"/>
  <c r="W179" i="20"/>
  <c r="W179" i="62"/>
  <c r="H191" i="62"/>
  <c r="H191" i="20"/>
  <c r="D227" i="62"/>
  <c r="D227" i="20"/>
  <c r="T225" i="62"/>
  <c r="T225" i="20"/>
  <c r="Y111" i="55"/>
  <c r="K234" i="62"/>
  <c r="K234" i="20"/>
  <c r="R16" i="17"/>
  <c r="R161" i="57"/>
  <c r="R161" i="18"/>
  <c r="Y172" i="18"/>
  <c r="Y172" i="57"/>
  <c r="K129" i="55"/>
  <c r="P24" i="59"/>
  <c r="C179" i="20"/>
  <c r="C179" i="62"/>
  <c r="P172" i="20"/>
  <c r="P172" i="62"/>
  <c r="J239" i="20"/>
  <c r="J239" i="62"/>
  <c r="M180" i="62"/>
  <c r="M180" i="20"/>
  <c r="T224" i="62"/>
  <c r="T224" i="20"/>
  <c r="V193" i="20"/>
  <c r="V193" i="62"/>
  <c r="E180" i="18"/>
  <c r="E180" i="57"/>
  <c r="S109" i="17"/>
  <c r="L247" i="62"/>
  <c r="L247" i="20"/>
  <c r="L35" i="59"/>
  <c r="Y148" i="62"/>
  <c r="Y148" i="20"/>
  <c r="K203" i="20"/>
  <c r="K203" i="62"/>
  <c r="T176" i="57"/>
  <c r="H155" i="18"/>
  <c r="H155" i="57"/>
  <c r="H10" i="17"/>
  <c r="U247" i="62"/>
  <c r="U247" i="20"/>
  <c r="W159" i="62"/>
  <c r="W159" i="20"/>
  <c r="O36" i="59"/>
  <c r="O15" i="59"/>
  <c r="D188" i="62"/>
  <c r="D188" i="20"/>
  <c r="C30" i="59"/>
  <c r="M158" i="62"/>
  <c r="M158" i="20"/>
  <c r="P199" i="20"/>
  <c r="P199" i="62"/>
  <c r="H177" i="57"/>
  <c r="H177" i="18"/>
  <c r="H32" i="17"/>
  <c r="Q132" i="55"/>
  <c r="H139" i="55"/>
  <c r="Y21" i="59"/>
  <c r="N196" i="62"/>
  <c r="N196" i="20"/>
  <c r="O220" i="20"/>
  <c r="O220" i="62"/>
  <c r="C189" i="20"/>
  <c r="C189" i="62"/>
  <c r="Q176" i="57"/>
  <c r="Q176" i="18"/>
  <c r="I26" i="59"/>
  <c r="J156" i="57"/>
  <c r="N190" i="62"/>
  <c r="X156" i="57"/>
  <c r="X156" i="18"/>
  <c r="X11" i="17"/>
  <c r="B205" i="20"/>
  <c r="B205" i="62"/>
  <c r="L20" i="59"/>
  <c r="H136" i="55"/>
  <c r="Q182" i="18"/>
  <c r="Q182" i="57"/>
  <c r="Y176" i="18"/>
  <c r="Y176" i="57"/>
  <c r="Q181" i="62"/>
  <c r="Q181" i="20"/>
  <c r="B154" i="18"/>
  <c r="B9" i="17"/>
  <c r="B154" i="57"/>
  <c r="H174" i="57"/>
  <c r="H29" i="17"/>
  <c r="H174" i="18"/>
  <c r="J225" i="20"/>
  <c r="C133" i="55"/>
  <c r="I159" i="18"/>
  <c r="I159" i="57"/>
  <c r="V228" i="20"/>
  <c r="V228" i="62"/>
  <c r="X136" i="55"/>
  <c r="K197" i="62"/>
  <c r="K197" i="20"/>
  <c r="R219" i="20"/>
  <c r="R219" i="62"/>
  <c r="U34" i="59"/>
  <c r="P177" i="20"/>
  <c r="P177" i="62"/>
  <c r="T149" i="62"/>
  <c r="T149" i="20"/>
  <c r="Y14" i="59"/>
  <c r="U150" i="20"/>
  <c r="U150" i="62"/>
  <c r="V175" i="57"/>
  <c r="E148" i="62"/>
  <c r="E148" i="20"/>
  <c r="N12" i="59"/>
  <c r="R184" i="62"/>
  <c r="R184" i="20"/>
  <c r="U204" i="20"/>
  <c r="U204" i="62"/>
  <c r="F181" i="57"/>
  <c r="F157" i="62"/>
  <c r="H29" i="59"/>
  <c r="V171" i="62"/>
  <c r="V171" i="20"/>
  <c r="U25" i="59"/>
  <c r="O154" i="62"/>
  <c r="O154" i="20"/>
  <c r="M168" i="57"/>
  <c r="M168" i="18"/>
  <c r="M125" i="55"/>
  <c r="B204" i="62"/>
  <c r="B204" i="20"/>
  <c r="M163" i="57"/>
  <c r="M163" i="18"/>
  <c r="Q165" i="18"/>
  <c r="Q165" i="57"/>
  <c r="J28" i="59"/>
  <c r="N232" i="20"/>
  <c r="N232" i="62"/>
  <c r="I118" i="55"/>
  <c r="D243" i="20"/>
  <c r="R151" i="62"/>
  <c r="R151" i="20"/>
  <c r="N161" i="18"/>
  <c r="N161" i="57"/>
  <c r="N16" i="17"/>
  <c r="N118" i="17"/>
  <c r="W115" i="55"/>
  <c r="U222" i="62"/>
  <c r="U222" i="20"/>
  <c r="U10" i="59"/>
  <c r="B30" i="59"/>
  <c r="C37" i="17"/>
  <c r="C182" i="18"/>
  <c r="C182" i="57"/>
  <c r="C139" i="17"/>
  <c r="T206" i="20"/>
  <c r="T206" i="62"/>
  <c r="H37" i="59"/>
  <c r="Q113" i="55"/>
  <c r="D233" i="62"/>
  <c r="D233" i="20"/>
  <c r="N19" i="59"/>
  <c r="J204" i="20"/>
  <c r="J204" i="62"/>
  <c r="I225" i="62"/>
  <c r="I225" i="20"/>
  <c r="D244" i="62"/>
  <c r="D244" i="20"/>
  <c r="L29" i="59"/>
  <c r="R175" i="18"/>
  <c r="R132" i="17"/>
  <c r="R30" i="17"/>
  <c r="R175" i="57"/>
  <c r="Q187" i="62"/>
  <c r="Q187" i="20"/>
  <c r="V224" i="62"/>
  <c r="V224" i="20"/>
  <c r="H25" i="59"/>
  <c r="H237" i="62"/>
  <c r="H237" i="20"/>
  <c r="P33" i="59"/>
  <c r="M239" i="20"/>
  <c r="M239" i="62"/>
  <c r="B155" i="20"/>
  <c r="B155" i="62"/>
  <c r="W135" i="55"/>
  <c r="J174" i="57"/>
  <c r="Y180" i="18"/>
  <c r="Y180" i="57"/>
  <c r="X188" i="20"/>
  <c r="X188" i="62"/>
  <c r="L236" i="20"/>
  <c r="L236" i="62"/>
  <c r="C18" i="59"/>
  <c r="G128" i="55"/>
  <c r="D117" i="55"/>
  <c r="D15" i="17"/>
  <c r="D160" i="57"/>
  <c r="D117" i="17"/>
  <c r="D160" i="18"/>
  <c r="W230" i="20"/>
  <c r="F227" i="62"/>
  <c r="F227" i="20"/>
  <c r="U225" i="20"/>
  <c r="U225" i="62"/>
  <c r="P125" i="55"/>
  <c r="W203" i="62"/>
  <c r="W203" i="20"/>
  <c r="O165" i="62"/>
  <c r="O165" i="20"/>
  <c r="S178" i="20"/>
  <c r="S178" i="62"/>
  <c r="C161" i="20"/>
  <c r="W167" i="57"/>
  <c r="W22" i="17"/>
  <c r="W167" i="18"/>
  <c r="W124" i="17"/>
  <c r="J231" i="62"/>
  <c r="J231" i="20"/>
  <c r="S238" i="62"/>
  <c r="S238" i="20"/>
  <c r="E8" i="59"/>
  <c r="W112" i="55"/>
  <c r="S165" i="20"/>
  <c r="S165" i="62"/>
  <c r="O134" i="55"/>
  <c r="L165" i="20"/>
  <c r="L165" i="62"/>
  <c r="U179" i="20"/>
  <c r="U179" i="62"/>
  <c r="T163" i="62"/>
  <c r="T163" i="20"/>
  <c r="P181" i="62"/>
  <c r="P181" i="20"/>
  <c r="C173" i="18"/>
  <c r="C28" i="17"/>
  <c r="C130" i="17"/>
  <c r="C173" i="57"/>
  <c r="U233" i="62"/>
  <c r="U233" i="20"/>
  <c r="I156" i="62"/>
  <c r="B171" i="20"/>
  <c r="B171" i="62"/>
  <c r="E136" i="55"/>
  <c r="C186" i="20"/>
  <c r="C186" i="62"/>
  <c r="J25" i="59"/>
  <c r="J237" i="62"/>
  <c r="J237" i="20"/>
  <c r="W151" i="62"/>
  <c r="W151" i="20"/>
  <c r="L15" i="17"/>
  <c r="L160" i="18"/>
  <c r="L160" i="57"/>
  <c r="L117" i="17"/>
  <c r="L117" i="55"/>
  <c r="R169" i="62"/>
  <c r="R169" i="20"/>
  <c r="R157" i="62"/>
  <c r="R157" i="20"/>
  <c r="G116" i="55"/>
  <c r="H28" i="59"/>
  <c r="B163" i="57"/>
  <c r="B120" i="17"/>
  <c r="B18" i="17"/>
  <c r="B163" i="18"/>
  <c r="G179" i="57"/>
  <c r="G34" i="17"/>
  <c r="G136" i="17"/>
  <c r="G179" i="18"/>
  <c r="B172" i="62"/>
  <c r="B172" i="20"/>
  <c r="B175" i="18"/>
  <c r="B132" i="17"/>
  <c r="B30" i="17"/>
  <c r="B175" i="57"/>
  <c r="I157" i="20"/>
  <c r="I157" i="62"/>
  <c r="W156" i="20"/>
  <c r="O163" i="62"/>
  <c r="O163" i="20"/>
  <c r="K166" i="62"/>
  <c r="K166" i="20"/>
  <c r="J168" i="57"/>
  <c r="J168" i="18"/>
  <c r="J125" i="17"/>
  <c r="J23" i="17"/>
  <c r="I154" i="57"/>
  <c r="I154" i="18"/>
  <c r="M194" i="62"/>
  <c r="M194" i="20"/>
  <c r="Y231" i="62"/>
  <c r="Y231" i="20"/>
  <c r="T133" i="55"/>
  <c r="H112" i="55"/>
  <c r="F193" i="62"/>
  <c r="F193" i="20"/>
  <c r="S243" i="20"/>
  <c r="K19" i="59"/>
  <c r="O172" i="18"/>
  <c r="O172" i="57"/>
  <c r="O27" i="17"/>
  <c r="O129" i="17"/>
  <c r="N197" i="62"/>
  <c r="N197" i="20"/>
  <c r="C161" i="18"/>
  <c r="Q201" i="20"/>
  <c r="Q201" i="62"/>
  <c r="Q175" i="57"/>
  <c r="Q175" i="18"/>
  <c r="Q27" i="59"/>
  <c r="P116" i="55"/>
  <c r="P14" i="17"/>
  <c r="W149" i="20"/>
  <c r="W149" i="62"/>
  <c r="U205" i="20"/>
  <c r="U205" i="62"/>
  <c r="B24" i="59"/>
  <c r="U139" i="55"/>
  <c r="W192" i="20"/>
  <c r="W192" i="62"/>
  <c r="I238" i="62"/>
  <c r="I238" i="20"/>
  <c r="W146" i="20"/>
  <c r="W146" i="62"/>
  <c r="Q186" i="62"/>
  <c r="Q186" i="20"/>
  <c r="W244" i="20"/>
  <c r="W244" i="62"/>
  <c r="P166" i="18"/>
  <c r="P21" i="17"/>
  <c r="P166" i="57"/>
  <c r="P123" i="17"/>
  <c r="U23" i="59"/>
  <c r="X113" i="55"/>
  <c r="S156" i="57"/>
  <c r="L232" i="20"/>
  <c r="L232" i="62"/>
  <c r="H179" i="57"/>
  <c r="H179" i="18"/>
  <c r="H34" i="17"/>
  <c r="H136" i="17"/>
  <c r="U234" i="20"/>
  <c r="N143" i="20"/>
  <c r="N143" i="62"/>
  <c r="Y133" i="55"/>
  <c r="R32" i="59"/>
  <c r="K178" i="62"/>
  <c r="K178" i="20"/>
  <c r="O153" i="20"/>
  <c r="O153" i="62"/>
  <c r="M21" i="59"/>
  <c r="J171" i="18"/>
  <c r="J128" i="17"/>
  <c r="J171" i="57"/>
  <c r="J26" i="17"/>
  <c r="Q155" i="18"/>
  <c r="V16" i="59"/>
  <c r="J195" i="62"/>
  <c r="J195" i="20"/>
  <c r="F162" i="18"/>
  <c r="T232" i="20"/>
  <c r="T232" i="62"/>
  <c r="N195" i="62"/>
  <c r="N195" i="20"/>
  <c r="K225" i="20"/>
  <c r="K225" i="62"/>
  <c r="R7" i="59"/>
  <c r="B167" i="62"/>
  <c r="B167" i="20"/>
  <c r="F178" i="20"/>
  <c r="F178" i="62"/>
  <c r="R145" i="20"/>
  <c r="R145" i="62"/>
  <c r="N23" i="59"/>
  <c r="N235" i="62"/>
  <c r="D19" i="59"/>
  <c r="C194" i="62"/>
  <c r="C194" i="20"/>
  <c r="W162" i="62"/>
  <c r="W162" i="20"/>
  <c r="N224" i="20"/>
  <c r="N224" i="62"/>
  <c r="N24" i="59"/>
  <c r="P201" i="62"/>
  <c r="P201" i="20"/>
  <c r="T109" i="55"/>
  <c r="I205" i="20"/>
  <c r="I205" i="62"/>
  <c r="W169" i="18"/>
  <c r="W24" i="17"/>
  <c r="W126" i="17"/>
  <c r="W169" i="57"/>
  <c r="J220" i="62"/>
  <c r="J220" i="20"/>
  <c r="P130" i="55"/>
  <c r="P173" i="18"/>
  <c r="J240" i="20"/>
  <c r="F17" i="59"/>
  <c r="T16" i="17"/>
  <c r="T118" i="17"/>
  <c r="T161" i="18"/>
  <c r="T161" i="57"/>
  <c r="T118" i="55"/>
  <c r="I161" i="18"/>
  <c r="I161" i="57"/>
  <c r="L150" i="62"/>
  <c r="F172" i="18"/>
  <c r="F172" i="57"/>
  <c r="F129" i="17"/>
  <c r="F27" i="17"/>
  <c r="G34" i="59"/>
  <c r="G246" i="20"/>
  <c r="B182" i="20"/>
  <c r="B182" i="62"/>
  <c r="E7" i="17"/>
  <c r="E152" i="18"/>
  <c r="E152" i="57"/>
  <c r="E109" i="17"/>
  <c r="E109" i="55"/>
  <c r="P247" i="62"/>
  <c r="P247" i="20"/>
  <c r="C139" i="55"/>
  <c r="N27" i="17"/>
  <c r="N172" i="18"/>
  <c r="N129" i="17"/>
  <c r="N172" i="57"/>
  <c r="H226" i="20"/>
  <c r="H226" i="62"/>
  <c r="U189" i="20"/>
  <c r="U189" i="62"/>
  <c r="E166" i="20"/>
  <c r="Y163" i="20"/>
  <c r="Y163" i="62"/>
  <c r="C152" i="20"/>
  <c r="C152" i="62"/>
  <c r="Q203" i="62"/>
  <c r="Q203" i="20"/>
  <c r="F144" i="20"/>
  <c r="E27" i="59"/>
  <c r="W132" i="55"/>
  <c r="W132" i="17"/>
  <c r="W175" i="57"/>
  <c r="W30" i="17"/>
  <c r="I156" i="57"/>
  <c r="I156" i="18"/>
  <c r="C160" i="62"/>
  <c r="C160" i="20"/>
  <c r="L241" i="62"/>
  <c r="L241" i="20"/>
  <c r="X220" i="62"/>
  <c r="X220" i="20"/>
  <c r="D129" i="55"/>
  <c r="X200" i="62"/>
  <c r="X200" i="20"/>
  <c r="R22" i="59"/>
  <c r="L168" i="20"/>
  <c r="L168" i="62"/>
  <c r="J166" i="20"/>
  <c r="J166" i="62"/>
  <c r="P245" i="62"/>
  <c r="P245" i="20"/>
  <c r="N149" i="20"/>
  <c r="N149" i="62"/>
  <c r="J246" i="62"/>
  <c r="J246" i="20"/>
  <c r="J153" i="18"/>
  <c r="J153" i="57"/>
  <c r="J110" i="17"/>
  <c r="J8" i="17"/>
  <c r="T148" i="20"/>
  <c r="T148" i="62"/>
  <c r="J159" i="18"/>
  <c r="J116" i="17"/>
  <c r="J14" i="17"/>
  <c r="J159" i="57"/>
  <c r="W178" i="57"/>
  <c r="W135" i="17"/>
  <c r="W178" i="18"/>
  <c r="W33" i="17"/>
  <c r="R164" i="20"/>
  <c r="R164" i="62"/>
  <c r="Y137" i="55"/>
  <c r="S33" i="59"/>
  <c r="F11" i="59"/>
  <c r="L24" i="59"/>
  <c r="Y173" i="62"/>
  <c r="Y173" i="20"/>
  <c r="T245" i="20"/>
  <c r="T245" i="62"/>
  <c r="F15" i="59"/>
  <c r="S173" i="57"/>
  <c r="S130" i="17"/>
  <c r="S173" i="18"/>
  <c r="S28" i="17"/>
  <c r="S130" i="55"/>
  <c r="J33" i="59"/>
  <c r="E7" i="59"/>
  <c r="H161" i="20"/>
  <c r="H161" i="62"/>
  <c r="C182" i="62"/>
  <c r="C182" i="20"/>
  <c r="F234" i="62"/>
  <c r="F234" i="20"/>
  <c r="P29" i="59"/>
  <c r="W124" i="55"/>
  <c r="S119" i="55"/>
  <c r="S162" i="57"/>
  <c r="S162" i="18"/>
  <c r="S119" i="17"/>
  <c r="S17" i="17"/>
  <c r="U138" i="55"/>
  <c r="K29" i="59"/>
  <c r="N18" i="17"/>
  <c r="N120" i="17"/>
  <c r="N163" i="18"/>
  <c r="N163" i="57"/>
  <c r="W155" i="18"/>
  <c r="W155" i="57"/>
  <c r="W112" i="17"/>
  <c r="W10" i="17"/>
  <c r="I163" i="20"/>
  <c r="I163" i="62"/>
  <c r="L174" i="57"/>
  <c r="L29" i="17"/>
  <c r="L174" i="18"/>
  <c r="L131" i="17"/>
  <c r="X234" i="20"/>
  <c r="X234" i="62"/>
  <c r="X168" i="62"/>
  <c r="X168" i="20"/>
  <c r="D161" i="20"/>
  <c r="D161" i="62"/>
  <c r="J203" i="20"/>
  <c r="J203" i="62"/>
  <c r="U160" i="62"/>
  <c r="U160" i="20"/>
  <c r="C157" i="62"/>
  <c r="C157" i="20"/>
  <c r="F10" i="59"/>
  <c r="U21" i="59"/>
  <c r="Y236" i="20"/>
  <c r="Y236" i="62"/>
  <c r="O228" i="20"/>
  <c r="O228" i="62"/>
  <c r="H200" i="20"/>
  <c r="H200" i="62"/>
  <c r="E179" i="57"/>
  <c r="E179" i="18"/>
  <c r="W173" i="20"/>
  <c r="W173" i="62"/>
  <c r="E122" i="55"/>
  <c r="P176" i="57"/>
  <c r="P133" i="17"/>
  <c r="P31" i="17"/>
  <c r="P176" i="18"/>
  <c r="S175" i="18"/>
  <c r="S30" i="17"/>
  <c r="S175" i="57"/>
  <c r="S132" i="17"/>
  <c r="L245" i="62"/>
  <c r="L245" i="20"/>
  <c r="H240" i="20"/>
  <c r="H240" i="62"/>
  <c r="O168" i="20"/>
  <c r="O168" i="62"/>
  <c r="M249" i="62"/>
  <c r="M249" i="20"/>
  <c r="X244" i="62"/>
  <c r="X244" i="20"/>
  <c r="C200" i="62"/>
  <c r="C200" i="20"/>
  <c r="Q202" i="62"/>
  <c r="Q202" i="20"/>
  <c r="B170" i="57"/>
  <c r="B127" i="17"/>
  <c r="B25" i="17"/>
  <c r="B170" i="18"/>
  <c r="P237" i="20"/>
  <c r="P237" i="62"/>
  <c r="F37" i="59"/>
  <c r="I193" i="20"/>
  <c r="I193" i="62"/>
  <c r="W205" i="62"/>
  <c r="W205" i="20"/>
  <c r="L191" i="62"/>
  <c r="L191" i="20"/>
  <c r="I171" i="57"/>
  <c r="I171" i="18"/>
  <c r="D24" i="59"/>
  <c r="S11" i="59"/>
  <c r="N185" i="62"/>
  <c r="N185" i="20"/>
  <c r="D121" i="55"/>
  <c r="M128" i="55"/>
  <c r="F159" i="18"/>
  <c r="F159" i="57"/>
  <c r="F14" i="17"/>
  <c r="F116" i="17"/>
  <c r="B181" i="20"/>
  <c r="B181" i="62"/>
  <c r="V238" i="20"/>
  <c r="V238" i="62"/>
  <c r="H137" i="55"/>
  <c r="R230" i="20"/>
  <c r="R230" i="62"/>
  <c r="Q7" i="59"/>
  <c r="X124" i="55"/>
  <c r="Y198" i="20"/>
  <c r="Y198" i="62"/>
  <c r="Y190" i="20"/>
  <c r="Y190" i="62"/>
  <c r="C183" i="20"/>
  <c r="C183" i="62"/>
  <c r="L204" i="62"/>
  <c r="L204" i="20"/>
  <c r="D127" i="55"/>
  <c r="D223" i="62"/>
  <c r="D223" i="20"/>
  <c r="V232" i="20"/>
  <c r="V232" i="62"/>
  <c r="O199" i="20"/>
  <c r="O199" i="62"/>
  <c r="D147" i="20"/>
  <c r="D147" i="62"/>
  <c r="H133" i="55"/>
  <c r="U175" i="57"/>
  <c r="U175" i="18"/>
  <c r="O33" i="59"/>
  <c r="O184" i="62"/>
  <c r="O184" i="20"/>
  <c r="C197" i="20"/>
  <c r="C197" i="62"/>
  <c r="W25" i="59"/>
  <c r="C246" i="20"/>
  <c r="C246" i="62"/>
  <c r="I167" i="20"/>
  <c r="I167" i="62"/>
  <c r="B240" i="20"/>
  <c r="B240" i="62"/>
  <c r="X16" i="59"/>
  <c r="S172" i="20"/>
  <c r="S172" i="62"/>
  <c r="M178" i="20"/>
  <c r="M178" i="62"/>
  <c r="T20" i="17"/>
  <c r="T122" i="17"/>
  <c r="T165" i="57"/>
  <c r="T165" i="18"/>
  <c r="F202" i="20"/>
  <c r="F202" i="62"/>
  <c r="H187" i="62"/>
  <c r="H187" i="20"/>
  <c r="R185" i="20"/>
  <c r="R185" i="62"/>
  <c r="S227" i="20"/>
  <c r="S227" i="62"/>
  <c r="Q143" i="20"/>
  <c r="Q143" i="62"/>
  <c r="B224" i="20"/>
  <c r="B224" i="62"/>
  <c r="T184" i="20"/>
  <c r="T184" i="62"/>
  <c r="B173" i="20"/>
  <c r="B173" i="62"/>
  <c r="P226" i="62"/>
  <c r="P226" i="20"/>
  <c r="E233" i="62"/>
  <c r="E233" i="20"/>
  <c r="I201" i="62"/>
  <c r="I201" i="20"/>
  <c r="O167" i="62"/>
  <c r="O167" i="20"/>
  <c r="S199" i="20"/>
  <c r="S199" i="62"/>
  <c r="P186" i="20"/>
  <c r="P186" i="62"/>
  <c r="V109" i="55"/>
  <c r="P26" i="17"/>
  <c r="P171" i="18"/>
  <c r="P171" i="57"/>
  <c r="P128" i="17"/>
  <c r="P128" i="55"/>
  <c r="U239" i="62"/>
  <c r="U239" i="20"/>
  <c r="R9" i="59"/>
  <c r="S18" i="59"/>
  <c r="B7" i="59"/>
  <c r="F238" i="62"/>
  <c r="F238" i="20"/>
  <c r="V153" i="62"/>
  <c r="V153" i="20"/>
  <c r="W176" i="57"/>
  <c r="W133" i="57" s="1"/>
  <c r="W31" i="17"/>
  <c r="W176" i="18"/>
  <c r="W133" i="17"/>
  <c r="S165" i="57"/>
  <c r="S165" i="18"/>
  <c r="S122" i="17"/>
  <c r="S20" i="17"/>
  <c r="R8" i="59"/>
  <c r="J27" i="59"/>
  <c r="R164" i="18"/>
  <c r="R164" i="57"/>
  <c r="R19" i="17"/>
  <c r="R121" i="17"/>
  <c r="T12" i="59"/>
  <c r="Q109" i="55"/>
  <c r="Q109" i="17"/>
  <c r="Q7" i="17"/>
  <c r="Q152" i="57"/>
  <c r="Q109" i="57"/>
  <c r="Q152" i="18"/>
  <c r="F181" i="20"/>
  <c r="F181" i="62"/>
  <c r="H152" i="62"/>
  <c r="H152" i="20"/>
  <c r="Q178" i="62"/>
  <c r="Q178" i="20"/>
  <c r="X131" i="17"/>
  <c r="X174" i="57"/>
  <c r="X29" i="17"/>
  <c r="X174" i="18"/>
  <c r="Y19" i="59"/>
  <c r="R170" i="57"/>
  <c r="R127" i="57"/>
  <c r="R170" i="18"/>
  <c r="R127" i="17"/>
  <c r="R25" i="17"/>
  <c r="O248" i="20"/>
  <c r="O248" i="62"/>
  <c r="K231" i="62"/>
  <c r="K231" i="20"/>
  <c r="O149" i="62"/>
  <c r="O149" i="20"/>
  <c r="C242" i="20"/>
  <c r="C242" i="62"/>
  <c r="H134" i="55"/>
  <c r="R155" i="20"/>
  <c r="R155" i="62"/>
  <c r="Q18" i="59"/>
  <c r="Y173" i="57"/>
  <c r="Y130" i="57" s="1"/>
  <c r="Y173" i="18"/>
  <c r="Q239" i="20"/>
  <c r="Q239" i="62"/>
  <c r="G233" i="20"/>
  <c r="G233" i="62"/>
  <c r="H37" i="17"/>
  <c r="H182" i="18"/>
  <c r="H182" i="57"/>
  <c r="H139" i="57" s="1"/>
  <c r="H139" i="17"/>
  <c r="T125" i="55"/>
  <c r="B236" i="62"/>
  <c r="B236" i="20"/>
  <c r="O8" i="59"/>
  <c r="N182" i="62"/>
  <c r="N182" i="20"/>
  <c r="W207" i="62"/>
  <c r="W207" i="20"/>
  <c r="F190" i="20"/>
  <c r="F190" i="62"/>
  <c r="K224" i="20"/>
  <c r="K224" i="62"/>
  <c r="Q133" i="55"/>
  <c r="L169" i="62"/>
  <c r="L169" i="20"/>
  <c r="D29" i="59"/>
  <c r="T202" i="20"/>
  <c r="T202" i="62"/>
  <c r="P123" i="55"/>
  <c r="W8" i="59"/>
  <c r="W220" i="62"/>
  <c r="W220" i="20"/>
  <c r="M150" i="62"/>
  <c r="M150" i="20"/>
  <c r="P193" i="62"/>
  <c r="P193" i="20"/>
  <c r="S113" i="55"/>
  <c r="U22" i="59"/>
  <c r="C249" i="20"/>
  <c r="C249" i="62"/>
  <c r="U158" i="20"/>
  <c r="U158" i="62"/>
  <c r="Q139" i="55"/>
  <c r="N191" i="20"/>
  <c r="N191" i="62"/>
  <c r="V18" i="59"/>
  <c r="V230" i="62"/>
  <c r="V230" i="20"/>
  <c r="O122" i="17"/>
  <c r="O20" i="17"/>
  <c r="O165" i="57"/>
  <c r="O165" i="18"/>
  <c r="L133" i="55"/>
  <c r="T223" i="20"/>
  <c r="T223" i="62"/>
  <c r="H131" i="55"/>
  <c r="N30" i="59"/>
  <c r="N159" i="18"/>
  <c r="N14" i="17"/>
  <c r="N116" i="17"/>
  <c r="N159" i="57"/>
  <c r="N116" i="57" s="1"/>
  <c r="O159" i="62"/>
  <c r="O159" i="20"/>
  <c r="I229" i="62"/>
  <c r="I229" i="20"/>
  <c r="M199" i="62"/>
  <c r="M199" i="20"/>
  <c r="T20" i="59"/>
  <c r="I36" i="59"/>
  <c r="U246" i="62"/>
  <c r="U246" i="20"/>
  <c r="Y23" i="59"/>
  <c r="F191" i="62"/>
  <c r="F191" i="20"/>
  <c r="R165" i="20"/>
  <c r="R165" i="62"/>
  <c r="D164" i="20"/>
  <c r="D164" i="62"/>
  <c r="W138" i="55"/>
  <c r="W206" i="62"/>
  <c r="W206" i="20"/>
  <c r="X247" i="20"/>
  <c r="X247" i="62"/>
  <c r="H241" i="62"/>
  <c r="H241" i="20"/>
  <c r="X19" i="17"/>
  <c r="X121" i="17"/>
  <c r="X164" i="57"/>
  <c r="X164" i="18"/>
  <c r="L163" i="62"/>
  <c r="L163" i="20"/>
  <c r="V173" i="18"/>
  <c r="V173" i="57"/>
  <c r="V130" i="57" s="1"/>
  <c r="V28" i="17"/>
  <c r="V130" i="17"/>
  <c r="U237" i="62"/>
  <c r="U237" i="20"/>
  <c r="I194" i="20"/>
  <c r="I194" i="62"/>
  <c r="W126" i="55"/>
  <c r="J8" i="59"/>
  <c r="N169" i="57"/>
  <c r="N126" i="17"/>
  <c r="N169" i="18"/>
  <c r="N24" i="17"/>
  <c r="Q163" i="20"/>
  <c r="Q163" i="62"/>
  <c r="S247" i="20"/>
  <c r="S247" i="62"/>
  <c r="F229" i="20"/>
  <c r="F229" i="62"/>
  <c r="B186" i="20"/>
  <c r="B186" i="62"/>
  <c r="R237" i="62"/>
  <c r="R237" i="20"/>
  <c r="R25" i="59"/>
  <c r="R191" i="20"/>
  <c r="R191" i="62"/>
  <c r="R172" i="62"/>
  <c r="R172" i="20"/>
  <c r="C168" i="62"/>
  <c r="C168" i="20"/>
  <c r="B242" i="20"/>
  <c r="B242" i="62"/>
  <c r="H14" i="59"/>
  <c r="Y152" i="20"/>
  <c r="Y152" i="62"/>
  <c r="N231" i="62"/>
  <c r="N231" i="20"/>
  <c r="I129" i="55"/>
  <c r="E239" i="20"/>
  <c r="E239" i="62"/>
  <c r="K195" i="20"/>
  <c r="K195" i="62"/>
  <c r="I113" i="55"/>
  <c r="B202" i="62"/>
  <c r="B202" i="20"/>
  <c r="X8" i="59"/>
  <c r="D129" i="17"/>
  <c r="D172" i="18"/>
  <c r="D27" i="17"/>
  <c r="D172" i="57"/>
  <c r="R234" i="62"/>
  <c r="R234" i="20"/>
  <c r="N220" i="62"/>
  <c r="N220" i="20"/>
  <c r="Q153" i="20"/>
  <c r="Q153" i="62"/>
  <c r="J34" i="59"/>
  <c r="N147" i="62"/>
  <c r="N147" i="20"/>
  <c r="X15" i="59"/>
  <c r="M28" i="59"/>
  <c r="N173" i="62"/>
  <c r="N173" i="20"/>
  <c r="I221" i="20"/>
  <c r="I221" i="62"/>
  <c r="N171" i="62"/>
  <c r="N171" i="20"/>
  <c r="R173" i="57"/>
  <c r="R28" i="17"/>
  <c r="R173" i="18"/>
  <c r="R130" i="17"/>
  <c r="F9" i="59"/>
  <c r="S8" i="59"/>
  <c r="O113" i="55"/>
  <c r="C234" i="62"/>
  <c r="C234" i="20"/>
  <c r="H148" i="62"/>
  <c r="H148" i="20"/>
  <c r="C230" i="62"/>
  <c r="C230" i="20"/>
  <c r="G26" i="17"/>
  <c r="G171" i="57"/>
  <c r="G171" i="18"/>
  <c r="G128" i="17"/>
  <c r="F153" i="62"/>
  <c r="F153" i="20"/>
  <c r="U13" i="59"/>
  <c r="E162" i="20"/>
  <c r="E162" i="62"/>
  <c r="X190" i="20"/>
  <c r="X190" i="62"/>
  <c r="D29" i="17"/>
  <c r="D174" i="18"/>
  <c r="D131" i="17"/>
  <c r="D174" i="57"/>
  <c r="M196" i="20"/>
  <c r="M196" i="62"/>
  <c r="X183" i="62"/>
  <c r="X183" i="20"/>
  <c r="K153" i="62"/>
  <c r="K153" i="20"/>
  <c r="C225" i="62"/>
  <c r="C225" i="20"/>
  <c r="G161" i="18"/>
  <c r="G16" i="17"/>
  <c r="G118" i="17"/>
  <c r="G161" i="57"/>
  <c r="G118" i="55"/>
  <c r="L130" i="55"/>
  <c r="J19" i="59"/>
  <c r="U181" i="18"/>
  <c r="U181" i="57"/>
  <c r="S26" i="59"/>
  <c r="W194" i="62"/>
  <c r="W194" i="20"/>
  <c r="E220" i="62"/>
  <c r="E220" i="20"/>
  <c r="D169" i="20"/>
  <c r="D169" i="62"/>
  <c r="G241" i="20"/>
  <c r="G241" i="62"/>
  <c r="G29" i="59"/>
  <c r="B164" i="20"/>
  <c r="B164" i="62"/>
  <c r="L190" i="62"/>
  <c r="L190" i="20"/>
  <c r="K26" i="59"/>
  <c r="I175" i="18"/>
  <c r="I175" i="57"/>
  <c r="G161" i="62"/>
  <c r="G161" i="20"/>
  <c r="X22" i="59"/>
  <c r="L32" i="59"/>
  <c r="L244" i="62"/>
  <c r="L244" i="20"/>
  <c r="J219" i="20"/>
  <c r="J219" i="62"/>
  <c r="Q171" i="20"/>
  <c r="Q171" i="62"/>
  <c r="Y223" i="20"/>
  <c r="Y223" i="62"/>
  <c r="F222" i="20"/>
  <c r="F222" i="62"/>
  <c r="I240" i="20"/>
  <c r="I240" i="62"/>
  <c r="C167" i="20"/>
  <c r="C167" i="62"/>
  <c r="L147" i="62"/>
  <c r="L147" i="20"/>
  <c r="U147" i="62"/>
  <c r="U147" i="20"/>
  <c r="E165" i="57"/>
  <c r="E165" i="18"/>
  <c r="D202" i="20"/>
  <c r="D202" i="62"/>
  <c r="K150" i="62"/>
  <c r="K150" i="20"/>
  <c r="B148" i="20"/>
  <c r="B148" i="62"/>
  <c r="V154" i="20"/>
  <c r="V154" i="62"/>
  <c r="K28" i="59"/>
  <c r="H145" i="62"/>
  <c r="H145" i="20"/>
  <c r="M182" i="57"/>
  <c r="M139" i="57" s="1"/>
  <c r="M182" i="18"/>
  <c r="K167" i="20"/>
  <c r="K167" i="62"/>
  <c r="Y146" i="62"/>
  <c r="Y146" i="20"/>
  <c r="H156" i="62"/>
  <c r="H156" i="20"/>
  <c r="E19" i="59"/>
  <c r="U110" i="55"/>
  <c r="J224" i="62"/>
  <c r="J224" i="20"/>
  <c r="J12" i="59"/>
  <c r="I199" i="62"/>
  <c r="I199" i="20"/>
  <c r="L172" i="20"/>
  <c r="L172" i="62"/>
  <c r="K190" i="62"/>
  <c r="K190" i="20"/>
  <c r="X32" i="59"/>
  <c r="I115" i="55"/>
  <c r="W160" i="57"/>
  <c r="W117" i="17"/>
  <c r="W15" i="17"/>
  <c r="W160" i="18"/>
  <c r="P203" i="20"/>
  <c r="P203" i="62"/>
  <c r="P25" i="59"/>
  <c r="R229" i="20"/>
  <c r="R229" i="62"/>
  <c r="G170" i="20"/>
  <c r="G170" i="62"/>
  <c r="K119" i="55"/>
  <c r="I128" i="55"/>
  <c r="M205" i="20"/>
  <c r="M205" i="62"/>
  <c r="L163" i="18"/>
  <c r="L52" i="18" s="1"/>
  <c r="L163" i="57"/>
  <c r="L18" i="17"/>
  <c r="L120" i="17"/>
  <c r="O14" i="59"/>
  <c r="O29" i="59"/>
  <c r="H125" i="55"/>
  <c r="L145" i="62"/>
  <c r="L145" i="20"/>
  <c r="M227" i="20"/>
  <c r="M227" i="62"/>
  <c r="S110" i="55"/>
  <c r="Q134" i="55"/>
  <c r="G183" i="62"/>
  <c r="G183" i="20"/>
  <c r="E111" i="55"/>
  <c r="B199" i="20"/>
  <c r="B199" i="62"/>
  <c r="G160" i="57"/>
  <c r="G15" i="17"/>
  <c r="G160" i="18"/>
  <c r="G117" i="17"/>
  <c r="G117" i="55"/>
  <c r="J27" i="17"/>
  <c r="J129" i="17"/>
  <c r="J172" i="18"/>
  <c r="J172" i="57"/>
  <c r="E9" i="59"/>
  <c r="O176" i="57"/>
  <c r="O133" i="57" s="1"/>
  <c r="O31" i="17"/>
  <c r="O133" i="17"/>
  <c r="O176" i="18"/>
  <c r="K178" i="57"/>
  <c r="K135" i="57" s="1"/>
  <c r="K135" i="17"/>
  <c r="K178" i="18"/>
  <c r="K33" i="17"/>
  <c r="F168" i="62"/>
  <c r="F168" i="20"/>
  <c r="L114" i="55"/>
  <c r="M234" i="20"/>
  <c r="M234" i="62"/>
  <c r="O25" i="59"/>
  <c r="Q199" i="62"/>
  <c r="Q199" i="20"/>
  <c r="K243" i="20"/>
  <c r="K243" i="62"/>
  <c r="H163" i="57"/>
  <c r="H120" i="17"/>
  <c r="H163" i="18"/>
  <c r="H18" i="17"/>
  <c r="N179" i="57"/>
  <c r="N179" i="18"/>
  <c r="N34" i="17"/>
  <c r="N136" i="17"/>
  <c r="D127" i="17"/>
  <c r="D170" i="18"/>
  <c r="D25" i="17"/>
  <c r="D170" i="57"/>
  <c r="H157" i="20"/>
  <c r="H157" i="62"/>
  <c r="J227" i="20"/>
  <c r="J227" i="62"/>
  <c r="U180" i="62"/>
  <c r="U180" i="20"/>
  <c r="H180" i="62"/>
  <c r="H180" i="20"/>
  <c r="O245" i="20"/>
  <c r="O245" i="62"/>
  <c r="W30" i="59"/>
  <c r="G244" i="62"/>
  <c r="G244" i="20"/>
  <c r="G32" i="59"/>
  <c r="P183" i="20"/>
  <c r="P183" i="62"/>
  <c r="J144" i="62"/>
  <c r="J144" i="20"/>
  <c r="N162" i="18"/>
  <c r="N51" i="18" s="1"/>
  <c r="N17" i="17"/>
  <c r="N119" i="17"/>
  <c r="N162" i="57"/>
  <c r="D113" i="55"/>
  <c r="W237" i="20"/>
  <c r="W237" i="62"/>
  <c r="J147" i="62"/>
  <c r="J147" i="20"/>
  <c r="X228" i="20"/>
  <c r="X228" i="62"/>
  <c r="R183" i="20"/>
  <c r="R183" i="62"/>
  <c r="T128" i="55"/>
  <c r="I187" i="62"/>
  <c r="I187" i="20"/>
  <c r="W239" i="20"/>
  <c r="W239" i="62"/>
  <c r="W18" i="17"/>
  <c r="W163" i="57"/>
  <c r="W120" i="17"/>
  <c r="W163" i="18"/>
  <c r="H185" i="20"/>
  <c r="H185" i="62"/>
  <c r="E164" i="20"/>
  <c r="E164" i="62"/>
  <c r="Q145" i="62"/>
  <c r="Q145" i="20"/>
  <c r="T122" i="55"/>
  <c r="I160" i="18"/>
  <c r="I160" i="57"/>
  <c r="I173" i="57"/>
  <c r="I173" i="18"/>
  <c r="X181" i="62"/>
  <c r="X181" i="20"/>
  <c r="O205" i="62"/>
  <c r="O205" i="20"/>
  <c r="T199" i="62"/>
  <c r="T199" i="20"/>
  <c r="G159" i="62"/>
  <c r="G159" i="20"/>
  <c r="O12" i="59"/>
  <c r="G247" i="20"/>
  <c r="G247" i="62"/>
  <c r="U244" i="62"/>
  <c r="U244" i="20"/>
  <c r="D37" i="59"/>
  <c r="E178" i="20"/>
  <c r="E178" i="62"/>
  <c r="I227" i="62"/>
  <c r="I227" i="20"/>
  <c r="I15" i="59"/>
  <c r="T163" i="57"/>
  <c r="T18" i="17"/>
  <c r="T163" i="18"/>
  <c r="T120" i="17"/>
  <c r="H219" i="62"/>
  <c r="H219" i="20"/>
  <c r="E150" i="62"/>
  <c r="E150" i="20"/>
  <c r="V227" i="62"/>
  <c r="V227" i="20"/>
  <c r="Y132" i="55"/>
  <c r="G181" i="62"/>
  <c r="G181" i="20"/>
  <c r="V223" i="62"/>
  <c r="V223" i="20"/>
  <c r="B219" i="62"/>
  <c r="B219" i="20"/>
  <c r="G136" i="55"/>
  <c r="S122" i="55"/>
  <c r="R220" i="20"/>
  <c r="R220" i="62"/>
  <c r="F194" i="20"/>
  <c r="F194" i="62"/>
  <c r="F9" i="17"/>
  <c r="F111" i="17"/>
  <c r="F154" i="18"/>
  <c r="F154" i="57"/>
  <c r="R169" i="18"/>
  <c r="R169" i="57"/>
  <c r="R126" i="57" s="1"/>
  <c r="R126" i="17"/>
  <c r="R24" i="17"/>
  <c r="E137" i="55"/>
  <c r="X131" i="55"/>
  <c r="Y194" i="62"/>
  <c r="Y194" i="20"/>
  <c r="Q117" i="55"/>
  <c r="I170" i="20"/>
  <c r="I170" i="62"/>
  <c r="U35" i="59"/>
  <c r="S31" i="59"/>
  <c r="N160" i="18"/>
  <c r="N49" i="18" s="1"/>
  <c r="N160" i="57"/>
  <c r="N117" i="17"/>
  <c r="N15" i="17"/>
  <c r="O129" i="55"/>
  <c r="P197" i="20"/>
  <c r="P197" i="62"/>
  <c r="C118" i="55"/>
  <c r="Q230" i="62"/>
  <c r="Q230" i="20"/>
  <c r="K179" i="18"/>
  <c r="K34" i="17"/>
  <c r="K179" i="57"/>
  <c r="K136" i="57" s="1"/>
  <c r="K136" i="17"/>
  <c r="O148" i="20"/>
  <c r="O148" i="62"/>
  <c r="J114" i="17"/>
  <c r="J157" i="18"/>
  <c r="J12" i="17"/>
  <c r="J157" i="57"/>
  <c r="Y130" i="55"/>
  <c r="V180" i="62"/>
  <c r="V180" i="20"/>
  <c r="H167" i="20"/>
  <c r="H167" i="62"/>
  <c r="G21" i="59"/>
  <c r="Y233" i="62"/>
  <c r="Y233" i="20"/>
  <c r="T125" i="17"/>
  <c r="T23" i="17"/>
  <c r="T168" i="18"/>
  <c r="T168" i="57"/>
  <c r="B144" i="20"/>
  <c r="B144" i="62"/>
  <c r="R201" i="20"/>
  <c r="R201" i="62"/>
  <c r="K12" i="59"/>
  <c r="B190" i="20"/>
  <c r="B190" i="62"/>
  <c r="M143" i="62"/>
  <c r="M143" i="20"/>
  <c r="W32" i="59"/>
  <c r="U235" i="62"/>
  <c r="U235" i="20"/>
  <c r="C37" i="59"/>
  <c r="L173" i="62"/>
  <c r="L173" i="20"/>
  <c r="O122" i="55"/>
  <c r="F172" i="62"/>
  <c r="F172" i="20"/>
  <c r="L176" i="57"/>
  <c r="L133" i="17"/>
  <c r="L176" i="18"/>
  <c r="L31" i="17"/>
  <c r="R244" i="62"/>
  <c r="R244" i="20"/>
  <c r="N133" i="17"/>
  <c r="N31" i="17"/>
  <c r="N176" i="18"/>
  <c r="N176" i="57"/>
  <c r="T11" i="59"/>
  <c r="S197" i="20"/>
  <c r="S197" i="62"/>
  <c r="N242" i="62"/>
  <c r="N242" i="20"/>
  <c r="J13" i="59"/>
  <c r="C176" i="57"/>
  <c r="C133" i="17"/>
  <c r="C31" i="17"/>
  <c r="C176" i="18"/>
  <c r="Q112" i="55"/>
  <c r="R177" i="57"/>
  <c r="R32" i="17"/>
  <c r="R177" i="18"/>
  <c r="R134" i="17"/>
  <c r="M177" i="20"/>
  <c r="M177" i="62"/>
  <c r="X179" i="57"/>
  <c r="X179" i="18"/>
  <c r="X136" i="17"/>
  <c r="X34" i="17"/>
  <c r="I17" i="59"/>
  <c r="W178" i="20"/>
  <c r="W178" i="62"/>
  <c r="I248" i="62"/>
  <c r="I248" i="20"/>
  <c r="T152" i="62"/>
  <c r="T152" i="20"/>
  <c r="W184" i="62"/>
  <c r="W184" i="20"/>
  <c r="D193" i="20"/>
  <c r="D193" i="62"/>
  <c r="D231" i="62"/>
  <c r="D231" i="20"/>
  <c r="Y235" i="62"/>
  <c r="Y235" i="20"/>
  <c r="I192" i="20"/>
  <c r="I192" i="62"/>
  <c r="J186" i="62"/>
  <c r="J186" i="20"/>
  <c r="Y226" i="20"/>
  <c r="Y226" i="62"/>
  <c r="N236" i="20"/>
  <c r="N236" i="62"/>
  <c r="W138" i="17"/>
  <c r="W36" i="17"/>
  <c r="W181" i="57"/>
  <c r="W181" i="18"/>
  <c r="O201" i="62"/>
  <c r="O201" i="20"/>
  <c r="I145" i="20"/>
  <c r="I145" i="62"/>
  <c r="X35" i="59"/>
  <c r="X121" i="55"/>
  <c r="T152" i="18"/>
  <c r="T152" i="57"/>
  <c r="T109" i="17"/>
  <c r="T7" i="17"/>
  <c r="B239" i="20"/>
  <c r="B239" i="62"/>
  <c r="P188" i="62"/>
  <c r="P188" i="20"/>
  <c r="M120" i="55"/>
  <c r="H196" i="62"/>
  <c r="H196" i="20"/>
  <c r="S35" i="59"/>
  <c r="Q122" i="55"/>
  <c r="Q131" i="55"/>
  <c r="Q174" i="18"/>
  <c r="Q174" i="57"/>
  <c r="N20" i="59"/>
  <c r="W183" i="62"/>
  <c r="W183" i="20"/>
  <c r="D31" i="59"/>
  <c r="D179" i="62"/>
  <c r="D179" i="20"/>
  <c r="W13" i="17"/>
  <c r="W115" i="17"/>
  <c r="W158" i="57"/>
  <c r="W158" i="18"/>
  <c r="F163" i="18"/>
  <c r="F18" i="17"/>
  <c r="F163" i="57"/>
  <c r="F120" i="17"/>
  <c r="Q222" i="20"/>
  <c r="Q222" i="62"/>
  <c r="N153" i="20"/>
  <c r="N153" i="62"/>
  <c r="H249" i="62"/>
  <c r="H249" i="20"/>
  <c r="Q156" i="57"/>
  <c r="Q156" i="18"/>
  <c r="Q45" i="18" s="1"/>
  <c r="U190" i="20"/>
  <c r="U190" i="62"/>
  <c r="C153" i="20"/>
  <c r="C153" i="62"/>
  <c r="F173" i="20"/>
  <c r="F173" i="62"/>
  <c r="N150" i="20"/>
  <c r="N150" i="62"/>
  <c r="I13" i="59"/>
  <c r="D32" i="59"/>
  <c r="E186" i="62"/>
  <c r="E186" i="20"/>
  <c r="V12" i="59"/>
  <c r="N8" i="59"/>
  <c r="G156" i="20"/>
  <c r="G156" i="62"/>
  <c r="X227" i="62"/>
  <c r="X227" i="20"/>
  <c r="M240" i="20"/>
  <c r="M240" i="62"/>
  <c r="I9" i="59"/>
  <c r="X204" i="20"/>
  <c r="X204" i="62"/>
  <c r="S245" i="20"/>
  <c r="S245" i="62"/>
  <c r="F223" i="62"/>
  <c r="F223" i="20"/>
  <c r="D152" i="62"/>
  <c r="D152" i="20"/>
  <c r="U155" i="20"/>
  <c r="U155" i="62"/>
  <c r="F221" i="20"/>
  <c r="F221" i="62"/>
  <c r="S220" i="20"/>
  <c r="S220" i="62"/>
  <c r="O156" i="18"/>
  <c r="O113" i="17"/>
  <c r="O156" i="57"/>
  <c r="O11" i="17"/>
  <c r="C22" i="59"/>
  <c r="T33" i="59"/>
  <c r="W18" i="59"/>
  <c r="J199" i="20"/>
  <c r="J199" i="62"/>
  <c r="J245" i="20"/>
  <c r="J245" i="62"/>
  <c r="S144" i="20"/>
  <c r="S144" i="62"/>
  <c r="D131" i="55"/>
  <c r="P204" i="62"/>
  <c r="P204" i="20"/>
  <c r="P168" i="57"/>
  <c r="P168" i="18"/>
  <c r="P23" i="17"/>
  <c r="P125" i="17"/>
  <c r="L203" i="62"/>
  <c r="L203" i="20"/>
  <c r="F22" i="59"/>
  <c r="P149" i="62"/>
  <c r="P149" i="20"/>
  <c r="C13" i="59"/>
  <c r="P241" i="62"/>
  <c r="P241" i="20"/>
  <c r="H172" i="62"/>
  <c r="H172" i="20"/>
  <c r="L173" i="57"/>
  <c r="L130" i="17"/>
  <c r="L173" i="18"/>
  <c r="L28" i="17"/>
  <c r="S177" i="20"/>
  <c r="S177" i="62"/>
  <c r="K241" i="20"/>
  <c r="K241" i="62"/>
  <c r="T195" i="20"/>
  <c r="T195" i="62"/>
  <c r="P184" i="20"/>
  <c r="P184" i="62"/>
  <c r="M145" i="62"/>
  <c r="M145" i="20"/>
  <c r="O134" i="17"/>
  <c r="O32" i="17"/>
  <c r="O177" i="57"/>
  <c r="O177" i="18"/>
  <c r="C163" i="20"/>
  <c r="C163" i="62"/>
  <c r="K238" i="62"/>
  <c r="K238" i="20"/>
  <c r="L131" i="55"/>
  <c r="I132" i="55"/>
  <c r="J7" i="59"/>
  <c r="Y11" i="59"/>
  <c r="B179" i="62"/>
  <c r="B179" i="20"/>
  <c r="Q231" i="20"/>
  <c r="Q231" i="62"/>
  <c r="Q19" i="59"/>
  <c r="C130" i="55"/>
  <c r="I28" i="59"/>
  <c r="Y24" i="59"/>
  <c r="P145" i="62"/>
  <c r="P145" i="20"/>
  <c r="E173" i="62"/>
  <c r="E173" i="20"/>
  <c r="O16" i="59"/>
  <c r="R143" i="20"/>
  <c r="R143" i="62"/>
  <c r="B173" i="18"/>
  <c r="B28" i="17"/>
  <c r="B173" i="57"/>
  <c r="B130" i="57"/>
  <c r="B130" i="17"/>
  <c r="Q191" i="62"/>
  <c r="Q191" i="20"/>
  <c r="P168" i="20"/>
  <c r="P168" i="62"/>
  <c r="V31" i="17"/>
  <c r="V133" i="17"/>
  <c r="V176" i="18"/>
  <c r="V176" i="57"/>
  <c r="K240" i="62"/>
  <c r="K240" i="20"/>
  <c r="S132" i="55"/>
  <c r="M139" i="55"/>
  <c r="L33" i="59"/>
  <c r="G14" i="17"/>
  <c r="G116" i="17"/>
  <c r="G159" i="57"/>
  <c r="G159" i="18"/>
  <c r="E152" i="62"/>
  <c r="E152" i="20"/>
  <c r="D156" i="62"/>
  <c r="D156" i="20"/>
  <c r="O177" i="20"/>
  <c r="O177" i="62"/>
  <c r="U153" i="18"/>
  <c r="U153" i="57"/>
  <c r="X152" i="62"/>
  <c r="X152" i="20"/>
  <c r="Q183" i="62"/>
  <c r="Q183" i="20"/>
  <c r="F165" i="20"/>
  <c r="F165" i="62"/>
  <c r="I234" i="20"/>
  <c r="I234" i="62"/>
  <c r="I22" i="59"/>
  <c r="F207" i="20"/>
  <c r="F207" i="62"/>
  <c r="G31" i="59"/>
  <c r="M172" i="62"/>
  <c r="M172" i="20"/>
  <c r="B19" i="17"/>
  <c r="B164" i="57"/>
  <c r="B121" i="57" s="1"/>
  <c r="B164" i="18"/>
  <c r="B121" i="17"/>
  <c r="D206" i="20"/>
  <c r="D206" i="62"/>
  <c r="W117" i="55"/>
  <c r="S138" i="55"/>
  <c r="J16" i="59"/>
  <c r="F249" i="20"/>
  <c r="F249" i="62"/>
  <c r="G166" i="18"/>
  <c r="G166" i="57"/>
  <c r="G21" i="17"/>
  <c r="G123" i="17"/>
  <c r="J30" i="17"/>
  <c r="J175" i="18"/>
  <c r="J132" i="17"/>
  <c r="J175" i="57"/>
  <c r="G158" i="20"/>
  <c r="G158" i="62"/>
  <c r="L120" i="55"/>
  <c r="O226" i="62"/>
  <c r="O226" i="20"/>
  <c r="O241" i="20"/>
  <c r="O241" i="62"/>
  <c r="S223" i="20"/>
  <c r="S223" i="62"/>
  <c r="Y29" i="59"/>
  <c r="P206" i="62"/>
  <c r="P206" i="20"/>
  <c r="M15" i="59"/>
  <c r="H182" i="20"/>
  <c r="H182" i="62"/>
  <c r="S153" i="18"/>
  <c r="S153" i="57"/>
  <c r="S110" i="17"/>
  <c r="S8" i="17"/>
  <c r="H199" i="20"/>
  <c r="H199" i="62"/>
  <c r="M171" i="18"/>
  <c r="M171" i="57"/>
  <c r="M128" i="57" s="1"/>
  <c r="K170" i="20"/>
  <c r="K170" i="62"/>
  <c r="V146" i="20"/>
  <c r="V146" i="62"/>
  <c r="M159" i="62"/>
  <c r="M159" i="20"/>
  <c r="F151" i="62"/>
  <c r="F151" i="20"/>
  <c r="C170" i="62"/>
  <c r="C170" i="20"/>
  <c r="J170" i="20"/>
  <c r="J170" i="62"/>
  <c r="V19" i="17"/>
  <c r="V121" i="17"/>
  <c r="V164" i="18"/>
  <c r="V164" i="57"/>
  <c r="V121" i="57" s="1"/>
  <c r="X22" i="17"/>
  <c r="X124" i="17"/>
  <c r="X167" i="18"/>
  <c r="X167" i="57"/>
  <c r="X124" i="57" s="1"/>
  <c r="K135" i="55"/>
  <c r="L12" i="17"/>
  <c r="L157" i="18"/>
  <c r="L157" i="57"/>
  <c r="L114" i="17"/>
  <c r="O237" i="20"/>
  <c r="O237" i="62"/>
  <c r="E235" i="62"/>
  <c r="E235" i="20"/>
  <c r="K31" i="59"/>
  <c r="H120" i="55"/>
  <c r="I206" i="20"/>
  <c r="I206" i="62"/>
  <c r="K152" i="57"/>
  <c r="K7" i="17"/>
  <c r="K152" i="18"/>
  <c r="K41" i="18" s="1"/>
  <c r="K109" i="17"/>
  <c r="D11" i="59"/>
  <c r="L151" i="62"/>
  <c r="L151" i="20"/>
  <c r="J190" i="20"/>
  <c r="J190" i="62"/>
  <c r="H31" i="17"/>
  <c r="H176" i="57"/>
  <c r="H133" i="17"/>
  <c r="H176" i="18"/>
  <c r="J15" i="59"/>
  <c r="P159" i="20"/>
  <c r="P159" i="62"/>
  <c r="U132" i="55"/>
  <c r="R222" i="62"/>
  <c r="R222" i="20"/>
  <c r="U146" i="62"/>
  <c r="U146" i="20"/>
  <c r="M161" i="20"/>
  <c r="M161" i="62"/>
  <c r="J163" i="57"/>
  <c r="J120" i="17"/>
  <c r="J18" i="17"/>
  <c r="J163" i="18"/>
  <c r="W148" i="20"/>
  <c r="W148" i="62"/>
  <c r="L148" i="20"/>
  <c r="L148" i="62"/>
  <c r="D113" i="17"/>
  <c r="D156" i="57"/>
  <c r="D11" i="17"/>
  <c r="D156" i="18"/>
  <c r="D45" i="18" s="1"/>
  <c r="T243" i="62"/>
  <c r="T243" i="20"/>
  <c r="C34" i="59"/>
  <c r="Q135" i="55"/>
  <c r="P17" i="59"/>
  <c r="U192" i="20"/>
  <c r="U192" i="62"/>
  <c r="I249" i="20"/>
  <c r="I249" i="62"/>
  <c r="I117" i="55"/>
  <c r="J184" i="20"/>
  <c r="J184" i="62"/>
  <c r="U148" i="20"/>
  <c r="U148" i="62"/>
  <c r="I130" i="55"/>
  <c r="P150" i="20"/>
  <c r="P150" i="62"/>
  <c r="D148" i="62"/>
  <c r="D148" i="20"/>
  <c r="J179" i="62"/>
  <c r="J179" i="20"/>
  <c r="B12" i="59"/>
  <c r="F143" i="20"/>
  <c r="F143" i="62"/>
  <c r="G219" i="62"/>
  <c r="G219" i="20"/>
  <c r="P14" i="59"/>
  <c r="G35" i="59"/>
  <c r="C165" i="62"/>
  <c r="C165" i="20"/>
  <c r="K132" i="55"/>
  <c r="V152" i="57"/>
  <c r="V109" i="57" s="1"/>
  <c r="V152" i="18"/>
  <c r="Y17" i="59"/>
  <c r="U27" i="59"/>
  <c r="Y151" i="20"/>
  <c r="Y151" i="62"/>
  <c r="S230" i="62"/>
  <c r="S230" i="20"/>
  <c r="I11" i="59"/>
  <c r="M13" i="59"/>
  <c r="E28" i="59"/>
  <c r="E240" i="20"/>
  <c r="E240" i="62"/>
  <c r="Y30" i="59"/>
  <c r="T177" i="20"/>
  <c r="T177" i="62"/>
  <c r="V11" i="59"/>
  <c r="I32" i="59"/>
  <c r="I244" i="62"/>
  <c r="I244" i="20"/>
  <c r="F26" i="59"/>
  <c r="Y201" i="62"/>
  <c r="Y201" i="20"/>
  <c r="M166" i="62"/>
  <c r="M166" i="20"/>
  <c r="J201" i="20"/>
  <c r="J201" i="62"/>
  <c r="G243" i="20"/>
  <c r="G243" i="62"/>
  <c r="M37" i="59"/>
  <c r="I158" i="57"/>
  <c r="I158" i="18"/>
  <c r="D173" i="62"/>
  <c r="D173" i="20"/>
  <c r="S36" i="17"/>
  <c r="S181" i="57"/>
  <c r="S181" i="18"/>
  <c r="S138" i="17"/>
  <c r="J228" i="62"/>
  <c r="J228" i="20"/>
  <c r="V183" i="20"/>
  <c r="V183" i="62"/>
  <c r="R17" i="59"/>
  <c r="G123" i="55"/>
  <c r="H147" i="62"/>
  <c r="H147" i="20"/>
  <c r="I184" i="62"/>
  <c r="I184" i="20"/>
  <c r="K162" i="57"/>
  <c r="K119" i="57" s="1"/>
  <c r="K119" i="17"/>
  <c r="K17" i="17"/>
  <c r="K162" i="18"/>
  <c r="K119" i="18" s="1"/>
  <c r="D236" i="62"/>
  <c r="D236" i="20"/>
  <c r="L149" i="20"/>
  <c r="L149" i="62"/>
  <c r="Y241" i="62"/>
  <c r="Y241" i="20"/>
  <c r="H125" i="17"/>
  <c r="H168" i="18"/>
  <c r="H168" i="57"/>
  <c r="H23" i="17"/>
  <c r="O190" i="20"/>
  <c r="O190" i="62"/>
  <c r="D164" i="18"/>
  <c r="D121" i="17"/>
  <c r="D164" i="57"/>
  <c r="D19" i="17"/>
  <c r="U161" i="20"/>
  <c r="U161" i="62"/>
  <c r="Q177" i="18"/>
  <c r="Q177" i="57"/>
  <c r="Q134" i="57" s="1"/>
  <c r="E154" i="18"/>
  <c r="E154" i="57"/>
  <c r="V26" i="59"/>
  <c r="H35" i="17"/>
  <c r="H180" i="57"/>
  <c r="H180" i="18"/>
  <c r="H137" i="17"/>
  <c r="R18" i="59"/>
  <c r="E221" i="62"/>
  <c r="E221" i="20"/>
  <c r="Q219" i="62"/>
  <c r="Q219" i="20"/>
  <c r="O133" i="55"/>
  <c r="M243" i="62"/>
  <c r="M243" i="20"/>
  <c r="B178" i="62"/>
  <c r="B178" i="20"/>
  <c r="M22" i="59"/>
  <c r="B161" i="20"/>
  <c r="B161" i="62"/>
  <c r="E23" i="59"/>
  <c r="F164" i="20"/>
  <c r="F164" i="62"/>
  <c r="Q180" i="62"/>
  <c r="Q180" i="20"/>
  <c r="O157" i="62"/>
  <c r="O157" i="20"/>
  <c r="V20" i="59"/>
  <c r="E197" i="20"/>
  <c r="E197" i="62"/>
  <c r="R10" i="59"/>
  <c r="W242" i="20"/>
  <c r="W242" i="62"/>
  <c r="S196" i="20"/>
  <c r="S196" i="62"/>
  <c r="H16" i="59"/>
  <c r="H228" i="20"/>
  <c r="H228" i="62"/>
  <c r="N203" i="62"/>
  <c r="N203" i="20"/>
  <c r="T31" i="59"/>
  <c r="B28" i="59"/>
  <c r="Q178" i="18"/>
  <c r="Q178" i="57"/>
  <c r="Q135" i="57" s="1"/>
  <c r="T171" i="57"/>
  <c r="T128" i="57"/>
  <c r="T26" i="17"/>
  <c r="T171" i="18"/>
  <c r="T128" i="17"/>
  <c r="V164" i="62"/>
  <c r="V164" i="20"/>
  <c r="P229" i="62"/>
  <c r="P229" i="20"/>
  <c r="P196" i="62"/>
  <c r="P196" i="20"/>
  <c r="W27" i="59"/>
  <c r="W120" i="55"/>
  <c r="Y197" i="20"/>
  <c r="Y197" i="62"/>
  <c r="P230" i="62"/>
  <c r="P230" i="20"/>
  <c r="P18" i="59"/>
  <c r="O183" i="20"/>
  <c r="O183" i="62"/>
  <c r="B192" i="20"/>
  <c r="B192" i="62"/>
  <c r="K180" i="62"/>
  <c r="K180" i="20"/>
  <c r="I37" i="59"/>
  <c r="X182" i="20"/>
  <c r="X182" i="62"/>
  <c r="S15" i="59"/>
  <c r="G7" i="59"/>
  <c r="O224" i="62"/>
  <c r="O224" i="20"/>
  <c r="E21" i="59"/>
  <c r="D249" i="20"/>
  <c r="D249" i="62"/>
  <c r="C188" i="20"/>
  <c r="C188" i="62"/>
  <c r="K175" i="18"/>
  <c r="K132" i="17"/>
  <c r="K30" i="17"/>
  <c r="K175" i="57"/>
  <c r="K132" i="57" s="1"/>
  <c r="R206" i="20"/>
  <c r="R206" i="62"/>
  <c r="Y229" i="62"/>
  <c r="Y229" i="20"/>
  <c r="R221" i="20"/>
  <c r="R221" i="62"/>
  <c r="I223" i="20"/>
  <c r="I223" i="62"/>
  <c r="T167" i="20"/>
  <c r="T167" i="62"/>
  <c r="T120" i="55"/>
  <c r="H7" i="59"/>
  <c r="M225" i="62"/>
  <c r="M225" i="20"/>
  <c r="H193" i="62"/>
  <c r="H193" i="20"/>
  <c r="V15" i="59"/>
  <c r="M197" i="62"/>
  <c r="M197" i="20"/>
  <c r="Y242" i="62"/>
  <c r="Y242" i="20"/>
  <c r="Y175" i="18"/>
  <c r="Y175" i="57"/>
  <c r="Y132" i="57" s="1"/>
  <c r="S22" i="59"/>
  <c r="S234" i="62"/>
  <c r="S234" i="20"/>
  <c r="I231" i="20"/>
  <c r="I231" i="62"/>
  <c r="W133" i="55"/>
  <c r="R35" i="59"/>
  <c r="E162" i="57"/>
  <c r="E119" i="57" s="1"/>
  <c r="E162" i="18"/>
  <c r="O158" i="62"/>
  <c r="O158" i="20"/>
  <c r="M8" i="59"/>
  <c r="W171" i="57"/>
  <c r="W171" i="18"/>
  <c r="W128" i="17"/>
  <c r="W26" i="17"/>
  <c r="Q157" i="57"/>
  <c r="Q157" i="18"/>
  <c r="Q114" i="55"/>
  <c r="F225" i="62"/>
  <c r="F225" i="20"/>
  <c r="J23" i="59"/>
  <c r="J235" i="20"/>
  <c r="J235" i="62"/>
  <c r="U162" i="18"/>
  <c r="U162" i="57"/>
  <c r="H26" i="59"/>
  <c r="Y122" i="55"/>
  <c r="V134" i="17"/>
  <c r="V177" i="57"/>
  <c r="V177" i="18"/>
  <c r="V32" i="17"/>
  <c r="I162" i="18"/>
  <c r="I162" i="57"/>
  <c r="Y152" i="57"/>
  <c r="Y109" i="57" s="1"/>
  <c r="Y109" i="17"/>
  <c r="Y7" i="17"/>
  <c r="Y152" i="18"/>
  <c r="P242" i="20"/>
  <c r="P242" i="62"/>
  <c r="D149" i="62"/>
  <c r="D149" i="20"/>
  <c r="L135" i="17"/>
  <c r="L33" i="17"/>
  <c r="L178" i="18"/>
  <c r="L178" i="57"/>
  <c r="S9" i="59"/>
  <c r="K236" i="20"/>
  <c r="K236" i="62"/>
  <c r="D237" i="20"/>
  <c r="D237" i="62"/>
  <c r="U230" i="62"/>
  <c r="U230" i="20"/>
  <c r="G113" i="55"/>
  <c r="W33" i="59"/>
  <c r="M157" i="57"/>
  <c r="M157" i="18"/>
  <c r="I148" i="62"/>
  <c r="I148" i="20"/>
  <c r="U153" i="20"/>
  <c r="U153" i="62"/>
  <c r="G24" i="59"/>
  <c r="K219" i="62"/>
  <c r="K219" i="20"/>
  <c r="M207" i="62"/>
  <c r="M207" i="20"/>
  <c r="D194" i="62"/>
  <c r="D194" i="20"/>
  <c r="I233" i="62"/>
  <c r="I233" i="20"/>
  <c r="K180" i="57"/>
  <c r="K137" i="57" s="1"/>
  <c r="K137" i="17"/>
  <c r="K180" i="18"/>
  <c r="K35" i="17"/>
  <c r="W28" i="59"/>
  <c r="U194" i="20"/>
  <c r="U194" i="62"/>
  <c r="F174" i="18"/>
  <c r="F174" i="57"/>
  <c r="F131" i="57" s="1"/>
  <c r="F29" i="17"/>
  <c r="F131" i="17"/>
  <c r="J192" i="20"/>
  <c r="J192" i="62"/>
  <c r="D204" i="20"/>
  <c r="D204" i="62"/>
  <c r="F170" i="57"/>
  <c r="F170" i="18"/>
  <c r="F59" i="18" s="1"/>
  <c r="F127" i="17"/>
  <c r="F25" i="17"/>
  <c r="E244" i="20"/>
  <c r="E244" i="62"/>
  <c r="G172" i="20"/>
  <c r="G172" i="62"/>
  <c r="D171" i="57"/>
  <c r="D128" i="17"/>
  <c r="D26" i="17"/>
  <c r="D171" i="18"/>
  <c r="O120" i="55"/>
  <c r="J155" i="57"/>
  <c r="J112" i="17"/>
  <c r="J155" i="18"/>
  <c r="J10" i="17"/>
  <c r="V159" i="20"/>
  <c r="V159" i="62"/>
  <c r="P136" i="55"/>
  <c r="C195" i="20"/>
  <c r="C195" i="62"/>
  <c r="J232" i="62"/>
  <c r="J232" i="20"/>
  <c r="J247" i="62"/>
  <c r="J247" i="20"/>
  <c r="I182" i="57"/>
  <c r="I182" i="18"/>
  <c r="M109" i="55"/>
  <c r="I246" i="62"/>
  <c r="I246" i="20"/>
  <c r="C236" i="20"/>
  <c r="C236" i="62"/>
  <c r="D139" i="55"/>
  <c r="K124" i="55"/>
  <c r="W22" i="59"/>
  <c r="C25" i="17"/>
  <c r="C170" i="18"/>
  <c r="C127" i="17"/>
  <c r="C170" i="57"/>
  <c r="V117" i="17"/>
  <c r="V160" i="18"/>
  <c r="V15" i="17"/>
  <c r="V160" i="57"/>
  <c r="J169" i="20"/>
  <c r="J169" i="62"/>
  <c r="E14" i="59"/>
  <c r="N25" i="17"/>
  <c r="N170" i="57"/>
  <c r="N127" i="17"/>
  <c r="N170" i="18"/>
  <c r="X129" i="55"/>
  <c r="O207" i="20"/>
  <c r="O207" i="62"/>
  <c r="V34" i="17"/>
  <c r="V179" i="57"/>
  <c r="V136" i="17"/>
  <c r="V179" i="18"/>
  <c r="S154" i="62"/>
  <c r="S154" i="20"/>
  <c r="J151" i="20"/>
  <c r="J151" i="62"/>
  <c r="S14" i="59"/>
  <c r="Y154" i="62"/>
  <c r="Y154" i="20"/>
  <c r="G37" i="17"/>
  <c r="G182" i="18"/>
  <c r="G182" i="57"/>
  <c r="G139" i="17"/>
  <c r="I222" i="62"/>
  <c r="I222" i="20"/>
  <c r="I10" i="59"/>
  <c r="F220" i="62"/>
  <c r="F220" i="20"/>
  <c r="S28" i="59"/>
  <c r="M121" i="55"/>
  <c r="C221" i="20"/>
  <c r="C221" i="62"/>
  <c r="V184" i="62"/>
  <c r="V184" i="20"/>
  <c r="F20" i="17"/>
  <c r="F122" i="17"/>
  <c r="F165" i="18"/>
  <c r="F165" i="57"/>
  <c r="Y170" i="18"/>
  <c r="Y170" i="57"/>
  <c r="Y127" i="57" s="1"/>
  <c r="L207" i="20"/>
  <c r="L207" i="62"/>
  <c r="B238" i="20"/>
  <c r="B238" i="62"/>
  <c r="G20" i="59"/>
  <c r="H166" i="57"/>
  <c r="H123" i="17"/>
  <c r="H166" i="18"/>
  <c r="H21" i="17"/>
  <c r="T220" i="20"/>
  <c r="T220" i="62"/>
  <c r="C134" i="55"/>
  <c r="W219" i="62"/>
  <c r="W219" i="20"/>
  <c r="E153" i="18"/>
  <c r="E153" i="57"/>
  <c r="W168" i="57"/>
  <c r="W125" i="17"/>
  <c r="W168" i="18"/>
  <c r="W23" i="17"/>
  <c r="W125" i="55"/>
  <c r="O139" i="55"/>
  <c r="P135" i="55"/>
  <c r="N27" i="59"/>
  <c r="M14" i="59"/>
  <c r="M110" i="55"/>
  <c r="Y247" i="20"/>
  <c r="Y247" i="62"/>
  <c r="G235" i="62"/>
  <c r="G235" i="20"/>
  <c r="E169" i="62"/>
  <c r="E169" i="20"/>
  <c r="K177" i="20"/>
  <c r="K177" i="62"/>
  <c r="M177" i="57"/>
  <c r="M177" i="18"/>
  <c r="W152" i="62"/>
  <c r="W152" i="20"/>
  <c r="F31" i="59"/>
  <c r="M229" i="20"/>
  <c r="M229" i="62"/>
  <c r="M159" i="18"/>
  <c r="M159" i="57"/>
  <c r="V235" i="62"/>
  <c r="V235" i="20"/>
  <c r="J36" i="59"/>
  <c r="O180" i="62"/>
  <c r="O180" i="20"/>
  <c r="V237" i="62"/>
  <c r="V237" i="20"/>
  <c r="V25" i="59"/>
  <c r="R26" i="59"/>
  <c r="J162" i="62"/>
  <c r="J162" i="20"/>
  <c r="O240" i="20"/>
  <c r="O240" i="62"/>
  <c r="W227" i="20"/>
  <c r="W227" i="62"/>
  <c r="M201" i="20"/>
  <c r="M201" i="62"/>
  <c r="N188" i="20"/>
  <c r="N188" i="62"/>
  <c r="C132" i="55"/>
  <c r="E177" i="57"/>
  <c r="E134" i="57" s="1"/>
  <c r="E177" i="18"/>
  <c r="U166" i="62"/>
  <c r="U166" i="20"/>
  <c r="W173" i="57"/>
  <c r="W130" i="57" s="1"/>
  <c r="W173" i="18"/>
  <c r="W28" i="17"/>
  <c r="W130" i="17"/>
  <c r="U177" i="57"/>
  <c r="U177" i="18"/>
  <c r="U134" i="55"/>
  <c r="X12" i="59"/>
  <c r="G168" i="62"/>
  <c r="G168" i="20"/>
  <c r="R186" i="20"/>
  <c r="R186" i="62"/>
  <c r="U199" i="62"/>
  <c r="U199" i="20"/>
  <c r="X139" i="55"/>
  <c r="X182" i="18"/>
  <c r="X139" i="17"/>
  <c r="X182" i="57"/>
  <c r="X139" i="57"/>
  <c r="X37" i="17"/>
  <c r="W10" i="59"/>
  <c r="I155" i="57"/>
  <c r="I112" i="57"/>
  <c r="I155" i="18"/>
  <c r="E182" i="20"/>
  <c r="E182" i="62"/>
  <c r="B234" i="62"/>
  <c r="B234" i="20"/>
  <c r="B22" i="59"/>
  <c r="E195" i="62"/>
  <c r="E195" i="20"/>
  <c r="U119" i="55"/>
  <c r="W164" i="62"/>
  <c r="W164" i="20"/>
  <c r="D180" i="62"/>
  <c r="D180" i="20"/>
  <c r="Y109" i="55"/>
  <c r="X161" i="62"/>
  <c r="X161" i="20"/>
  <c r="S112" i="55"/>
  <c r="W145" i="62"/>
  <c r="W145" i="20"/>
  <c r="U224" i="62"/>
  <c r="U224" i="20"/>
  <c r="U162" i="20"/>
  <c r="U162" i="62"/>
  <c r="D201" i="62"/>
  <c r="D201" i="20"/>
  <c r="D25" i="59"/>
  <c r="F150" i="62"/>
  <c r="F150" i="20"/>
  <c r="D160" i="20"/>
  <c r="D160" i="62"/>
  <c r="M114" i="55"/>
  <c r="O206" i="20"/>
  <c r="O206" i="62"/>
  <c r="N192" i="20"/>
  <c r="N192" i="62"/>
  <c r="N202" i="62"/>
  <c r="N202" i="20"/>
  <c r="S27" i="59"/>
  <c r="R154" i="62"/>
  <c r="R154" i="20"/>
  <c r="M162" i="20"/>
  <c r="M162" i="62"/>
  <c r="T143" i="62"/>
  <c r="T143" i="20"/>
  <c r="H35" i="59"/>
  <c r="V180" i="57"/>
  <c r="V137" i="57" s="1"/>
  <c r="V137" i="17"/>
  <c r="V180" i="18"/>
  <c r="V35" i="17"/>
  <c r="K137" i="55"/>
  <c r="M19" i="59"/>
  <c r="I195" i="62"/>
  <c r="I195" i="20"/>
  <c r="H20" i="59"/>
  <c r="H232" i="62"/>
  <c r="H232" i="20"/>
  <c r="N30" i="17"/>
  <c r="N175" i="18"/>
  <c r="N132" i="17"/>
  <c r="N175" i="57"/>
  <c r="E32" i="59"/>
  <c r="C150" i="20"/>
  <c r="C150" i="62"/>
  <c r="E228" i="20"/>
  <c r="E228" i="62"/>
  <c r="D128" i="55"/>
  <c r="O22" i="59"/>
  <c r="L225" i="62"/>
  <c r="L225" i="20"/>
  <c r="T130" i="55"/>
  <c r="W131" i="55"/>
  <c r="P179" i="18"/>
  <c r="P179" i="57"/>
  <c r="P136" i="17"/>
  <c r="P34" i="17"/>
  <c r="I125" i="55"/>
  <c r="C156" i="62"/>
  <c r="C156" i="20"/>
  <c r="J20" i="59"/>
  <c r="X184" i="62"/>
  <c r="X184" i="20"/>
  <c r="M7" i="17"/>
  <c r="M152" i="57"/>
  <c r="M152" i="18"/>
  <c r="M109" i="17"/>
  <c r="I34" i="59"/>
  <c r="C24" i="59"/>
  <c r="H171" i="20"/>
  <c r="H171" i="62"/>
  <c r="R171" i="62"/>
  <c r="R171" i="20"/>
  <c r="D20" i="59"/>
  <c r="G30" i="59"/>
  <c r="J177" i="57"/>
  <c r="J134" i="57" s="1"/>
  <c r="J134" i="17"/>
  <c r="J32" i="17"/>
  <c r="J177" i="18"/>
  <c r="I189" i="20"/>
  <c r="I189" i="62"/>
  <c r="B18" i="59"/>
  <c r="Q166" i="62"/>
  <c r="Q166" i="20"/>
  <c r="K167" i="57"/>
  <c r="K124" i="17"/>
  <c r="K22" i="17"/>
  <c r="K167" i="18"/>
  <c r="C187" i="20"/>
  <c r="C187" i="62"/>
  <c r="W234" i="62"/>
  <c r="W234" i="20"/>
  <c r="E171" i="62"/>
  <c r="E171" i="20"/>
  <c r="B149" i="62"/>
  <c r="B149" i="20"/>
  <c r="G130" i="55"/>
  <c r="R182" i="20"/>
  <c r="R182" i="62"/>
  <c r="Y196" i="20"/>
  <c r="Y196" i="62"/>
  <c r="M160" i="20"/>
  <c r="M160" i="62"/>
  <c r="L194" i="20"/>
  <c r="L194" i="62"/>
  <c r="L126" i="55"/>
  <c r="E226" i="62"/>
  <c r="E226" i="20"/>
  <c r="O162" i="20"/>
  <c r="O162" i="62"/>
  <c r="K198" i="20"/>
  <c r="K198" i="62"/>
  <c r="H177" i="62"/>
  <c r="H177" i="20"/>
  <c r="F195" i="62"/>
  <c r="F195" i="20"/>
  <c r="Q205" i="62"/>
  <c r="Q205" i="20"/>
  <c r="Y149" i="20"/>
  <c r="Y149" i="62"/>
  <c r="F24" i="17"/>
  <c r="F126" i="17"/>
  <c r="F169" i="57"/>
  <c r="F169" i="18"/>
  <c r="U191" i="20"/>
  <c r="U191" i="62"/>
  <c r="Q236" i="62"/>
  <c r="Q236" i="20"/>
  <c r="G155" i="62"/>
  <c r="G155" i="20"/>
  <c r="S226" i="20"/>
  <c r="S226" i="62"/>
  <c r="K143" i="62"/>
  <c r="K143" i="20"/>
  <c r="W36" i="59"/>
  <c r="S195" i="20"/>
  <c r="S195" i="62"/>
  <c r="E113" i="55"/>
  <c r="T154" i="62"/>
  <c r="T154" i="20"/>
  <c r="F8" i="59"/>
  <c r="O150" i="20"/>
  <c r="O150" i="62"/>
  <c r="S240" i="62"/>
  <c r="S240" i="20"/>
  <c r="E246" i="62"/>
  <c r="E246" i="20"/>
  <c r="W196" i="62"/>
  <c r="W196" i="20"/>
  <c r="V155" i="20"/>
  <c r="V155" i="62"/>
  <c r="U154" i="57"/>
  <c r="U111" i="57" s="1"/>
  <c r="U154" i="18"/>
  <c r="H123" i="55"/>
  <c r="W23" i="59"/>
  <c r="K120" i="17"/>
  <c r="K18" i="17"/>
  <c r="K163" i="57"/>
  <c r="K163" i="18"/>
  <c r="K173" i="62"/>
  <c r="K173" i="20"/>
  <c r="X179" i="62"/>
  <c r="X179" i="20"/>
  <c r="U171" i="62"/>
  <c r="U171" i="20"/>
  <c r="V177" i="20"/>
  <c r="V177" i="62"/>
  <c r="K121" i="55"/>
  <c r="M153" i="57"/>
  <c r="M110" i="57" s="1"/>
  <c r="M153" i="18"/>
  <c r="M76" i="18" s="1"/>
  <c r="K144" i="20"/>
  <c r="K144" i="62"/>
  <c r="Q158" i="62"/>
  <c r="Q158" i="20"/>
  <c r="I173" i="20"/>
  <c r="I173" i="62"/>
  <c r="J178" i="20"/>
  <c r="J178" i="62"/>
  <c r="M116" i="55"/>
  <c r="V23" i="59"/>
  <c r="W119" i="17"/>
  <c r="W17" i="17"/>
  <c r="W162" i="18"/>
  <c r="W162" i="57"/>
  <c r="J248" i="62"/>
  <c r="J248" i="20"/>
  <c r="D157" i="20"/>
  <c r="D157" i="62"/>
  <c r="U130" i="55"/>
  <c r="X198" i="20"/>
  <c r="X198" i="62"/>
  <c r="K192" i="62"/>
  <c r="K192" i="20"/>
  <c r="T159" i="20"/>
  <c r="T159" i="62"/>
  <c r="F205" i="20"/>
  <c r="F205" i="62"/>
  <c r="K16" i="59"/>
  <c r="B170" i="62"/>
  <c r="B170" i="20"/>
  <c r="O28" i="59"/>
  <c r="R10" i="17"/>
  <c r="R155" i="57"/>
  <c r="R112" i="57"/>
  <c r="R155" i="18"/>
  <c r="R112" i="17"/>
  <c r="C204" i="20"/>
  <c r="C204" i="62"/>
  <c r="N165" i="57"/>
  <c r="N122" i="17"/>
  <c r="N20" i="17"/>
  <c r="N165" i="18"/>
  <c r="Y192" i="62"/>
  <c r="Y192" i="20"/>
  <c r="U220" i="20"/>
  <c r="U220" i="62"/>
  <c r="U8" i="59"/>
  <c r="X224" i="62"/>
  <c r="X80" i="62" s="1"/>
  <c r="X224" i="20"/>
  <c r="Q149" i="62"/>
  <c r="Q149" i="20"/>
  <c r="W222" i="20"/>
  <c r="W222" i="62"/>
  <c r="L202" i="62"/>
  <c r="L202" i="20"/>
  <c r="B25" i="59"/>
  <c r="K172" i="62"/>
  <c r="K172" i="20"/>
  <c r="G192" i="20"/>
  <c r="G192" i="62"/>
  <c r="L249" i="62"/>
  <c r="L249" i="20"/>
  <c r="D224" i="62"/>
  <c r="D224" i="20"/>
  <c r="Y181" i="20"/>
  <c r="Y181" i="62"/>
  <c r="Y115" i="55"/>
  <c r="I247" i="20"/>
  <c r="I247" i="62"/>
  <c r="I35" i="59"/>
  <c r="E166" i="57"/>
  <c r="E166" i="18"/>
  <c r="P162" i="18"/>
  <c r="P162" i="57"/>
  <c r="P17" i="17"/>
  <c r="P119" i="17"/>
  <c r="E234" i="20"/>
  <c r="E234" i="62"/>
  <c r="C120" i="55"/>
  <c r="F19" i="17"/>
  <c r="F164" i="57"/>
  <c r="F121" i="17"/>
  <c r="F164" i="18"/>
  <c r="J154" i="62"/>
  <c r="J154" i="20"/>
  <c r="T156" i="62"/>
  <c r="T156" i="20"/>
  <c r="D132" i="55"/>
  <c r="I109" i="55"/>
  <c r="H243" i="20"/>
  <c r="H243" i="62"/>
  <c r="N244" i="20"/>
  <c r="N100" i="20" s="1"/>
  <c r="N244" i="62"/>
  <c r="N32" i="59"/>
  <c r="R187" i="62"/>
  <c r="R187" i="20"/>
  <c r="X25" i="59"/>
  <c r="Q36" i="59"/>
  <c r="V202" i="62"/>
  <c r="V202" i="20"/>
  <c r="E115" i="55"/>
  <c r="E158" i="18"/>
  <c r="E158" i="57"/>
  <c r="J145" i="62"/>
  <c r="J145" i="20"/>
  <c r="G114" i="17"/>
  <c r="G12" i="17"/>
  <c r="G157" i="18"/>
  <c r="G157" i="57"/>
  <c r="T137" i="55"/>
  <c r="V207" i="62"/>
  <c r="V207" i="20"/>
  <c r="U133" i="55"/>
  <c r="V234" i="20"/>
  <c r="V234" i="62"/>
  <c r="Y160" i="18"/>
  <c r="Y160" i="57"/>
  <c r="V155" i="57"/>
  <c r="V10" i="17"/>
  <c r="V155" i="18"/>
  <c r="V78" i="18" s="1"/>
  <c r="V112" i="17"/>
  <c r="G120" i="55"/>
  <c r="D112" i="55"/>
  <c r="N155" i="57"/>
  <c r="N112" i="57" s="1"/>
  <c r="N155" i="18"/>
  <c r="N112" i="17"/>
  <c r="N10" i="17"/>
  <c r="T159" i="57"/>
  <c r="T116" i="57" s="1"/>
  <c r="T159" i="18"/>
  <c r="T116" i="17"/>
  <c r="T14" i="17"/>
  <c r="L21" i="59"/>
  <c r="G157" i="62"/>
  <c r="G157" i="20"/>
  <c r="R29" i="17"/>
  <c r="R174" i="18"/>
  <c r="R174" i="57"/>
  <c r="R131" i="17"/>
  <c r="T246" i="62"/>
  <c r="T246" i="20"/>
  <c r="O25" i="17"/>
  <c r="O170" i="18"/>
  <c r="O127" i="17"/>
  <c r="O170" i="57"/>
  <c r="O127" i="57" s="1"/>
  <c r="S16" i="17"/>
  <c r="S161" i="57"/>
  <c r="S118" i="17"/>
  <c r="S161" i="18"/>
  <c r="X173" i="20"/>
  <c r="X173" i="62"/>
  <c r="P239" i="62"/>
  <c r="P239" i="20"/>
  <c r="Y153" i="57"/>
  <c r="Y110" i="57"/>
  <c r="Y153" i="18"/>
  <c r="Q181" i="18"/>
  <c r="Q181" i="57"/>
  <c r="P35" i="17"/>
  <c r="P180" i="18"/>
  <c r="P137" i="17"/>
  <c r="P180" i="57"/>
  <c r="V201" i="20"/>
  <c r="V201" i="62"/>
  <c r="D182" i="20"/>
  <c r="D182" i="62"/>
  <c r="V30" i="59"/>
  <c r="L26" i="59"/>
  <c r="Y10" i="59"/>
  <c r="D159" i="20"/>
  <c r="D159" i="62"/>
  <c r="V181" i="62"/>
  <c r="V181" i="20"/>
  <c r="U135" i="55"/>
  <c r="U178" i="57"/>
  <c r="U178" i="18"/>
  <c r="M170" i="57"/>
  <c r="M127" i="57" s="1"/>
  <c r="M170" i="18"/>
  <c r="Q121" i="55"/>
  <c r="V13" i="17"/>
  <c r="V158" i="18"/>
  <c r="V81" i="18" s="1"/>
  <c r="V158" i="57"/>
  <c r="V115" i="17"/>
  <c r="H201" i="62"/>
  <c r="H201" i="20"/>
  <c r="S167" i="20"/>
  <c r="S167" i="62"/>
  <c r="D170" i="62"/>
  <c r="D170" i="20"/>
  <c r="L18" i="59"/>
  <c r="L230" i="62"/>
  <c r="L230" i="20"/>
  <c r="Y12" i="59"/>
  <c r="G164" i="62"/>
  <c r="G164" i="20"/>
  <c r="F155" i="20"/>
  <c r="F155" i="62"/>
  <c r="Y180" i="62"/>
  <c r="Y180" i="20"/>
  <c r="H135" i="17"/>
  <c r="H178" i="57"/>
  <c r="H135" i="57" s="1"/>
  <c r="H33" i="17"/>
  <c r="H178" i="18"/>
  <c r="H166" i="62"/>
  <c r="H166" i="20"/>
  <c r="X134" i="17"/>
  <c r="X177" i="57"/>
  <c r="X177" i="18"/>
  <c r="X32" i="17"/>
  <c r="Y147" i="20"/>
  <c r="Y147" i="62"/>
  <c r="R173" i="62"/>
  <c r="R173" i="20"/>
  <c r="P224" i="62"/>
  <c r="P224" i="20"/>
  <c r="R178" i="62"/>
  <c r="R178" i="20"/>
  <c r="P231" i="62"/>
  <c r="P231" i="20"/>
  <c r="P23" i="59"/>
  <c r="P152" i="57"/>
  <c r="P109" i="57" s="1"/>
  <c r="P152" i="18"/>
  <c r="P109" i="17"/>
  <c r="P7" i="17"/>
  <c r="M206" i="62"/>
  <c r="M206" i="20"/>
  <c r="Y191" i="20"/>
  <c r="Y191" i="62"/>
  <c r="W155" i="20"/>
  <c r="W155" i="62"/>
  <c r="M163" i="20"/>
  <c r="M163" i="62"/>
  <c r="L156" i="18"/>
  <c r="L156" i="57"/>
  <c r="L113" i="57"/>
  <c r="L113" i="17"/>
  <c r="L11" i="17"/>
  <c r="X25" i="17"/>
  <c r="X170" i="18"/>
  <c r="X127" i="17"/>
  <c r="X170" i="57"/>
  <c r="X127" i="57" s="1"/>
  <c r="I137" i="55"/>
  <c r="M181" i="18"/>
  <c r="M181" i="57"/>
  <c r="B158" i="57"/>
  <c r="B115" i="57" s="1"/>
  <c r="B158" i="18"/>
  <c r="B13" i="17"/>
  <c r="B115" i="17"/>
  <c r="M16" i="59"/>
  <c r="V33" i="17"/>
  <c r="V178" i="18"/>
  <c r="V135" i="17"/>
  <c r="V178" i="57"/>
  <c r="O32" i="59"/>
  <c r="K115" i="55"/>
  <c r="F187" i="20"/>
  <c r="F187" i="62"/>
  <c r="Q193" i="20"/>
  <c r="Q193" i="62"/>
  <c r="H245" i="62"/>
  <c r="H245" i="20"/>
  <c r="G182" i="62"/>
  <c r="G182" i="20"/>
  <c r="D133" i="55"/>
  <c r="N7" i="59"/>
  <c r="J180" i="20"/>
  <c r="J180" i="62"/>
  <c r="L9" i="59"/>
  <c r="L221" i="20"/>
  <c r="L221" i="62"/>
  <c r="X143" i="20"/>
  <c r="X143" i="62"/>
  <c r="X137" i="55"/>
  <c r="T170" i="57"/>
  <c r="T127" i="17"/>
  <c r="T25" i="17"/>
  <c r="T170" i="18"/>
  <c r="U167" i="20"/>
  <c r="U167" i="62"/>
  <c r="T135" i="55"/>
  <c r="H192" i="62"/>
  <c r="H192" i="20"/>
  <c r="R247" i="62"/>
  <c r="R247" i="20"/>
  <c r="V7" i="59"/>
  <c r="T185" i="20"/>
  <c r="T185" i="62"/>
  <c r="W128" i="55"/>
  <c r="C158" i="20"/>
  <c r="C158" i="62"/>
  <c r="J37" i="17"/>
  <c r="J182" i="18"/>
  <c r="J71" i="18" s="1"/>
  <c r="J182" i="57"/>
  <c r="J139" i="17"/>
  <c r="D122" i="17"/>
  <c r="D20" i="17"/>
  <c r="D165" i="57"/>
  <c r="D165" i="18"/>
  <c r="H238" i="62"/>
  <c r="H238" i="20"/>
  <c r="Y165" i="57"/>
  <c r="Y165" i="18"/>
  <c r="O196" i="20"/>
  <c r="O196" i="62"/>
  <c r="Q162" i="20"/>
  <c r="Q162" i="62"/>
  <c r="U12" i="59"/>
  <c r="N182" i="57"/>
  <c r="N139" i="57" s="1"/>
  <c r="N37" i="17"/>
  <c r="N139" i="17"/>
  <c r="N182" i="18"/>
  <c r="V200" i="62"/>
  <c r="V200" i="20"/>
  <c r="M171" i="20"/>
  <c r="M171" i="62"/>
  <c r="P164" i="20"/>
  <c r="P164" i="62"/>
  <c r="U18" i="59"/>
  <c r="G191" i="20"/>
  <c r="G191" i="62"/>
  <c r="K7" i="59"/>
  <c r="M149" i="62"/>
  <c r="M149" i="20"/>
  <c r="W150" i="62"/>
  <c r="W150" i="20"/>
  <c r="L197" i="20"/>
  <c r="L197" i="62"/>
  <c r="I21" i="59"/>
  <c r="W240" i="20"/>
  <c r="W240" i="62"/>
  <c r="M231" i="20"/>
  <c r="M231" i="62"/>
  <c r="C112" i="55"/>
  <c r="V163" i="57"/>
  <c r="V120" i="17"/>
  <c r="V163" i="18"/>
  <c r="V18" i="17"/>
  <c r="C201" i="62"/>
  <c r="C201" i="20"/>
  <c r="O234" i="20"/>
  <c r="O234" i="62"/>
  <c r="L13" i="59"/>
  <c r="T28" i="17"/>
  <c r="T173" i="18"/>
  <c r="T130" i="17"/>
  <c r="T173" i="57"/>
  <c r="O13" i="59"/>
  <c r="E178" i="57"/>
  <c r="E135" i="57" s="1"/>
  <c r="E178" i="18"/>
  <c r="X109" i="55"/>
  <c r="X109" i="17"/>
  <c r="X152" i="57"/>
  <c r="X109" i="57" s="1"/>
  <c r="X7" i="17"/>
  <c r="X152" i="18"/>
  <c r="O143" i="20"/>
  <c r="O143" i="62"/>
  <c r="S182" i="62"/>
  <c r="S182" i="20"/>
  <c r="D232" i="20"/>
  <c r="D232" i="62"/>
  <c r="G242" i="62"/>
  <c r="G242" i="20"/>
  <c r="G10" i="59"/>
  <c r="B151" i="20"/>
  <c r="B151" i="62"/>
  <c r="D182" i="57"/>
  <c r="D182" i="18"/>
  <c r="D37" i="17"/>
  <c r="D139" i="17"/>
  <c r="E143" i="20"/>
  <c r="E143" i="62"/>
  <c r="H128" i="17"/>
  <c r="H171" i="18"/>
  <c r="H171" i="57"/>
  <c r="H26" i="17"/>
  <c r="H109" i="55"/>
  <c r="S152" i="62"/>
  <c r="S152" i="20"/>
  <c r="L24" i="17"/>
  <c r="L169" i="57"/>
  <c r="L126" i="17"/>
  <c r="L169" i="18"/>
  <c r="Y168" i="20"/>
  <c r="Y168" i="62"/>
  <c r="R135" i="17"/>
  <c r="R178" i="18"/>
  <c r="R33" i="17"/>
  <c r="R178" i="57"/>
  <c r="R135" i="57" s="1"/>
  <c r="X27" i="17"/>
  <c r="X129" i="17"/>
  <c r="X172" i="57"/>
  <c r="X172" i="18"/>
  <c r="S160" i="20"/>
  <c r="S160" i="62"/>
  <c r="Q172" i="57"/>
  <c r="Q172" i="18"/>
  <c r="Q61" i="18" s="1"/>
  <c r="Q129" i="55"/>
  <c r="Q228" i="62"/>
  <c r="Q228" i="20"/>
  <c r="Q16" i="59"/>
  <c r="R227" i="62"/>
  <c r="R227" i="20"/>
  <c r="E156" i="57"/>
  <c r="E156" i="18"/>
  <c r="R36" i="59"/>
  <c r="M164" i="18"/>
  <c r="M164" i="57"/>
  <c r="M121" i="57" s="1"/>
  <c r="M173" i="20"/>
  <c r="M173" i="62"/>
  <c r="K193" i="62"/>
  <c r="K193" i="20"/>
  <c r="B26" i="59"/>
  <c r="G232" i="20"/>
  <c r="G232" i="62"/>
  <c r="E201" i="62"/>
  <c r="E201" i="20"/>
  <c r="W235" i="20"/>
  <c r="W235" i="62"/>
  <c r="T8" i="59"/>
  <c r="J168" i="20"/>
  <c r="J168" i="62"/>
  <c r="K120" i="55"/>
  <c r="F177" i="18"/>
  <c r="F134" i="17"/>
  <c r="F177" i="57"/>
  <c r="F32" i="17"/>
  <c r="P178" i="18"/>
  <c r="P135" i="17"/>
  <c r="P33" i="17"/>
  <c r="P178" i="57"/>
  <c r="P135" i="57" s="1"/>
  <c r="J148" i="20"/>
  <c r="J148" i="62"/>
  <c r="K19" i="17"/>
  <c r="K164" i="18"/>
  <c r="K121" i="17"/>
  <c r="K164" i="57"/>
  <c r="M226" i="20"/>
  <c r="M226" i="62"/>
  <c r="F11" i="17"/>
  <c r="F113" i="17"/>
  <c r="F156" i="18"/>
  <c r="F156" i="57"/>
  <c r="F113" i="57" s="1"/>
  <c r="Y36" i="59"/>
  <c r="G23" i="59"/>
  <c r="E205" i="20"/>
  <c r="E205" i="62"/>
  <c r="X225" i="20"/>
  <c r="X225" i="62"/>
  <c r="M134" i="55"/>
  <c r="F243" i="20"/>
  <c r="F243" i="62"/>
  <c r="U173" i="57"/>
  <c r="U173" i="18"/>
  <c r="R238" i="20"/>
  <c r="R238" i="62"/>
  <c r="G228" i="62"/>
  <c r="G228" i="20"/>
  <c r="N157" i="18"/>
  <c r="N12" i="17"/>
  <c r="N114" i="17"/>
  <c r="N157" i="57"/>
  <c r="W15" i="59"/>
  <c r="Q198" i="62"/>
  <c r="Q198" i="20"/>
  <c r="W163" i="62"/>
  <c r="W163" i="20"/>
  <c r="K159" i="20"/>
  <c r="K159" i="62"/>
  <c r="B166" i="62"/>
  <c r="B166" i="20"/>
  <c r="T186" i="20"/>
  <c r="T186" i="62"/>
  <c r="B193" i="62"/>
  <c r="B193" i="20"/>
  <c r="M247" i="62"/>
  <c r="M247" i="20"/>
  <c r="T161" i="62"/>
  <c r="T161" i="20"/>
  <c r="X170" i="20"/>
  <c r="X170" i="62"/>
  <c r="E134" i="55"/>
  <c r="L188" i="62"/>
  <c r="L188" i="20"/>
  <c r="W130" i="55"/>
  <c r="J173" i="57"/>
  <c r="J130" i="57"/>
  <c r="J130" i="17"/>
  <c r="J28" i="17"/>
  <c r="J173" i="18"/>
  <c r="Y225" i="20"/>
  <c r="Y225" i="62"/>
  <c r="V169" i="20"/>
  <c r="V169" i="62"/>
  <c r="Q168" i="20"/>
  <c r="Q168" i="62"/>
  <c r="R37" i="59"/>
  <c r="O128" i="55"/>
  <c r="J31" i="59"/>
  <c r="M238" i="20"/>
  <c r="M238" i="62"/>
  <c r="C129" i="55"/>
  <c r="L27" i="59"/>
  <c r="L37" i="59"/>
  <c r="D12" i="59"/>
  <c r="O144" i="20"/>
  <c r="O144" i="62"/>
  <c r="C122" i="55"/>
  <c r="K154" i="62"/>
  <c r="K154" i="20"/>
  <c r="V169" i="18"/>
  <c r="V169" i="57"/>
  <c r="V126" i="17"/>
  <c r="V24" i="17"/>
  <c r="R34" i="59"/>
  <c r="K202" i="20"/>
  <c r="K202" i="62"/>
  <c r="M157" i="62"/>
  <c r="M157" i="20"/>
  <c r="C163" i="18"/>
  <c r="C120" i="17"/>
  <c r="C18" i="17"/>
  <c r="C163" i="57"/>
  <c r="T169" i="20"/>
  <c r="T169" i="62"/>
  <c r="O152" i="57"/>
  <c r="O7" i="17"/>
  <c r="O152" i="18"/>
  <c r="O109" i="17"/>
  <c r="Q152" i="20"/>
  <c r="Q152" i="62"/>
  <c r="D30" i="17"/>
  <c r="D175" i="57"/>
  <c r="D132" i="17"/>
  <c r="D175" i="18"/>
  <c r="K221" i="20"/>
  <c r="K221" i="62"/>
  <c r="E182" i="57"/>
  <c r="E182" i="18"/>
  <c r="Y168" i="57"/>
  <c r="Y168" i="18"/>
  <c r="N13" i="17"/>
  <c r="N158" i="18"/>
  <c r="N115" i="17"/>
  <c r="N158" i="57"/>
  <c r="N115" i="57"/>
  <c r="O229" i="20"/>
  <c r="O229" i="62"/>
  <c r="X237" i="20"/>
  <c r="X237" i="62"/>
  <c r="Q248" i="62"/>
  <c r="Q248" i="20"/>
  <c r="C14" i="59"/>
  <c r="M123" i="55"/>
  <c r="N181" i="20"/>
  <c r="N181" i="62"/>
  <c r="N168" i="18"/>
  <c r="N125" i="17"/>
  <c r="N23" i="17"/>
  <c r="N168" i="57"/>
  <c r="F180" i="62"/>
  <c r="F180" i="20"/>
  <c r="S229" i="20"/>
  <c r="S229" i="62"/>
  <c r="U176" i="57"/>
  <c r="U176" i="18"/>
  <c r="Y117" i="55"/>
  <c r="X180" i="62"/>
  <c r="X180" i="20"/>
  <c r="G120" i="17"/>
  <c r="G163" i="57"/>
  <c r="G120" i="57" s="1"/>
  <c r="G163" i="18"/>
  <c r="G18" i="17"/>
  <c r="E242" i="20"/>
  <c r="E242" i="62"/>
  <c r="R189" i="62"/>
  <c r="R189" i="20"/>
  <c r="H149" i="20"/>
  <c r="H149" i="62"/>
  <c r="O164" i="57"/>
  <c r="O121" i="57"/>
  <c r="O164" i="18"/>
  <c r="O19" i="17"/>
  <c r="O121" i="17"/>
  <c r="Y166" i="62"/>
  <c r="Y166" i="20"/>
  <c r="H242" i="62"/>
  <c r="H242" i="20"/>
  <c r="O127" i="55"/>
  <c r="L243" i="20"/>
  <c r="L243" i="62"/>
  <c r="D115" i="55"/>
  <c r="D158" i="18"/>
  <c r="D115" i="17"/>
  <c r="D158" i="57"/>
  <c r="D115" i="57" s="1"/>
  <c r="D13" i="17"/>
  <c r="L154" i="57"/>
  <c r="L9" i="17"/>
  <c r="L111" i="17"/>
  <c r="L154" i="18"/>
  <c r="K146" i="20"/>
  <c r="K146" i="62"/>
  <c r="P27" i="59"/>
  <c r="U245" i="62"/>
  <c r="U245" i="20"/>
  <c r="B160" i="57"/>
  <c r="B117" i="17"/>
  <c r="B15" i="17"/>
  <c r="B160" i="18"/>
  <c r="P137" i="55"/>
  <c r="C181" i="20"/>
  <c r="C181" i="62"/>
  <c r="X169" i="18"/>
  <c r="X169" i="57"/>
  <c r="X24" i="17"/>
  <c r="X126" i="17"/>
  <c r="O175" i="57"/>
  <c r="O132" i="17"/>
  <c r="O175" i="18"/>
  <c r="O30" i="17"/>
  <c r="D178" i="20"/>
  <c r="D178" i="62"/>
  <c r="L238" i="62"/>
  <c r="L238" i="20"/>
  <c r="H132" i="55"/>
  <c r="H175" i="18"/>
  <c r="H175" i="57"/>
  <c r="H132" i="57" s="1"/>
  <c r="H30" i="17"/>
  <c r="H132" i="17"/>
  <c r="N18" i="59"/>
  <c r="B167" i="18"/>
  <c r="B22" i="17"/>
  <c r="B124" i="17"/>
  <c r="B167" i="57"/>
  <c r="B124" i="57"/>
  <c r="R146" i="62"/>
  <c r="R146" i="20"/>
  <c r="W164" i="57"/>
  <c r="W19" i="17"/>
  <c r="W121" i="17"/>
  <c r="W164" i="18"/>
  <c r="V194" i="62"/>
  <c r="V194" i="20"/>
  <c r="U203" i="62"/>
  <c r="U203" i="20"/>
  <c r="H178" i="62"/>
  <c r="H178" i="20"/>
  <c r="N194" i="62"/>
  <c r="N194" i="20"/>
  <c r="U26" i="59"/>
  <c r="R34" i="17"/>
  <c r="R179" i="57"/>
  <c r="R136" i="17"/>
  <c r="R179" i="18"/>
  <c r="P157" i="18"/>
  <c r="P114" i="17"/>
  <c r="P12" i="17"/>
  <c r="P157" i="57"/>
  <c r="K34" i="59"/>
  <c r="S24" i="17"/>
  <c r="S169" i="18"/>
  <c r="S169" i="57"/>
  <c r="S126" i="17"/>
  <c r="E119" i="55"/>
  <c r="G144" i="62"/>
  <c r="G144" i="20"/>
  <c r="M220" i="20"/>
  <c r="M220" i="62"/>
  <c r="V219" i="20"/>
  <c r="V219" i="62"/>
  <c r="L196" i="20"/>
  <c r="L196" i="62"/>
  <c r="D122" i="55"/>
  <c r="F13" i="59"/>
  <c r="I119" i="55"/>
  <c r="P30" i="59"/>
  <c r="S155" i="57"/>
  <c r="S155" i="18"/>
  <c r="S10" i="17"/>
  <c r="S112" i="17"/>
  <c r="L135" i="55"/>
  <c r="S221" i="62"/>
  <c r="S221" i="20"/>
  <c r="K24" i="59"/>
  <c r="L180" i="62"/>
  <c r="L180" i="20"/>
  <c r="V138" i="17"/>
  <c r="V181" i="18"/>
  <c r="V36" i="17"/>
  <c r="V181" i="57"/>
  <c r="V138" i="57"/>
  <c r="X150" i="62"/>
  <c r="X150" i="20"/>
  <c r="G11" i="17"/>
  <c r="G113" i="17"/>
  <c r="G156" i="18"/>
  <c r="G156" i="57"/>
  <c r="Q148" i="62"/>
  <c r="Q148" i="20"/>
  <c r="W245" i="20"/>
  <c r="W245" i="62"/>
  <c r="M168" i="62"/>
  <c r="M168" i="20"/>
  <c r="S131" i="55"/>
  <c r="S174" i="57"/>
  <c r="S131" i="17"/>
  <c r="S174" i="18"/>
  <c r="S29" i="17"/>
  <c r="G236" i="20"/>
  <c r="G236" i="62"/>
  <c r="S239" i="20"/>
  <c r="S239" i="62"/>
  <c r="H247" i="20"/>
  <c r="H247" i="62"/>
  <c r="R177" i="20"/>
  <c r="R177" i="62"/>
  <c r="H183" i="62"/>
  <c r="H183" i="20"/>
  <c r="F170" i="20"/>
  <c r="F170" i="62"/>
  <c r="P179" i="62"/>
  <c r="P179" i="20"/>
  <c r="C155" i="18"/>
  <c r="C112" i="17"/>
  <c r="C155" i="57"/>
  <c r="C10" i="17"/>
  <c r="Q164" i="62"/>
  <c r="Q164" i="20"/>
  <c r="N227" i="62"/>
  <c r="N227" i="20"/>
  <c r="N15" i="59"/>
  <c r="O160" i="62"/>
  <c r="O160" i="20"/>
  <c r="E16" i="59"/>
  <c r="G196" i="20"/>
  <c r="G196" i="62"/>
  <c r="K158" i="62"/>
  <c r="K158" i="20"/>
  <c r="O194" i="62"/>
  <c r="O194" i="20"/>
  <c r="O225" i="62"/>
  <c r="O225" i="20"/>
  <c r="K185" i="20"/>
  <c r="K185" i="62"/>
  <c r="E135" i="55"/>
  <c r="S189" i="62"/>
  <c r="S189" i="20"/>
  <c r="O18" i="17"/>
  <c r="O163" i="57"/>
  <c r="O120" i="17"/>
  <c r="O163" i="18"/>
  <c r="V149" i="62"/>
  <c r="V149" i="20"/>
  <c r="W174" i="57"/>
  <c r="W131" i="17"/>
  <c r="W29" i="17"/>
  <c r="W174" i="18"/>
  <c r="I168" i="57"/>
  <c r="I168" i="18"/>
  <c r="C148" i="62"/>
  <c r="C148" i="20"/>
  <c r="I178" i="20"/>
  <c r="I178" i="62"/>
  <c r="X189" i="20"/>
  <c r="X189" i="62"/>
  <c r="R203" i="20"/>
  <c r="R203" i="62"/>
  <c r="J35" i="59"/>
  <c r="I182" i="62"/>
  <c r="I182" i="20"/>
  <c r="I139" i="55"/>
  <c r="X197" i="20"/>
  <c r="X197" i="62"/>
  <c r="E168" i="62"/>
  <c r="E168" i="20"/>
  <c r="M154" i="20"/>
  <c r="M154" i="62"/>
  <c r="G222" i="20"/>
  <c r="G222" i="62"/>
  <c r="E163" i="62"/>
  <c r="E163" i="20"/>
  <c r="Q184" i="20"/>
  <c r="Q184" i="62"/>
  <c r="B230" i="62"/>
  <c r="B230" i="20"/>
  <c r="C147" i="20"/>
  <c r="C147" i="62"/>
  <c r="S193" i="62"/>
  <c r="S193" i="20"/>
  <c r="C127" i="55"/>
  <c r="D167" i="62"/>
  <c r="D167" i="20"/>
  <c r="Q182" i="62"/>
  <c r="Q182" i="20"/>
  <c r="H128" i="55"/>
  <c r="G173" i="57"/>
  <c r="G173" i="18"/>
  <c r="G130" i="17"/>
  <c r="G28" i="17"/>
  <c r="H7" i="17"/>
  <c r="H152" i="18"/>
  <c r="H152" i="57"/>
  <c r="H109" i="17"/>
  <c r="J202" i="62"/>
  <c r="J202" i="20"/>
  <c r="I239" i="62"/>
  <c r="I239" i="20"/>
  <c r="I27" i="59"/>
  <c r="G180" i="20"/>
  <c r="G180" i="62"/>
  <c r="K181" i="62"/>
  <c r="K181" i="20"/>
  <c r="M186" i="62"/>
  <c r="M186" i="20"/>
  <c r="O182" i="62"/>
  <c r="O182" i="20"/>
  <c r="P192" i="20"/>
  <c r="P192" i="62"/>
  <c r="W248" i="62"/>
  <c r="W248" i="20"/>
  <c r="G139" i="55"/>
  <c r="R15" i="59"/>
  <c r="R248" i="62"/>
  <c r="R248" i="20"/>
  <c r="N177" i="18"/>
  <c r="N177" i="57"/>
  <c r="N134" i="17"/>
  <c r="N32" i="17"/>
  <c r="C9" i="59"/>
  <c r="H194" i="20"/>
  <c r="H194" i="62"/>
  <c r="L200" i="20"/>
  <c r="L200" i="62"/>
  <c r="Y127" i="55"/>
  <c r="U206" i="20"/>
  <c r="U206" i="62"/>
  <c r="G177" i="62"/>
  <c r="G177" i="20"/>
  <c r="U111" i="55"/>
  <c r="W8" i="17"/>
  <c r="W110" i="17"/>
  <c r="W153" i="57"/>
  <c r="W153" i="18"/>
  <c r="W110" i="55"/>
  <c r="C177" i="18"/>
  <c r="C32" i="17"/>
  <c r="C134" i="17"/>
  <c r="C177" i="57"/>
  <c r="W7" i="59"/>
  <c r="P144" i="20"/>
  <c r="P144" i="62"/>
  <c r="E110" i="55"/>
  <c r="Y169" i="62"/>
  <c r="Y169" i="20"/>
  <c r="O191" i="20"/>
  <c r="O191" i="62"/>
  <c r="O139" i="17"/>
  <c r="O182" i="18"/>
  <c r="O37" i="17"/>
  <c r="O182" i="57"/>
  <c r="L167" i="62"/>
  <c r="L167" i="20"/>
  <c r="N239" i="62"/>
  <c r="N239" i="20"/>
  <c r="Y248" i="20"/>
  <c r="Y248" i="62"/>
  <c r="Y35" i="59"/>
  <c r="P146" i="20"/>
  <c r="P146" i="62"/>
  <c r="X13" i="59"/>
  <c r="M17" i="59"/>
  <c r="P158" i="20"/>
  <c r="P158" i="62"/>
  <c r="N128" i="17"/>
  <c r="N26" i="17"/>
  <c r="N171" i="57"/>
  <c r="N171" i="18"/>
  <c r="W119" i="55"/>
  <c r="N229" i="62"/>
  <c r="N229" i="20"/>
  <c r="V14" i="17"/>
  <c r="V159" i="57"/>
  <c r="V159" i="18"/>
  <c r="V116" i="17"/>
  <c r="G148" i="20"/>
  <c r="G148" i="62"/>
  <c r="G16" i="59"/>
  <c r="K228" i="62"/>
  <c r="K228" i="20"/>
  <c r="Y156" i="20"/>
  <c r="Y156" i="62"/>
  <c r="C175" i="18"/>
  <c r="C132" i="17"/>
  <c r="C175" i="57"/>
  <c r="C30" i="17"/>
  <c r="Y178" i="57"/>
  <c r="Y135" i="57"/>
  <c r="Y178" i="18"/>
  <c r="Y135" i="55"/>
  <c r="J191" i="62"/>
  <c r="J191" i="20"/>
  <c r="N135" i="17"/>
  <c r="N178" i="18"/>
  <c r="N67" i="18" s="1"/>
  <c r="N33" i="17"/>
  <c r="N178" i="57"/>
  <c r="Y160" i="20"/>
  <c r="Y160" i="62"/>
  <c r="R249" i="20"/>
  <c r="R249" i="62"/>
  <c r="O171" i="57"/>
  <c r="O128" i="17"/>
  <c r="O171" i="18"/>
  <c r="O26" i="17"/>
  <c r="J243" i="20"/>
  <c r="J243" i="62"/>
  <c r="B237" i="20"/>
  <c r="B237" i="62"/>
  <c r="I112" i="55"/>
  <c r="M26" i="59"/>
  <c r="C172" i="57"/>
  <c r="C172" i="18"/>
  <c r="C129" i="17"/>
  <c r="C27" i="17"/>
  <c r="L239" i="20"/>
  <c r="L239" i="62"/>
  <c r="C154" i="62"/>
  <c r="C154" i="20"/>
  <c r="Y158" i="18"/>
  <c r="Y158" i="57"/>
  <c r="R246" i="20"/>
  <c r="R246" i="62"/>
  <c r="E123" i="55"/>
  <c r="O170" i="62"/>
  <c r="O170" i="20"/>
  <c r="E22" i="59"/>
  <c r="Q167" i="20"/>
  <c r="Q167" i="62"/>
  <c r="W118" i="55"/>
  <c r="W161" i="18"/>
  <c r="W161" i="57"/>
  <c r="W118" i="17"/>
  <c r="W16" i="17"/>
  <c r="K155" i="20"/>
  <c r="K155" i="62"/>
  <c r="K30" i="59"/>
  <c r="E139" i="55"/>
  <c r="I152" i="57"/>
  <c r="I109" i="57" s="1"/>
  <c r="I109" i="17"/>
  <c r="I152" i="18"/>
  <c r="I7" i="17"/>
  <c r="O17" i="59"/>
  <c r="L187" i="62"/>
  <c r="L187" i="20"/>
  <c r="S207" i="20"/>
  <c r="S207" i="62"/>
  <c r="C226" i="62"/>
  <c r="C226" i="20"/>
  <c r="E167" i="18"/>
  <c r="E167" i="57"/>
  <c r="E124" i="57" s="1"/>
  <c r="C155" i="62"/>
  <c r="C155" i="20"/>
  <c r="M166" i="57"/>
  <c r="M123" i="57" s="1"/>
  <c r="M166" i="18"/>
  <c r="T180" i="18"/>
  <c r="T35" i="17"/>
  <c r="T137" i="17"/>
  <c r="T180" i="57"/>
  <c r="I204" i="20"/>
  <c r="I204" i="62"/>
  <c r="Q161" i="18"/>
  <c r="Q161" i="57"/>
  <c r="Q118" i="55"/>
  <c r="S17" i="59"/>
  <c r="I155" i="20"/>
  <c r="I155" i="62"/>
  <c r="D155" i="57"/>
  <c r="D155" i="18"/>
  <c r="D112" i="17"/>
  <c r="D10" i="17"/>
  <c r="O121" i="55"/>
  <c r="H30" i="59"/>
  <c r="T34" i="59"/>
  <c r="L31" i="59"/>
  <c r="U184" i="62"/>
  <c r="U184" i="20"/>
  <c r="G190" i="62"/>
  <c r="G190" i="20"/>
  <c r="S118" i="55"/>
  <c r="H155" i="20"/>
  <c r="H155" i="62"/>
  <c r="L111" i="55"/>
  <c r="Y193" i="20"/>
  <c r="Y193" i="62"/>
  <c r="Y110" i="55"/>
  <c r="U33" i="59"/>
  <c r="V170" i="62"/>
  <c r="V170" i="20"/>
  <c r="I179" i="62"/>
  <c r="I179" i="20"/>
  <c r="W177" i="20"/>
  <c r="W177" i="62"/>
  <c r="X126" i="55"/>
  <c r="J196" i="20"/>
  <c r="J196" i="62"/>
  <c r="J187" i="20"/>
  <c r="J187" i="62"/>
  <c r="V242" i="20"/>
  <c r="V242" i="62"/>
  <c r="I153" i="18"/>
  <c r="I153" i="57"/>
  <c r="I110" i="55"/>
  <c r="W191" i="20"/>
  <c r="W191" i="62"/>
  <c r="P238" i="62"/>
  <c r="P238" i="20"/>
  <c r="N8" i="17"/>
  <c r="N153" i="18"/>
  <c r="N110" i="17"/>
  <c r="N153" i="57"/>
  <c r="C229" i="20"/>
  <c r="C229" i="62"/>
  <c r="C17" i="59"/>
  <c r="W121" i="55"/>
  <c r="V157" i="20"/>
  <c r="V157" i="62"/>
  <c r="S204" i="20"/>
  <c r="S204" i="62"/>
  <c r="S29" i="59"/>
  <c r="M127" i="55"/>
  <c r="Q164" i="18"/>
  <c r="Q164" i="57"/>
  <c r="W16" i="59"/>
  <c r="F185" i="20"/>
  <c r="F185" i="62"/>
  <c r="L182" i="20"/>
  <c r="L182" i="62"/>
  <c r="J205" i="20"/>
  <c r="J205" i="62"/>
  <c r="V14" i="59"/>
  <c r="X158" i="62"/>
  <c r="X158" i="20"/>
  <c r="Q179" i="57"/>
  <c r="Q179" i="18"/>
  <c r="E245" i="20"/>
  <c r="E245" i="62"/>
  <c r="V182" i="20"/>
  <c r="V182" i="62"/>
  <c r="C33" i="59"/>
  <c r="X158" i="18"/>
  <c r="X13" i="17"/>
  <c r="X158" i="57"/>
  <c r="X115" i="17"/>
  <c r="P243" i="20"/>
  <c r="P243" i="62"/>
  <c r="I135" i="55"/>
  <c r="I198" i="20"/>
  <c r="I198" i="62"/>
  <c r="Y31" i="59"/>
  <c r="Y163" i="18"/>
  <c r="Y163" i="57"/>
  <c r="N228" i="62"/>
  <c r="N228" i="20"/>
  <c r="O197" i="20"/>
  <c r="O197" i="62"/>
  <c r="Y159" i="57"/>
  <c r="Y116" i="57" s="1"/>
  <c r="Y159" i="18"/>
  <c r="V147" i="20"/>
  <c r="V147" i="62"/>
  <c r="D153" i="18"/>
  <c r="D42" i="18" s="1"/>
  <c r="D110" i="17"/>
  <c r="D153" i="57"/>
  <c r="D8" i="17"/>
  <c r="G37" i="59"/>
  <c r="Y245" i="20"/>
  <c r="Y245" i="62"/>
  <c r="X127" i="55"/>
  <c r="N138" i="17"/>
  <c r="N36" i="17"/>
  <c r="N181" i="18"/>
  <c r="N181" i="57"/>
  <c r="V168" i="62"/>
  <c r="V168" i="20"/>
  <c r="K158" i="57"/>
  <c r="K115" i="17"/>
  <c r="K158" i="18"/>
  <c r="K13" i="17"/>
  <c r="Y183" i="62"/>
  <c r="Y183" i="20"/>
  <c r="Q242" i="62"/>
  <c r="Q242" i="20"/>
  <c r="H33" i="59"/>
  <c r="T188" i="62"/>
  <c r="T188" i="20"/>
  <c r="T193" i="20"/>
  <c r="T193" i="62"/>
  <c r="D176" i="18"/>
  <c r="D31" i="17"/>
  <c r="D176" i="57"/>
  <c r="D133" i="17"/>
  <c r="S114" i="55"/>
  <c r="N219" i="62"/>
  <c r="N219" i="20"/>
  <c r="L171" i="62"/>
  <c r="L171" i="20"/>
  <c r="Q226" i="62"/>
  <c r="Q226" i="20"/>
  <c r="E159" i="62"/>
  <c r="E159" i="20"/>
  <c r="C7" i="17"/>
  <c r="C109" i="17"/>
  <c r="C152" i="57"/>
  <c r="C152" i="18"/>
  <c r="T127" i="55"/>
  <c r="J157" i="62"/>
  <c r="J157" i="20"/>
  <c r="K127" i="55"/>
  <c r="F35" i="59"/>
  <c r="K169" i="62"/>
  <c r="K169" i="20"/>
  <c r="F162" i="62"/>
  <c r="F162" i="20"/>
  <c r="S169" i="20"/>
  <c r="S169" i="62"/>
  <c r="B27" i="17"/>
  <c r="B172" i="57"/>
  <c r="B172" i="18"/>
  <c r="B129" i="17"/>
  <c r="S179" i="20"/>
  <c r="S179" i="62"/>
  <c r="T23" i="59"/>
  <c r="F156" i="20"/>
  <c r="F156" i="62"/>
  <c r="P205" i="62"/>
  <c r="P205" i="20"/>
  <c r="P198" i="20"/>
  <c r="P198" i="62"/>
  <c r="C165" i="18"/>
  <c r="C165" i="57"/>
  <c r="C122" i="17"/>
  <c r="C20" i="17"/>
  <c r="B147" i="20"/>
  <c r="B147" i="62"/>
  <c r="X149" i="20"/>
  <c r="X149" i="62"/>
  <c r="P119" i="55"/>
  <c r="H189" i="20"/>
  <c r="H189" i="62"/>
  <c r="O172" i="20"/>
  <c r="O172" i="62"/>
  <c r="P167" i="20"/>
  <c r="P167" i="62"/>
  <c r="D35" i="59"/>
  <c r="D247" i="62"/>
  <c r="D247" i="20"/>
  <c r="Y204" i="62"/>
  <c r="Y204" i="20"/>
  <c r="N155" i="20"/>
  <c r="N155" i="62"/>
  <c r="K242" i="62"/>
  <c r="K242" i="20"/>
  <c r="K9" i="59"/>
  <c r="Y125" i="55"/>
  <c r="H31" i="59"/>
  <c r="Y189" i="62"/>
  <c r="Y189" i="20"/>
  <c r="G189" i="62"/>
  <c r="G189" i="20"/>
  <c r="E124" i="55"/>
  <c r="R22" i="17"/>
  <c r="R167" i="18"/>
  <c r="R124" i="17"/>
  <c r="R167" i="57"/>
  <c r="R124" i="57"/>
  <c r="G114" i="55"/>
  <c r="H160" i="20"/>
  <c r="H160" i="62"/>
  <c r="H202" i="62"/>
  <c r="H202" i="20"/>
  <c r="V188" i="20"/>
  <c r="V188" i="62"/>
  <c r="T116" i="55"/>
  <c r="L233" i="62"/>
  <c r="L233" i="20"/>
  <c r="F175" i="57"/>
  <c r="F132" i="17"/>
  <c r="F30" i="17"/>
  <c r="F175" i="18"/>
  <c r="Q138" i="55"/>
  <c r="J153" i="20"/>
  <c r="J153" i="62"/>
  <c r="T172" i="20"/>
  <c r="T172" i="62"/>
  <c r="V148" i="20"/>
  <c r="V148" i="62"/>
  <c r="P207" i="20"/>
  <c r="P207" i="62"/>
  <c r="O132" i="55"/>
  <c r="Y222" i="62"/>
  <c r="Y222" i="20"/>
  <c r="P26" i="59"/>
  <c r="F186" i="20"/>
  <c r="F186" i="62"/>
  <c r="N230" i="20"/>
  <c r="N230" i="62"/>
  <c r="S241" i="20"/>
  <c r="S241" i="62"/>
  <c r="U238" i="20"/>
  <c r="U238" i="62"/>
  <c r="O151" i="62"/>
  <c r="O151" i="20"/>
  <c r="P114" i="55"/>
  <c r="K246" i="62"/>
  <c r="K246" i="20"/>
  <c r="G162" i="57"/>
  <c r="G119" i="17"/>
  <c r="G17" i="17"/>
  <c r="G162" i="18"/>
  <c r="T235" i="62"/>
  <c r="T235" i="20"/>
  <c r="P177" i="18"/>
  <c r="P134" i="17"/>
  <c r="P32" i="17"/>
  <c r="P177" i="57"/>
  <c r="F163" i="62"/>
  <c r="F163" i="20"/>
  <c r="W195" i="62"/>
  <c r="W195" i="20"/>
  <c r="L139" i="55"/>
  <c r="R144" i="20"/>
  <c r="R144" i="62"/>
  <c r="N247" i="62"/>
  <c r="N247" i="20"/>
  <c r="J233" i="62"/>
  <c r="J233" i="20"/>
  <c r="U31" i="59"/>
  <c r="J244" i="62"/>
  <c r="J244" i="20"/>
  <c r="B143" i="20"/>
  <c r="B143" i="62"/>
  <c r="G166" i="62"/>
  <c r="G166" i="20"/>
  <c r="Q238" i="62"/>
  <c r="Q238" i="20"/>
  <c r="I33" i="59"/>
  <c r="E169" i="57"/>
  <c r="E126" i="57" s="1"/>
  <c r="E169" i="18"/>
  <c r="S164" i="57"/>
  <c r="S121" i="57" s="1"/>
  <c r="S19" i="17"/>
  <c r="S121" i="17"/>
  <c r="S164" i="18"/>
  <c r="U180" i="18"/>
  <c r="U180" i="57"/>
  <c r="U137" i="57" s="1"/>
  <c r="Y143" i="62"/>
  <c r="Y143" i="20"/>
  <c r="R153" i="62"/>
  <c r="R153" i="20"/>
  <c r="K226" i="20"/>
  <c r="K226" i="62"/>
  <c r="M113" i="55"/>
  <c r="F206" i="20"/>
  <c r="F206" i="62"/>
  <c r="D183" i="62"/>
  <c r="D183" i="20"/>
  <c r="T27" i="59"/>
  <c r="M241" i="62"/>
  <c r="M241" i="20"/>
  <c r="S25" i="59"/>
  <c r="T222" i="62"/>
  <c r="T222" i="20"/>
  <c r="T181" i="20"/>
  <c r="T181" i="62"/>
  <c r="R241" i="62"/>
  <c r="R241" i="20"/>
  <c r="J173" i="20"/>
  <c r="J173" i="62"/>
  <c r="G172" i="57"/>
  <c r="G129" i="57" s="1"/>
  <c r="G129" i="17"/>
  <c r="G27" i="17"/>
  <c r="G172" i="18"/>
  <c r="W188" i="20"/>
  <c r="W188" i="62"/>
  <c r="M156" i="20"/>
  <c r="M156" i="62"/>
  <c r="V28" i="59"/>
  <c r="U193" i="20"/>
  <c r="U193" i="62"/>
  <c r="S200" i="20"/>
  <c r="S200" i="62"/>
  <c r="W180" i="62"/>
  <c r="W180" i="20"/>
  <c r="E185" i="20"/>
  <c r="E185" i="62"/>
  <c r="R153" i="18"/>
  <c r="R110" i="17"/>
  <c r="R8" i="17"/>
  <c r="R153" i="57"/>
  <c r="R110" i="57" s="1"/>
  <c r="P124" i="17"/>
  <c r="P167" i="57"/>
  <c r="P167" i="18"/>
  <c r="P22" i="17"/>
  <c r="E18" i="59"/>
  <c r="X239" i="20"/>
  <c r="X239" i="62"/>
  <c r="X11" i="59"/>
  <c r="C228" i="20"/>
  <c r="C228" i="62"/>
  <c r="D109" i="55"/>
  <c r="S30" i="59"/>
  <c r="N245" i="20"/>
  <c r="N245" i="62"/>
  <c r="M153" i="62"/>
  <c r="M153" i="20"/>
  <c r="E188" i="20"/>
  <c r="E188" i="62"/>
  <c r="G167" i="57"/>
  <c r="G22" i="17"/>
  <c r="G167" i="18"/>
  <c r="G124" i="17"/>
  <c r="S168" i="62"/>
  <c r="S168" i="20"/>
  <c r="C119" i="55"/>
  <c r="C162" i="57"/>
  <c r="C119" i="17"/>
  <c r="C17" i="17"/>
  <c r="C162" i="18"/>
  <c r="M146" i="20"/>
  <c r="M146" i="62"/>
  <c r="X18" i="17"/>
  <c r="X163" i="18"/>
  <c r="X163" i="57"/>
  <c r="X120" i="57"/>
  <c r="X120" i="17"/>
  <c r="U183" i="62"/>
  <c r="U183" i="20"/>
  <c r="W185" i="62"/>
  <c r="W185" i="20"/>
  <c r="T200" i="20"/>
  <c r="T200" i="62"/>
  <c r="K15" i="59"/>
  <c r="B37" i="17"/>
  <c r="B139" i="17"/>
  <c r="B182" i="18"/>
  <c r="B182" i="57"/>
  <c r="F245" i="20"/>
  <c r="F245" i="62"/>
  <c r="S126" i="55"/>
  <c r="P156" i="20"/>
  <c r="P156" i="62"/>
  <c r="U178" i="62"/>
  <c r="U178" i="20"/>
  <c r="L23" i="59"/>
  <c r="W241" i="62"/>
  <c r="W241" i="20"/>
  <c r="V226" i="20"/>
  <c r="V226" i="62"/>
  <c r="R168" i="62"/>
  <c r="R168" i="20"/>
  <c r="R156" i="62"/>
  <c r="R156" i="20"/>
  <c r="E33" i="59"/>
  <c r="H126" i="55"/>
  <c r="Y28" i="59"/>
  <c r="L189" i="62"/>
  <c r="L189" i="20"/>
  <c r="P31" i="59"/>
  <c r="W172" i="62"/>
  <c r="W172" i="20"/>
  <c r="S21" i="59"/>
  <c r="P132" i="55"/>
  <c r="N204" i="62"/>
  <c r="N204" i="20"/>
  <c r="Y243" i="62"/>
  <c r="Y243" i="20"/>
  <c r="B153" i="57"/>
  <c r="B153" i="18"/>
  <c r="B110" i="17"/>
  <c r="B8" i="17"/>
  <c r="Y120" i="55"/>
  <c r="N16" i="59"/>
  <c r="P235" i="20"/>
  <c r="P235" i="62"/>
  <c r="T171" i="20"/>
  <c r="T171" i="62"/>
  <c r="P109" i="55"/>
  <c r="P153" i="20"/>
  <c r="P153" i="62"/>
  <c r="D136" i="55"/>
  <c r="G249" i="62"/>
  <c r="G249" i="20"/>
  <c r="L113" i="55"/>
  <c r="Y33" i="59"/>
  <c r="I166" i="62"/>
  <c r="I166" i="20"/>
  <c r="F180" i="18"/>
  <c r="F137" i="17"/>
  <c r="F35" i="17"/>
  <c r="F180" i="57"/>
  <c r="W157" i="62"/>
  <c r="W157" i="20"/>
  <c r="T28" i="59"/>
  <c r="N201" i="62"/>
  <c r="N201" i="20"/>
  <c r="I180" i="18"/>
  <c r="I180" i="57"/>
  <c r="I137" i="57" s="1"/>
  <c r="O244" i="62"/>
  <c r="O244" i="20"/>
  <c r="U240" i="20"/>
  <c r="U240" i="62"/>
  <c r="G28" i="59"/>
  <c r="P151" i="20"/>
  <c r="P151" i="62"/>
  <c r="F169" i="20"/>
  <c r="F169" i="62"/>
  <c r="Y34" i="59"/>
  <c r="W114" i="55"/>
  <c r="Q160" i="62"/>
  <c r="Q160" i="20"/>
  <c r="F228" i="20"/>
  <c r="F228" i="62"/>
  <c r="V162" i="20"/>
  <c r="V162" i="62"/>
  <c r="R147" i="62"/>
  <c r="R147" i="20"/>
  <c r="E206" i="62"/>
  <c r="E206" i="20"/>
  <c r="I237" i="62"/>
  <c r="I237" i="20"/>
  <c r="M154" i="57"/>
  <c r="M154" i="18"/>
  <c r="E35" i="59"/>
  <c r="E247" i="62"/>
  <c r="E247" i="20"/>
  <c r="K170" i="18"/>
  <c r="K170" i="57"/>
  <c r="K127" i="17"/>
  <c r="K25" i="17"/>
  <c r="F247" i="62"/>
  <c r="F247" i="20"/>
  <c r="K114" i="55"/>
  <c r="W167" i="62"/>
  <c r="W167" i="20"/>
  <c r="Y177" i="18"/>
  <c r="Y177" i="57"/>
  <c r="G119" i="55"/>
  <c r="P171" i="62"/>
  <c r="P171" i="20"/>
  <c r="J222" i="62"/>
  <c r="J222" i="20"/>
  <c r="X164" i="62"/>
  <c r="X164" i="20"/>
  <c r="L134" i="55"/>
  <c r="U152" i="62"/>
  <c r="U152" i="20"/>
  <c r="E146" i="62"/>
  <c r="E146" i="20"/>
  <c r="U243" i="20"/>
  <c r="U243" i="62"/>
  <c r="E117" i="55"/>
  <c r="C110" i="55"/>
  <c r="D187" i="62"/>
  <c r="D187" i="20"/>
  <c r="K155" i="57"/>
  <c r="K10" i="17"/>
  <c r="K112" i="17"/>
  <c r="K155" i="18"/>
  <c r="P202" i="20"/>
  <c r="P202" i="62"/>
  <c r="E126" i="55"/>
  <c r="S121" i="55"/>
  <c r="G180" i="57"/>
  <c r="G35" i="17"/>
  <c r="G137" i="17"/>
  <c r="G180" i="18"/>
  <c r="G229" i="20"/>
  <c r="G229" i="62"/>
  <c r="K14" i="59"/>
  <c r="V8" i="59"/>
  <c r="S120" i="55"/>
  <c r="Q159" i="20"/>
  <c r="Q159" i="62"/>
  <c r="U151" i="62"/>
  <c r="U151" i="20"/>
  <c r="S170" i="20"/>
  <c r="S170" i="62"/>
  <c r="N152" i="20"/>
  <c r="N152" i="62"/>
  <c r="K169" i="18"/>
  <c r="K24" i="17"/>
  <c r="K169" i="57"/>
  <c r="K126" i="17"/>
  <c r="J24" i="59"/>
  <c r="L136" i="55"/>
  <c r="L16" i="17"/>
  <c r="L118" i="17"/>
  <c r="L161" i="57"/>
  <c r="L161" i="18"/>
  <c r="L50" i="18" s="1"/>
  <c r="T112" i="55"/>
  <c r="P124" i="55"/>
  <c r="G27" i="59"/>
  <c r="V167" i="62"/>
  <c r="V167" i="20"/>
  <c r="L119" i="55"/>
  <c r="L162" i="18"/>
  <c r="L162" i="57"/>
  <c r="L119" i="57" s="1"/>
  <c r="L119" i="17"/>
  <c r="L17" i="17"/>
  <c r="X27" i="59"/>
  <c r="N166" i="20"/>
  <c r="N166" i="62"/>
  <c r="O115" i="55"/>
  <c r="O158" i="57"/>
  <c r="O115" i="57"/>
  <c r="O13" i="17"/>
  <c r="O115" i="17"/>
  <c r="O158" i="18"/>
  <c r="V239" i="62"/>
  <c r="V239" i="20"/>
  <c r="H11" i="59"/>
  <c r="D152" i="18"/>
  <c r="D109" i="17"/>
  <c r="D152" i="57"/>
  <c r="D7" i="17"/>
  <c r="T37" i="17"/>
  <c r="T182" i="18"/>
  <c r="T71" i="18" s="1"/>
  <c r="T182" i="57"/>
  <c r="T139" i="17"/>
  <c r="N33" i="59"/>
  <c r="G143" i="62"/>
  <c r="G143" i="20"/>
  <c r="W37" i="17"/>
  <c r="W182" i="18"/>
  <c r="W182" i="57"/>
  <c r="W139" i="57" s="1"/>
  <c r="W139" i="17"/>
  <c r="X199" i="62"/>
  <c r="X199" i="20"/>
  <c r="Y124" i="55"/>
  <c r="X120" i="55"/>
  <c r="K161" i="20"/>
  <c r="K161" i="62"/>
  <c r="D119" i="55"/>
  <c r="F148" i="20"/>
  <c r="F148" i="62"/>
  <c r="F33" i="59"/>
  <c r="P134" i="55"/>
  <c r="T204" i="62"/>
  <c r="T204" i="20"/>
  <c r="X177" i="20"/>
  <c r="X177" i="62"/>
  <c r="E160" i="57"/>
  <c r="E160" i="18"/>
  <c r="S160" i="57"/>
  <c r="S160" i="18"/>
  <c r="S15" i="17"/>
  <c r="S117" i="17"/>
  <c r="S164" i="62"/>
  <c r="S164" i="20"/>
  <c r="J32" i="59"/>
  <c r="S134" i="17"/>
  <c r="S177" i="57"/>
  <c r="S32" i="17"/>
  <c r="S177" i="18"/>
  <c r="Q29" i="59"/>
  <c r="E155" i="20"/>
  <c r="E155" i="62"/>
  <c r="K112" i="55"/>
  <c r="D172" i="62"/>
  <c r="D172" i="20"/>
  <c r="U177" i="62"/>
  <c r="U177" i="20"/>
  <c r="Y145" i="62"/>
  <c r="Y145" i="20"/>
  <c r="V199" i="62"/>
  <c r="V199" i="20"/>
  <c r="H162" i="20"/>
  <c r="H162" i="62"/>
  <c r="X145" i="20"/>
  <c r="X145" i="62"/>
  <c r="T136" i="55"/>
  <c r="T34" i="17"/>
  <c r="T136" i="17"/>
  <c r="T179" i="57"/>
  <c r="T179" i="18"/>
  <c r="F145" i="20"/>
  <c r="F145" i="62"/>
  <c r="T239" i="20"/>
  <c r="T239" i="62"/>
  <c r="S18" i="17"/>
  <c r="S163" i="18"/>
  <c r="S120" i="17"/>
  <c r="S163" i="57"/>
  <c r="S120" i="57" s="1"/>
  <c r="C151" i="20"/>
  <c r="C151" i="62"/>
  <c r="T10" i="59"/>
  <c r="I185" i="20"/>
  <c r="I185" i="62"/>
  <c r="O31" i="59"/>
  <c r="G126" i="55"/>
  <c r="Y113" i="55"/>
  <c r="P143" i="20"/>
  <c r="P143" i="62"/>
  <c r="K126" i="55"/>
  <c r="J236" i="20"/>
  <c r="J236" i="62"/>
  <c r="G134" i="55"/>
  <c r="M172" i="57"/>
  <c r="M172" i="18"/>
  <c r="M129" i="55"/>
  <c r="G165" i="57"/>
  <c r="G122" i="57"/>
  <c r="G20" i="17"/>
  <c r="G165" i="18"/>
  <c r="G122" i="17"/>
  <c r="G122" i="55"/>
  <c r="U248" i="62"/>
  <c r="U248" i="20"/>
  <c r="Q177" i="20"/>
  <c r="Q177" i="62"/>
  <c r="V27" i="59"/>
  <c r="C16" i="59"/>
  <c r="H223" i="20"/>
  <c r="H223" i="62"/>
  <c r="P182" i="18"/>
  <c r="P37" i="17"/>
  <c r="P182" i="57"/>
  <c r="P139" i="17"/>
  <c r="S242" i="62"/>
  <c r="S242" i="20"/>
  <c r="T139" i="55"/>
  <c r="M131" i="55"/>
  <c r="V144" i="62"/>
  <c r="V144" i="20"/>
  <c r="H205" i="62"/>
  <c r="H205" i="20"/>
  <c r="B145" i="62"/>
  <c r="B145" i="20"/>
  <c r="Y167" i="18"/>
  <c r="Y167" i="57"/>
  <c r="S149" i="62"/>
  <c r="S149" i="20"/>
  <c r="S158" i="20"/>
  <c r="S158" i="62"/>
  <c r="P178" i="20"/>
  <c r="P178" i="62"/>
  <c r="M187" i="20"/>
  <c r="M187" i="62"/>
  <c r="X230" i="62"/>
  <c r="X230" i="20"/>
  <c r="H233" i="62"/>
  <c r="H233" i="20"/>
  <c r="D178" i="18"/>
  <c r="D178" i="57"/>
  <c r="D33" i="17"/>
  <c r="D135" i="17"/>
  <c r="V243" i="62"/>
  <c r="V243" i="20"/>
  <c r="M191" i="62"/>
  <c r="M191" i="20"/>
  <c r="P170" i="20"/>
  <c r="P170" i="62"/>
  <c r="S181" i="62"/>
  <c r="S181" i="20"/>
  <c r="Q33" i="59"/>
  <c r="J170" i="18"/>
  <c r="J25" i="17"/>
  <c r="J127" i="17"/>
  <c r="J170" i="57"/>
  <c r="W9" i="59"/>
  <c r="T114" i="55"/>
  <c r="M136" i="55"/>
  <c r="J198" i="20"/>
  <c r="J198" i="62"/>
  <c r="D36" i="59"/>
  <c r="B157" i="18"/>
  <c r="B157" i="57"/>
  <c r="B114" i="17"/>
  <c r="B12" i="17"/>
  <c r="L172" i="57"/>
  <c r="L172" i="18"/>
  <c r="L129" i="17"/>
  <c r="L27" i="17"/>
  <c r="S153" i="62"/>
  <c r="S153" i="20"/>
  <c r="S135" i="55"/>
  <c r="E144" i="20"/>
  <c r="E144" i="62"/>
  <c r="J230" i="20"/>
  <c r="J230" i="62"/>
  <c r="S14" i="17"/>
  <c r="S116" i="17"/>
  <c r="S159" i="18"/>
  <c r="S159" i="57"/>
  <c r="S116" i="57" s="1"/>
  <c r="I150" i="20"/>
  <c r="I150" i="62"/>
  <c r="Q147" i="62"/>
  <c r="Q147" i="20"/>
  <c r="Y123" i="55"/>
  <c r="O136" i="55"/>
  <c r="D186" i="20"/>
  <c r="D186" i="62"/>
  <c r="Q244" i="20"/>
  <c r="Q244" i="62"/>
  <c r="K182" i="20"/>
  <c r="K182" i="62"/>
  <c r="K201" i="20"/>
  <c r="K201" i="62"/>
  <c r="I171" i="20"/>
  <c r="I171" i="62"/>
  <c r="C172" i="62"/>
  <c r="C172" i="20"/>
  <c r="X171" i="62"/>
  <c r="X171" i="20"/>
  <c r="F226" i="20"/>
  <c r="F226" i="62"/>
  <c r="J206" i="62"/>
  <c r="J206" i="20"/>
  <c r="M164" i="20"/>
  <c r="M164" i="62"/>
  <c r="X157" i="62"/>
  <c r="X157" i="20"/>
  <c r="B166" i="57"/>
  <c r="B21" i="17"/>
  <c r="B123" i="17"/>
  <c r="B166" i="18"/>
  <c r="H113" i="55"/>
  <c r="M10" i="59"/>
  <c r="R195" i="62"/>
  <c r="R195" i="20"/>
  <c r="N154" i="62"/>
  <c r="N154" i="20"/>
  <c r="V198" i="20"/>
  <c r="V198" i="62"/>
  <c r="S166" i="57"/>
  <c r="S166" i="18"/>
  <c r="S123" i="17"/>
  <c r="S21" i="17"/>
  <c r="R11" i="59"/>
  <c r="R223" i="20"/>
  <c r="R223" i="62"/>
  <c r="O238" i="62"/>
  <c r="O238" i="20"/>
  <c r="S156" i="20"/>
  <c r="S156" i="62"/>
  <c r="K159" i="57"/>
  <c r="K116" i="57" s="1"/>
  <c r="K14" i="17"/>
  <c r="K116" i="17"/>
  <c r="K159" i="18"/>
  <c r="T158" i="20"/>
  <c r="T158" i="62"/>
  <c r="V150" i="62"/>
  <c r="V150" i="20"/>
  <c r="C232" i="62"/>
  <c r="C232" i="20"/>
  <c r="I24" i="59"/>
  <c r="E25" i="59"/>
  <c r="E184" i="62"/>
  <c r="E184" i="20"/>
  <c r="V179" i="62"/>
  <c r="V179" i="20"/>
  <c r="D23" i="59"/>
  <c r="L11" i="59"/>
  <c r="W116" i="55"/>
  <c r="T155" i="20"/>
  <c r="T155" i="62"/>
  <c r="D123" i="55"/>
  <c r="O187" i="20"/>
  <c r="O187" i="62"/>
  <c r="Y138" i="55"/>
  <c r="S166" i="20"/>
  <c r="S166" i="62"/>
  <c r="N152" i="57"/>
  <c r="N109" i="57"/>
  <c r="N152" i="18"/>
  <c r="H23" i="59"/>
  <c r="W228" i="62"/>
  <c r="W228" i="20"/>
  <c r="I143" i="62"/>
  <c r="I143" i="20"/>
  <c r="J143" i="20"/>
  <c r="J143" i="62"/>
  <c r="R167" i="20"/>
  <c r="R167" i="62"/>
  <c r="X196" i="62"/>
  <c r="X196" i="20"/>
  <c r="L235" i="62"/>
  <c r="L235" i="20"/>
  <c r="W29" i="59"/>
  <c r="Y224" i="20"/>
  <c r="Y224" i="62"/>
  <c r="Q136" i="55"/>
  <c r="R160" i="57"/>
  <c r="R15" i="17"/>
  <c r="R160" i="18"/>
  <c r="R117" i="17"/>
  <c r="N172" i="20"/>
  <c r="N172" i="62"/>
  <c r="C245" i="20"/>
  <c r="C245" i="62"/>
  <c r="H169" i="57"/>
  <c r="H24" i="17"/>
  <c r="H169" i="18"/>
  <c r="H126" i="17"/>
  <c r="Y240" i="62"/>
  <c r="Y240" i="20"/>
  <c r="P194" i="62"/>
  <c r="P194" i="20"/>
  <c r="X115" i="55"/>
  <c r="R194" i="62"/>
  <c r="R194" i="20"/>
  <c r="N121" i="17"/>
  <c r="N164" i="18"/>
  <c r="N164" i="57"/>
  <c r="N121" i="57" s="1"/>
  <c r="N19" i="17"/>
  <c r="H135" i="55"/>
  <c r="U202" i="20"/>
  <c r="U202" i="62"/>
  <c r="I178" i="18"/>
  <c r="I178" i="57"/>
  <c r="X134" i="55"/>
  <c r="S233" i="20"/>
  <c r="S233" i="62"/>
  <c r="P30" i="17"/>
  <c r="P175" i="18"/>
  <c r="P175" i="57"/>
  <c r="P132" i="57" s="1"/>
  <c r="P132" i="17"/>
  <c r="P12" i="59"/>
  <c r="P19" i="59"/>
  <c r="Y116" i="55"/>
  <c r="B248" i="20"/>
  <c r="B248" i="62"/>
  <c r="B36" i="59"/>
  <c r="M185" i="62"/>
  <c r="M185" i="20"/>
  <c r="D34" i="17"/>
  <c r="D136" i="17"/>
  <c r="D179" i="18"/>
  <c r="D179" i="57"/>
  <c r="W143" i="62"/>
  <c r="W143" i="20"/>
  <c r="D110" i="55"/>
  <c r="T240" i="62"/>
  <c r="T240" i="20"/>
  <c r="M138" i="55"/>
  <c r="M228" i="62"/>
  <c r="M228" i="20"/>
  <c r="W160" i="62"/>
  <c r="W160" i="20"/>
  <c r="G240" i="20"/>
  <c r="G240" i="62"/>
  <c r="Q30" i="59"/>
  <c r="B191" i="62"/>
  <c r="B191" i="20"/>
  <c r="Y246" i="62"/>
  <c r="Y246" i="20"/>
  <c r="H154" i="62"/>
  <c r="H154" i="20"/>
  <c r="W157" i="18"/>
  <c r="W114" i="17"/>
  <c r="W12" i="17"/>
  <c r="W157" i="57"/>
  <c r="W114" i="57" s="1"/>
  <c r="S12" i="17"/>
  <c r="S157" i="18"/>
  <c r="S114" i="17"/>
  <c r="S157" i="57"/>
  <c r="S114" i="57" s="1"/>
  <c r="F16" i="59"/>
  <c r="Q14" i="59"/>
  <c r="V161" i="62"/>
  <c r="V161" i="20"/>
  <c r="X137" i="17"/>
  <c r="X180" i="57"/>
  <c r="X137" i="57"/>
  <c r="X180" i="18"/>
  <c r="X35" i="17"/>
  <c r="I25" i="59"/>
  <c r="M111" i="55"/>
  <c r="W189" i="62"/>
  <c r="W189" i="20"/>
  <c r="T178" i="57"/>
  <c r="T178" i="18"/>
  <c r="T101" i="18" s="1"/>
  <c r="T135" i="17"/>
  <c r="T33" i="17"/>
  <c r="L166" i="20"/>
  <c r="L166" i="62"/>
  <c r="C164" i="62"/>
  <c r="C164" i="20"/>
  <c r="O161" i="20"/>
  <c r="O161" i="62"/>
  <c r="K157" i="18"/>
  <c r="K157" i="57"/>
  <c r="K114" i="17"/>
  <c r="K12" i="17"/>
  <c r="V110" i="17"/>
  <c r="V8" i="17"/>
  <c r="V153" i="57"/>
  <c r="V153" i="18"/>
  <c r="V76" i="18" s="1"/>
  <c r="Y134" i="55"/>
  <c r="J10" i="59"/>
  <c r="L32" i="17"/>
  <c r="L134" i="17"/>
  <c r="L177" i="18"/>
  <c r="L177" i="57"/>
  <c r="L134" i="57" s="1"/>
  <c r="K149" i="62"/>
  <c r="K149" i="20"/>
  <c r="L37" i="17"/>
  <c r="L182" i="18"/>
  <c r="L182" i="57"/>
  <c r="L139" i="57" s="1"/>
  <c r="L139" i="17"/>
  <c r="N35" i="59"/>
  <c r="M151" i="62"/>
  <c r="M151" i="20"/>
  <c r="J21" i="59"/>
  <c r="S117" i="55"/>
  <c r="R162" i="20"/>
  <c r="R162" i="62"/>
  <c r="S134" i="55"/>
  <c r="C8" i="17"/>
  <c r="C153" i="57"/>
  <c r="C110" i="57" s="1"/>
  <c r="C110" i="17"/>
  <c r="C153" i="18"/>
  <c r="Q241" i="20"/>
  <c r="Q241" i="62"/>
  <c r="Q26" i="59"/>
  <c r="X146" i="20"/>
  <c r="X146" i="62"/>
  <c r="L143" i="20"/>
  <c r="L143" i="62"/>
  <c r="H224" i="62"/>
  <c r="H224" i="20"/>
  <c r="H12" i="59"/>
  <c r="I245" i="62"/>
  <c r="I245" i="20"/>
  <c r="U137" i="55"/>
  <c r="J160" i="18"/>
  <c r="J117" i="17"/>
  <c r="J160" i="57"/>
  <c r="J15" i="17"/>
  <c r="V192" i="20"/>
  <c r="V192" i="62"/>
  <c r="G137" i="55"/>
  <c r="G17" i="59"/>
  <c r="M156" i="18"/>
  <c r="M156" i="57"/>
  <c r="B137" i="17"/>
  <c r="B180" i="18"/>
  <c r="B180" i="57"/>
  <c r="B137" i="57" s="1"/>
  <c r="B35" i="17"/>
  <c r="V27" i="17"/>
  <c r="V172" i="18"/>
  <c r="V129" i="17"/>
  <c r="V172" i="57"/>
  <c r="V220" i="62"/>
  <c r="V220" i="20"/>
  <c r="M29" i="59"/>
  <c r="S237" i="20"/>
  <c r="S237" i="62"/>
  <c r="L185" i="62"/>
  <c r="L185" i="20"/>
  <c r="C144" i="20"/>
  <c r="C144" i="62"/>
  <c r="R29" i="59"/>
  <c r="G129" i="55"/>
  <c r="O243" i="20"/>
  <c r="O243" i="62"/>
  <c r="G169" i="18"/>
  <c r="G169" i="57"/>
  <c r="G126" i="57" s="1"/>
  <c r="G24" i="17"/>
  <c r="G126" i="17"/>
  <c r="Y156" i="57"/>
  <c r="Y156" i="18"/>
  <c r="V240" i="62"/>
  <c r="V240" i="20"/>
  <c r="L136" i="17"/>
  <c r="L179" i="57"/>
  <c r="L136" i="57" s="1"/>
  <c r="L34" i="17"/>
  <c r="L179" i="18"/>
  <c r="L118" i="55"/>
  <c r="F166" i="57"/>
  <c r="F21" i="17"/>
  <c r="F123" i="17"/>
  <c r="F166" i="18"/>
  <c r="F55" i="18" s="1"/>
  <c r="T155" i="18"/>
  <c r="T155" i="57"/>
  <c r="T112" i="17"/>
  <c r="T10" i="17"/>
  <c r="G32" i="17"/>
  <c r="G177" i="18"/>
  <c r="G177" i="57"/>
  <c r="G134" i="17"/>
  <c r="G239" i="20"/>
  <c r="G239" i="62"/>
  <c r="E230" i="62"/>
  <c r="E230" i="20"/>
  <c r="X223" i="62"/>
  <c r="X223" i="20"/>
  <c r="P139" i="55"/>
  <c r="K245" i="62"/>
  <c r="K245" i="20"/>
  <c r="K33" i="59"/>
  <c r="P166" i="62"/>
  <c r="P166" i="20"/>
  <c r="R176" i="18"/>
  <c r="R133" i="17"/>
  <c r="R31" i="17"/>
  <c r="R176" i="57"/>
  <c r="W139" i="55"/>
  <c r="G152" i="20"/>
  <c r="G152" i="62"/>
  <c r="G205" i="20"/>
  <c r="G205" i="62"/>
  <c r="H146" i="62"/>
  <c r="H146" i="20"/>
  <c r="G124" i="55"/>
  <c r="M174" i="57"/>
  <c r="M174" i="18"/>
  <c r="L153" i="62"/>
  <c r="L153" i="20"/>
  <c r="X116" i="17"/>
  <c r="X159" i="57"/>
  <c r="X159" i="18"/>
  <c r="X14" i="17"/>
  <c r="X116" i="55"/>
  <c r="R21" i="17"/>
  <c r="R166" i="57"/>
  <c r="R123" i="17"/>
  <c r="R166" i="18"/>
  <c r="D17" i="17"/>
  <c r="D162" i="18"/>
  <c r="D119" i="17"/>
  <c r="D162" i="57"/>
  <c r="X238" i="62"/>
  <c r="X238" i="20"/>
  <c r="X26" i="59"/>
  <c r="K227" i="20"/>
  <c r="K227" i="62"/>
  <c r="D200" i="62"/>
  <c r="D200" i="20"/>
  <c r="T182" i="20"/>
  <c r="T182" i="62"/>
  <c r="G14" i="59"/>
  <c r="H121" i="55"/>
  <c r="H19" i="17"/>
  <c r="H164" i="18"/>
  <c r="H121" i="17"/>
  <c r="H164" i="57"/>
  <c r="Y131" i="55"/>
  <c r="X18" i="59"/>
  <c r="M169" i="57"/>
  <c r="M169" i="18"/>
  <c r="M58" i="18" s="1"/>
  <c r="H21" i="59"/>
  <c r="O178" i="18"/>
  <c r="O178" i="57"/>
  <c r="O135" i="17"/>
  <c r="O33" i="17"/>
  <c r="V31" i="59"/>
  <c r="Q225" i="20"/>
  <c r="Q225" i="62"/>
  <c r="M179" i="57"/>
  <c r="M179" i="18"/>
  <c r="G151" i="62"/>
  <c r="G151" i="20"/>
  <c r="V189" i="62"/>
  <c r="V189" i="20"/>
  <c r="J193" i="62"/>
  <c r="J193" i="20"/>
  <c r="H230" i="20"/>
  <c r="H230" i="62"/>
  <c r="H163" i="20"/>
  <c r="H163" i="62"/>
  <c r="T203" i="62"/>
  <c r="T203" i="20"/>
  <c r="G132" i="55"/>
  <c r="G175" i="57"/>
  <c r="G132" i="57" s="1"/>
  <c r="G175" i="18"/>
  <c r="G30" i="17"/>
  <c r="G132" i="17"/>
  <c r="S151" i="20"/>
  <c r="S151" i="62"/>
  <c r="U14" i="59"/>
  <c r="O179" i="18"/>
  <c r="O34" i="17"/>
  <c r="O136" i="17"/>
  <c r="O179" i="57"/>
  <c r="O136" i="57" s="1"/>
  <c r="I151" i="20"/>
  <c r="I151" i="62"/>
  <c r="G184" i="20"/>
  <c r="G184" i="62"/>
  <c r="S190" i="20"/>
  <c r="S190" i="62"/>
  <c r="M144" i="62"/>
  <c r="M144" i="20"/>
  <c r="F14" i="59"/>
  <c r="O171" i="20"/>
  <c r="O171" i="62"/>
  <c r="X154" i="62"/>
  <c r="X154" i="20"/>
  <c r="D143" i="62"/>
  <c r="D143" i="20"/>
  <c r="C219" i="62"/>
  <c r="C219" i="20"/>
  <c r="C109" i="20" s="1"/>
  <c r="R159" i="57"/>
  <c r="R159" i="18"/>
  <c r="R14" i="17"/>
  <c r="R116" i="17"/>
  <c r="M222" i="20"/>
  <c r="M222" i="62"/>
  <c r="O203" i="20"/>
  <c r="O203" i="62"/>
  <c r="L201" i="20"/>
  <c r="L201" i="62"/>
  <c r="B169" i="62"/>
  <c r="B169" i="20"/>
  <c r="Y170" i="20"/>
  <c r="Y170" i="62"/>
  <c r="S123" i="55"/>
  <c r="O155" i="57"/>
  <c r="O112" i="57" s="1"/>
  <c r="O112" i="17"/>
  <c r="O155" i="18"/>
  <c r="O10" i="17"/>
  <c r="T111" i="55"/>
  <c r="T164" i="20"/>
  <c r="T164" i="62"/>
  <c r="L184" i="62"/>
  <c r="L184" i="20"/>
  <c r="T173" i="20"/>
  <c r="T173" i="62"/>
  <c r="D235" i="62"/>
  <c r="D235" i="20"/>
  <c r="L223" i="62"/>
  <c r="L223" i="20"/>
  <c r="N146" i="20"/>
  <c r="N146" i="62"/>
  <c r="N161" i="20"/>
  <c r="N161" i="62"/>
  <c r="L159" i="62"/>
  <c r="L159" i="20"/>
  <c r="O202" i="62"/>
  <c r="O202" i="20"/>
  <c r="D21" i="17"/>
  <c r="D166" i="18"/>
  <c r="D89" i="18" s="1"/>
  <c r="D166" i="57"/>
  <c r="D123" i="17"/>
  <c r="Y181" i="18"/>
  <c r="Y181" i="57"/>
  <c r="Y138" i="57" s="1"/>
  <c r="E156" i="20"/>
  <c r="E156" i="62"/>
  <c r="L110" i="55"/>
  <c r="F199" i="62"/>
  <c r="F199" i="20"/>
  <c r="U7" i="59"/>
  <c r="F177" i="20"/>
  <c r="F177" i="62"/>
  <c r="K186" i="62"/>
  <c r="K186" i="20"/>
  <c r="G13" i="17"/>
  <c r="G158" i="18"/>
  <c r="G115" i="17"/>
  <c r="G158" i="57"/>
  <c r="G115" i="57"/>
  <c r="B206" i="62"/>
  <c r="B206" i="20"/>
  <c r="M158" i="57"/>
  <c r="M158" i="18"/>
  <c r="M47" i="18" s="1"/>
  <c r="F149" i="62"/>
  <c r="F149" i="20"/>
  <c r="U186" i="20"/>
  <c r="U186" i="62"/>
  <c r="G248" i="62"/>
  <c r="G248" i="20"/>
  <c r="D230" i="20"/>
  <c r="D230" i="62"/>
  <c r="H229" i="62"/>
  <c r="H229" i="20"/>
  <c r="Y203" i="62"/>
  <c r="Y203" i="20"/>
  <c r="K130" i="55"/>
  <c r="Y237" i="62"/>
  <c r="Y237" i="20"/>
  <c r="E200" i="20"/>
  <c r="E200" i="62"/>
  <c r="T134" i="17"/>
  <c r="T177" i="57"/>
  <c r="T177" i="18"/>
  <c r="T66" i="18" s="1"/>
  <c r="T32" i="17"/>
  <c r="T134" i="55"/>
  <c r="L157" i="62"/>
  <c r="L157" i="20"/>
  <c r="O181" i="62"/>
  <c r="O181" i="20"/>
  <c r="O11" i="59"/>
  <c r="L181" i="20"/>
  <c r="L181" i="62"/>
  <c r="V29" i="59"/>
  <c r="L220" i="62"/>
  <c r="L220" i="20"/>
  <c r="R236" i="20"/>
  <c r="R236" i="62"/>
  <c r="Y128" i="55"/>
  <c r="Y171" i="18"/>
  <c r="Y171" i="57"/>
  <c r="Y128" i="57"/>
  <c r="W238" i="62"/>
  <c r="W238" i="20"/>
  <c r="J169" i="18"/>
  <c r="J169" i="57"/>
  <c r="J126" i="17"/>
  <c r="J24" i="17"/>
  <c r="X110" i="55"/>
  <c r="T201" i="62"/>
  <c r="T201" i="20"/>
  <c r="V204" i="62"/>
  <c r="V204" i="20"/>
  <c r="I224" i="62"/>
  <c r="I224" i="20"/>
  <c r="T181" i="57"/>
  <c r="T138" i="57" s="1"/>
  <c r="T181" i="18"/>
  <c r="T36" i="17"/>
  <c r="T138" i="17"/>
  <c r="T9" i="59"/>
  <c r="K166" i="57"/>
  <c r="K21" i="17"/>
  <c r="K123" i="17"/>
  <c r="K166" i="18"/>
  <c r="G194" i="20"/>
  <c r="G194" i="62"/>
  <c r="U167" i="18"/>
  <c r="U167" i="57"/>
  <c r="U124" i="57" s="1"/>
  <c r="C174" i="18"/>
  <c r="C131" i="17"/>
  <c r="C29" i="17"/>
  <c r="C174" i="57"/>
  <c r="N29" i="59"/>
  <c r="Q126" i="55"/>
  <c r="T14" i="59"/>
  <c r="T194" i="20"/>
  <c r="T194" i="62"/>
  <c r="Q166" i="18"/>
  <c r="Q166" i="57"/>
  <c r="K113" i="17"/>
  <c r="K11" i="17"/>
  <c r="K156" i="18"/>
  <c r="K156" i="57"/>
  <c r="M183" i="20"/>
  <c r="M183" i="62"/>
  <c r="H111" i="55"/>
  <c r="C157" i="57"/>
  <c r="C12" i="17"/>
  <c r="C114" i="17"/>
  <c r="C157" i="18"/>
  <c r="X222" i="20"/>
  <c r="X222" i="62"/>
  <c r="J37" i="59"/>
  <c r="J162" i="57"/>
  <c r="J162" i="18"/>
  <c r="J17" i="17"/>
  <c r="J119" i="17"/>
  <c r="P21" i="59"/>
  <c r="B196" i="62"/>
  <c r="B196" i="20"/>
  <c r="B34" i="59"/>
  <c r="O168" i="57"/>
  <c r="O125" i="57" s="1"/>
  <c r="O23" i="17"/>
  <c r="O168" i="18"/>
  <c r="O125" i="17"/>
  <c r="P223" i="20"/>
  <c r="P223" i="62"/>
  <c r="I220" i="20"/>
  <c r="I220" i="62"/>
  <c r="G226" i="20"/>
  <c r="G226" i="62"/>
  <c r="D135" i="55"/>
  <c r="O135" i="55"/>
  <c r="D222" i="62"/>
  <c r="D222" i="20"/>
  <c r="D10" i="59"/>
  <c r="T162" i="20"/>
  <c r="T162" i="62"/>
  <c r="X30" i="59"/>
  <c r="X242" i="62"/>
  <c r="X242" i="20"/>
  <c r="W229" i="62"/>
  <c r="W229" i="20"/>
  <c r="H151" i="20"/>
  <c r="H151" i="62"/>
  <c r="Q245" i="20"/>
  <c r="Q245" i="62"/>
  <c r="Q13" i="59"/>
  <c r="U113" i="55"/>
  <c r="W221" i="20"/>
  <c r="W221" i="62"/>
  <c r="K36" i="59"/>
  <c r="D248" i="20"/>
  <c r="D248" i="62"/>
  <c r="X229" i="20"/>
  <c r="X229" i="62"/>
  <c r="F231" i="20"/>
  <c r="F231" i="62"/>
  <c r="B32" i="17"/>
  <c r="B177" i="57"/>
  <c r="B177" i="18"/>
  <c r="B134" i="17"/>
  <c r="L129" i="55"/>
  <c r="I162" i="20"/>
  <c r="I162" i="62"/>
  <c r="G163" i="62"/>
  <c r="G163" i="20"/>
  <c r="S171" i="20"/>
  <c r="S171" i="62"/>
  <c r="I14" i="59"/>
  <c r="S150" i="62"/>
  <c r="S150" i="20"/>
  <c r="V185" i="20"/>
  <c r="V185" i="62"/>
  <c r="R190" i="62"/>
  <c r="R190" i="20"/>
  <c r="S116" i="55"/>
  <c r="V163" i="62"/>
  <c r="V163" i="20"/>
  <c r="V32" i="59"/>
  <c r="Q32" i="59"/>
  <c r="H156" i="18"/>
  <c r="H156" i="57"/>
  <c r="H113" i="57" s="1"/>
  <c r="H113" i="17"/>
  <c r="H11" i="17"/>
  <c r="U118" i="55"/>
  <c r="Y150" i="20"/>
  <c r="Y150" i="62"/>
  <c r="D240" i="20"/>
  <c r="D240" i="62"/>
  <c r="X155" i="20"/>
  <c r="X155" i="62"/>
  <c r="P8" i="59"/>
  <c r="U228" i="20"/>
  <c r="U228" i="62"/>
  <c r="N162" i="62"/>
  <c r="N162" i="20"/>
  <c r="G168" i="18"/>
  <c r="G23" i="17"/>
  <c r="G125" i="17"/>
  <c r="G168" i="57"/>
  <c r="G125" i="55"/>
  <c r="O26" i="59"/>
  <c r="M223" i="20"/>
  <c r="M223" i="62"/>
  <c r="K116" i="55"/>
  <c r="T179" i="62"/>
  <c r="T179" i="20"/>
  <c r="S161" i="62"/>
  <c r="S161" i="20"/>
  <c r="O112" i="55"/>
  <c r="H34" i="59"/>
  <c r="C20" i="59"/>
  <c r="V182" i="18"/>
  <c r="V182" i="57"/>
  <c r="V139" i="57" s="1"/>
  <c r="V37" i="17"/>
  <c r="V139" i="17"/>
  <c r="T154" i="18"/>
  <c r="T111" i="17"/>
  <c r="T154" i="57"/>
  <c r="T9" i="17"/>
  <c r="C162" i="20"/>
  <c r="C162" i="62"/>
  <c r="I236" i="62"/>
  <c r="I236" i="20"/>
  <c r="E237" i="20"/>
  <c r="E237" i="62"/>
  <c r="I153" i="20"/>
  <c r="I153" i="62"/>
  <c r="T191" i="62"/>
  <c r="T191" i="20"/>
  <c r="Y18" i="59"/>
  <c r="Y230" i="20"/>
  <c r="Y230" i="62"/>
  <c r="F196" i="20"/>
  <c r="F196" i="62"/>
  <c r="X153" i="62"/>
  <c r="X153" i="20"/>
  <c r="P219" i="20"/>
  <c r="P219" i="62"/>
  <c r="L8" i="17"/>
  <c r="L110" i="17"/>
  <c r="L153" i="57"/>
  <c r="L110" i="57" s="1"/>
  <c r="L153" i="18"/>
  <c r="V246" i="20"/>
  <c r="V246" i="62"/>
  <c r="H235" i="62"/>
  <c r="H235" i="20"/>
  <c r="Y228" i="62"/>
  <c r="Y228" i="20"/>
  <c r="K145" i="62"/>
  <c r="K145" i="20"/>
  <c r="B185" i="62"/>
  <c r="B185" i="20"/>
  <c r="U219" i="20"/>
  <c r="U219" i="62"/>
  <c r="I131" i="55"/>
  <c r="I174" i="57"/>
  <c r="I174" i="18"/>
  <c r="D124" i="55"/>
  <c r="O188" i="62"/>
  <c r="O188" i="20"/>
  <c r="G115" i="55"/>
  <c r="M115" i="55"/>
  <c r="U154" i="62"/>
  <c r="U154" i="20"/>
  <c r="I181" i="62"/>
  <c r="I181" i="20"/>
  <c r="P10" i="17"/>
  <c r="P155" i="57"/>
  <c r="P112" i="17"/>
  <c r="P155" i="18"/>
  <c r="J181" i="62"/>
  <c r="J181" i="20"/>
  <c r="N177" i="20"/>
  <c r="N177" i="62"/>
  <c r="M232" i="20"/>
  <c r="M232" i="62"/>
  <c r="H168" i="62"/>
  <c r="H168" i="20"/>
  <c r="Y186" i="20"/>
  <c r="Y186" i="62"/>
  <c r="J146" i="62"/>
  <c r="J146" i="20"/>
  <c r="T124" i="55"/>
  <c r="Q31" i="59"/>
  <c r="R30" i="59"/>
  <c r="V195" i="62"/>
  <c r="V195" i="20"/>
  <c r="W20" i="59"/>
  <c r="V241" i="20"/>
  <c r="V241" i="62"/>
  <c r="R24" i="59"/>
  <c r="W181" i="20"/>
  <c r="W181" i="62"/>
  <c r="M30" i="59"/>
  <c r="E131" i="55"/>
  <c r="B189" i="62"/>
  <c r="B189" i="20"/>
  <c r="H22" i="17"/>
  <c r="H167" i="57"/>
  <c r="H124" i="57" s="1"/>
  <c r="H124" i="17"/>
  <c r="H167" i="18"/>
  <c r="O119" i="55"/>
  <c r="O17" i="17"/>
  <c r="O119" i="17"/>
  <c r="O162" i="18"/>
  <c r="O162" i="57"/>
  <c r="F155" i="57"/>
  <c r="F112" i="57"/>
  <c r="F112" i="17"/>
  <c r="F10" i="17"/>
  <c r="F155" i="18"/>
  <c r="T121" i="55"/>
  <c r="I12" i="59"/>
  <c r="W172" i="18"/>
  <c r="W129" i="17"/>
  <c r="W172" i="57"/>
  <c r="W27" i="17"/>
  <c r="C135" i="55"/>
  <c r="V248" i="62"/>
  <c r="V248" i="20"/>
  <c r="V128" i="17"/>
  <c r="V26" i="17"/>
  <c r="V171" i="18"/>
  <c r="V171" i="57"/>
  <c r="K123" i="55"/>
  <c r="F188" i="62"/>
  <c r="F188" i="20"/>
  <c r="U124" i="55"/>
  <c r="C131" i="55"/>
  <c r="W182" i="20"/>
  <c r="W182" i="62"/>
  <c r="T226" i="62"/>
  <c r="T226" i="20"/>
  <c r="H36" i="17"/>
  <c r="H181" i="18"/>
  <c r="H138" i="17"/>
  <c r="H181" i="57"/>
  <c r="K113" i="55"/>
  <c r="H118" i="17"/>
  <c r="H161" i="18"/>
  <c r="H161" i="57"/>
  <c r="H16" i="17"/>
  <c r="E31" i="59"/>
  <c r="E232" i="62"/>
  <c r="E232" i="20"/>
  <c r="Q157" i="62"/>
  <c r="Q157" i="20"/>
  <c r="D155" i="62"/>
  <c r="D155" i="20"/>
  <c r="X144" i="62"/>
  <c r="X144" i="20"/>
  <c r="G186" i="62"/>
  <c r="G186" i="20"/>
  <c r="V160" i="20"/>
  <c r="V160" i="62"/>
  <c r="P233" i="20"/>
  <c r="P233" i="62"/>
  <c r="H179" i="20"/>
  <c r="H179" i="62"/>
  <c r="I122" i="55"/>
  <c r="W247" i="20"/>
  <c r="W247" i="62"/>
  <c r="K131" i="55"/>
  <c r="F184" i="62"/>
  <c r="F184" i="20"/>
  <c r="P11" i="59"/>
  <c r="E132" i="55"/>
  <c r="D34" i="59"/>
  <c r="Y16" i="59"/>
  <c r="P190" i="62"/>
  <c r="P190" i="20"/>
  <c r="M202" i="62"/>
  <c r="M202" i="20"/>
  <c r="Y164" i="18"/>
  <c r="Y164" i="57"/>
  <c r="Y121" i="55"/>
  <c r="B235" i="62"/>
  <c r="B235" i="20"/>
  <c r="P112" i="55"/>
  <c r="S206" i="62"/>
  <c r="S206" i="20"/>
  <c r="J172" i="20"/>
  <c r="J172" i="62"/>
  <c r="D18" i="59"/>
  <c r="C146" i="20"/>
  <c r="C146" i="62"/>
  <c r="M20" i="59"/>
  <c r="R240" i="62"/>
  <c r="R240" i="20"/>
  <c r="N221" i="20"/>
  <c r="N221" i="62"/>
  <c r="N9" i="59"/>
  <c r="Y25" i="59"/>
  <c r="H115" i="55"/>
  <c r="T22" i="17"/>
  <c r="T167" i="18"/>
  <c r="T124" i="17"/>
  <c r="T167" i="57"/>
  <c r="T124" i="57" s="1"/>
  <c r="Q243" i="20"/>
  <c r="Q243" i="62"/>
  <c r="O223" i="62"/>
  <c r="O223" i="20"/>
  <c r="G165" i="20"/>
  <c r="G165" i="62"/>
  <c r="I243" i="20"/>
  <c r="I243" i="62"/>
  <c r="G221" i="62"/>
  <c r="G221" i="20"/>
  <c r="G9" i="59"/>
  <c r="M242" i="20"/>
  <c r="M242" i="62"/>
  <c r="W26" i="59"/>
  <c r="X186" i="20"/>
  <c r="X186" i="62"/>
  <c r="Q15" i="59"/>
  <c r="T147" i="20"/>
  <c r="T147" i="62"/>
  <c r="B156" i="20"/>
  <c r="B156" i="62"/>
  <c r="H124" i="55"/>
  <c r="I197" i="20"/>
  <c r="I197" i="62"/>
  <c r="X110" i="17"/>
  <c r="X153" i="18"/>
  <c r="X8" i="17"/>
  <c r="X153" i="57"/>
  <c r="X110" i="57" s="1"/>
  <c r="C28" i="59"/>
  <c r="T138" i="55"/>
  <c r="N148" i="20"/>
  <c r="N148" i="62"/>
  <c r="T129" i="55"/>
  <c r="T172" i="18"/>
  <c r="T129" i="17"/>
  <c r="T172" i="57"/>
  <c r="T129" i="57"/>
  <c r="T27" i="17"/>
  <c r="P248" i="20"/>
  <c r="P248" i="62"/>
  <c r="J183" i="62"/>
  <c r="J183" i="20"/>
  <c r="K23" i="17"/>
  <c r="K125" i="17"/>
  <c r="K168" i="57"/>
  <c r="K125" i="57" s="1"/>
  <c r="K168" i="18"/>
  <c r="G224" i="20"/>
  <c r="G224" i="62"/>
  <c r="N241" i="62"/>
  <c r="N241" i="20"/>
  <c r="R179" i="20"/>
  <c r="R179" i="62"/>
  <c r="G199" i="20"/>
  <c r="G199" i="62"/>
  <c r="H234" i="20"/>
  <c r="H234" i="62"/>
  <c r="Q169" i="18"/>
  <c r="Q169" i="57"/>
  <c r="Q126" i="57" s="1"/>
  <c r="H138" i="55"/>
  <c r="U129" i="55"/>
  <c r="H154" i="57"/>
  <c r="H154" i="18"/>
  <c r="H9" i="17"/>
  <c r="H111" i="17"/>
  <c r="H118" i="55"/>
  <c r="K162" i="62"/>
  <c r="K162" i="20"/>
  <c r="E243" i="20"/>
  <c r="E243" i="62"/>
  <c r="E20" i="59"/>
  <c r="B246" i="62"/>
  <c r="B246" i="20"/>
  <c r="I165" i="18"/>
  <c r="I165" i="57"/>
  <c r="I122" i="57" s="1"/>
  <c r="W35" i="59"/>
  <c r="O137" i="55"/>
  <c r="N167" i="20"/>
  <c r="N167" i="62"/>
  <c r="O125" i="55"/>
  <c r="M198" i="62"/>
  <c r="M198" i="20"/>
  <c r="T187" i="62"/>
  <c r="T187" i="20"/>
  <c r="E175" i="18"/>
  <c r="E175" i="57"/>
  <c r="D246" i="62"/>
  <c r="D246" i="20"/>
  <c r="P154" i="20"/>
  <c r="P154" i="62"/>
  <c r="Y174" i="57"/>
  <c r="Y131" i="57" s="1"/>
  <c r="Y174" i="18"/>
  <c r="G160" i="20"/>
  <c r="G160" i="62"/>
  <c r="L12" i="59"/>
  <c r="L224" i="20"/>
  <c r="L224" i="62"/>
  <c r="M126" i="55"/>
  <c r="P185" i="20"/>
  <c r="P185" i="62"/>
  <c r="W17" i="59"/>
  <c r="U156" i="57"/>
  <c r="U113" i="57"/>
  <c r="U156" i="18"/>
  <c r="T157" i="18"/>
  <c r="T157" i="57"/>
  <c r="T12" i="17"/>
  <c r="T114" i="17"/>
  <c r="T207" i="62"/>
  <c r="T207" i="20"/>
  <c r="K248" i="20"/>
  <c r="K248" i="62"/>
  <c r="X17" i="59"/>
  <c r="F19" i="59"/>
  <c r="Q195" i="62"/>
  <c r="Q195" i="20"/>
  <c r="R128" i="17"/>
  <c r="R26" i="17"/>
  <c r="R171" i="18"/>
  <c r="R171" i="57"/>
  <c r="S33" i="17"/>
  <c r="S135" i="17"/>
  <c r="S178" i="57"/>
  <c r="S135" i="57" s="1"/>
  <c r="S178" i="18"/>
  <c r="H18" i="59"/>
  <c r="I226" i="62"/>
  <c r="I82" i="62" s="1"/>
  <c r="I226" i="20"/>
  <c r="J18" i="59"/>
  <c r="B11" i="17"/>
  <c r="B156" i="57"/>
  <c r="B113" i="57" s="1"/>
  <c r="B156" i="18"/>
  <c r="B113" i="17"/>
  <c r="I164" i="62"/>
  <c r="I164" i="20"/>
  <c r="L144" i="20"/>
  <c r="L144" i="62"/>
  <c r="N151" i="20"/>
  <c r="N151" i="62"/>
  <c r="V244" i="20"/>
  <c r="V244" i="62"/>
  <c r="S155" i="62"/>
  <c r="S155" i="20"/>
  <c r="Y166" i="57"/>
  <c r="Y123" i="57" s="1"/>
  <c r="Y166" i="18"/>
  <c r="U226" i="20"/>
  <c r="U226" i="62"/>
  <c r="O192" i="62"/>
  <c r="O192" i="20"/>
  <c r="Y195" i="62"/>
  <c r="Y195" i="20"/>
  <c r="F12" i="17"/>
  <c r="F157" i="18"/>
  <c r="F157" i="57"/>
  <c r="F114" i="17"/>
  <c r="M169" i="20"/>
  <c r="M169" i="62"/>
  <c r="U200" i="20"/>
  <c r="U200" i="62"/>
  <c r="X163" i="20"/>
  <c r="X163" i="62"/>
  <c r="C7" i="59"/>
  <c r="U161" i="18"/>
  <c r="U161" i="57"/>
  <c r="D28" i="59"/>
  <c r="U173" i="62"/>
  <c r="U173" i="20"/>
  <c r="E145" i="62"/>
  <c r="E145" i="20"/>
  <c r="Q190" i="62"/>
  <c r="Q190" i="20"/>
  <c r="P220" i="20"/>
  <c r="P220" i="62"/>
  <c r="U16" i="59"/>
  <c r="S12" i="59"/>
  <c r="S224" i="62"/>
  <c r="S224" i="20"/>
  <c r="M11" i="59"/>
  <c r="H246" i="20"/>
  <c r="H246" i="62"/>
  <c r="V178" i="20"/>
  <c r="V178" i="62"/>
  <c r="B36" i="17"/>
  <c r="B181" i="57"/>
  <c r="B181" i="18"/>
  <c r="B138" i="17"/>
  <c r="W159" i="57"/>
  <c r="W14" i="17"/>
  <c r="W116" i="17"/>
  <c r="W159" i="18"/>
  <c r="H153" i="62"/>
  <c r="H153" i="20"/>
  <c r="M184" i="20"/>
  <c r="M184" i="62"/>
  <c r="L109" i="55"/>
  <c r="L152" i="57"/>
  <c r="L109" i="57"/>
  <c r="L152" i="18"/>
  <c r="L109" i="17"/>
  <c r="L7" i="17"/>
  <c r="P7" i="59"/>
  <c r="V34" i="59"/>
  <c r="N109" i="55"/>
  <c r="S159" i="20"/>
  <c r="S159" i="62"/>
  <c r="K191" i="20"/>
  <c r="K191" i="62"/>
  <c r="H150" i="62"/>
  <c r="H150" i="20"/>
  <c r="D167" i="57"/>
  <c r="D124" i="57"/>
  <c r="D167" i="18"/>
  <c r="D22" i="17"/>
  <c r="D124" i="17"/>
  <c r="M179" i="20"/>
  <c r="M179" i="62"/>
  <c r="G167" i="20"/>
  <c r="G167" i="62"/>
  <c r="U198" i="20"/>
  <c r="U198" i="62"/>
  <c r="B23" i="59"/>
  <c r="G36" i="59"/>
  <c r="G154" i="20"/>
  <c r="G154" i="62"/>
  <c r="R19" i="59"/>
  <c r="R231" i="20"/>
  <c r="R231" i="62"/>
  <c r="H17" i="59"/>
  <c r="R28" i="59"/>
  <c r="R180" i="62"/>
  <c r="R180" i="20"/>
  <c r="K28" i="17"/>
  <c r="K173" i="57"/>
  <c r="K130" i="57" s="1"/>
  <c r="K173" i="18"/>
  <c r="K130" i="17"/>
  <c r="L206" i="20"/>
  <c r="L206" i="62"/>
  <c r="H13" i="17"/>
  <c r="H158" i="57"/>
  <c r="H158" i="18"/>
  <c r="H115" i="17"/>
  <c r="G195" i="62"/>
  <c r="G195" i="20"/>
  <c r="R242" i="20"/>
  <c r="R242" i="62"/>
  <c r="C224" i="62"/>
  <c r="C224" i="20"/>
  <c r="C12" i="59"/>
  <c r="T205" i="62"/>
  <c r="T205" i="20"/>
  <c r="W232" i="62"/>
  <c r="W232" i="20"/>
  <c r="I31" i="59"/>
  <c r="L8" i="59"/>
  <c r="J194" i="20"/>
  <c r="J194" i="62"/>
  <c r="C192" i="20"/>
  <c r="C192" i="62"/>
  <c r="T190" i="20"/>
  <c r="T190" i="62"/>
  <c r="Q227" i="62"/>
  <c r="Q227" i="20"/>
  <c r="E174" i="18"/>
  <c r="E174" i="57"/>
  <c r="E131" i="57" s="1"/>
  <c r="S146" i="20"/>
  <c r="S146" i="62"/>
  <c r="X192" i="20"/>
  <c r="X192" i="62"/>
  <c r="C240" i="62"/>
  <c r="C240" i="20"/>
  <c r="F15" i="17"/>
  <c r="F117" i="17"/>
  <c r="F160" i="57"/>
  <c r="F117" i="57"/>
  <c r="F160" i="18"/>
  <c r="T164" i="57"/>
  <c r="T121" i="57" s="1"/>
  <c r="T164" i="18"/>
  <c r="T19" i="17"/>
  <c r="T121" i="17"/>
  <c r="W129" i="55"/>
  <c r="C178" i="18"/>
  <c r="C33" i="17"/>
  <c r="C178" i="57"/>
  <c r="C135" i="57"/>
  <c r="C135" i="17"/>
  <c r="V36" i="59"/>
  <c r="T221" i="20"/>
  <c r="T221" i="62"/>
  <c r="P36" i="59"/>
  <c r="K125" i="55"/>
  <c r="G12" i="59"/>
  <c r="N111" i="17"/>
  <c r="N9" i="17"/>
  <c r="N154" i="18"/>
  <c r="N154" i="57"/>
  <c r="X165" i="62"/>
  <c r="X165" i="20"/>
  <c r="E121" i="55"/>
  <c r="E164" i="18"/>
  <c r="E164" i="57"/>
  <c r="E121" i="57" s="1"/>
  <c r="H22" i="59"/>
  <c r="P163" i="62"/>
  <c r="P163" i="20"/>
  <c r="Q123" i="55"/>
  <c r="U172" i="57"/>
  <c r="U172" i="18"/>
  <c r="F183" i="20"/>
  <c r="F183" i="62"/>
  <c r="C114" i="55"/>
  <c r="X10" i="59"/>
  <c r="J249" i="62"/>
  <c r="J105" i="62" s="1"/>
  <c r="J249" i="20"/>
  <c r="F179" i="57"/>
  <c r="F136" i="57" s="1"/>
  <c r="F136" i="17"/>
  <c r="F179" i="18"/>
  <c r="F34" i="17"/>
  <c r="I177" i="62"/>
  <c r="I177" i="20"/>
  <c r="E149" i="62"/>
  <c r="E149" i="20"/>
  <c r="G147" i="20"/>
  <c r="G147" i="62"/>
  <c r="O137" i="17"/>
  <c r="O180" i="18"/>
  <c r="O180" i="57"/>
  <c r="O137" i="57"/>
  <c r="O35" i="17"/>
  <c r="K29" i="17"/>
  <c r="K174" i="18"/>
  <c r="K131" i="17"/>
  <c r="K174" i="57"/>
  <c r="Y144" i="20"/>
  <c r="Y144" i="62"/>
  <c r="I8" i="59"/>
  <c r="K228" i="18"/>
  <c r="J226" i="18"/>
  <c r="U50" i="18" s="1"/>
  <c r="N36" i="59"/>
  <c r="E11" i="59"/>
  <c r="S24" i="59"/>
  <c r="F30" i="59"/>
  <c r="I23" i="59"/>
  <c r="B14" i="59"/>
  <c r="V21" i="59"/>
  <c r="N11" i="59"/>
  <c r="D27" i="59"/>
  <c r="X33" i="59"/>
  <c r="S20" i="59"/>
  <c r="J14" i="59"/>
  <c r="M33" i="59"/>
  <c r="T21" i="59"/>
  <c r="Q34" i="59"/>
  <c r="F29" i="59"/>
  <c r="E10" i="59"/>
  <c r="D26" i="59"/>
  <c r="C27" i="59"/>
  <c r="W21" i="59"/>
  <c r="W37" i="59"/>
  <c r="F24" i="59"/>
  <c r="W31" i="59"/>
  <c r="T37" i="59"/>
  <c r="U11" i="59"/>
  <c r="K8" i="59"/>
  <c r="T30" i="59"/>
  <c r="P32" i="59"/>
  <c r="V9" i="59"/>
  <c r="P15" i="59"/>
  <c r="O23" i="59"/>
  <c r="P20" i="59"/>
  <c r="M23" i="59"/>
  <c r="P16" i="59"/>
  <c r="P13" i="59"/>
  <c r="K22" i="59"/>
  <c r="U29" i="59"/>
  <c r="B10" i="59"/>
  <c r="U19" i="59"/>
  <c r="J22" i="59"/>
  <c r="U20" i="59"/>
  <c r="G15" i="59"/>
  <c r="K291" i="59"/>
  <c r="K289" i="59"/>
  <c r="I294" i="62"/>
  <c r="J291" i="19"/>
  <c r="K291" i="19" s="1"/>
  <c r="I294" i="20"/>
  <c r="J294" i="20"/>
  <c r="I289" i="19"/>
  <c r="F29" i="25"/>
  <c r="B138" i="57"/>
  <c r="F114" i="57"/>
  <c r="G125" i="57"/>
  <c r="B134" i="57"/>
  <c r="J126" i="57"/>
  <c r="K131" i="57"/>
  <c r="U129" i="57"/>
  <c r="R128" i="57"/>
  <c r="H138" i="57"/>
  <c r="W129" i="57"/>
  <c r="O119" i="57"/>
  <c r="J119" i="57"/>
  <c r="C114" i="57"/>
  <c r="T114" i="57"/>
  <c r="E132" i="57"/>
  <c r="P112" i="57"/>
  <c r="T111" i="57"/>
  <c r="K113" i="57"/>
  <c r="Q123" i="57"/>
  <c r="C131" i="57"/>
  <c r="T134" i="57"/>
  <c r="D123" i="57"/>
  <c r="N111" i="57"/>
  <c r="H115" i="57"/>
  <c r="W116" i="57"/>
  <c r="U118" i="57"/>
  <c r="H111" i="57"/>
  <c r="H118" i="57"/>
  <c r="V128" i="57"/>
  <c r="K123" i="57"/>
  <c r="O135" i="57"/>
  <c r="H121" i="57"/>
  <c r="D119" i="57"/>
  <c r="X116" i="57"/>
  <c r="M131" i="57"/>
  <c r="T112" i="57"/>
  <c r="F123" i="57"/>
  <c r="J117" i="57"/>
  <c r="H126" i="57"/>
  <c r="B123" i="57"/>
  <c r="L129" i="57"/>
  <c r="P139" i="57"/>
  <c r="S117" i="57"/>
  <c r="T139" i="57"/>
  <c r="D109" i="57"/>
  <c r="K126" i="57"/>
  <c r="K127" i="57"/>
  <c r="B139" i="57"/>
  <c r="P134" i="57"/>
  <c r="B129" i="57"/>
  <c r="D110" i="57"/>
  <c r="Q121" i="57"/>
  <c r="C129" i="57"/>
  <c r="O128" i="57"/>
  <c r="C132" i="57"/>
  <c r="V116" i="57"/>
  <c r="N128" i="57"/>
  <c r="C134" i="57"/>
  <c r="S131" i="57"/>
  <c r="P114" i="57"/>
  <c r="O132" i="57"/>
  <c r="X126" i="57"/>
  <c r="U133" i="57"/>
  <c r="D132" i="57"/>
  <c r="K121" i="57"/>
  <c r="T130" i="57"/>
  <c r="V120" i="57"/>
  <c r="Y54" i="18"/>
  <c r="X134" i="57"/>
  <c r="U135" i="57"/>
  <c r="P137" i="57"/>
  <c r="Q138" i="57"/>
  <c r="S118" i="57"/>
  <c r="E115" i="57"/>
  <c r="P119" i="57"/>
  <c r="U134" i="57"/>
  <c r="V136" i="57"/>
  <c r="R116" i="57"/>
  <c r="R133" i="57"/>
  <c r="M113" i="57"/>
  <c r="J127" i="57"/>
  <c r="Y124" i="57"/>
  <c r="T136" i="57"/>
  <c r="C119" i="57"/>
  <c r="C122" i="57"/>
  <c r="D112" i="57"/>
  <c r="N135" i="57"/>
  <c r="W110" i="57"/>
  <c r="W131" i="57"/>
  <c r="C112" i="57"/>
  <c r="R136" i="57"/>
  <c r="W121" i="57"/>
  <c r="B117" i="57"/>
  <c r="L111" i="57"/>
  <c r="N125" i="57"/>
  <c r="O109" i="57"/>
  <c r="C120" i="57"/>
  <c r="F134" i="57"/>
  <c r="E113" i="57"/>
  <c r="Q129" i="57"/>
  <c r="X129" i="57"/>
  <c r="G114" i="57"/>
  <c r="F121" i="57"/>
  <c r="N122" i="57"/>
  <c r="F126" i="57"/>
  <c r="M41" i="18"/>
  <c r="P136" i="57"/>
  <c r="M134" i="57"/>
  <c r="G139" i="57"/>
  <c r="G134" i="57"/>
  <c r="V110" i="57"/>
  <c r="D135" i="57"/>
  <c r="S134" i="57"/>
  <c r="E117" i="57"/>
  <c r="K112" i="57"/>
  <c r="F137" i="57"/>
  <c r="G124" i="57"/>
  <c r="G119" i="57"/>
  <c r="F132" i="57"/>
  <c r="C109" i="57"/>
  <c r="N138" i="57"/>
  <c r="Y120" i="57"/>
  <c r="T137" i="57"/>
  <c r="Y115" i="57"/>
  <c r="H109" i="57"/>
  <c r="O120" i="57"/>
  <c r="S112" i="57"/>
  <c r="S126" i="57"/>
  <c r="E139" i="57"/>
  <c r="N114" i="57"/>
  <c r="D139" i="57"/>
  <c r="Y122" i="57"/>
  <c r="D122" i="57"/>
  <c r="J139" i="57"/>
  <c r="T127" i="57"/>
  <c r="M138" i="57"/>
  <c r="K124" i="57"/>
  <c r="M109" i="57"/>
  <c r="M116" i="57"/>
  <c r="W125" i="57"/>
  <c r="H123" i="57"/>
  <c r="F127" i="57"/>
  <c r="V66" i="18"/>
  <c r="U119" i="57"/>
  <c r="W128" i="57"/>
  <c r="H69" i="18"/>
  <c r="E111" i="57"/>
  <c r="M115" i="57"/>
  <c r="M136" i="57"/>
  <c r="M126" i="57"/>
  <c r="D51" i="18"/>
  <c r="R123" i="57"/>
  <c r="T44" i="18"/>
  <c r="V129" i="57"/>
  <c r="K114" i="57"/>
  <c r="T135" i="57"/>
  <c r="D136" i="57"/>
  <c r="R117" i="57"/>
  <c r="S123" i="57"/>
  <c r="B114" i="57"/>
  <c r="M129" i="57"/>
  <c r="L118" i="57"/>
  <c r="G137" i="57"/>
  <c r="Y134" i="57"/>
  <c r="M111" i="57"/>
  <c r="B110" i="57"/>
  <c r="P124" i="57"/>
  <c r="D133" i="57"/>
  <c r="K115" i="57"/>
  <c r="X115" i="57"/>
  <c r="N110" i="57"/>
  <c r="I110" i="57"/>
  <c r="Q118" i="57"/>
  <c r="W118" i="57"/>
  <c r="O139" i="57"/>
  <c r="N134" i="57"/>
  <c r="G130" i="57"/>
  <c r="I125" i="57"/>
  <c r="G113" i="57"/>
  <c r="V126" i="57"/>
  <c r="U130" i="57"/>
  <c r="L126" i="57"/>
  <c r="H128" i="57"/>
  <c r="V135" i="57"/>
  <c r="V115" i="57"/>
  <c r="Y42" i="18"/>
  <c r="R131" i="57"/>
  <c r="V112" i="57"/>
  <c r="E123" i="57"/>
  <c r="W119" i="57"/>
  <c r="K120" i="57"/>
  <c r="N132" i="57"/>
  <c r="E110" i="57"/>
  <c r="F122" i="57"/>
  <c r="N127" i="57"/>
  <c r="C127" i="57"/>
  <c r="J112" i="57"/>
  <c r="L135" i="57"/>
  <c r="Y41" i="18"/>
  <c r="H137" i="57"/>
  <c r="H125" i="57"/>
  <c r="S138" i="57"/>
  <c r="L114" i="57"/>
  <c r="V53" i="18"/>
  <c r="S110" i="57"/>
  <c r="P125" i="57"/>
  <c r="O113" i="57"/>
  <c r="W115" i="57"/>
  <c r="W138" i="57"/>
  <c r="X136" i="57"/>
  <c r="L133" i="57"/>
  <c r="N136" i="57"/>
  <c r="W117" i="57"/>
  <c r="E122" i="57"/>
  <c r="I132" i="57"/>
  <c r="X131" i="57"/>
  <c r="S122" i="57"/>
  <c r="P128" i="57"/>
  <c r="F116" i="57"/>
  <c r="L131" i="57"/>
  <c r="J116" i="57"/>
  <c r="E109" i="57"/>
  <c r="I118" i="57"/>
  <c r="J125" i="57"/>
  <c r="B120" i="57"/>
  <c r="L117" i="57"/>
  <c r="D49" i="18"/>
  <c r="J131" i="57"/>
  <c r="R132" i="57"/>
  <c r="V132" i="57"/>
  <c r="I116" i="57"/>
  <c r="H134" i="57"/>
  <c r="U121" i="57"/>
  <c r="N124" i="57"/>
  <c r="L138" i="57"/>
  <c r="V117" i="57"/>
  <c r="D128" i="57"/>
  <c r="M114" i="57"/>
  <c r="G116" i="57"/>
  <c r="Q131" i="57"/>
  <c r="T125" i="57"/>
  <c r="D127" i="57"/>
  <c r="G117" i="57"/>
  <c r="L120" i="57"/>
  <c r="G128" i="57"/>
  <c r="N126" i="57"/>
  <c r="R121" i="57"/>
  <c r="B127" i="57"/>
  <c r="P133" i="57"/>
  <c r="E136" i="57"/>
  <c r="I113" i="57"/>
  <c r="W132" i="57"/>
  <c r="N129" i="57"/>
  <c r="F129" i="57"/>
  <c r="W126" i="57"/>
  <c r="J128" i="57"/>
  <c r="S113" i="57"/>
  <c r="G136" i="57"/>
  <c r="C130" i="57"/>
  <c r="M120" i="57"/>
  <c r="M125" i="57"/>
  <c r="H131" i="57"/>
  <c r="Q139" i="57"/>
  <c r="R139" i="57"/>
  <c r="P111" i="57"/>
  <c r="M133" i="57"/>
  <c r="H122" i="57"/>
  <c r="D113" i="57"/>
  <c r="H133" i="57"/>
  <c r="J132" i="57"/>
  <c r="U110" i="57"/>
  <c r="V133" i="57"/>
  <c r="Q113" i="57"/>
  <c r="T109" i="57"/>
  <c r="R134" i="57"/>
  <c r="J114" i="57"/>
  <c r="F111" i="57"/>
  <c r="I130" i="57"/>
  <c r="W120" i="57"/>
  <c r="H120" i="57"/>
  <c r="J129" i="57"/>
  <c r="I64" i="18"/>
  <c r="R130" i="57"/>
  <c r="D129" i="57"/>
  <c r="U132" i="57"/>
  <c r="I128" i="57"/>
  <c r="W112" i="57"/>
  <c r="N120" i="57"/>
  <c r="S119" i="57"/>
  <c r="S62" i="18"/>
  <c r="S130" i="57"/>
  <c r="J110" i="57"/>
  <c r="T118" i="57"/>
  <c r="H136" i="57"/>
  <c r="P55" i="18"/>
  <c r="W124" i="57"/>
  <c r="N118" i="57"/>
  <c r="B111" i="57"/>
  <c r="X113" i="57"/>
  <c r="T133" i="57"/>
  <c r="E137" i="57"/>
  <c r="O126" i="57"/>
  <c r="F110" i="57"/>
  <c r="T123" i="57"/>
  <c r="F115" i="57"/>
  <c r="X117" i="57"/>
  <c r="C115" i="57"/>
  <c r="G135" i="57"/>
  <c r="B116" i="57"/>
  <c r="J124" i="57"/>
  <c r="S125" i="57"/>
  <c r="E129" i="57"/>
  <c r="W136" i="57"/>
  <c r="E125" i="57"/>
  <c r="L112" i="57"/>
  <c r="M135" i="57"/>
  <c r="C111" i="57"/>
  <c r="D130" i="57"/>
  <c r="Y112" i="57"/>
  <c r="I51" i="18"/>
  <c r="V134" i="57"/>
  <c r="Q114" i="57"/>
  <c r="D121" i="57"/>
  <c r="J120" i="57"/>
  <c r="K109" i="57"/>
  <c r="G123" i="57"/>
  <c r="O134" i="57"/>
  <c r="L130" i="57"/>
  <c r="F120" i="57"/>
  <c r="C133" i="57"/>
  <c r="N133" i="57"/>
  <c r="N117" i="57"/>
  <c r="T120" i="57"/>
  <c r="I117" i="57"/>
  <c r="N119" i="57"/>
  <c r="U138" i="57"/>
  <c r="G118" i="57"/>
  <c r="D131" i="57"/>
  <c r="D61" i="18"/>
  <c r="X121" i="57"/>
  <c r="O122" i="57"/>
  <c r="T122" i="57"/>
  <c r="S132" i="57"/>
  <c r="W135" i="57"/>
  <c r="P123" i="57"/>
  <c r="O129" i="57"/>
  <c r="B132" i="57"/>
  <c r="D117" i="57"/>
  <c r="C139" i="57"/>
  <c r="Q122" i="57"/>
  <c r="F138" i="57"/>
  <c r="J113" i="57"/>
  <c r="Q133" i="57"/>
  <c r="H112" i="57"/>
  <c r="R118" i="57"/>
  <c r="R119" i="57"/>
  <c r="P118" i="57"/>
  <c r="X119" i="57"/>
  <c r="R129" i="57"/>
  <c r="S127" i="57"/>
  <c r="H117" i="57"/>
  <c r="X138" i="57"/>
  <c r="R120" i="57"/>
  <c r="U115" i="57"/>
  <c r="F139" i="57"/>
  <c r="G109" i="57"/>
  <c r="S128" i="57"/>
  <c r="Q125" i="57"/>
  <c r="U112" i="57"/>
  <c r="L123" i="57"/>
  <c r="V119" i="57"/>
  <c r="T119" i="57"/>
  <c r="R115" i="57"/>
  <c r="O124" i="57"/>
  <c r="V122" i="57"/>
  <c r="Y136" i="57"/>
  <c r="R138" i="57"/>
  <c r="B131" i="57"/>
  <c r="O110" i="57"/>
  <c r="P121" i="57"/>
  <c r="U120" i="57"/>
  <c r="G138" i="57"/>
  <c r="B128" i="57"/>
  <c r="Q137" i="57"/>
  <c r="W123" i="57"/>
  <c r="P129" i="57"/>
  <c r="H119" i="57"/>
  <c r="M118" i="57"/>
  <c r="U125" i="57"/>
  <c r="O123" i="57"/>
  <c r="K138" i="57"/>
  <c r="W113" i="57"/>
  <c r="N137" i="57"/>
  <c r="F125" i="57"/>
  <c r="J136" i="57"/>
  <c r="C123" i="57"/>
  <c r="E118" i="57"/>
  <c r="U127" i="57"/>
  <c r="J111" i="57"/>
  <c r="H114" i="57"/>
  <c r="E112" i="57"/>
  <c r="D125" i="57"/>
  <c r="O138" i="57"/>
  <c r="E133" i="57"/>
  <c r="X133" i="57"/>
  <c r="P117" i="57"/>
  <c r="G112" i="57"/>
  <c r="T117" i="57"/>
  <c r="C121" i="57"/>
  <c r="X112" i="57"/>
  <c r="J109" i="57"/>
  <c r="V113" i="57"/>
  <c r="E130" i="57"/>
  <c r="L127" i="57"/>
  <c r="U136" i="57"/>
  <c r="L132" i="57"/>
  <c r="I134" i="57"/>
  <c r="P113" i="57"/>
  <c r="N123" i="57"/>
  <c r="L128" i="57"/>
  <c r="E120" i="57"/>
  <c r="K110" i="57"/>
  <c r="I136" i="57"/>
  <c r="J122" i="57"/>
  <c r="T113" i="57"/>
  <c r="K118" i="57"/>
  <c r="B126" i="57"/>
  <c r="I114" i="57"/>
  <c r="F133" i="57"/>
  <c r="H110" i="57"/>
  <c r="S129" i="57"/>
  <c r="L116" i="57"/>
  <c r="P122" i="57"/>
  <c r="U116" i="57"/>
  <c r="J56" i="18"/>
  <c r="K117" i="57"/>
  <c r="K139" i="57"/>
  <c r="U47" i="18"/>
  <c r="V111" i="57"/>
  <c r="O114" i="57"/>
  <c r="T132" i="57"/>
  <c r="G41" i="18"/>
  <c r="D118" i="57"/>
  <c r="O111" i="57"/>
  <c r="I120" i="57"/>
  <c r="V124" i="57"/>
  <c r="M132" i="57"/>
  <c r="P131" i="57"/>
  <c r="V127" i="57"/>
  <c r="E114" i="57"/>
  <c r="I124" i="57"/>
  <c r="O118" i="57"/>
  <c r="B112" i="57"/>
  <c r="O117" i="57"/>
  <c r="L121" i="57"/>
  <c r="T110" i="57"/>
  <c r="H130" i="57"/>
  <c r="W127" i="57"/>
  <c r="X64" i="18"/>
  <c r="X132" i="57"/>
  <c r="R114" i="57"/>
  <c r="X123" i="57"/>
  <c r="X135" i="57"/>
  <c r="Q115" i="57"/>
  <c r="F124" i="57"/>
  <c r="M137" i="57"/>
  <c r="F109" i="57"/>
  <c r="N130" i="57"/>
  <c r="O131" i="57"/>
  <c r="U123" i="57"/>
  <c r="L125" i="57"/>
  <c r="U131" i="57"/>
  <c r="W134" i="57"/>
  <c r="D126" i="57"/>
  <c r="H129" i="57"/>
  <c r="B122" i="57"/>
  <c r="E127" i="57"/>
  <c r="X122" i="57"/>
  <c r="K128" i="57"/>
  <c r="U109" i="57"/>
  <c r="F130" i="57"/>
  <c r="Q119" i="57"/>
  <c r="J138" i="57"/>
  <c r="J137" i="57"/>
  <c r="S136" i="57"/>
  <c r="D114" i="57"/>
  <c r="M130" i="57"/>
  <c r="M124" i="57"/>
  <c r="C126" i="57"/>
  <c r="W111" i="57"/>
  <c r="V123" i="57"/>
  <c r="C137" i="57"/>
  <c r="U126" i="57"/>
  <c r="D111" i="57"/>
  <c r="V131" i="57"/>
  <c r="M112" i="57"/>
  <c r="X118" i="57"/>
  <c r="R111" i="57"/>
  <c r="Q60" i="18"/>
  <c r="J123" i="57"/>
  <c r="L122" i="57"/>
  <c r="W122" i="57"/>
  <c r="T126" i="57"/>
  <c r="C124" i="57"/>
  <c r="X111" i="57"/>
  <c r="I133" i="57"/>
  <c r="M122" i="57"/>
  <c r="Y126" i="57"/>
  <c r="W137" i="57"/>
  <c r="F128" i="57"/>
  <c r="W109" i="57"/>
  <c r="S137" i="57"/>
  <c r="V118" i="57"/>
  <c r="Y114" i="57"/>
  <c r="Y118" i="57"/>
  <c r="D116" i="57"/>
  <c r="K133" i="57"/>
  <c r="D138" i="57"/>
  <c r="P110" i="57"/>
  <c r="L137" i="57"/>
  <c r="R122" i="57"/>
  <c r="B118" i="57"/>
  <c r="S133" i="57"/>
  <c r="H116" i="57"/>
  <c r="Q111" i="57"/>
  <c r="N131" i="57"/>
  <c r="O130" i="57"/>
  <c r="D70" i="18"/>
  <c r="P126" i="57"/>
  <c r="J118" i="57"/>
  <c r="U46" i="18"/>
  <c r="J121" i="57"/>
  <c r="G131" i="57"/>
  <c r="K134" i="57"/>
  <c r="C138" i="57"/>
  <c r="C125" i="57"/>
  <c r="L124" i="57"/>
  <c r="U117" i="57"/>
  <c r="U114" i="57"/>
  <c r="G127" i="57"/>
  <c r="N41" i="18"/>
  <c r="M68" i="18"/>
  <c r="H70" i="18"/>
  <c r="Y63" i="18"/>
  <c r="L42" i="18"/>
  <c r="V60" i="18"/>
  <c r="J289" i="19"/>
  <c r="T50" i="19" s="1"/>
  <c r="L291" i="59"/>
  <c r="L289" i="59"/>
  <c r="P42" i="18"/>
  <c r="I56" i="18"/>
  <c r="L55" i="18"/>
  <c r="P53" i="18"/>
  <c r="B43" i="18"/>
  <c r="Y69" i="18"/>
  <c r="B49" i="18"/>
  <c r="I44" i="18"/>
  <c r="N70" i="18"/>
  <c r="E49" i="18"/>
  <c r="N59" i="18"/>
  <c r="P66" i="18"/>
  <c r="T21" i="19"/>
  <c r="S23" i="19"/>
  <c r="D16" i="19"/>
  <c r="P37" i="19"/>
  <c r="D9" i="19"/>
  <c r="P32" i="19"/>
  <c r="S24" i="19"/>
  <c r="T16" i="19"/>
  <c r="U20" i="19"/>
  <c r="Q12" i="19"/>
  <c r="K23" i="19"/>
  <c r="D26" i="19"/>
  <c r="C23" i="19"/>
  <c r="I23" i="19"/>
  <c r="W31" i="19"/>
  <c r="Y7" i="19"/>
  <c r="O21" i="19"/>
  <c r="C32" i="19"/>
  <c r="U37" i="19"/>
  <c r="M24" i="19"/>
  <c r="W12" i="19"/>
  <c r="Q17" i="19"/>
  <c r="Y22" i="19"/>
  <c r="D13" i="19"/>
  <c r="C25" i="19"/>
  <c r="U17" i="19"/>
  <c r="X29" i="19"/>
  <c r="G33" i="19"/>
  <c r="T26" i="19"/>
  <c r="G18" i="19"/>
  <c r="L7" i="19"/>
  <c r="S19" i="19"/>
  <c r="H8" i="19"/>
  <c r="T24" i="19"/>
  <c r="I18" i="19"/>
  <c r="X20" i="19"/>
  <c r="X14" i="19"/>
  <c r="E12" i="19"/>
  <c r="G26" i="19"/>
  <c r="E13" i="19"/>
  <c r="Q25" i="19"/>
  <c r="K25" i="19"/>
  <c r="D22" i="19"/>
  <c r="T35" i="19"/>
  <c r="G11" i="19"/>
  <c r="Q22" i="19"/>
  <c r="M12" i="19"/>
  <c r="K20" i="19"/>
  <c r="S13" i="19"/>
  <c r="L36" i="19"/>
  <c r="Y9" i="19"/>
  <c r="G13" i="19"/>
  <c r="Q8" i="19"/>
  <c r="U24" i="19"/>
  <c r="O27" i="19"/>
  <c r="H32" i="19"/>
  <c r="G25" i="19"/>
  <c r="O20" i="19"/>
  <c r="Y32" i="19"/>
  <c r="H27" i="19"/>
  <c r="M9" i="19"/>
  <c r="H36" i="19"/>
  <c r="D14" i="19"/>
  <c r="X36" i="19"/>
  <c r="K10" i="19"/>
  <c r="C29" i="19"/>
  <c r="C19" i="19"/>
  <c r="G22" i="19"/>
  <c r="C36" i="19"/>
  <c r="D7" i="19"/>
  <c r="D27" i="19"/>
  <c r="T32" i="19"/>
  <c r="O18" i="19"/>
  <c r="X34" i="19"/>
  <c r="X28" i="19"/>
  <c r="T19" i="19"/>
  <c r="E17" i="19"/>
  <c r="Y8" i="19"/>
  <c r="Y27" i="19"/>
  <c r="E37" i="19"/>
  <c r="W21" i="19"/>
  <c r="O23" i="19"/>
  <c r="Q20" i="19"/>
  <c r="C10" i="19"/>
  <c r="L19" i="19"/>
  <c r="W37" i="19"/>
  <c r="D30" i="19"/>
  <c r="P22" i="19"/>
  <c r="L17" i="19"/>
  <c r="H19" i="19"/>
  <c r="X9" i="19"/>
  <c r="M23" i="19"/>
  <c r="K35" i="19"/>
  <c r="T37" i="19"/>
  <c r="W11" i="19"/>
  <c r="Q9" i="19"/>
  <c r="C35" i="19"/>
  <c r="K18" i="19"/>
  <c r="Q11" i="19"/>
  <c r="X23" i="19"/>
  <c r="I16" i="19"/>
  <c r="U19" i="19"/>
  <c r="M34" i="19"/>
  <c r="X7" i="19"/>
  <c r="T25" i="19"/>
  <c r="C27" i="19"/>
  <c r="L28" i="19"/>
  <c r="Q21" i="19"/>
  <c r="T29" i="19"/>
  <c r="H9" i="19"/>
  <c r="L22" i="19"/>
  <c r="H10" i="19"/>
  <c r="Y15" i="19"/>
  <c r="P16" i="19"/>
  <c r="L15" i="19"/>
  <c r="W24" i="19"/>
  <c r="T15" i="19"/>
  <c r="Q35" i="19"/>
  <c r="S10" i="19"/>
  <c r="P28" i="19"/>
  <c r="M7" i="19"/>
  <c r="O34" i="19"/>
  <c r="K32" i="19"/>
  <c r="S20" i="19"/>
  <c r="K17" i="19"/>
  <c r="C8" i="19"/>
  <c r="X19" i="19"/>
  <c r="C31" i="19"/>
  <c r="P34" i="19"/>
  <c r="T36" i="19"/>
  <c r="T22" i="19"/>
  <c r="U29" i="19"/>
  <c r="I29" i="19"/>
  <c r="X21" i="19"/>
  <c r="O30" i="19"/>
  <c r="E26" i="19"/>
  <c r="P15" i="19"/>
  <c r="W13" i="19"/>
  <c r="S36" i="19"/>
  <c r="Y20" i="19"/>
  <c r="D17" i="19"/>
  <c r="D8" i="19"/>
  <c r="I7" i="19"/>
  <c r="E15" i="19"/>
  <c r="L14" i="19"/>
  <c r="Q23" i="19"/>
  <c r="H13" i="19"/>
  <c r="O10" i="19"/>
  <c r="H15" i="19"/>
  <c r="H24" i="19"/>
  <c r="C11" i="19"/>
  <c r="E24" i="19"/>
  <c r="P9" i="19"/>
  <c r="I20" i="19"/>
  <c r="E29" i="19"/>
  <c r="T12" i="19"/>
  <c r="U35" i="19"/>
  <c r="W18" i="19"/>
  <c r="S26" i="19"/>
  <c r="W32" i="19"/>
  <c r="K13" i="19"/>
  <c r="G34" i="19"/>
  <c r="X8" i="19"/>
  <c r="P33" i="19"/>
  <c r="X22" i="19"/>
  <c r="P25" i="19"/>
  <c r="D11" i="19"/>
  <c r="U27" i="19"/>
  <c r="D33" i="19"/>
  <c r="W14" i="19"/>
  <c r="O37" i="19"/>
  <c r="T17" i="19"/>
  <c r="P10" i="19"/>
  <c r="X33" i="19"/>
  <c r="K37" i="19"/>
  <c r="E36" i="19"/>
  <c r="P13" i="19"/>
  <c r="S16" i="19"/>
  <c r="Q34" i="19"/>
  <c r="C26" i="19"/>
  <c r="U30" i="19"/>
  <c r="X24" i="19"/>
  <c r="K27" i="19"/>
  <c r="O35" i="19"/>
  <c r="U15" i="19"/>
  <c r="S37" i="19"/>
  <c r="W19" i="19"/>
  <c r="U9" i="19"/>
  <c r="P24" i="19"/>
  <c r="O19" i="19"/>
  <c r="S32" i="19"/>
  <c r="M25" i="19"/>
  <c r="D15" i="19"/>
  <c r="L16" i="19"/>
  <c r="O8" i="19"/>
  <c r="D29" i="19"/>
  <c r="M21" i="19"/>
  <c r="R7" i="19"/>
  <c r="D32" i="19"/>
  <c r="H25" i="19"/>
  <c r="M27" i="19"/>
  <c r="U13" i="19"/>
  <c r="S31" i="19"/>
  <c r="L33" i="19"/>
  <c r="H28" i="19"/>
  <c r="X32" i="19"/>
  <c r="C34" i="19"/>
  <c r="S15" i="19"/>
  <c r="P14" i="19"/>
  <c r="I30" i="19"/>
  <c r="C21" i="19"/>
  <c r="K8" i="19"/>
  <c r="K11" i="19"/>
  <c r="M32" i="19"/>
  <c r="Y37" i="19"/>
  <c r="B21" i="19"/>
  <c r="T7" i="19"/>
  <c r="S34" i="19"/>
  <c r="M18" i="19"/>
  <c r="I13" i="19"/>
  <c r="L24" i="19"/>
  <c r="O15" i="19"/>
  <c r="C30" i="19"/>
  <c r="Q27" i="19"/>
  <c r="G21" i="19"/>
  <c r="X35" i="19"/>
  <c r="U25" i="19"/>
  <c r="S35" i="19"/>
  <c r="M15" i="19"/>
  <c r="M22" i="19"/>
  <c r="K31" i="19"/>
  <c r="O33" i="19"/>
  <c r="G35" i="19"/>
  <c r="Y21" i="19"/>
  <c r="Y23" i="19"/>
  <c r="M28" i="19"/>
  <c r="S33" i="19"/>
  <c r="K29" i="19"/>
  <c r="K26" i="19"/>
  <c r="S11" i="19"/>
  <c r="I37" i="19"/>
  <c r="M36" i="19"/>
  <c r="L30" i="19"/>
  <c r="E10" i="19"/>
  <c r="K21" i="19"/>
  <c r="O24" i="19"/>
  <c r="T30" i="19"/>
  <c r="X37" i="19"/>
  <c r="P20" i="19"/>
  <c r="C15" i="19"/>
  <c r="D31" i="19"/>
  <c r="E7" i="19"/>
  <c r="U21" i="19"/>
  <c r="E19" i="19"/>
  <c r="Y19" i="19"/>
  <c r="I26" i="19"/>
  <c r="H14" i="19"/>
  <c r="L29" i="19"/>
  <c r="O16" i="19"/>
  <c r="M37" i="19"/>
  <c r="K19" i="19"/>
  <c r="T11" i="19"/>
  <c r="E27" i="19"/>
  <c r="I9" i="19"/>
  <c r="E8" i="19"/>
  <c r="G32" i="19"/>
  <c r="X16" i="19"/>
  <c r="H7" i="19"/>
  <c r="D19" i="19"/>
  <c r="Q10" i="19"/>
  <c r="S8" i="19"/>
  <c r="I22" i="19"/>
  <c r="O29" i="19"/>
  <c r="D24" i="19"/>
  <c r="E9" i="19"/>
  <c r="P17" i="19"/>
  <c r="U11" i="19"/>
  <c r="L34" i="19"/>
  <c r="L20" i="19"/>
  <c r="U22" i="19"/>
  <c r="C22" i="19"/>
  <c r="W25" i="19"/>
  <c r="U32" i="19"/>
  <c r="U23" i="19"/>
  <c r="H37" i="19"/>
  <c r="Q19" i="19"/>
  <c r="O25" i="19"/>
  <c r="E28" i="19"/>
  <c r="Y29" i="19"/>
  <c r="Q7" i="19"/>
  <c r="M31" i="19"/>
  <c r="W30" i="19"/>
  <c r="H16" i="19"/>
  <c r="D37" i="19"/>
  <c r="I11" i="19"/>
  <c r="D25" i="19"/>
  <c r="U18" i="19"/>
  <c r="E32" i="19"/>
  <c r="I34" i="19"/>
  <c r="I10" i="19"/>
  <c r="Y35" i="19"/>
  <c r="U12" i="19"/>
  <c r="H20" i="19"/>
  <c r="S28" i="19"/>
  <c r="P19" i="19"/>
  <c r="D20" i="19"/>
  <c r="G16" i="19"/>
  <c r="Y13" i="19"/>
  <c r="K9" i="19"/>
  <c r="X25" i="19"/>
  <c r="S17" i="19"/>
  <c r="M8" i="19"/>
  <c r="W33" i="19"/>
  <c r="S27" i="19"/>
  <c r="O13" i="19"/>
  <c r="P26" i="19"/>
  <c r="E33" i="19"/>
  <c r="P31" i="19"/>
  <c r="Y33" i="19"/>
  <c r="Q14" i="19"/>
  <c r="K34" i="19"/>
  <c r="T10" i="19"/>
  <c r="G37" i="19"/>
  <c r="U31" i="19"/>
  <c r="U36" i="19"/>
  <c r="H11" i="19"/>
  <c r="C33" i="19"/>
  <c r="H12" i="19"/>
  <c r="S25" i="19"/>
  <c r="O31" i="19"/>
  <c r="G27" i="19"/>
  <c r="X26" i="19"/>
  <c r="H18" i="19"/>
  <c r="D18" i="19"/>
  <c r="I8" i="19"/>
  <c r="D10" i="19"/>
  <c r="X17" i="19"/>
  <c r="D28" i="19"/>
  <c r="U16" i="19"/>
  <c r="Y16" i="19"/>
  <c r="P21" i="19"/>
  <c r="W35" i="19"/>
  <c r="G9" i="19"/>
  <c r="M33" i="19"/>
  <c r="G8" i="19"/>
  <c r="T18" i="19"/>
  <c r="F7" i="19"/>
  <c r="G19" i="19"/>
  <c r="G15" i="19"/>
  <c r="O9" i="19"/>
  <c r="T20" i="19"/>
  <c r="E21" i="19"/>
  <c r="O36" i="19"/>
  <c r="C13" i="19"/>
  <c r="L32" i="19"/>
  <c r="J7" i="19"/>
  <c r="E23" i="19"/>
  <c r="S18" i="19"/>
  <c r="Y17" i="19"/>
  <c r="Y30" i="19"/>
  <c r="P30" i="19"/>
  <c r="K24" i="19"/>
  <c r="C24" i="19"/>
  <c r="M17" i="19"/>
  <c r="W22" i="19"/>
  <c r="U8" i="19"/>
  <c r="E22" i="19"/>
  <c r="P27" i="19"/>
  <c r="H33" i="19"/>
  <c r="H26" i="19"/>
  <c r="M19" i="19"/>
  <c r="G20" i="19"/>
  <c r="W23" i="19"/>
  <c r="M35" i="19"/>
  <c r="H30" i="19"/>
  <c r="L31" i="19"/>
  <c r="U33" i="19"/>
  <c r="L26" i="19"/>
  <c r="V7" i="19"/>
  <c r="G24" i="19"/>
  <c r="H35" i="19"/>
  <c r="G10" i="19"/>
  <c r="I27" i="19"/>
  <c r="Y36" i="19"/>
  <c r="Q30" i="19"/>
  <c r="N7" i="19"/>
  <c r="K30" i="19"/>
  <c r="S29" i="19"/>
  <c r="C16" i="19"/>
  <c r="W29" i="19"/>
  <c r="U28" i="19"/>
  <c r="E35" i="19"/>
  <c r="S30" i="19"/>
  <c r="O26" i="19"/>
  <c r="C20" i="19"/>
  <c r="L23" i="19"/>
  <c r="K33" i="19"/>
  <c r="K15" i="19"/>
  <c r="M10" i="19"/>
  <c r="L11" i="19"/>
  <c r="H17" i="19"/>
  <c r="L8" i="19"/>
  <c r="W26" i="19"/>
  <c r="P11" i="19"/>
  <c r="G14" i="19"/>
  <c r="W17" i="19"/>
  <c r="Q33" i="19"/>
  <c r="I24" i="19"/>
  <c r="U7" i="19"/>
  <c r="M20" i="19"/>
  <c r="O11" i="19"/>
  <c r="M30" i="19"/>
  <c r="L12" i="19"/>
  <c r="B7" i="19"/>
  <c r="I36" i="19"/>
  <c r="P29" i="19"/>
  <c r="S22" i="19"/>
  <c r="I19" i="19"/>
  <c r="G23" i="19"/>
  <c r="W10" i="19"/>
  <c r="E30" i="19"/>
  <c r="N17" i="19"/>
  <c r="L27" i="19"/>
  <c r="T23" i="19"/>
  <c r="M29" i="19"/>
  <c r="P23" i="19"/>
  <c r="I25" i="19"/>
  <c r="X18" i="19"/>
  <c r="W16" i="19"/>
  <c r="Y12" i="19"/>
  <c r="Y28" i="19"/>
  <c r="M16" i="19"/>
  <c r="Q29" i="19"/>
  <c r="X11" i="19"/>
  <c r="D23" i="19"/>
  <c r="X10" i="19"/>
  <c r="X30" i="19"/>
  <c r="W9" i="19"/>
  <c r="Y18" i="19"/>
  <c r="P7" i="19"/>
  <c r="Q31" i="19"/>
  <c r="I31" i="19"/>
  <c r="P36" i="19"/>
  <c r="I14" i="19"/>
  <c r="C12" i="19"/>
  <c r="Q15" i="19"/>
  <c r="C28" i="19"/>
  <c r="T9" i="19"/>
  <c r="Q37" i="19"/>
  <c r="L25" i="19"/>
  <c r="W34" i="19"/>
  <c r="L35" i="19"/>
  <c r="U10" i="19"/>
  <c r="D21" i="19"/>
  <c r="W8" i="19"/>
  <c r="U34" i="19"/>
  <c r="H29" i="19"/>
  <c r="N8" i="19"/>
  <c r="I28" i="19"/>
  <c r="W27" i="19"/>
  <c r="Y14" i="19"/>
  <c r="X15" i="19"/>
  <c r="K28" i="19"/>
  <c r="O14" i="19"/>
  <c r="M13" i="19"/>
  <c r="F13" i="19"/>
  <c r="C9" i="19"/>
  <c r="I35" i="19"/>
  <c r="H31" i="19"/>
  <c r="N32" i="19"/>
  <c r="T34" i="19"/>
  <c r="W28" i="19"/>
  <c r="X13" i="19"/>
  <c r="O17" i="19"/>
  <c r="S9" i="19"/>
  <c r="C17" i="19"/>
  <c r="Y10" i="19"/>
  <c r="U26" i="19"/>
  <c r="K14" i="19"/>
  <c r="Y31" i="19"/>
  <c r="O32" i="19"/>
  <c r="G17" i="19"/>
  <c r="H21" i="19"/>
  <c r="G28" i="19"/>
  <c r="I33" i="19"/>
  <c r="Y25" i="19"/>
  <c r="H23" i="19"/>
  <c r="E20" i="19"/>
  <c r="D34" i="19"/>
  <c r="L10" i="19"/>
  <c r="P35" i="19"/>
  <c r="I17" i="19"/>
  <c r="G29" i="19"/>
  <c r="Q18" i="19"/>
  <c r="T31" i="19"/>
  <c r="I21" i="19"/>
  <c r="O28" i="19"/>
  <c r="Q24" i="19"/>
  <c r="D12" i="19"/>
  <c r="L18" i="19"/>
  <c r="P12" i="19"/>
  <c r="G30" i="19"/>
  <c r="M14" i="19"/>
  <c r="K16" i="19"/>
  <c r="L21" i="19"/>
  <c r="Q26" i="19"/>
  <c r="T27" i="19"/>
  <c r="Q32" i="19"/>
  <c r="T28" i="19"/>
  <c r="Y34" i="19"/>
  <c r="E18" i="19"/>
  <c r="Q13" i="19"/>
  <c r="D36" i="19"/>
  <c r="M11" i="19"/>
  <c r="E25" i="19"/>
  <c r="T14" i="19"/>
  <c r="H22" i="19"/>
  <c r="Y26" i="19"/>
  <c r="X31" i="19"/>
  <c r="Q28" i="19"/>
  <c r="E11" i="19"/>
  <c r="T13" i="19"/>
  <c r="K22" i="19"/>
  <c r="T33" i="19"/>
  <c r="Y24" i="19"/>
  <c r="K12" i="19"/>
  <c r="C37" i="19"/>
  <c r="C18" i="19"/>
  <c r="Y11" i="19"/>
  <c r="I15" i="19"/>
  <c r="I32" i="19"/>
  <c r="G31" i="19"/>
  <c r="P18" i="19"/>
  <c r="O12" i="19"/>
  <c r="T8" i="19"/>
  <c r="W15" i="19"/>
  <c r="E16" i="19"/>
  <c r="L13" i="19"/>
  <c r="E14" i="19"/>
  <c r="S14" i="19"/>
  <c r="E34" i="19"/>
  <c r="X12" i="19"/>
  <c r="L37" i="19"/>
  <c r="L9" i="19"/>
  <c r="O22" i="19"/>
  <c r="Q16" i="19"/>
  <c r="M26" i="19"/>
  <c r="Q36" i="19"/>
  <c r="W36" i="19"/>
  <c r="C14" i="19"/>
  <c r="D35" i="19"/>
  <c r="X27" i="19"/>
  <c r="S21" i="19"/>
  <c r="G36" i="19"/>
  <c r="I12" i="19"/>
  <c r="G12" i="19"/>
  <c r="E31" i="19"/>
  <c r="K36" i="19"/>
  <c r="S12" i="19"/>
  <c r="W20" i="19"/>
  <c r="U14" i="19"/>
  <c r="H34" i="19"/>
  <c r="P8" i="19"/>
  <c r="E64" i="18"/>
  <c r="E53" i="18"/>
  <c r="T68" i="18"/>
  <c r="Y59" i="18"/>
  <c r="X48" i="18"/>
  <c r="J62" i="18"/>
  <c r="L63" i="18"/>
  <c r="F51" i="18"/>
  <c r="J42" i="18"/>
  <c r="E41" i="18"/>
  <c r="P60" i="18"/>
  <c r="E68" i="18"/>
  <c r="Y44" i="18"/>
  <c r="J44" i="18"/>
  <c r="H45" i="18"/>
  <c r="V71" i="18"/>
  <c r="B45" i="18"/>
  <c r="R65" i="18"/>
  <c r="M45" i="18"/>
  <c r="R56" i="18"/>
  <c r="M55" i="18"/>
  <c r="V67" i="18"/>
  <c r="M70" i="18"/>
  <c r="V61" i="18"/>
  <c r="B69" i="18"/>
  <c r="T62" i="18"/>
  <c r="E42" i="18"/>
  <c r="X69" i="18"/>
  <c r="V58" i="18"/>
  <c r="M46" i="18"/>
  <c r="F45" i="18"/>
  <c r="P67" i="18"/>
  <c r="T57" i="18"/>
  <c r="D60" i="18"/>
  <c r="T41" i="18"/>
  <c r="H44" i="18"/>
  <c r="F42" i="18"/>
  <c r="E54" i="18"/>
  <c r="F48" i="18"/>
  <c r="Q71" i="18"/>
  <c r="R52" i="18"/>
  <c r="D53" i="18"/>
  <c r="B66" i="18"/>
  <c r="M61" i="18"/>
  <c r="X61" i="18"/>
  <c r="F54" i="18"/>
  <c r="I69" i="18"/>
  <c r="X59" i="18"/>
  <c r="M59" i="18"/>
  <c r="H58" i="18"/>
  <c r="L61" i="18"/>
  <c r="N60" i="18"/>
  <c r="N66" i="18"/>
  <c r="U62" i="18"/>
  <c r="P51" i="18"/>
  <c r="B64" i="18"/>
  <c r="N58" i="18"/>
  <c r="Y62" i="18"/>
  <c r="H49" i="18"/>
  <c r="F63" i="18"/>
  <c r="T52" i="18"/>
  <c r="U64" i="18"/>
  <c r="Q44" i="18"/>
  <c r="R64" i="18"/>
  <c r="U53" i="18"/>
  <c r="N56" i="18"/>
  <c r="D50" i="18"/>
  <c r="P61" i="18"/>
  <c r="J54" i="18"/>
  <c r="U44" i="18"/>
  <c r="E52" i="18"/>
  <c r="Q56" i="18"/>
  <c r="M67" i="18"/>
  <c r="V54" i="18"/>
  <c r="X44" i="18"/>
  <c r="J41" i="18"/>
  <c r="X67" i="18"/>
  <c r="Q47" i="18"/>
  <c r="M62" i="18"/>
  <c r="X50" i="18"/>
  <c r="Y46" i="18"/>
  <c r="U54" i="18"/>
  <c r="U55" i="18"/>
  <c r="Q48" i="18"/>
  <c r="U41" i="18"/>
  <c r="J47" i="18"/>
  <c r="V50" i="18"/>
  <c r="U63" i="18"/>
  <c r="N43" i="18"/>
  <c r="T53" i="18"/>
  <c r="F44" i="18"/>
  <c r="T70" i="18"/>
  <c r="T61" i="18"/>
  <c r="H56" i="18"/>
  <c r="N42" i="18"/>
  <c r="H67" i="18"/>
  <c r="V69" i="18"/>
  <c r="N53" i="18"/>
  <c r="Y56" i="18"/>
  <c r="I41" i="18"/>
  <c r="R68" i="18"/>
  <c r="Y67" i="18"/>
  <c r="L43" i="18"/>
  <c r="E43" i="18"/>
  <c r="L51" i="18"/>
  <c r="Q53" i="18"/>
  <c r="U67" i="18"/>
  <c r="N48" i="18"/>
  <c r="T50" i="18"/>
  <c r="B52" i="18"/>
  <c r="P57" i="18"/>
  <c r="V62" i="18"/>
  <c r="T54" i="18"/>
  <c r="Q64" i="18"/>
  <c r="L49" i="18"/>
  <c r="X70" i="18"/>
  <c r="Q66" i="18"/>
  <c r="B53" i="18"/>
  <c r="N52" i="18"/>
  <c r="J57" i="18"/>
  <c r="R51" i="18"/>
  <c r="F71" i="18"/>
  <c r="D62" i="18"/>
  <c r="U68" i="18"/>
  <c r="F57" i="18"/>
  <c r="P63" i="18"/>
  <c r="B44" i="18"/>
  <c r="V51" i="18"/>
  <c r="E44" i="18"/>
  <c r="L53" i="18"/>
  <c r="T64" i="18"/>
  <c r="V45" i="18"/>
  <c r="S61" i="18"/>
  <c r="P54" i="18"/>
  <c r="Q69" i="18"/>
  <c r="X65" i="18"/>
  <c r="R46" i="18"/>
  <c r="L57" i="18"/>
  <c r="F60" i="18"/>
  <c r="D58" i="18"/>
  <c r="T42" i="18"/>
  <c r="H62" i="18"/>
  <c r="F41" i="18"/>
  <c r="B65" i="18"/>
  <c r="J50" i="18"/>
  <c r="P58" i="18"/>
  <c r="H48" i="18"/>
  <c r="B54" i="18"/>
  <c r="I65" i="18"/>
  <c r="X43" i="18"/>
  <c r="L44" i="18"/>
  <c r="F61" i="18"/>
  <c r="U42" i="18"/>
  <c r="M65" i="18"/>
  <c r="Q41" i="18"/>
  <c r="R59" i="18"/>
  <c r="B47" i="18"/>
  <c r="R67" i="18"/>
  <c r="Q68" i="18"/>
  <c r="Y66" i="18"/>
  <c r="Q50" i="18"/>
  <c r="P56" i="18"/>
  <c r="H53" i="18"/>
  <c r="J58" i="18"/>
  <c r="Y53" i="18"/>
  <c r="J294" i="62"/>
  <c r="K294" i="62"/>
  <c r="L228" i="18"/>
  <c r="L226" i="18"/>
  <c r="X129" i="18" s="1"/>
  <c r="K226" i="18"/>
  <c r="U129" i="18"/>
  <c r="T129" i="18"/>
  <c r="B114" i="18"/>
  <c r="V137" i="18"/>
  <c r="B137" i="18"/>
  <c r="P139" i="18"/>
  <c r="L139" i="18"/>
  <c r="E124" i="18"/>
  <c r="Q121" i="18"/>
  <c r="B115" i="18"/>
  <c r="V121" i="18"/>
  <c r="M139" i="18"/>
  <c r="B120" i="18"/>
  <c r="L133" i="18"/>
  <c r="Q139" i="18"/>
  <c r="R120" i="18"/>
  <c r="Q135" i="18"/>
  <c r="D136" i="18"/>
  <c r="H128" i="18"/>
  <c r="F123" i="18"/>
  <c r="B139" i="18"/>
  <c r="U133" i="18"/>
  <c r="Q136" i="18"/>
  <c r="X136" i="18"/>
  <c r="E136" i="18"/>
  <c r="M113" i="18"/>
  <c r="U138" i="18"/>
  <c r="P122" i="18"/>
  <c r="T116" i="18"/>
  <c r="L112" i="18"/>
  <c r="P113" i="18"/>
  <c r="B122" i="18"/>
  <c r="Y123" i="18"/>
  <c r="N114" i="18"/>
  <c r="V119" i="18"/>
  <c r="Q124" i="18"/>
  <c r="X112" i="18"/>
  <c r="Y131" i="18"/>
  <c r="N125" i="18"/>
  <c r="F139" i="18"/>
  <c r="J109" i="18"/>
  <c r="U116" i="18"/>
  <c r="L136" i="18"/>
  <c r="N137" i="18"/>
  <c r="I136" i="18"/>
  <c r="X118" i="18"/>
  <c r="Y128" i="18"/>
  <c r="V133" i="18"/>
  <c r="V124" i="18"/>
  <c r="H116" i="18"/>
  <c r="V123" i="18"/>
  <c r="X121" i="59"/>
  <c r="W123" i="59"/>
  <c r="W133" i="59"/>
  <c r="U113" i="59"/>
  <c r="T132" i="59"/>
  <c r="F131" i="59"/>
  <c r="E113" i="59"/>
  <c r="Q136" i="59"/>
  <c r="V137" i="59"/>
  <c r="P122" i="59"/>
  <c r="I125" i="59"/>
  <c r="Q125" i="59"/>
  <c r="H121" i="59"/>
  <c r="L117" i="59"/>
  <c r="H117" i="59"/>
  <c r="R116" i="59"/>
  <c r="P112" i="59"/>
  <c r="T119" i="59"/>
  <c r="O112" i="59"/>
  <c r="D135" i="59"/>
  <c r="M136" i="59"/>
  <c r="T138" i="59"/>
  <c r="P130" i="59"/>
  <c r="G121" i="59"/>
  <c r="F125" i="59"/>
  <c r="X109" i="59"/>
  <c r="W126" i="59"/>
  <c r="O111" i="59"/>
  <c r="X133" i="59"/>
  <c r="X139" i="59"/>
  <c r="R122" i="59"/>
  <c r="D115" i="59"/>
  <c r="Q111" i="59"/>
  <c r="H126" i="59"/>
  <c r="S112" i="59"/>
  <c r="K139" i="59"/>
  <c r="U111" i="59"/>
  <c r="Q139" i="59"/>
  <c r="P136" i="59"/>
  <c r="P111" i="59"/>
  <c r="C125" i="59"/>
  <c r="R123" i="59"/>
  <c r="E119" i="59"/>
  <c r="I131" i="59"/>
  <c r="W114" i="59"/>
  <c r="V119" i="59"/>
  <c r="L124" i="59"/>
  <c r="I128" i="59"/>
  <c r="N121" i="59"/>
  <c r="B126" i="59"/>
  <c r="F117" i="59"/>
  <c r="H138" i="59"/>
  <c r="X126" i="59"/>
  <c r="O123" i="59"/>
  <c r="X123" i="59"/>
  <c r="N124" i="59"/>
  <c r="M111" i="59"/>
  <c r="J128" i="59"/>
  <c r="M127" i="59"/>
  <c r="O117" i="59"/>
  <c r="E110" i="59"/>
  <c r="L126" i="59"/>
  <c r="V111" i="59"/>
  <c r="B115" i="59"/>
  <c r="O121" i="59"/>
  <c r="T127" i="59"/>
  <c r="V135" i="59"/>
  <c r="L137" i="59"/>
  <c r="U112" i="59"/>
  <c r="J135" i="59"/>
  <c r="D131" i="59"/>
  <c r="S128" i="59"/>
  <c r="X134" i="59"/>
  <c r="X137" i="59"/>
  <c r="N110" i="59"/>
  <c r="K133" i="59"/>
  <c r="I113" i="59"/>
  <c r="C123" i="59"/>
  <c r="I109" i="59"/>
  <c r="Q124" i="59"/>
  <c r="G128" i="59"/>
  <c r="C127" i="59"/>
  <c r="O138" i="59"/>
  <c r="P131" i="59"/>
  <c r="Q109" i="59"/>
  <c r="N132" i="59"/>
  <c r="M130" i="59"/>
  <c r="S133" i="59"/>
  <c r="I119" i="59"/>
  <c r="F124" i="59"/>
  <c r="C136" i="59"/>
  <c r="V122" i="59"/>
  <c r="I139" i="59"/>
  <c r="B121" i="59"/>
  <c r="U136" i="59"/>
  <c r="T114" i="59"/>
  <c r="S137" i="59"/>
  <c r="U129" i="59"/>
  <c r="H109" i="59"/>
  <c r="M116" i="59"/>
  <c r="F110" i="59"/>
  <c r="L123" i="59"/>
  <c r="U114" i="59"/>
  <c r="B128" i="59"/>
  <c r="R136" i="59"/>
  <c r="I129" i="59"/>
  <c r="S119" i="59"/>
  <c r="T125" i="59"/>
  <c r="U133" i="59"/>
  <c r="Y135" i="59"/>
  <c r="E137" i="59"/>
  <c r="I126" i="59"/>
  <c r="F118" i="59"/>
  <c r="O113" i="59"/>
  <c r="J139" i="59"/>
  <c r="Q133" i="59"/>
  <c r="T115" i="59"/>
  <c r="P126" i="59"/>
  <c r="C120" i="59"/>
  <c r="J129" i="59"/>
  <c r="I138" i="59"/>
  <c r="G134" i="59"/>
  <c r="I130" i="59"/>
  <c r="R120" i="59"/>
  <c r="W129" i="59"/>
  <c r="W124" i="59"/>
  <c r="J138" i="59"/>
  <c r="C126" i="59"/>
  <c r="O130" i="59"/>
  <c r="Y112" i="59"/>
  <c r="O134" i="59"/>
  <c r="D114" i="59"/>
  <c r="K136" i="59"/>
  <c r="E124" i="59"/>
  <c r="Y133" i="59"/>
  <c r="S132" i="59"/>
  <c r="G130" i="59"/>
  <c r="D138" i="59"/>
  <c r="H125" i="59"/>
  <c r="H123" i="59"/>
  <c r="I116" i="59"/>
  <c r="W128" i="59"/>
  <c r="D130" i="59"/>
  <c r="S120" i="59"/>
  <c r="W132" i="59"/>
  <c r="S116" i="59"/>
  <c r="X127" i="59"/>
  <c r="W117" i="59"/>
  <c r="K126" i="59"/>
  <c r="L125" i="59"/>
  <c r="F135" i="59"/>
  <c r="Q115" i="59"/>
  <c r="I114" i="59"/>
  <c r="I133" i="59"/>
  <c r="R114" i="59"/>
  <c r="U137" i="59"/>
  <c r="J118" i="59"/>
  <c r="R128" i="59"/>
  <c r="O124" i="59"/>
  <c r="X113" i="59"/>
  <c r="O133" i="59"/>
  <c r="V131" i="59"/>
  <c r="D136" i="59"/>
  <c r="N130" i="59"/>
  <c r="E121" i="59"/>
  <c r="P120" i="59"/>
  <c r="V127" i="59"/>
  <c r="O115" i="59"/>
  <c r="J137" i="59"/>
  <c r="X129" i="59"/>
  <c r="I127" i="59"/>
  <c r="X132" i="59"/>
  <c r="D120" i="59"/>
  <c r="G114" i="59"/>
  <c r="N133" i="59"/>
  <c r="H139" i="59"/>
  <c r="W110" i="59"/>
  <c r="V113" i="59"/>
  <c r="W112" i="59"/>
  <c r="Y138" i="59"/>
  <c r="S123" i="59"/>
  <c r="K135" i="59"/>
  <c r="W119" i="59"/>
  <c r="C114" i="59"/>
  <c r="C109" i="59"/>
  <c r="L41" i="19"/>
  <c r="S58" i="19"/>
  <c r="I52" i="19"/>
  <c r="X63" i="19"/>
  <c r="X68" i="19"/>
  <c r="M70" i="19"/>
  <c r="L51" i="19"/>
  <c r="T58" i="19"/>
  <c r="X48" i="19"/>
  <c r="C55" i="19"/>
  <c r="W71" i="19"/>
  <c r="Q45" i="19"/>
  <c r="L64" i="19"/>
  <c r="T51" i="19"/>
  <c r="T52" i="19"/>
  <c r="M58" i="19"/>
  <c r="G42" i="19"/>
  <c r="Y60" i="19"/>
  <c r="Q59" i="19"/>
  <c r="L53" i="19"/>
  <c r="K66" i="19"/>
  <c r="U43" i="19"/>
  <c r="D49" i="19"/>
  <c r="R41" i="19"/>
  <c r="P67" i="19"/>
  <c r="P48" i="19"/>
  <c r="U58" i="19"/>
  <c r="X41" i="19"/>
  <c r="I41" i="19"/>
  <c r="O44" i="19"/>
  <c r="M55" i="19"/>
  <c r="U44" i="19"/>
  <c r="U55" i="19"/>
  <c r="I60" i="19"/>
  <c r="W66" i="19"/>
  <c r="L54" i="19"/>
  <c r="H48" i="19"/>
  <c r="D45" i="19"/>
  <c r="B46" i="19"/>
  <c r="E44" i="19"/>
  <c r="L49" i="19"/>
  <c r="O68" i="19"/>
  <c r="U64" i="19"/>
  <c r="F57" i="19"/>
  <c r="C49" i="19"/>
  <c r="F54" i="19"/>
  <c r="P43" i="19"/>
  <c r="P58" i="19"/>
  <c r="L68" i="19"/>
  <c r="H59" i="19"/>
  <c r="T67" i="19"/>
  <c r="C68" i="19"/>
  <c r="K53" i="19"/>
  <c r="W42" i="19"/>
  <c r="H63" i="19"/>
  <c r="C52" i="19"/>
  <c r="L66" i="19"/>
  <c r="G66" i="19"/>
  <c r="W61" i="19"/>
  <c r="H41" i="19"/>
  <c r="U57" i="19"/>
  <c r="Q44" i="19"/>
  <c r="O48" i="19"/>
  <c r="Y42" i="19"/>
  <c r="K69" i="19"/>
  <c r="I64" i="19"/>
  <c r="X67" i="19"/>
  <c r="W47" i="19"/>
  <c r="G53" i="19"/>
  <c r="E45" i="19"/>
  <c r="O69" i="19"/>
  <c r="N65" i="19"/>
  <c r="W53" i="19"/>
  <c r="S68" i="19"/>
  <c r="M52" i="19"/>
  <c r="D55" i="19"/>
  <c r="U47" i="19"/>
  <c r="S60" i="19"/>
  <c r="T54" i="19"/>
  <c r="H62" i="19"/>
  <c r="X66" i="19"/>
  <c r="C64" i="19"/>
  <c r="B58" i="19"/>
  <c r="X69" i="19"/>
  <c r="J41" i="19"/>
  <c r="W59" i="19"/>
  <c r="Y48" i="19"/>
  <c r="K62" i="19"/>
  <c r="I56" i="19"/>
  <c r="I66" i="19"/>
  <c r="Y63" i="19"/>
  <c r="D71" i="19"/>
  <c r="T49" i="19"/>
  <c r="S50" i="19"/>
  <c r="C60" i="19"/>
  <c r="M66" i="19"/>
  <c r="H58" i="19"/>
  <c r="E58" i="19"/>
  <c r="J45" i="19"/>
  <c r="L63" i="19"/>
  <c r="O70" i="19"/>
  <c r="G55" i="19"/>
  <c r="I62" i="19"/>
  <c r="O67" i="19"/>
  <c r="B41" i="19"/>
  <c r="S67" i="19"/>
  <c r="F43" i="19"/>
  <c r="T65" i="19"/>
  <c r="P51" i="19"/>
  <c r="Y64" i="19"/>
  <c r="K58" i="19"/>
  <c r="S62" i="19"/>
  <c r="L71" i="19"/>
  <c r="D46" i="19"/>
  <c r="L43" i="19"/>
  <c r="H60" i="19"/>
  <c r="O56" i="19"/>
  <c r="M60" i="19"/>
  <c r="X59" i="19"/>
  <c r="E64" i="19"/>
  <c r="V41" i="19"/>
  <c r="G58" i="19"/>
  <c r="S61" i="19"/>
  <c r="Y70" i="19"/>
  <c r="K50" i="19"/>
  <c r="J65" i="19"/>
  <c r="C51" i="19"/>
  <c r="D69" i="19"/>
  <c r="L55" i="19"/>
  <c r="C50" i="19"/>
  <c r="W63" i="19"/>
  <c r="I59" i="19"/>
  <c r="O60" i="19"/>
  <c r="W50" i="19"/>
  <c r="Y68" i="19"/>
  <c r="D57" i="19"/>
  <c r="G70" i="19"/>
  <c r="D52" i="19"/>
  <c r="W43" i="19"/>
  <c r="D70" i="19"/>
  <c r="X51" i="19"/>
  <c r="E59" i="19"/>
  <c r="Y52" i="19"/>
  <c r="H57" i="19"/>
  <c r="E54" i="19"/>
  <c r="O45" i="19"/>
  <c r="L48" i="19"/>
  <c r="O53" i="19"/>
  <c r="D63" i="19"/>
  <c r="G68" i="19"/>
  <c r="U61" i="19"/>
  <c r="K46" i="19"/>
  <c r="C71" i="19"/>
  <c r="M56" i="19"/>
  <c r="X50" i="19"/>
  <c r="I49" i="19"/>
  <c r="D53" i="19"/>
  <c r="X49" i="19"/>
  <c r="Q53" i="19"/>
  <c r="E57" i="19"/>
  <c r="D58" i="19"/>
  <c r="I53" i="19"/>
  <c r="C43" i="19"/>
  <c r="T42" i="19"/>
  <c r="Y69" i="19"/>
  <c r="W56" i="19"/>
  <c r="Q58" i="19"/>
  <c r="U42" i="19"/>
  <c r="T68" i="19"/>
  <c r="P61" i="19"/>
  <c r="L52" i="19"/>
  <c r="G64" i="19"/>
  <c r="X47" i="19"/>
  <c r="G50" i="19"/>
  <c r="Q70" i="19"/>
  <c r="H69" i="19"/>
  <c r="W70" i="19"/>
  <c r="Y44" i="19"/>
  <c r="S63" i="19"/>
  <c r="K68" i="19"/>
  <c r="R63" i="19"/>
  <c r="Y65" i="19"/>
  <c r="E69" i="19"/>
  <c r="G51" i="19"/>
  <c r="X52" i="19"/>
  <c r="H55" i="19"/>
  <c r="M50" i="19"/>
  <c r="G62" i="19"/>
  <c r="Q63" i="19"/>
  <c r="G61" i="19"/>
  <c r="K49" i="19"/>
  <c r="Q47" i="19"/>
  <c r="M44" i="19"/>
  <c r="L45" i="19"/>
  <c r="H51" i="19"/>
  <c r="X44" i="19"/>
  <c r="M45" i="19"/>
  <c r="N43" i="19"/>
  <c r="P70" i="19"/>
  <c r="G46" i="19"/>
  <c r="N63" i="19"/>
  <c r="E65" i="19"/>
  <c r="S46" i="19"/>
  <c r="H68" i="19"/>
  <c r="P56" i="19"/>
  <c r="E49" i="19"/>
  <c r="E63" i="19"/>
  <c r="S65" i="19"/>
  <c r="T45" i="19"/>
  <c r="I51" i="19"/>
  <c r="P63" i="19"/>
  <c r="R44" i="19"/>
  <c r="O46" i="19"/>
  <c r="C58" i="19"/>
  <c r="O62" i="19"/>
  <c r="E50" i="19"/>
  <c r="E68" i="19"/>
  <c r="Q50" i="19"/>
  <c r="W57" i="19"/>
  <c r="U67" i="19"/>
  <c r="W67" i="19"/>
  <c r="I61" i="19"/>
  <c r="N41" i="19"/>
  <c r="U65" i="19"/>
  <c r="T61" i="19"/>
  <c r="K67" i="19"/>
  <c r="I46" i="19"/>
  <c r="I42" i="19"/>
  <c r="Y50" i="19"/>
  <c r="T48" i="19"/>
  <c r="P55" i="19"/>
  <c r="L46" i="19"/>
  <c r="K70" i="19"/>
  <c r="Q49" i="19"/>
  <c r="X65" i="19"/>
  <c r="Q62" i="19"/>
  <c r="M68" i="19"/>
  <c r="H49" i="19"/>
  <c r="Y71" i="19"/>
  <c r="C45" i="19"/>
  <c r="E53" i="19"/>
  <c r="Y58" i="19"/>
  <c r="B62" i="19"/>
  <c r="C56" i="19"/>
  <c r="E42" i="19"/>
  <c r="J49" i="19"/>
  <c r="S42" i="19"/>
  <c r="K60" i="19"/>
  <c r="O59" i="19"/>
  <c r="H50" i="19"/>
  <c r="P52" i="19"/>
  <c r="I45" i="19"/>
  <c r="W62" i="19"/>
  <c r="L65" i="19"/>
  <c r="O47" i="19"/>
  <c r="U60" i="19"/>
  <c r="T57" i="19"/>
  <c r="M63" i="19"/>
  <c r="O66" i="19"/>
  <c r="U62" i="19"/>
  <c r="S64" i="19"/>
  <c r="Y46" i="19"/>
  <c r="S59" i="19"/>
  <c r="L42" i="19"/>
  <c r="D62" i="19"/>
  <c r="U41" i="19"/>
  <c r="I48" i="19"/>
  <c r="Q57" i="19"/>
  <c r="F60" i="19"/>
  <c r="Q61" i="19"/>
  <c r="Y55" i="19"/>
  <c r="K63" i="19"/>
  <c r="S45" i="19"/>
  <c r="S52" i="19"/>
  <c r="E43" i="19"/>
  <c r="S56" i="19"/>
  <c r="E66" i="19"/>
  <c r="I44" i="19"/>
  <c r="G57" i="19"/>
  <c r="W44" i="19"/>
  <c r="I69" i="19"/>
  <c r="E56" i="19"/>
  <c r="G54" i="19"/>
  <c r="O51" i="19"/>
  <c r="S51" i="19"/>
  <c r="S43" i="19"/>
  <c r="L61" i="19"/>
  <c r="P60" i="19"/>
  <c r="G71" i="19"/>
  <c r="J58" i="19"/>
  <c r="H45" i="19"/>
  <c r="L57" i="19"/>
  <c r="C67" i="19"/>
  <c r="Y62" i="19"/>
  <c r="I67" i="19"/>
  <c r="O65" i="19"/>
  <c r="X60" i="19"/>
  <c r="W51" i="19"/>
  <c r="Q67" i="19"/>
  <c r="P41" i="19"/>
  <c r="P42" i="19"/>
  <c r="W54" i="19"/>
  <c r="Q42" i="19"/>
  <c r="T46" i="19"/>
  <c r="U69" i="19"/>
  <c r="X56" i="19"/>
  <c r="E61" i="19"/>
  <c r="C47" i="19"/>
  <c r="K65" i="19"/>
  <c r="W64" i="19"/>
  <c r="Y51" i="19"/>
  <c r="M47" i="19"/>
  <c r="I55" i="19"/>
  <c r="M51" i="19"/>
  <c r="H54" i="19"/>
  <c r="H67" i="19"/>
  <c r="D54" i="19"/>
  <c r="M48" i="19"/>
  <c r="H64" i="19"/>
  <c r="P65" i="19"/>
  <c r="Y67" i="19"/>
  <c r="P57" i="19"/>
  <c r="E52" i="19"/>
  <c r="W60" i="19"/>
  <c r="W69" i="19"/>
  <c r="D68" i="19"/>
  <c r="U48" i="19"/>
  <c r="T43" i="19"/>
  <c r="M64" i="19"/>
  <c r="K294" i="20"/>
  <c r="K292" i="20" s="1"/>
  <c r="D104" i="20" s="1"/>
  <c r="L291" i="19"/>
  <c r="K289" i="19"/>
  <c r="N77" i="18"/>
  <c r="T87" i="18"/>
  <c r="E97" i="18"/>
  <c r="U84" i="18"/>
  <c r="V94" i="18"/>
  <c r="G91" i="18"/>
  <c r="U90" i="18"/>
  <c r="D90" i="18"/>
  <c r="T80" i="18"/>
  <c r="T104" i="18"/>
  <c r="Y94" i="18"/>
  <c r="Y89" i="18"/>
  <c r="R94" i="18"/>
  <c r="X76" i="18"/>
  <c r="Y87" i="18"/>
  <c r="V105" i="18"/>
  <c r="J92" i="18"/>
  <c r="Q92" i="18"/>
  <c r="H90" i="18"/>
  <c r="R82" i="18"/>
  <c r="H87" i="18"/>
  <c r="R89" i="18"/>
  <c r="R99" i="18"/>
  <c r="M79" i="18"/>
  <c r="N76" i="18"/>
  <c r="D78" i="18"/>
  <c r="F100" i="18"/>
  <c r="H94" i="18"/>
  <c r="Y88" i="18"/>
  <c r="V101" i="18"/>
  <c r="F92" i="18"/>
  <c r="V102" i="18"/>
  <c r="M81" i="18"/>
  <c r="F89" i="18"/>
  <c r="S80" i="18"/>
  <c r="I103" i="18"/>
  <c r="F103" i="18"/>
  <c r="X86" i="18"/>
  <c r="C75" i="18"/>
  <c r="I75" i="18"/>
  <c r="V104" i="18"/>
  <c r="R102" i="18"/>
  <c r="N81" i="18"/>
  <c r="D98" i="18"/>
  <c r="X93" i="18"/>
  <c r="M93" i="18"/>
  <c r="M75" i="18"/>
  <c r="N98" i="18"/>
  <c r="L95" i="18"/>
  <c r="B105" i="18"/>
  <c r="U103" i="18"/>
  <c r="B95" i="18"/>
  <c r="N104" i="18"/>
  <c r="Y82" i="18"/>
  <c r="Y86" i="18"/>
  <c r="Y101" i="18"/>
  <c r="L77" i="18"/>
  <c r="D81" i="18"/>
  <c r="U99" i="18"/>
  <c r="J100" i="18"/>
  <c r="X105" i="18"/>
  <c r="M100" i="18"/>
  <c r="K103" i="18"/>
  <c r="D85" i="18"/>
  <c r="M97" i="18"/>
  <c r="T78" i="18"/>
  <c r="I101" i="18"/>
  <c r="X81" i="18"/>
  <c r="Q102" i="18"/>
  <c r="N91" i="18"/>
  <c r="O75" i="18"/>
  <c r="P101" i="18"/>
  <c r="U101" i="18"/>
  <c r="P85" i="18"/>
  <c r="D79" i="18"/>
  <c r="H99" i="18"/>
  <c r="K75" i="18"/>
  <c r="T91" i="18"/>
  <c r="J80" i="18"/>
  <c r="N83" i="18"/>
  <c r="G84" i="18"/>
  <c r="I77" i="18"/>
  <c r="C105" i="18"/>
  <c r="X83" i="18"/>
  <c r="Q80" i="18"/>
  <c r="X90" i="18"/>
  <c r="B96" i="18"/>
  <c r="R100" i="18"/>
  <c r="I83" i="18"/>
  <c r="Q88" i="18"/>
  <c r="Y99" i="18"/>
  <c r="G89" i="18"/>
  <c r="X102" i="18"/>
  <c r="N102" i="18"/>
  <c r="I98" i="18"/>
  <c r="D97" i="18"/>
  <c r="N92" i="18"/>
  <c r="V96" i="18"/>
  <c r="H105" i="18"/>
  <c r="T88" i="18"/>
  <c r="I79" i="18"/>
  <c r="H102" i="18"/>
  <c r="P89" i="18"/>
  <c r="R84" i="18"/>
  <c r="F93" i="18"/>
  <c r="Q100" i="18"/>
  <c r="J98" i="18"/>
  <c r="V99" i="18"/>
  <c r="Q97" i="18"/>
  <c r="L86" i="18"/>
  <c r="U104" i="18"/>
  <c r="H84" i="18"/>
  <c r="L76" i="18"/>
  <c r="F102" i="18"/>
  <c r="F83" i="18"/>
  <c r="K96" i="18"/>
  <c r="H77" i="18"/>
  <c r="F78" i="18"/>
  <c r="T77" i="18"/>
  <c r="B104" i="18"/>
  <c r="Y97" i="18"/>
  <c r="P78" i="18"/>
  <c r="Q89" i="18"/>
  <c r="F80" i="18"/>
  <c r="H104" i="18"/>
  <c r="B100" i="18"/>
  <c r="B80" i="18"/>
  <c r="T102" i="18"/>
  <c r="P100" i="18"/>
  <c r="X95" i="18"/>
  <c r="V86" i="18"/>
  <c r="D88" i="18"/>
  <c r="J105" i="18"/>
  <c r="H101" i="18"/>
  <c r="R78" i="18"/>
  <c r="V103" i="18"/>
  <c r="Y93" i="18"/>
  <c r="F88" i="18"/>
  <c r="N93" i="18"/>
  <c r="T100" i="18"/>
  <c r="Y104" i="18"/>
  <c r="M102" i="18"/>
  <c r="C76" i="18"/>
  <c r="L100" i="18"/>
  <c r="P98" i="18"/>
  <c r="N87" i="18"/>
  <c r="R83" i="18"/>
  <c r="N75" i="18"/>
  <c r="M77" i="18"/>
  <c r="W97" i="18"/>
  <c r="P80" i="18"/>
  <c r="N80" i="18"/>
  <c r="D105" i="18"/>
  <c r="X82" i="18"/>
  <c r="L105" i="18"/>
  <c r="H92" i="18"/>
  <c r="R76" i="18"/>
  <c r="D99" i="18"/>
  <c r="I76" i="18"/>
  <c r="Q84" i="18"/>
  <c r="E90" i="18"/>
  <c r="N94" i="18"/>
  <c r="B90" i="18"/>
  <c r="X92" i="18"/>
  <c r="I78" i="18"/>
  <c r="V100" i="18"/>
  <c r="H103" i="18"/>
  <c r="E77" i="18"/>
  <c r="Y79" i="18"/>
  <c r="W80" i="18"/>
  <c r="B89" i="18"/>
  <c r="J93" i="18"/>
  <c r="D75" i="18"/>
  <c r="L85" i="18"/>
  <c r="D76" i="18"/>
  <c r="Q87" i="18"/>
  <c r="J96" i="18"/>
  <c r="M87" i="18"/>
  <c r="N105" i="18"/>
  <c r="B81" i="18"/>
  <c r="G105" i="18"/>
  <c r="V83" i="18"/>
  <c r="V75" i="18"/>
  <c r="R93" i="18"/>
  <c r="D83" i="18"/>
  <c r="F81" i="18"/>
  <c r="L101" i="18"/>
  <c r="L96" i="18"/>
  <c r="F86" i="18"/>
  <c r="M105" i="18"/>
  <c r="R96" i="18"/>
  <c r="X97" i="18"/>
  <c r="N95" i="18"/>
  <c r="E75" i="18"/>
  <c r="B98" i="18"/>
  <c r="B86" i="18"/>
  <c r="Y103" i="18"/>
  <c r="M99" i="18"/>
  <c r="M94" i="18"/>
  <c r="P91" i="18"/>
  <c r="R92" i="18"/>
  <c r="X87" i="18"/>
  <c r="Y96" i="18"/>
  <c r="Q98" i="18"/>
  <c r="L83" i="18"/>
  <c r="M86" i="18"/>
  <c r="I82" i="18"/>
  <c r="H97" i="18"/>
  <c r="H100" i="18"/>
  <c r="P84" i="18"/>
  <c r="X104" i="18"/>
  <c r="E91" i="18"/>
  <c r="H85" i="18"/>
  <c r="Y78" i="18"/>
  <c r="J78" i="18"/>
  <c r="Q101" i="18"/>
  <c r="U76" i="18"/>
  <c r="Q79" i="18"/>
  <c r="F77" i="18"/>
  <c r="T86" i="18"/>
  <c r="H86" i="18"/>
  <c r="J85" i="18"/>
  <c r="H79" i="18"/>
  <c r="Y91" i="18"/>
  <c r="E105" i="18"/>
  <c r="E101" i="18"/>
  <c r="T93" i="18"/>
  <c r="V95" i="18"/>
  <c r="J83" i="18"/>
  <c r="P105" i="18"/>
  <c r="M92" i="18"/>
  <c r="G96" i="18"/>
  <c r="U100" i="18"/>
  <c r="L84" i="18"/>
  <c r="Y81" i="18"/>
  <c r="O86" i="18"/>
  <c r="B83" i="18"/>
  <c r="F79" i="18"/>
  <c r="Y76" i="18"/>
  <c r="T82" i="18"/>
  <c r="V87" i="18"/>
  <c r="I96" i="18"/>
  <c r="R87" i="18"/>
  <c r="J76" i="18"/>
  <c r="F76" i="18"/>
  <c r="P96" i="18"/>
  <c r="B77" i="18"/>
  <c r="Q105" i="18"/>
  <c r="B82" i="18"/>
  <c r="J86" i="18"/>
  <c r="U102" i="18"/>
  <c r="T85" i="18"/>
  <c r="H80" i="18"/>
  <c r="B97" i="18"/>
  <c r="B78" i="18"/>
  <c r="E78" i="18"/>
  <c r="B92" i="18"/>
  <c r="V79" i="18"/>
  <c r="J90" i="18"/>
  <c r="L89" i="18"/>
  <c r="T79" i="18"/>
  <c r="I90" i="18"/>
  <c r="R77" i="18"/>
  <c r="W75" i="18"/>
  <c r="D92" i="18"/>
  <c r="L82" i="18"/>
  <c r="D77" i="18"/>
  <c r="E93" i="18"/>
  <c r="E98" i="18"/>
  <c r="H81" i="18"/>
  <c r="B79" i="18"/>
  <c r="U79" i="18"/>
  <c r="E92" i="18"/>
  <c r="R90" i="18"/>
  <c r="M104" i="18"/>
  <c r="L102" i="18"/>
  <c r="B103" i="18"/>
  <c r="B76" i="18"/>
  <c r="N101" i="18"/>
  <c r="E81" i="18"/>
  <c r="F87" i="18"/>
  <c r="E100" i="18"/>
  <c r="F98" i="18"/>
  <c r="M80" i="18"/>
  <c r="R101" i="18"/>
  <c r="P102" i="18"/>
  <c r="L97" i="18"/>
  <c r="D94" i="18"/>
  <c r="N84" i="18"/>
  <c r="H78" i="18"/>
  <c r="N99" i="18"/>
  <c r="L99" i="18"/>
  <c r="P94" i="18"/>
  <c r="E102" i="18"/>
  <c r="M91" i="18"/>
  <c r="I85" i="18"/>
  <c r="Y98" i="18"/>
  <c r="D95" i="18"/>
  <c r="U98" i="18"/>
  <c r="J82" i="18"/>
  <c r="Q78" i="18"/>
  <c r="X79" i="18"/>
  <c r="R105" i="18"/>
  <c r="W102" i="18"/>
  <c r="L98" i="18"/>
  <c r="P87" i="18"/>
  <c r="E95" i="18"/>
  <c r="M84" i="18"/>
  <c r="V93" i="18"/>
  <c r="U78" i="18"/>
  <c r="E80" i="18"/>
  <c r="T92" i="18"/>
  <c r="X77" i="18"/>
  <c r="Q90" i="18"/>
  <c r="R95" i="18"/>
  <c r="X78" i="18"/>
  <c r="J75" i="18"/>
  <c r="X98" i="18"/>
  <c r="X84" i="18"/>
  <c r="F99" i="18"/>
  <c r="J81" i="18"/>
  <c r="V84" i="18"/>
  <c r="J87" i="18"/>
  <c r="D82" i="18"/>
  <c r="D104" i="18"/>
  <c r="L103" i="18"/>
  <c r="U80" i="18"/>
  <c r="Q77" i="18"/>
  <c r="T90" i="18"/>
  <c r="V82" i="18"/>
  <c r="I91" i="18"/>
  <c r="M82" i="18"/>
  <c r="E83" i="18"/>
  <c r="N100" i="18"/>
  <c r="N82" i="18"/>
  <c r="Q99" i="18"/>
  <c r="E85" i="18"/>
  <c r="R85" i="18"/>
  <c r="H88" i="18"/>
  <c r="D96" i="18"/>
  <c r="P95" i="18"/>
  <c r="V77" i="18"/>
  <c r="L93" i="18"/>
  <c r="I102" i="18"/>
  <c r="N89" i="18"/>
  <c r="I80" i="18"/>
  <c r="L88" i="18"/>
  <c r="M101" i="18"/>
  <c r="X99" i="18"/>
  <c r="P83" i="18"/>
  <c r="H95" i="18"/>
  <c r="X89" i="18"/>
  <c r="L91" i="18"/>
  <c r="F94" i="18"/>
  <c r="U92" i="18"/>
  <c r="M83" i="18"/>
  <c r="C90" i="18"/>
  <c r="U82" i="18"/>
  <c r="Y84" i="18"/>
  <c r="C104" i="18"/>
  <c r="L90" i="18"/>
  <c r="T95" i="18"/>
  <c r="D101" i="18"/>
  <c r="H98" i="18"/>
  <c r="E76" i="18"/>
  <c r="X103" i="18"/>
  <c r="T105" i="18"/>
  <c r="H89" i="18"/>
  <c r="D93" i="18"/>
  <c r="L80" i="18"/>
  <c r="B93" i="18"/>
  <c r="L104" i="18"/>
  <c r="N85" i="18"/>
  <c r="E88" i="18"/>
  <c r="F82" i="18"/>
  <c r="H83" i="18"/>
  <c r="R86" i="18"/>
  <c r="J94" i="18"/>
  <c r="J91" i="18"/>
  <c r="R98" i="18"/>
  <c r="U87" i="18"/>
  <c r="B94" i="18"/>
  <c r="L78" i="18"/>
  <c r="N103" i="18"/>
  <c r="I100" i="18"/>
  <c r="D84" i="18"/>
  <c r="P97" i="18"/>
  <c r="V85" i="18"/>
  <c r="U93" i="18"/>
  <c r="Q91" i="18"/>
  <c r="E86" i="18"/>
  <c r="F90" i="18"/>
  <c r="U81" i="18"/>
  <c r="L94" i="18"/>
  <c r="Q81" i="18"/>
  <c r="F96" i="18"/>
  <c r="F75" i="18"/>
  <c r="Q95" i="18"/>
  <c r="N88" i="18"/>
  <c r="U77" i="18"/>
  <c r="P90" i="18"/>
  <c r="V92" i="18"/>
  <c r="E79" i="18"/>
  <c r="P103" i="18"/>
  <c r="U85" i="18"/>
  <c r="Y100" i="18"/>
  <c r="T103" i="18"/>
  <c r="U96" i="18"/>
  <c r="L92" i="18"/>
  <c r="J95" i="18"/>
  <c r="Q75" i="18"/>
  <c r="I105" i="18"/>
  <c r="P77" i="18"/>
  <c r="F97" i="18"/>
  <c r="D87" i="18"/>
  <c r="I81" i="18"/>
  <c r="I94" i="18"/>
  <c r="N86" i="18"/>
  <c r="I84" i="18"/>
  <c r="E103" i="18"/>
  <c r="N90" i="18"/>
  <c r="F105" i="18"/>
  <c r="E96" i="18"/>
  <c r="F91" i="18"/>
  <c r="E84" i="18"/>
  <c r="V90" i="18"/>
  <c r="J77" i="18"/>
  <c r="E99" i="18"/>
  <c r="L87" i="18"/>
  <c r="T98" i="18"/>
  <c r="I86" i="18"/>
  <c r="P79" i="18"/>
  <c r="Y102" i="18"/>
  <c r="X80" i="18"/>
  <c r="P88" i="18"/>
  <c r="Y92" i="18"/>
  <c r="U86" i="18"/>
  <c r="Q103" i="18"/>
  <c r="J102" i="18"/>
  <c r="D91" i="18"/>
  <c r="V88" i="18"/>
  <c r="X88" i="18"/>
  <c r="R80" i="18"/>
  <c r="X101" i="18"/>
  <c r="J103" i="18"/>
  <c r="Y80" i="18"/>
  <c r="U88" i="18"/>
  <c r="V97" i="18"/>
  <c r="U89" i="18"/>
  <c r="H96" i="18"/>
  <c r="Q82" i="18"/>
  <c r="U75" i="18"/>
  <c r="Q93" i="18"/>
  <c r="B99" i="18"/>
  <c r="U97" i="18"/>
  <c r="U83" i="18"/>
  <c r="I87" i="18"/>
  <c r="Q76" i="18"/>
  <c r="R88" i="18"/>
  <c r="J84" i="18"/>
  <c r="H82" i="18"/>
  <c r="U95" i="18"/>
  <c r="I88" i="18"/>
  <c r="E87" i="18"/>
  <c r="D102" i="18"/>
  <c r="M95" i="18"/>
  <c r="M89" i="18"/>
  <c r="Y90" i="18"/>
  <c r="T96" i="18"/>
  <c r="N78" i="18"/>
  <c r="K86" i="18"/>
  <c r="X100" i="18"/>
  <c r="Y75" i="18"/>
  <c r="F85" i="18"/>
  <c r="Y95" i="18"/>
  <c r="T84" i="18"/>
  <c r="X85" i="18"/>
  <c r="T89" i="18"/>
  <c r="K105" i="18"/>
  <c r="B87" i="18"/>
  <c r="P99" i="18"/>
  <c r="F95" i="18"/>
  <c r="U91" i="18"/>
  <c r="R81" i="18"/>
  <c r="J88" i="18"/>
  <c r="T83" i="18"/>
  <c r="R75" i="18"/>
  <c r="G75" i="18"/>
  <c r="M98" i="18"/>
  <c r="R104" i="18"/>
  <c r="I99" i="18"/>
  <c r="D103" i="18"/>
  <c r="M96" i="18"/>
  <c r="J89" i="18"/>
  <c r="T76" i="18"/>
  <c r="Q94" i="18"/>
  <c r="B88" i="18"/>
  <c r="M88" i="18"/>
  <c r="Q85" i="18"/>
  <c r="V89" i="18"/>
  <c r="P76" i="18"/>
  <c r="P92" i="18"/>
  <c r="H76" i="18"/>
  <c r="Y77" i="18"/>
  <c r="T105" i="59"/>
  <c r="U79" i="59"/>
  <c r="U98" i="59"/>
  <c r="N104" i="59"/>
  <c r="T98" i="59"/>
  <c r="V105" i="59"/>
  <c r="S92" i="59"/>
  <c r="X87" i="59"/>
  <c r="F98" i="59"/>
  <c r="P81" i="59"/>
  <c r="I91" i="59"/>
  <c r="V103" i="59"/>
  <c r="B82" i="59"/>
  <c r="N102" i="59"/>
  <c r="V89" i="59"/>
  <c r="P105" i="59"/>
  <c r="K76" i="59"/>
  <c r="E79" i="59"/>
  <c r="H92" i="59"/>
  <c r="X101" i="59"/>
  <c r="J82" i="59"/>
  <c r="B78" i="59"/>
  <c r="D94" i="59"/>
  <c r="W89" i="59"/>
  <c r="D95" i="59"/>
  <c r="K90" i="59"/>
  <c r="T89" i="59"/>
  <c r="W99" i="59"/>
  <c r="F102" i="59"/>
  <c r="L96" i="59"/>
  <c r="O75" i="59"/>
  <c r="U88" i="59"/>
  <c r="N79" i="59"/>
  <c r="W105" i="59"/>
  <c r="S88" i="59"/>
  <c r="S84" i="59"/>
  <c r="K89" i="59"/>
  <c r="V77" i="59"/>
  <c r="P83" i="59"/>
  <c r="C83" i="59"/>
  <c r="P84" i="59"/>
  <c r="C94" i="59"/>
  <c r="E78" i="59"/>
  <c r="O91" i="59"/>
  <c r="P88" i="59"/>
  <c r="L82" i="59"/>
  <c r="G83" i="59"/>
  <c r="U83" i="59"/>
  <c r="C95" i="59"/>
  <c r="M101" i="59"/>
  <c r="F92" i="59"/>
  <c r="Q102" i="59"/>
  <c r="P100" i="59"/>
  <c r="Q79" i="59"/>
  <c r="Q91" i="59"/>
  <c r="O77" i="59"/>
  <c r="K100" i="59"/>
  <c r="B76" i="59"/>
  <c r="R82" i="59"/>
  <c r="L85" i="59"/>
  <c r="E81" i="59"/>
  <c r="C97" i="59"/>
  <c r="E104" i="59"/>
  <c r="S78" i="59"/>
  <c r="R99" i="59"/>
  <c r="M91" i="59"/>
  <c r="H104" i="59"/>
  <c r="L83" i="59"/>
  <c r="H83" i="59"/>
  <c r="S75" i="59"/>
  <c r="P77" i="59"/>
  <c r="C78" i="59"/>
  <c r="N99" i="59"/>
  <c r="C79" i="59"/>
  <c r="B77" i="59"/>
  <c r="T81" i="59"/>
  <c r="K85" i="59"/>
  <c r="C89" i="59"/>
  <c r="X105" i="59"/>
  <c r="C91" i="59"/>
  <c r="F91" i="59"/>
  <c r="D85" i="59"/>
  <c r="X92" i="59"/>
  <c r="G86" i="59"/>
  <c r="Q96" i="59"/>
  <c r="I86" i="59"/>
  <c r="R88" i="59"/>
  <c r="C104" i="59"/>
  <c r="Y105" i="59"/>
  <c r="F97" i="59"/>
  <c r="Q89" i="59"/>
  <c r="N81" i="59"/>
  <c r="O98" i="59"/>
  <c r="J79" i="59"/>
  <c r="X77" i="59"/>
  <c r="P78" i="59"/>
  <c r="X99" i="59"/>
  <c r="J97" i="59"/>
  <c r="Q85" i="59"/>
  <c r="D101" i="59"/>
  <c r="H76" i="59"/>
  <c r="M102" i="59"/>
  <c r="O102" i="59"/>
  <c r="K105" i="59"/>
  <c r="L75" i="59"/>
  <c r="K95" i="59"/>
  <c r="W81" i="59"/>
  <c r="K103" i="59"/>
  <c r="I84" i="59"/>
  <c r="P96" i="59"/>
  <c r="L84" i="59"/>
  <c r="M100" i="59"/>
  <c r="E80" i="59"/>
  <c r="D84" i="59"/>
  <c r="G87" i="59"/>
  <c r="S102" i="59"/>
  <c r="Q88" i="59"/>
  <c r="D76" i="59"/>
  <c r="W92" i="59"/>
  <c r="Y77" i="59"/>
  <c r="X102" i="59"/>
  <c r="U77" i="59"/>
  <c r="U92" i="59"/>
  <c r="V81" i="59"/>
  <c r="G76" i="59"/>
  <c r="O89" i="59"/>
  <c r="R89" i="59"/>
  <c r="C100" i="59"/>
  <c r="U97" i="59"/>
  <c r="T104" i="59"/>
  <c r="M86" i="59"/>
  <c r="H95" i="59"/>
  <c r="T85" i="59"/>
  <c r="D75" i="59"/>
  <c r="C99" i="59"/>
  <c r="D77" i="59"/>
  <c r="S91" i="59"/>
  <c r="T103" i="59"/>
  <c r="F89" i="59"/>
  <c r="X75" i="59"/>
  <c r="O86" i="59"/>
  <c r="S105" i="59"/>
  <c r="N89" i="59"/>
  <c r="E92" i="59"/>
  <c r="B88" i="59"/>
  <c r="B84" i="59"/>
  <c r="D81" i="59"/>
  <c r="N82" i="59"/>
  <c r="B81" i="59"/>
  <c r="B79" i="59"/>
  <c r="T94" i="59"/>
  <c r="X82" i="59"/>
  <c r="X89" i="59"/>
  <c r="S81" i="59"/>
  <c r="R95" i="59"/>
  <c r="T90" i="59"/>
  <c r="X97" i="59"/>
  <c r="Y75" i="59"/>
  <c r="F95" i="59"/>
  <c r="B83" i="59"/>
  <c r="E83" i="59"/>
  <c r="R81" i="59"/>
  <c r="Y88" i="59"/>
  <c r="E97" i="59"/>
  <c r="Y100" i="59"/>
  <c r="I98" i="59"/>
  <c r="T84" i="59"/>
  <c r="R80" i="59"/>
  <c r="B85" i="59"/>
  <c r="N90" i="59"/>
  <c r="U85" i="59"/>
  <c r="B101" i="59"/>
  <c r="U105" i="59"/>
  <c r="N105" i="59"/>
  <c r="N96" i="59"/>
  <c r="Q90" i="59"/>
  <c r="B87" i="59"/>
  <c r="D82" i="59"/>
  <c r="Y95" i="59"/>
  <c r="T100" i="59"/>
  <c r="G94" i="59"/>
  <c r="M75" i="59"/>
  <c r="O95" i="59"/>
  <c r="C93" i="59"/>
  <c r="Y83" i="59"/>
  <c r="P90" i="59"/>
  <c r="Y76" i="59"/>
  <c r="G81" i="59"/>
  <c r="Q93" i="59"/>
  <c r="F96" i="59"/>
  <c r="L93" i="59"/>
  <c r="P92" i="59"/>
  <c r="O83" i="59"/>
  <c r="Y89" i="59"/>
  <c r="U102" i="59"/>
  <c r="J96" i="59"/>
  <c r="H105" i="59"/>
  <c r="H93" i="59"/>
  <c r="E76" i="59"/>
  <c r="K87" i="59"/>
  <c r="R100" i="59"/>
  <c r="V84" i="59"/>
  <c r="F85" i="59"/>
  <c r="L92" i="59"/>
  <c r="P97" i="59"/>
  <c r="S79" i="59"/>
  <c r="X84" i="59"/>
  <c r="N78" i="59"/>
  <c r="H87" i="59"/>
  <c r="B100" i="59"/>
  <c r="R84" i="59"/>
  <c r="W87" i="59"/>
  <c r="C76" i="59"/>
  <c r="R101" i="59"/>
  <c r="J98" i="59"/>
  <c r="K91" i="59"/>
  <c r="J77" i="59"/>
  <c r="B97" i="59"/>
  <c r="W102" i="59"/>
  <c r="T75" i="59"/>
  <c r="G93" i="59"/>
  <c r="L98" i="59"/>
  <c r="L104" i="59"/>
  <c r="O87" i="59"/>
  <c r="B105" i="59"/>
  <c r="R91" i="59"/>
  <c r="B103" i="59"/>
  <c r="S100" i="59"/>
  <c r="W79" i="59"/>
  <c r="G101" i="59"/>
  <c r="W82" i="59"/>
  <c r="V87" i="59"/>
  <c r="G79" i="59"/>
  <c r="K86" i="59"/>
  <c r="W80" i="59"/>
  <c r="K88" i="59"/>
  <c r="S104" i="59"/>
  <c r="X104" i="59"/>
  <c r="L90" i="59"/>
  <c r="V101" i="59"/>
  <c r="T86" i="59"/>
  <c r="K81" i="59"/>
  <c r="N80" i="59"/>
  <c r="B98" i="59"/>
  <c r="Q78" i="59"/>
  <c r="N87" i="59"/>
  <c r="J93" i="59"/>
  <c r="B92" i="59"/>
  <c r="U91" i="59"/>
  <c r="M89" i="59"/>
  <c r="N91" i="59"/>
  <c r="N92" i="59"/>
  <c r="E95" i="59"/>
  <c r="S101" i="59"/>
  <c r="F79" i="59"/>
  <c r="J101" i="59"/>
  <c r="F105" i="59"/>
  <c r="Q75" i="59"/>
  <c r="W93" i="59"/>
  <c r="R77" i="59"/>
  <c r="U87" i="59"/>
  <c r="O88" i="59"/>
  <c r="J90" i="59"/>
  <c r="P102" i="59"/>
  <c r="D83" i="59"/>
  <c r="I97" i="59"/>
  <c r="M92" i="59"/>
  <c r="B99" i="59"/>
  <c r="M80" i="59"/>
  <c r="J85" i="59"/>
  <c r="K78" i="59"/>
  <c r="F86" i="59"/>
  <c r="J94" i="59"/>
  <c r="X96" i="59"/>
  <c r="F88" i="59"/>
  <c r="N94" i="59"/>
  <c r="Q80" i="59"/>
  <c r="O104" i="59"/>
  <c r="C98" i="59"/>
  <c r="Y82" i="59"/>
  <c r="L97" i="59"/>
  <c r="P101" i="59"/>
  <c r="Q95" i="59"/>
  <c r="D87" i="59"/>
  <c r="E75" i="59"/>
  <c r="N98" i="59"/>
  <c r="X76" i="59"/>
  <c r="M96" i="59"/>
  <c r="J87" i="59"/>
  <c r="J80" i="59"/>
  <c r="O97" i="59"/>
  <c r="U103" i="59"/>
  <c r="G89" i="59"/>
  <c r="W100" i="59"/>
  <c r="S103" i="59"/>
  <c r="D100" i="59"/>
  <c r="V80" i="59"/>
  <c r="C90" i="59"/>
  <c r="F90" i="59"/>
  <c r="Y79" i="59"/>
  <c r="Y92" i="59"/>
  <c r="J84" i="59"/>
  <c r="B80" i="59"/>
  <c r="U95" i="59"/>
  <c r="Y98" i="59"/>
  <c r="B89" i="59"/>
  <c r="K79" i="59"/>
  <c r="C87" i="59"/>
  <c r="Q77" i="59"/>
  <c r="L87" i="59"/>
  <c r="D90" i="59"/>
  <c r="O92" i="59"/>
  <c r="H77" i="59"/>
  <c r="N93" i="59"/>
  <c r="L78" i="59"/>
  <c r="T93" i="59"/>
  <c r="X91" i="59"/>
  <c r="F104" i="59"/>
  <c r="L88" i="59"/>
  <c r="R76" i="59"/>
  <c r="J95" i="59"/>
  <c r="O76" i="59"/>
  <c r="D97" i="59"/>
  <c r="W76" i="59"/>
  <c r="J76" i="59"/>
  <c r="J102" i="59"/>
  <c r="X83" i="59"/>
  <c r="S76" i="59"/>
  <c r="U81" i="59"/>
  <c r="L100" i="59"/>
  <c r="K96" i="59"/>
  <c r="E87" i="59"/>
  <c r="W98" i="59"/>
  <c r="G100" i="59"/>
  <c r="T79" i="59"/>
  <c r="D99" i="59"/>
  <c r="I81" i="59"/>
  <c r="G99" i="59"/>
  <c r="M83" i="59"/>
  <c r="D79" i="59"/>
  <c r="J83" i="59"/>
  <c r="Y85" i="59"/>
  <c r="I79" i="59"/>
  <c r="I100" i="59"/>
  <c r="R86" i="59"/>
  <c r="V83" i="59"/>
  <c r="M76" i="59"/>
  <c r="O103" i="59"/>
  <c r="O105" i="59"/>
  <c r="V92" i="59"/>
  <c r="H81" i="59"/>
  <c r="I75" i="59"/>
  <c r="F100" i="59"/>
  <c r="G90" i="59"/>
  <c r="T97" i="59"/>
  <c r="Y90" i="59"/>
  <c r="L102" i="59"/>
  <c r="M93" i="59"/>
  <c r="C86" i="59"/>
  <c r="R75" i="59"/>
  <c r="G102" i="59"/>
  <c r="D92" i="59"/>
  <c r="O101" i="59"/>
  <c r="S86" i="59"/>
  <c r="T88" i="59"/>
  <c r="Y91" i="59"/>
  <c r="R93" i="59"/>
  <c r="F77" i="59"/>
  <c r="P93" i="59"/>
  <c r="E77" i="59"/>
  <c r="X103" i="59"/>
  <c r="N76" i="59"/>
  <c r="I90" i="59"/>
  <c r="Y97" i="59"/>
  <c r="P85" i="59"/>
  <c r="U100" i="59"/>
  <c r="M81" i="59"/>
  <c r="V79" i="59"/>
  <c r="F94" i="59"/>
  <c r="M105" i="59"/>
  <c r="R85" i="59"/>
  <c r="M90" i="59"/>
  <c r="T99" i="59"/>
  <c r="W95" i="59"/>
  <c r="P86" i="59"/>
  <c r="I105" i="59"/>
  <c r="R103" i="59"/>
  <c r="J91" i="59"/>
  <c r="S82" i="59"/>
  <c r="F99" i="59"/>
  <c r="R94" i="59"/>
  <c r="S95" i="59"/>
  <c r="M87" i="59"/>
  <c r="O90" i="59"/>
  <c r="C92" i="59"/>
  <c r="W104" i="59"/>
  <c r="B93" i="59"/>
  <c r="I103" i="59"/>
  <c r="X93" i="59"/>
  <c r="O81" i="59"/>
  <c r="Y104" i="59"/>
  <c r="W83" i="59"/>
  <c r="L105" i="59"/>
  <c r="D80" i="59"/>
  <c r="C82" i="59"/>
  <c r="U94" i="59"/>
  <c r="K102" i="59"/>
  <c r="R83" i="59"/>
  <c r="C77" i="59"/>
  <c r="Y103" i="59"/>
  <c r="S97" i="59"/>
  <c r="W84" i="59"/>
  <c r="V82" i="59"/>
  <c r="Y99" i="59"/>
  <c r="P94" i="59"/>
  <c r="S98" i="59"/>
  <c r="Y96" i="59"/>
  <c r="S89" i="59"/>
  <c r="N84" i="59"/>
  <c r="J92" i="59"/>
  <c r="X95" i="59"/>
  <c r="H79" i="59"/>
  <c r="F101" i="59"/>
  <c r="C84" i="59"/>
  <c r="Q101" i="59"/>
  <c r="W77" i="59"/>
  <c r="Q98" i="59"/>
  <c r="Q94" i="59"/>
  <c r="H80" i="59"/>
  <c r="H89" i="59"/>
  <c r="U82" i="59"/>
  <c r="N97" i="59"/>
  <c r="P89" i="59"/>
  <c r="D78" i="59"/>
  <c r="I82" i="59"/>
  <c r="P76" i="59"/>
  <c r="O94" i="59"/>
  <c r="H102" i="59"/>
  <c r="I80" i="59"/>
  <c r="D102" i="59"/>
  <c r="M88" i="59"/>
  <c r="N77" i="59"/>
  <c r="E85" i="59"/>
  <c r="M77" i="59"/>
  <c r="K93" i="59"/>
  <c r="T87" i="59"/>
  <c r="F93" i="59"/>
  <c r="I94" i="59"/>
  <c r="U93" i="59"/>
  <c r="R90" i="59"/>
  <c r="B75" i="59"/>
  <c r="T80" i="59"/>
  <c r="U90" i="59"/>
  <c r="G97" i="59"/>
  <c r="O80" i="59"/>
  <c r="D105" i="59"/>
  <c r="I83" i="59"/>
  <c r="K80" i="59"/>
  <c r="C105" i="59"/>
  <c r="J81" i="59"/>
  <c r="C81" i="59"/>
  <c r="G103" i="59"/>
  <c r="E96" i="59"/>
  <c r="V94" i="59"/>
  <c r="E91" i="59"/>
  <c r="H84" i="59"/>
  <c r="B96" i="59"/>
  <c r="E89" i="59"/>
  <c r="H75" i="59"/>
  <c r="S90" i="59"/>
  <c r="H94" i="59"/>
  <c r="E82" i="59"/>
  <c r="I78" i="59"/>
  <c r="X80" i="59"/>
  <c r="W78" i="59"/>
  <c r="B90" i="59"/>
  <c r="D93" i="59"/>
  <c r="W91" i="59"/>
  <c r="K84" i="59"/>
  <c r="Q104" i="59"/>
  <c r="L89" i="59"/>
  <c r="L94" i="59"/>
  <c r="M84" i="59"/>
  <c r="K75" i="59"/>
  <c r="Q84" i="59"/>
  <c r="B94" i="59"/>
  <c r="K92" i="59"/>
  <c r="N83" i="59"/>
  <c r="M85" i="59"/>
  <c r="M94" i="59"/>
  <c r="K98" i="59"/>
  <c r="S85" i="59"/>
  <c r="T102" i="59"/>
  <c r="C101" i="59"/>
  <c r="F103" i="59"/>
  <c r="I101" i="59"/>
  <c r="E86" i="59"/>
  <c r="Y101" i="59"/>
  <c r="V76" i="59"/>
  <c r="U104" i="59"/>
  <c r="J100" i="59"/>
  <c r="V95" i="59"/>
  <c r="P80" i="59"/>
  <c r="Q82" i="59"/>
  <c r="I93" i="59"/>
  <c r="G85" i="59"/>
  <c r="G82" i="59"/>
  <c r="O79" i="59"/>
  <c r="V97" i="59"/>
  <c r="X98" i="59"/>
  <c r="Q81" i="59"/>
  <c r="Q100" i="59"/>
  <c r="W88" i="59"/>
  <c r="R92" i="59"/>
  <c r="E99" i="59"/>
  <c r="P79" i="59"/>
  <c r="Y84" i="59"/>
  <c r="G77" i="59"/>
  <c r="C75" i="59"/>
  <c r="B91" i="59"/>
  <c r="R87" i="59"/>
  <c r="H85" i="59"/>
  <c r="R96" i="59"/>
  <c r="I99" i="59"/>
  <c r="M104" i="59"/>
  <c r="B95" i="59"/>
  <c r="X90" i="59"/>
  <c r="X100" i="59"/>
  <c r="N88" i="59"/>
  <c r="T101" i="59"/>
  <c r="K99" i="59"/>
  <c r="C102" i="59"/>
  <c r="P82" i="59"/>
  <c r="R78" i="59"/>
  <c r="S96" i="59"/>
  <c r="V93" i="59"/>
  <c r="H103" i="59"/>
  <c r="I102" i="59"/>
  <c r="D88" i="59"/>
  <c r="B86" i="59"/>
  <c r="F76" i="59"/>
  <c r="V98" i="59"/>
  <c r="Y78" i="59"/>
  <c r="P91" i="59"/>
  <c r="O100" i="59"/>
  <c r="L77" i="59"/>
  <c r="V75" i="59"/>
  <c r="T76" i="59"/>
  <c r="R105" i="59"/>
  <c r="R102" i="59"/>
  <c r="N86" i="59"/>
  <c r="J103" i="59"/>
  <c r="W75" i="59"/>
  <c r="E90" i="59"/>
  <c r="U101" i="59"/>
  <c r="C85" i="59"/>
  <c r="H101" i="59"/>
  <c r="K77" i="59"/>
  <c r="U99" i="59"/>
  <c r="V96" i="59"/>
  <c r="X79" i="59"/>
  <c r="K83" i="59"/>
  <c r="E101" i="59"/>
  <c r="R79" i="59"/>
  <c r="E93" i="59"/>
  <c r="H91" i="59"/>
  <c r="P87" i="59"/>
  <c r="J89" i="59"/>
  <c r="F82" i="59"/>
  <c r="U75" i="59"/>
  <c r="J105" i="59"/>
  <c r="C88" i="59"/>
  <c r="M98" i="59"/>
  <c r="W94" i="59"/>
  <c r="W85" i="59"/>
  <c r="F87" i="59"/>
  <c r="D96" i="59"/>
  <c r="P75" i="59"/>
  <c r="V102" i="59"/>
  <c r="C80" i="59"/>
  <c r="L76" i="59"/>
  <c r="V104" i="59"/>
  <c r="X78" i="59"/>
  <c r="I76" i="59"/>
  <c r="Q76" i="59"/>
  <c r="O78" i="59"/>
  <c r="Y94" i="59"/>
  <c r="I88" i="59"/>
  <c r="Q105" i="59"/>
  <c r="V85" i="59"/>
  <c r="L103" i="59"/>
  <c r="U89" i="59"/>
  <c r="Y87" i="59"/>
  <c r="V86" i="59"/>
  <c r="I104" i="59"/>
  <c r="H82" i="59"/>
  <c r="O82" i="59"/>
  <c r="I85" i="59"/>
  <c r="I96" i="59"/>
  <c r="G75" i="59"/>
  <c r="G92" i="59"/>
  <c r="N95" i="59"/>
  <c r="M82" i="59"/>
  <c r="E100" i="59"/>
  <c r="J88" i="59"/>
  <c r="G98" i="59"/>
  <c r="Y81" i="59"/>
  <c r="N100" i="59"/>
  <c r="L81" i="59"/>
  <c r="G78" i="59"/>
  <c r="F81" i="59"/>
  <c r="I95" i="59"/>
  <c r="O85" i="59"/>
  <c r="H98" i="59"/>
  <c r="G105" i="59"/>
  <c r="T91" i="59"/>
  <c r="L91" i="59"/>
  <c r="Y102" i="59"/>
  <c r="G95" i="59"/>
  <c r="T78" i="59"/>
  <c r="K101" i="59"/>
  <c r="X86" i="59"/>
  <c r="V100" i="59"/>
  <c r="D86" i="59"/>
  <c r="H86" i="59"/>
  <c r="D98" i="59"/>
  <c r="H100" i="59"/>
  <c r="T92" i="59"/>
  <c r="C103" i="59"/>
  <c r="V78" i="59"/>
  <c r="H97" i="59"/>
  <c r="P103" i="59"/>
  <c r="K94" i="59"/>
  <c r="I77" i="59"/>
  <c r="W86" i="59"/>
  <c r="J75" i="59"/>
  <c r="S83" i="59"/>
  <c r="S77" i="59"/>
  <c r="W96" i="59"/>
  <c r="W90" i="59"/>
  <c r="G88" i="59"/>
  <c r="J104" i="59"/>
  <c r="M103" i="59"/>
  <c r="V91" i="59"/>
  <c r="U76" i="59"/>
  <c r="U86" i="59"/>
  <c r="I89" i="59"/>
  <c r="G91" i="59"/>
  <c r="H99" i="59"/>
  <c r="K82" i="59"/>
  <c r="N101" i="59"/>
  <c r="D104" i="59"/>
  <c r="M78" i="59"/>
  <c r="L79" i="59"/>
  <c r="W97" i="59"/>
  <c r="J78" i="59"/>
  <c r="M97" i="59"/>
  <c r="V99" i="59"/>
  <c r="T77" i="59"/>
  <c r="B102" i="59"/>
  <c r="Q99" i="59"/>
  <c r="R98" i="59"/>
  <c r="Y93" i="59"/>
  <c r="Q83" i="59"/>
  <c r="X85" i="59"/>
  <c r="J86" i="59"/>
  <c r="M79" i="59"/>
  <c r="G104" i="59"/>
  <c r="H90" i="59"/>
  <c r="E105" i="59"/>
  <c r="X88" i="59"/>
  <c r="Q103" i="59"/>
  <c r="S87" i="59"/>
  <c r="U78" i="59"/>
  <c r="H96" i="59"/>
  <c r="F83" i="59"/>
  <c r="K97" i="59"/>
  <c r="F78" i="59"/>
  <c r="Q86" i="59"/>
  <c r="S94" i="59"/>
  <c r="O93" i="59"/>
  <c r="S99" i="59"/>
  <c r="Q87" i="59"/>
  <c r="O84" i="59"/>
  <c r="L101" i="59"/>
  <c r="V88" i="59"/>
  <c r="W101" i="59"/>
  <c r="H88" i="59"/>
  <c r="O96" i="59"/>
  <c r="V90" i="59"/>
  <c r="L86" i="59"/>
  <c r="Y80" i="59"/>
  <c r="N75" i="59"/>
  <c r="U80" i="59"/>
  <c r="R104" i="59"/>
  <c r="J99" i="59"/>
  <c r="L95" i="59"/>
  <c r="P95" i="59"/>
  <c r="P98" i="59"/>
  <c r="E84" i="59"/>
  <c r="X81" i="59"/>
  <c r="G84" i="59"/>
  <c r="L99" i="59"/>
  <c r="D103" i="59"/>
  <c r="T95" i="59"/>
  <c r="S93" i="59"/>
  <c r="P99" i="59"/>
  <c r="T96" i="59"/>
  <c r="G96" i="59"/>
  <c r="E103" i="59"/>
  <c r="Q97" i="59"/>
  <c r="O99" i="59"/>
  <c r="I92" i="59"/>
  <c r="D91" i="59"/>
  <c r="B104" i="59"/>
  <c r="F84" i="59"/>
  <c r="N103" i="59"/>
  <c r="R97" i="59"/>
  <c r="X94" i="59"/>
  <c r="T82" i="59"/>
  <c r="K104" i="59"/>
  <c r="Y86" i="59"/>
  <c r="C96" i="59"/>
  <c r="E88" i="59"/>
  <c r="L80" i="59"/>
  <c r="U84" i="59"/>
  <c r="G80" i="59"/>
  <c r="W103" i="59"/>
  <c r="P104" i="59"/>
  <c r="S80" i="59"/>
  <c r="L294" i="20"/>
  <c r="L292" i="20" s="1"/>
  <c r="Y120" i="20" s="1"/>
  <c r="D77" i="19"/>
  <c r="W99" i="19"/>
  <c r="L75" i="19"/>
  <c r="D81" i="19"/>
  <c r="T89" i="19"/>
  <c r="H87" i="19"/>
  <c r="D101" i="19"/>
  <c r="T84" i="19"/>
  <c r="Y90" i="19"/>
  <c r="C95" i="19"/>
  <c r="U85" i="19"/>
  <c r="X97" i="19"/>
  <c r="I86" i="19"/>
  <c r="Q90" i="19"/>
  <c r="C87" i="19"/>
  <c r="O89" i="19"/>
  <c r="P100" i="19"/>
  <c r="B83" i="19"/>
  <c r="Q89" i="19"/>
  <c r="M80" i="19"/>
  <c r="T97" i="19"/>
  <c r="Y77" i="19"/>
  <c r="L104" i="19"/>
  <c r="L96" i="19"/>
  <c r="X82" i="19"/>
  <c r="O86" i="19"/>
  <c r="K93" i="19"/>
  <c r="X77" i="19"/>
  <c r="C76" i="19"/>
  <c r="G90" i="19"/>
  <c r="D95" i="19"/>
  <c r="Y76" i="19"/>
  <c r="N81" i="19"/>
  <c r="T105" i="19"/>
  <c r="O91" i="19"/>
  <c r="Y83" i="19"/>
  <c r="K86" i="19"/>
  <c r="P84" i="19"/>
  <c r="C93" i="19"/>
  <c r="V101" i="19"/>
  <c r="T104" i="19"/>
  <c r="U92" i="19"/>
  <c r="Y100" i="19"/>
  <c r="I97" i="19"/>
  <c r="W92" i="19"/>
  <c r="T83" i="19"/>
  <c r="G79" i="19"/>
  <c r="X88" i="19"/>
  <c r="E85" i="19"/>
  <c r="W89" i="19"/>
  <c r="G76" i="19"/>
  <c r="W105" i="19"/>
  <c r="F100" i="19"/>
  <c r="Y94" i="19"/>
  <c r="S78" i="19"/>
  <c r="X101" i="19"/>
  <c r="F75" i="19"/>
  <c r="Q96" i="19"/>
  <c r="O102" i="19"/>
  <c r="F80" i="19"/>
  <c r="C91" i="19"/>
  <c r="K103" i="19"/>
  <c r="G93" i="19"/>
  <c r="T93" i="19"/>
  <c r="R95" i="19"/>
  <c r="K88" i="19"/>
  <c r="E81" i="19"/>
  <c r="H100" i="19"/>
  <c r="H78" i="19"/>
  <c r="W79" i="19"/>
  <c r="T86" i="19"/>
  <c r="Q103" i="19"/>
  <c r="G87" i="19"/>
  <c r="U98" i="19"/>
  <c r="X92" i="19"/>
  <c r="Y105" i="19"/>
  <c r="S102" i="19"/>
  <c r="J95" i="19"/>
  <c r="U89" i="19"/>
  <c r="T101" i="19"/>
  <c r="Y92" i="19"/>
  <c r="T87" i="19"/>
  <c r="L87" i="19"/>
  <c r="X89" i="19"/>
  <c r="W81" i="19"/>
  <c r="N78" i="19"/>
  <c r="K85" i="19"/>
  <c r="P81" i="19"/>
  <c r="D76" i="19"/>
  <c r="E83" i="19"/>
  <c r="L78" i="19"/>
  <c r="H83" i="19"/>
  <c r="C79" i="19"/>
  <c r="P77" i="19"/>
  <c r="L102" i="19"/>
  <c r="T81" i="19"/>
  <c r="I81" i="19"/>
  <c r="E75" i="19"/>
  <c r="Y87" i="19"/>
  <c r="T88" i="19"/>
  <c r="L97" i="19"/>
  <c r="X76" i="19"/>
  <c r="P82" i="19"/>
  <c r="L98" i="19"/>
  <c r="U87" i="19"/>
  <c r="S88" i="19"/>
  <c r="D85" i="19"/>
  <c r="O103" i="19"/>
  <c r="H92" i="19"/>
  <c r="D89" i="19"/>
  <c r="G102" i="19"/>
  <c r="O84" i="19"/>
  <c r="S83" i="19"/>
  <c r="E89" i="19"/>
  <c r="C105" i="19"/>
  <c r="L100" i="19"/>
  <c r="W93" i="19"/>
  <c r="B75" i="19"/>
  <c r="H105" i="19"/>
  <c r="X83" i="19"/>
  <c r="P97" i="19"/>
  <c r="E91" i="19"/>
  <c r="O95" i="19"/>
  <c r="C89" i="19"/>
  <c r="C94" i="19"/>
  <c r="B88" i="19"/>
  <c r="T75" i="19"/>
  <c r="O87" i="19"/>
  <c r="D83" i="19"/>
  <c r="O76" i="19"/>
  <c r="M95" i="19"/>
  <c r="K81" i="19"/>
  <c r="O104" i="19"/>
  <c r="I96" i="19"/>
  <c r="Q86" i="19"/>
  <c r="U91" i="19"/>
  <c r="Q78" i="19"/>
  <c r="S101" i="19"/>
  <c r="T99" i="19"/>
  <c r="D92" i="19"/>
  <c r="M99" i="19"/>
  <c r="Y98" i="19"/>
  <c r="S90" i="19"/>
  <c r="D97" i="19"/>
  <c r="C98" i="19"/>
  <c r="U93" i="19"/>
  <c r="E76" i="19"/>
  <c r="X84" i="19"/>
  <c r="W95" i="19"/>
  <c r="I90" i="19"/>
  <c r="F105" i="19"/>
  <c r="I79" i="19"/>
  <c r="I87" i="19"/>
  <c r="K92" i="19"/>
  <c r="E100" i="19"/>
  <c r="C77" i="19"/>
  <c r="T76" i="19"/>
  <c r="M85" i="19"/>
  <c r="E82" i="19"/>
  <c r="W78" i="19"/>
  <c r="D88" i="19"/>
  <c r="Q84" i="19"/>
  <c r="G84" i="19"/>
  <c r="M103" i="19"/>
  <c r="R102" i="19"/>
  <c r="Y78" i="19"/>
  <c r="K102" i="19"/>
  <c r="C84" i="19"/>
  <c r="W97" i="19"/>
  <c r="S89" i="19"/>
  <c r="Q97" i="19"/>
  <c r="G95" i="19"/>
  <c r="M78" i="19"/>
  <c r="Y93" i="19"/>
  <c r="W94" i="19"/>
  <c r="B76" i="19"/>
  <c r="M100" i="19"/>
  <c r="S105" i="19"/>
  <c r="W86" i="19"/>
  <c r="Q95" i="19"/>
  <c r="G97" i="19"/>
  <c r="O101" i="19"/>
  <c r="Y89" i="19"/>
  <c r="M96" i="19"/>
  <c r="Q75" i="19"/>
  <c r="L81" i="19"/>
  <c r="Q92" i="19"/>
  <c r="E102" i="19"/>
  <c r="H101" i="19"/>
  <c r="M82" i="19"/>
  <c r="F99" i="19"/>
  <c r="Q104" i="19"/>
  <c r="E98" i="19"/>
  <c r="W104" i="19"/>
  <c r="P94" i="19"/>
  <c r="C85" i="19"/>
  <c r="M97" i="19"/>
  <c r="U96" i="19"/>
  <c r="I93" i="19"/>
  <c r="U99" i="19"/>
  <c r="T95" i="19"/>
  <c r="Q100" i="19"/>
  <c r="O94" i="19"/>
  <c r="C101" i="19"/>
  <c r="B104" i="19"/>
  <c r="E86" i="19"/>
  <c r="D91" i="19"/>
  <c r="D78" i="19"/>
  <c r="X98" i="19"/>
  <c r="H91" i="19"/>
  <c r="M88" i="19"/>
  <c r="Q99" i="19"/>
  <c r="O79" i="19"/>
  <c r="D102" i="19"/>
  <c r="K104" i="19"/>
  <c r="W88" i="19"/>
  <c r="P90" i="19"/>
  <c r="P92" i="19"/>
  <c r="I77" i="19"/>
  <c r="M83" i="19"/>
  <c r="D93" i="19"/>
  <c r="E90" i="19"/>
  <c r="H99" i="19"/>
  <c r="S85" i="19"/>
  <c r="L94" i="19"/>
  <c r="K84" i="19"/>
  <c r="R105" i="19"/>
  <c r="Y99" i="19"/>
  <c r="G85" i="19"/>
  <c r="L91" i="19"/>
  <c r="O99" i="19"/>
  <c r="X94" i="19"/>
  <c r="Q101" i="19"/>
  <c r="X85" i="19"/>
  <c r="H90" i="19"/>
  <c r="P76" i="19"/>
  <c r="S80" i="19"/>
  <c r="S75" i="19"/>
  <c r="P93" i="19"/>
  <c r="D87" i="19"/>
  <c r="I100" i="19"/>
  <c r="G99" i="19"/>
  <c r="M81" i="19"/>
  <c r="I89" i="19"/>
  <c r="L105" i="19"/>
  <c r="D80" i="19"/>
  <c r="H98" i="19"/>
  <c r="S95" i="19"/>
  <c r="U104" i="19"/>
  <c r="H80" i="19"/>
  <c r="X79" i="19"/>
  <c r="P79" i="19"/>
  <c r="E93" i="19"/>
  <c r="C78" i="19"/>
  <c r="C103" i="19"/>
  <c r="S99" i="19"/>
  <c r="D79" i="19"/>
  <c r="Y85" i="19"/>
  <c r="U86" i="19"/>
  <c r="E84" i="19"/>
  <c r="X80" i="19"/>
  <c r="W91" i="19"/>
  <c r="Y81" i="19"/>
  <c r="W101" i="19"/>
  <c r="G92" i="19"/>
  <c r="E101" i="19"/>
  <c r="N84" i="19"/>
  <c r="E103" i="19"/>
  <c r="X78" i="19"/>
  <c r="G82" i="19"/>
  <c r="U75" i="19"/>
  <c r="G77" i="19"/>
  <c r="H102" i="19"/>
  <c r="R87" i="19"/>
  <c r="M75" i="19"/>
  <c r="P88" i="19"/>
  <c r="L93" i="19"/>
  <c r="E87" i="19"/>
  <c r="L101" i="19"/>
  <c r="H97" i="19"/>
  <c r="S103" i="19"/>
  <c r="Y82" i="19"/>
  <c r="S76" i="19"/>
  <c r="P86" i="19"/>
  <c r="D105" i="19"/>
  <c r="O96" i="19"/>
  <c r="W96" i="19"/>
  <c r="O81" i="19"/>
  <c r="Y104" i="19"/>
  <c r="T91" i="19"/>
  <c r="J89" i="19"/>
  <c r="O100" i="19"/>
  <c r="W77" i="19"/>
  <c r="D96" i="19"/>
  <c r="E88" i="19"/>
  <c r="P89" i="19"/>
  <c r="E99" i="19"/>
  <c r="I82" i="19"/>
  <c r="K292" i="62"/>
  <c r="U82" i="62" s="1"/>
  <c r="L294" i="62"/>
  <c r="L292" i="62" s="1"/>
  <c r="D125" i="62" s="1"/>
  <c r="L115" i="62"/>
  <c r="L125" i="62"/>
  <c r="E111" i="62"/>
  <c r="W136" i="62"/>
  <c r="K131" i="62"/>
  <c r="D119" i="62"/>
  <c r="C118" i="62"/>
  <c r="O128" i="62"/>
  <c r="W118" i="62"/>
  <c r="G131" i="62"/>
  <c r="R110" i="62"/>
  <c r="R125" i="62"/>
  <c r="W125" i="62"/>
  <c r="F116" i="62"/>
  <c r="L122" i="62"/>
  <c r="J110" i="62"/>
  <c r="I130" i="62"/>
  <c r="C117" i="62"/>
  <c r="R115" i="62"/>
  <c r="K129" i="62"/>
  <c r="W116" i="62"/>
  <c r="D138" i="62"/>
  <c r="T116" i="62"/>
  <c r="C122" i="62"/>
  <c r="J137" i="62"/>
  <c r="T122" i="62"/>
  <c r="Y139" i="62"/>
  <c r="R133" i="62"/>
  <c r="F127" i="62"/>
  <c r="L130" i="62"/>
  <c r="B124" i="62"/>
  <c r="N132" i="62"/>
  <c r="P115" i="62"/>
  <c r="L121" i="62"/>
  <c r="T126" i="62"/>
  <c r="L114" i="62"/>
  <c r="O133" i="62"/>
  <c r="L120" i="62"/>
  <c r="I123" i="62"/>
  <c r="J130" i="62"/>
  <c r="R111" i="62"/>
  <c r="O111" i="62"/>
  <c r="T117" i="62"/>
  <c r="J111" i="62"/>
  <c r="H121" i="62"/>
  <c r="L128" i="62"/>
  <c r="E137" i="62"/>
  <c r="W127" i="62"/>
  <c r="O127" i="62"/>
  <c r="I128" i="62"/>
  <c r="X138" i="62"/>
  <c r="B131" i="62"/>
  <c r="U113" i="62"/>
  <c r="G120" i="62"/>
  <c r="Y138" i="62"/>
  <c r="R117" i="62"/>
  <c r="N114" i="62"/>
  <c r="C113" i="62"/>
  <c r="W115" i="62"/>
  <c r="C128" i="62"/>
  <c r="O109" i="62"/>
  <c r="C131" i="62"/>
  <c r="I131" i="62"/>
  <c r="Q122" i="62"/>
  <c r="D135" i="62"/>
  <c r="C96" i="62"/>
  <c r="B91" i="62"/>
  <c r="M88" i="62"/>
  <c r="D104" i="62"/>
  <c r="R87" i="62"/>
  <c r="O79" i="62"/>
  <c r="R96" i="62"/>
  <c r="M98" i="62"/>
  <c r="G77" i="62"/>
  <c r="D78" i="62"/>
  <c r="V96" i="62"/>
  <c r="X86" i="62"/>
  <c r="F84" i="62"/>
  <c r="V82" i="62"/>
  <c r="M97" i="62"/>
  <c r="Y104" i="62"/>
  <c r="N95" i="62"/>
  <c r="L94" i="62"/>
  <c r="Y81" i="62"/>
  <c r="W90" i="62"/>
  <c r="H88" i="62"/>
  <c r="X94" i="62"/>
  <c r="G96" i="62"/>
  <c r="Y80" i="62"/>
  <c r="U104" i="62"/>
  <c r="Q94" i="62"/>
  <c r="J89" i="62"/>
  <c r="E101" i="62"/>
  <c r="N85" i="62"/>
  <c r="W101" i="62"/>
  <c r="Q104" i="62"/>
  <c r="L105" i="62"/>
  <c r="H86" i="62"/>
  <c r="S89" i="62"/>
  <c r="R79" i="62"/>
  <c r="W97" i="62"/>
  <c r="R102" i="62"/>
  <c r="O81" i="62"/>
  <c r="U101" i="62"/>
  <c r="E98" i="62"/>
  <c r="T102" i="62"/>
  <c r="D93" i="62"/>
  <c r="F81" i="62"/>
  <c r="S86" i="62"/>
  <c r="X79" i="62"/>
  <c r="N75" i="62"/>
  <c r="Y101" i="62"/>
  <c r="G98" i="62"/>
  <c r="N100" i="62"/>
  <c r="V91" i="62"/>
  <c r="Y103" i="62"/>
  <c r="B94" i="62"/>
  <c r="I89" i="62"/>
  <c r="K92" i="62"/>
  <c r="M81" i="62"/>
  <c r="G99" i="62"/>
  <c r="I100" i="62"/>
  <c r="B75" i="62"/>
  <c r="O101" i="62"/>
  <c r="J80" i="62"/>
  <c r="I85" i="62"/>
  <c r="T88" i="62"/>
  <c r="J93" i="62"/>
  <c r="N88" i="62"/>
  <c r="V84" i="62"/>
  <c r="J81" i="62"/>
  <c r="O76" i="62"/>
  <c r="S100" i="62"/>
  <c r="V77" i="62"/>
  <c r="I102" i="62"/>
  <c r="J91" i="62"/>
  <c r="I79" i="62"/>
  <c r="Y85" i="62"/>
  <c r="E96" i="62"/>
  <c r="I105" i="62"/>
  <c r="P97" i="62"/>
  <c r="N92" i="62"/>
  <c r="Q86" i="62"/>
  <c r="V79" i="62"/>
  <c r="U100" i="62"/>
  <c r="J83" i="62"/>
  <c r="R90" i="62"/>
  <c r="S83" i="62"/>
  <c r="M105" i="62"/>
  <c r="T101" i="62"/>
  <c r="L97" i="62"/>
  <c r="K81" i="62"/>
  <c r="U90" i="62"/>
  <c r="L84" i="62"/>
  <c r="P92" i="62"/>
  <c r="I88" i="62"/>
  <c r="R78" i="62"/>
  <c r="X83" i="62"/>
  <c r="Y91" i="62"/>
  <c r="D87" i="62"/>
  <c r="R85" i="62"/>
  <c r="B98" i="62"/>
  <c r="B92" i="62"/>
  <c r="Q95" i="62"/>
  <c r="C98" i="62"/>
  <c r="U95" i="62"/>
  <c r="P82" i="62"/>
  <c r="J102" i="62"/>
  <c r="H93" i="62"/>
  <c r="T80" i="62"/>
  <c r="M86" i="62"/>
  <c r="E97" i="62"/>
  <c r="R84" i="62"/>
  <c r="P88" i="62"/>
  <c r="X92" i="62"/>
  <c r="R91" i="62"/>
  <c r="T99" i="62"/>
  <c r="O93" i="62"/>
  <c r="F105" i="62"/>
  <c r="Q87" i="62"/>
  <c r="H105" i="62"/>
  <c r="H75" i="62"/>
  <c r="G103" i="62"/>
  <c r="F85" i="62"/>
  <c r="U93" i="62"/>
  <c r="V86" i="62"/>
  <c r="W76" i="62"/>
  <c r="K80" i="62"/>
  <c r="W88" i="62"/>
  <c r="G80" i="62"/>
  <c r="I99" i="62"/>
  <c r="Q99" i="62"/>
  <c r="U84" i="62"/>
  <c r="P76" i="62"/>
  <c r="L80" i="62"/>
  <c r="P75" i="62"/>
  <c r="W77" i="62"/>
  <c r="P79" i="62"/>
  <c r="W94" i="62"/>
  <c r="R98" i="62"/>
  <c r="H91" i="62"/>
  <c r="Y86" i="62"/>
  <c r="F87" i="62"/>
  <c r="X85" i="62"/>
  <c r="Q101" i="62"/>
  <c r="H85" i="62"/>
  <c r="G104" i="62"/>
  <c r="T77" i="62"/>
  <c r="H102" i="62"/>
  <c r="S80" i="62"/>
  <c r="V100" i="62"/>
  <c r="D102" i="62"/>
  <c r="E99" i="62"/>
  <c r="H90" i="62"/>
  <c r="W103" i="62"/>
  <c r="V97" i="62"/>
  <c r="Q97" i="62"/>
  <c r="Y96" i="62"/>
  <c r="U96" i="62"/>
  <c r="I103" i="62"/>
  <c r="Q92" i="62"/>
  <c r="T96" i="62"/>
  <c r="C88" i="62"/>
  <c r="T78" i="62"/>
  <c r="V98" i="62"/>
  <c r="G78" i="62"/>
  <c r="X93" i="62"/>
  <c r="W91" i="62"/>
  <c r="Q84" i="62"/>
  <c r="P80" i="62"/>
  <c r="B90" i="62"/>
  <c r="Q100" i="62"/>
  <c r="E103" i="62"/>
  <c r="V75" i="62"/>
  <c r="D88" i="62"/>
  <c r="E90" i="62"/>
  <c r="W78" i="62"/>
  <c r="G91" i="62"/>
  <c r="F76" i="62"/>
  <c r="C92" i="62"/>
  <c r="P98" i="62"/>
  <c r="E86" i="62"/>
  <c r="V99" i="62"/>
  <c r="H79" i="62"/>
  <c r="O100" i="62"/>
  <c r="N101" i="62"/>
  <c r="X95" i="62"/>
  <c r="D103" i="62"/>
  <c r="N84" i="62"/>
  <c r="M94" i="62"/>
  <c r="R83" i="62"/>
  <c r="W75" i="62"/>
  <c r="J103" i="62"/>
  <c r="Y98" i="62"/>
  <c r="D105" i="62"/>
  <c r="O82" i="62"/>
  <c r="I90" i="62"/>
  <c r="F79" i="62"/>
  <c r="S101" i="62"/>
  <c r="Q78" i="62"/>
  <c r="Y82" i="62"/>
  <c r="K99" i="62"/>
  <c r="B96" i="62"/>
  <c r="D79" i="62"/>
  <c r="G102" i="62"/>
  <c r="L88" i="62"/>
  <c r="J87" i="62"/>
  <c r="L92" i="62"/>
  <c r="M95" i="62"/>
  <c r="U78" i="62"/>
  <c r="J95" i="62"/>
  <c r="L102" i="62"/>
  <c r="O87" i="62"/>
  <c r="S79" i="62"/>
  <c r="K96" i="62"/>
  <c r="U91" i="62"/>
  <c r="W93" i="62"/>
  <c r="M83" i="62"/>
  <c r="F78" i="62"/>
  <c r="R86" i="62"/>
  <c r="V94" i="62"/>
  <c r="X90" i="62"/>
  <c r="P101" i="62"/>
  <c r="X76" i="62"/>
  <c r="U89" i="62"/>
  <c r="D89" i="62"/>
  <c r="S102" i="62"/>
  <c r="K97" i="62"/>
  <c r="I104" i="62"/>
  <c r="Y79" i="62"/>
  <c r="L100" i="62"/>
  <c r="E76" i="62"/>
  <c r="C105" i="62"/>
  <c r="P93" i="62"/>
  <c r="Y92" i="62"/>
  <c r="D100" i="62"/>
  <c r="I81" i="62"/>
  <c r="U103" i="62"/>
  <c r="L103" i="62"/>
  <c r="P77" i="62"/>
  <c r="B77" i="62"/>
  <c r="N89" i="62"/>
  <c r="H83" i="62"/>
  <c r="Q91" i="62"/>
  <c r="L82" i="62"/>
  <c r="R77" i="62"/>
  <c r="N98" i="62"/>
  <c r="U102" i="62"/>
  <c r="N77" i="62"/>
  <c r="I80" i="62"/>
  <c r="D96" i="62"/>
  <c r="D91" i="62"/>
  <c r="Y93" i="62"/>
  <c r="K101" i="62"/>
  <c r="K82" i="62"/>
  <c r="C82" i="62"/>
  <c r="O85" i="62"/>
  <c r="F103" i="62"/>
  <c r="S96" i="62"/>
  <c r="I78" i="62"/>
  <c r="U99" i="62"/>
  <c r="R103" i="62"/>
  <c r="P95" i="62"/>
  <c r="H99" i="62"/>
  <c r="S82" i="62"/>
  <c r="E100" i="62"/>
  <c r="M99" i="62"/>
  <c r="K83" i="62"/>
  <c r="M87" i="62"/>
  <c r="P87" i="62"/>
  <c r="O96" i="62"/>
  <c r="C86" i="62"/>
  <c r="N76" i="62"/>
  <c r="R93" i="62"/>
  <c r="H97" i="62"/>
  <c r="K87" i="62"/>
  <c r="C102" i="62"/>
  <c r="J88" i="62"/>
  <c r="B95" i="62"/>
  <c r="C81" i="62"/>
  <c r="H96" i="62"/>
  <c r="I94" i="62"/>
  <c r="U81" i="62"/>
  <c r="C79" i="62"/>
  <c r="B100" i="62"/>
  <c r="O92" i="62"/>
  <c r="P96" i="62"/>
  <c r="K78" i="62"/>
  <c r="J79" i="62"/>
  <c r="S105" i="62"/>
  <c r="E83" i="62"/>
  <c r="X104" i="62"/>
  <c r="F95" i="62"/>
  <c r="C94" i="62"/>
  <c r="R95" i="62"/>
  <c r="X75" i="62"/>
  <c r="F75" i="62"/>
  <c r="W79" i="62"/>
  <c r="B89" i="62"/>
  <c r="O75" i="62"/>
  <c r="B78" i="62"/>
  <c r="Y76" i="62"/>
  <c r="X102" i="62"/>
  <c r="M80" i="62"/>
  <c r="V78" i="62"/>
  <c r="T83" i="62"/>
  <c r="C103" i="62"/>
  <c r="N94" i="62"/>
  <c r="I98" i="62"/>
  <c r="H78" i="62"/>
  <c r="H100" i="62"/>
  <c r="G90" i="62"/>
  <c r="J77" i="62"/>
  <c r="T87" i="62"/>
  <c r="K88" i="62"/>
  <c r="J85" i="62"/>
  <c r="B87" i="62"/>
  <c r="Q88" i="62"/>
  <c r="V81" i="62"/>
  <c r="S81" i="62"/>
  <c r="T97" i="62"/>
  <c r="M92" i="62"/>
  <c r="L76" i="62"/>
  <c r="L79" i="62"/>
  <c r="C80" i="62"/>
  <c r="I76" i="62"/>
  <c r="Q98" i="62"/>
  <c r="R94" i="62"/>
  <c r="H101" i="62"/>
  <c r="V76" i="62"/>
  <c r="T76" i="62"/>
  <c r="M78" i="62"/>
  <c r="P91" i="62"/>
  <c r="N103" i="62"/>
  <c r="K77" i="62"/>
  <c r="M103" i="62"/>
  <c r="G88" i="62"/>
  <c r="L86" i="62"/>
  <c r="E77" i="62"/>
  <c r="Q81" i="62"/>
  <c r="W84" i="62"/>
  <c r="T91" i="62"/>
  <c r="Q82" i="62"/>
  <c r="W96" i="62"/>
  <c r="J101" i="62"/>
  <c r="Y89" i="62"/>
  <c r="I77" i="62"/>
  <c r="X103" i="62"/>
  <c r="X100" i="62"/>
  <c r="V80" i="62"/>
  <c r="W102" i="62"/>
  <c r="N82" i="62"/>
  <c r="O97" i="62"/>
  <c r="G97" i="62"/>
  <c r="F90" i="62"/>
  <c r="J96" i="62"/>
  <c r="N80" i="62"/>
  <c r="O78" i="62"/>
  <c r="D85" i="62"/>
  <c r="H84" i="62"/>
  <c r="J84" i="62"/>
  <c r="R100" i="62"/>
  <c r="I83" i="62"/>
  <c r="S99" i="62"/>
  <c r="S94" i="62"/>
  <c r="K90" i="62"/>
  <c r="V92" i="62"/>
  <c r="I75" i="62"/>
  <c r="U98" i="62"/>
  <c r="G87" i="62"/>
  <c r="O102" i="62"/>
  <c r="M102" i="62"/>
  <c r="X89" i="62"/>
  <c r="E104" i="62"/>
  <c r="J94" i="62"/>
  <c r="K100" i="62"/>
  <c r="L98" i="62"/>
  <c r="M101" i="62"/>
  <c r="B84" i="62"/>
  <c r="R88" i="62"/>
  <c r="F91" i="62"/>
  <c r="S84" i="62"/>
  <c r="K105" i="62"/>
  <c r="K89" i="62"/>
  <c r="U97" i="62"/>
  <c r="T105" i="62"/>
  <c r="Y95" i="62"/>
  <c r="L83" i="62"/>
  <c r="P90" i="62"/>
  <c r="D98" i="62"/>
  <c r="I97" i="62"/>
  <c r="T85" i="62"/>
  <c r="O91" i="62"/>
  <c r="O105" i="62"/>
  <c r="B99" i="62"/>
  <c r="P84" i="62"/>
  <c r="B101" i="62"/>
  <c r="G93" i="62"/>
  <c r="Q93" i="62"/>
  <c r="T92" i="62"/>
  <c r="L104" i="62"/>
  <c r="D94" i="62"/>
  <c r="H87" i="62"/>
  <c r="Q83" i="62"/>
  <c r="V102" i="62"/>
  <c r="S93" i="62"/>
  <c r="J92" i="62"/>
  <c r="J100" i="62"/>
  <c r="C75" i="62"/>
  <c r="P99" i="62"/>
  <c r="H94" i="62"/>
  <c r="P94" i="62"/>
  <c r="C77" i="62"/>
  <c r="H82" i="62"/>
  <c r="E91" i="62"/>
  <c r="C90" i="62"/>
  <c r="G89" i="62"/>
  <c r="F77" i="62"/>
  <c r="E89" i="62"/>
  <c r="N91" i="62"/>
  <c r="O104" i="62"/>
  <c r="F94" i="62"/>
  <c r="W100" i="62"/>
  <c r="O77" i="62"/>
  <c r="E79" i="62"/>
  <c r="W81" i="62"/>
  <c r="Y105" i="62"/>
  <c r="D76" i="62"/>
  <c r="B85" i="62"/>
  <c r="T86" i="62"/>
  <c r="K76" i="62"/>
  <c r="H92" i="62"/>
  <c r="N99" i="62"/>
  <c r="F93" i="62"/>
  <c r="Y88" i="62"/>
  <c r="U87" i="62"/>
  <c r="Q105" i="62"/>
  <c r="K79" i="62"/>
  <c r="B76" i="62"/>
  <c r="R89" i="62"/>
  <c r="N93" i="62"/>
  <c r="O95" i="62"/>
  <c r="F100" i="62"/>
  <c r="W89" i="62"/>
  <c r="D75" i="62"/>
  <c r="N90" i="62"/>
  <c r="N79" i="62"/>
  <c r="B82" i="62"/>
  <c r="I91" i="62"/>
  <c r="D81" i="62"/>
  <c r="F97" i="62"/>
  <c r="U75" i="62"/>
  <c r="M79" i="62"/>
  <c r="W85" i="62"/>
  <c r="D86" i="62"/>
  <c r="U94" i="62"/>
  <c r="J104" i="62"/>
  <c r="L91" i="62"/>
  <c r="O94" i="62"/>
  <c r="F101" i="62"/>
  <c r="G75" i="62"/>
  <c r="J78" i="62"/>
  <c r="B93" i="62"/>
  <c r="E82" i="62"/>
  <c r="W98" i="62"/>
  <c r="L101" i="62"/>
  <c r="X84" i="62"/>
  <c r="T79" i="62"/>
  <c r="T81" i="62"/>
  <c r="M96" i="62"/>
  <c r="R76" i="62"/>
  <c r="O84" i="62"/>
  <c r="E92" i="62"/>
  <c r="S76" i="62"/>
  <c r="E95" i="62"/>
  <c r="D99" i="62"/>
  <c r="D83" i="62"/>
  <c r="F88" i="62"/>
  <c r="C83" i="62"/>
  <c r="B79" i="62"/>
  <c r="T98" i="62"/>
  <c r="F80" i="62"/>
  <c r="T93" i="62"/>
  <c r="Y94" i="62"/>
  <c r="U83" i="62"/>
  <c r="M100" i="62"/>
  <c r="P81" i="62"/>
  <c r="X101" i="62"/>
  <c r="E94" i="62"/>
  <c r="P78" i="62"/>
  <c r="I84" i="62"/>
  <c r="Q103" i="62"/>
  <c r="B97" i="62"/>
  <c r="L87" i="62"/>
  <c r="E78" i="62"/>
  <c r="U79" i="62"/>
  <c r="M91" i="62"/>
  <c r="G86" i="62"/>
  <c r="X78" i="62"/>
  <c r="T95" i="62"/>
  <c r="S95" i="62"/>
  <c r="Y102" i="62"/>
  <c r="S98" i="62"/>
  <c r="G85" i="62"/>
  <c r="C85" i="62"/>
  <c r="E102" i="62"/>
  <c r="S103" i="62"/>
  <c r="V88" i="62"/>
  <c r="K94" i="62"/>
  <c r="J76" i="62"/>
  <c r="W95" i="62"/>
  <c r="B80" i="62"/>
  <c r="Y87" i="62"/>
  <c r="B88" i="62"/>
  <c r="S88" i="62"/>
  <c r="V85" i="62"/>
  <c r="O103" i="62"/>
  <c r="L78" i="62"/>
  <c r="F102" i="62"/>
  <c r="X99" i="62"/>
  <c r="L85" i="62"/>
  <c r="Q96" i="62"/>
  <c r="X91" i="62"/>
  <c r="W92" i="62"/>
  <c r="T90" i="62"/>
  <c r="W87" i="62"/>
  <c r="H81" i="62"/>
  <c r="K95" i="62"/>
  <c r="R101" i="62"/>
  <c r="M75" i="62"/>
  <c r="C97" i="62"/>
  <c r="Q79" i="62"/>
  <c r="W105" i="62"/>
  <c r="O88" i="62"/>
  <c r="U92" i="62"/>
  <c r="Q76" i="62"/>
  <c r="C104" i="62"/>
  <c r="G76" i="62"/>
  <c r="T104" i="62"/>
  <c r="Y77" i="62"/>
  <c r="O86" i="62"/>
  <c r="C100" i="62"/>
  <c r="F86" i="62"/>
  <c r="F92" i="62"/>
  <c r="C95" i="62"/>
  <c r="H76" i="62"/>
  <c r="D101" i="62"/>
  <c r="G82" i="62"/>
  <c r="P104" i="62"/>
  <c r="Y84" i="62"/>
  <c r="R92" i="62"/>
  <c r="H103" i="62"/>
  <c r="S85" i="62"/>
  <c r="L81" i="62"/>
  <c r="N86" i="62"/>
  <c r="R105" i="62"/>
  <c r="S77" i="62"/>
  <c r="K98" i="62"/>
  <c r="M76" i="62"/>
  <c r="M82" i="62"/>
  <c r="E84" i="62"/>
  <c r="Y97" i="62"/>
  <c r="F82" i="62"/>
  <c r="K102" i="62"/>
  <c r="O80" i="62"/>
  <c r="D92" i="62"/>
  <c r="R75" i="62"/>
  <c r="K75" i="62"/>
  <c r="Q75" i="62"/>
  <c r="G100" i="62"/>
  <c r="W86" i="62"/>
  <c r="T75" i="62"/>
  <c r="M90" i="62"/>
  <c r="J75" i="62"/>
  <c r="N87" i="62"/>
  <c r="P103" i="62"/>
  <c r="U77" i="62"/>
  <c r="I96" i="62"/>
  <c r="M93" i="62"/>
  <c r="G83" i="62"/>
  <c r="S104" i="62"/>
  <c r="S75" i="62"/>
  <c r="J97" i="62"/>
  <c r="L93" i="62"/>
  <c r="N104" i="62"/>
  <c r="B81" i="62"/>
  <c r="Q102" i="62"/>
  <c r="K85" i="62"/>
  <c r="N78" i="62"/>
  <c r="P83" i="62"/>
  <c r="R99" i="62"/>
  <c r="S78" i="62"/>
  <c r="R81" i="62"/>
  <c r="D82" i="62"/>
  <c r="M77" i="62"/>
  <c r="C89" i="62"/>
  <c r="N102" i="62"/>
  <c r="O98" i="62"/>
  <c r="C78" i="62"/>
  <c r="J90" i="62"/>
  <c r="W82" i="62"/>
  <c r="H104" i="62"/>
  <c r="K86" i="62"/>
  <c r="Q77" i="62"/>
  <c r="H95" i="62"/>
  <c r="V87" i="62"/>
  <c r="L90" i="62"/>
  <c r="B105" i="62"/>
  <c r="N96" i="62"/>
  <c r="Y100" i="62"/>
  <c r="Y83" i="62"/>
  <c r="J98" i="62"/>
  <c r="Q90" i="62"/>
  <c r="S87" i="62"/>
  <c r="W99" i="62"/>
  <c r="X87" i="62"/>
  <c r="V103" i="62"/>
  <c r="B103" i="62"/>
  <c r="L96" i="62"/>
  <c r="C76" i="62"/>
  <c r="F104" i="62"/>
  <c r="Y90" i="62"/>
  <c r="K103" i="62"/>
  <c r="C93" i="62"/>
  <c r="L75" i="62"/>
  <c r="P100" i="62"/>
  <c r="V100" i="20"/>
  <c r="D78" i="20"/>
  <c r="G82" i="20"/>
  <c r="D96" i="20"/>
  <c r="P104" i="20"/>
  <c r="M98" i="20"/>
  <c r="F87" i="20"/>
  <c r="W88" i="20"/>
  <c r="B102" i="20"/>
  <c r="E99" i="20"/>
  <c r="S93" i="20"/>
  <c r="G96" i="20"/>
  <c r="T95" i="20"/>
  <c r="F84" i="20"/>
  <c r="W101" i="20"/>
  <c r="V75" i="20"/>
  <c r="H94" i="20"/>
  <c r="J104" i="20"/>
  <c r="H85" i="20"/>
  <c r="C101" i="20"/>
  <c r="O94" i="20"/>
  <c r="V82" i="20"/>
  <c r="K82" i="20"/>
  <c r="C82" i="20"/>
  <c r="R102" i="20"/>
  <c r="M103" i="20"/>
  <c r="L86" i="20"/>
  <c r="E102" i="20"/>
  <c r="K101" i="20"/>
  <c r="V96" i="20"/>
  <c r="S98" i="20"/>
  <c r="F103" i="20"/>
  <c r="W104" i="20"/>
  <c r="I95" i="20"/>
  <c r="R83" i="20"/>
  <c r="H101" i="20"/>
  <c r="W90" i="20"/>
  <c r="C92" i="20"/>
  <c r="K92" i="20"/>
  <c r="S86" i="20"/>
  <c r="O99" i="20"/>
  <c r="R79" i="20"/>
  <c r="T78" i="20"/>
  <c r="D103" i="20"/>
  <c r="R105" i="20"/>
  <c r="N85" i="20"/>
  <c r="X81" i="20"/>
  <c r="L81" i="20"/>
  <c r="Y85" i="20"/>
  <c r="F105" i="20"/>
  <c r="X83" i="20"/>
  <c r="B98" i="20"/>
  <c r="X103" i="20"/>
  <c r="G102" i="20"/>
  <c r="T88" i="20"/>
  <c r="D100" i="20"/>
  <c r="P77" i="20"/>
  <c r="N82" i="20"/>
  <c r="H84" i="20"/>
  <c r="G75" i="20"/>
  <c r="T99" i="20"/>
  <c r="W95" i="20"/>
  <c r="V86" i="20"/>
  <c r="R86" i="20"/>
  <c r="P93" i="20"/>
  <c r="D83" i="20"/>
  <c r="P92" i="20"/>
  <c r="V83" i="20"/>
  <c r="G100" i="20"/>
  <c r="C86" i="20"/>
  <c r="N76" i="20"/>
  <c r="C98" i="20"/>
  <c r="S83" i="20"/>
  <c r="K81" i="20"/>
  <c r="O76" i="20"/>
  <c r="O87" i="20"/>
  <c r="B77" i="20"/>
  <c r="G83" i="20"/>
  <c r="C83" i="20"/>
  <c r="I75" i="20"/>
  <c r="I79" i="20"/>
  <c r="B75" i="20"/>
  <c r="C105" i="20"/>
  <c r="Y86" i="20"/>
  <c r="H91" i="20"/>
  <c r="E93" i="20"/>
  <c r="J105" i="20"/>
  <c r="H102" i="20"/>
  <c r="U75" i="20"/>
  <c r="N97" i="20"/>
  <c r="O79" i="20"/>
  <c r="P79" i="20"/>
  <c r="I80" i="20"/>
  <c r="F82" i="20"/>
  <c r="X86" i="20"/>
  <c r="R97" i="20"/>
  <c r="Q94" i="20"/>
  <c r="B86" i="20"/>
  <c r="N83" i="20"/>
  <c r="B90" i="20"/>
  <c r="V95" i="20"/>
  <c r="O100" i="20"/>
  <c r="S77" i="20"/>
  <c r="D88" i="20"/>
  <c r="S82" i="20"/>
  <c r="B94" i="20"/>
  <c r="L91" i="20"/>
  <c r="J86" i="20"/>
  <c r="L94" i="20"/>
  <c r="L99" i="20"/>
  <c r="W83" i="20"/>
  <c r="D92" i="20"/>
  <c r="T96" i="20"/>
  <c r="P91" i="20"/>
  <c r="Q98" i="20"/>
  <c r="G88" i="20"/>
  <c r="O90" i="20"/>
  <c r="E77" i="20"/>
  <c r="G103" i="20"/>
  <c r="Q95" i="20"/>
  <c r="L88" i="20"/>
  <c r="U89" i="20"/>
  <c r="T81" i="20"/>
  <c r="R77" i="20"/>
  <c r="N98" i="20"/>
  <c r="R100" i="20"/>
  <c r="C90" i="20"/>
  <c r="R90" i="20"/>
  <c r="K80" i="20"/>
  <c r="H82" i="20"/>
  <c r="L92" i="20"/>
  <c r="H75" i="20"/>
  <c r="F85" i="20"/>
  <c r="J93" i="20"/>
  <c r="J87" i="20"/>
  <c r="C79" i="20"/>
  <c r="R91" i="20"/>
  <c r="P98" i="20"/>
  <c r="O97" i="20"/>
  <c r="J101" i="20"/>
  <c r="F78" i="20"/>
  <c r="L100" i="20"/>
  <c r="S80" i="20"/>
  <c r="G80" i="20"/>
  <c r="V93" i="20"/>
  <c r="X95" i="20"/>
  <c r="F101" i="20"/>
  <c r="I96" i="20"/>
  <c r="M93" i="20"/>
  <c r="X90" i="20"/>
  <c r="S75" i="20"/>
  <c r="K94" i="20"/>
  <c r="Q78" i="20"/>
  <c r="N80" i="20"/>
  <c r="O78" i="20"/>
  <c r="P88" i="20"/>
  <c r="H83" i="20"/>
  <c r="U87" i="20"/>
  <c r="V78" i="20"/>
  <c r="W92" i="20"/>
  <c r="G76" i="20"/>
  <c r="C89" i="20"/>
  <c r="L93" i="20"/>
  <c r="J94" i="20"/>
  <c r="X91" i="20"/>
  <c r="D82" i="20"/>
  <c r="J77" i="20"/>
  <c r="H95" i="20"/>
  <c r="K76" i="20"/>
  <c r="B99" i="20"/>
  <c r="C78" i="20"/>
  <c r="T104" i="20"/>
  <c r="W85" i="20"/>
  <c r="U82" i="20"/>
  <c r="R96" i="20"/>
  <c r="Y93" i="20"/>
  <c r="W91" i="20"/>
  <c r="P99" i="20"/>
  <c r="U76" i="20"/>
  <c r="L105" i="20"/>
  <c r="Q92" i="20"/>
  <c r="S100" i="20"/>
  <c r="P97" i="20"/>
  <c r="V84" i="20"/>
  <c r="K90" i="20"/>
  <c r="N104" i="20"/>
  <c r="Q91" i="20"/>
  <c r="C97" i="20"/>
  <c r="B76" i="20"/>
  <c r="T98" i="20"/>
  <c r="S88" i="20"/>
  <c r="K78" i="20"/>
  <c r="R101" i="20"/>
  <c r="H104" i="20"/>
  <c r="Q77" i="20"/>
  <c r="B88" i="20"/>
  <c r="S105" i="20"/>
  <c r="X75" i="20"/>
  <c r="W89" i="20"/>
  <c r="P84" i="20"/>
  <c r="T83" i="20"/>
  <c r="O105" i="20"/>
  <c r="D84" i="20"/>
  <c r="W103" i="20"/>
  <c r="L77" i="20"/>
  <c r="F81" i="20"/>
  <c r="P85" i="20"/>
  <c r="U100" i="20"/>
  <c r="R78" i="20"/>
  <c r="R76" i="20"/>
  <c r="J81" i="20"/>
  <c r="M86" i="20"/>
  <c r="B79" i="20"/>
  <c r="B78" i="20"/>
  <c r="X89" i="20"/>
  <c r="E92" i="20"/>
  <c r="K89" i="20"/>
  <c r="L82" i="20"/>
  <c r="F95" i="20"/>
  <c r="I97" i="20"/>
  <c r="F86" i="20"/>
  <c r="M91" i="20"/>
  <c r="T92" i="20"/>
  <c r="L83" i="20"/>
  <c r="P90" i="20"/>
  <c r="L104" i="20"/>
  <c r="F97" i="20"/>
  <c r="D94" i="20"/>
  <c r="K104" i="20"/>
  <c r="V102" i="20"/>
  <c r="J103" i="20"/>
  <c r="N86" i="20"/>
  <c r="Y104" i="20"/>
  <c r="J83" i="20"/>
  <c r="O77" i="20"/>
  <c r="C81" i="20"/>
  <c r="B92" i="20"/>
  <c r="L102" i="20"/>
  <c r="V92" i="20"/>
  <c r="B85" i="20"/>
  <c r="R99" i="20"/>
  <c r="F100" i="20"/>
  <c r="F102" i="20"/>
  <c r="P81" i="20"/>
  <c r="T87" i="20"/>
  <c r="J85" i="20"/>
  <c r="L87" i="20"/>
  <c r="E78" i="20"/>
  <c r="X87" i="20"/>
  <c r="F99" i="20"/>
  <c r="G97" i="20"/>
  <c r="W76" i="20"/>
  <c r="T75" i="20"/>
  <c r="W102" i="20"/>
  <c r="Y88" i="20"/>
  <c r="K79" i="20"/>
  <c r="M100" i="20"/>
  <c r="X99" i="20"/>
  <c r="I84" i="20"/>
  <c r="G93" i="20"/>
  <c r="J98" i="20"/>
  <c r="W82" i="20"/>
  <c r="H76" i="20"/>
  <c r="S87" i="20"/>
  <c r="N90" i="20"/>
  <c r="X78" i="20"/>
  <c r="R98" i="20"/>
  <c r="H88" i="20"/>
  <c r="Y103" i="20"/>
  <c r="N95" i="20"/>
  <c r="O81" i="20"/>
  <c r="C85" i="20"/>
  <c r="D93" i="20"/>
  <c r="N92" i="20"/>
  <c r="J95" i="20"/>
  <c r="D79" i="20"/>
  <c r="Y92" i="20"/>
  <c r="D89" i="20"/>
  <c r="S78" i="20"/>
  <c r="G87" i="20"/>
  <c r="M102" i="20"/>
  <c r="Y100" i="20"/>
  <c r="T93" i="20"/>
  <c r="L98" i="20"/>
  <c r="Q93" i="20"/>
  <c r="N96" i="20"/>
  <c r="J90" i="20"/>
  <c r="O88" i="20"/>
  <c r="X102" i="20"/>
  <c r="G90" i="20"/>
  <c r="B82" i="20"/>
  <c r="V103" i="20"/>
  <c r="W105" i="20"/>
  <c r="Y83" i="20"/>
  <c r="C76" i="20"/>
  <c r="C130" i="20"/>
  <c r="T116" i="20"/>
  <c r="Y127" i="20"/>
  <c r="N137" i="20"/>
  <c r="X129" i="20"/>
  <c r="W130" i="20"/>
  <c r="F135" i="20"/>
  <c r="J133" i="20"/>
  <c r="I123" i="20"/>
  <c r="H120" i="20"/>
  <c r="D127" i="20"/>
  <c r="I138" i="20"/>
  <c r="M127" i="20"/>
  <c r="N126" i="20"/>
  <c r="X124" i="20"/>
  <c r="T114" i="20"/>
  <c r="V118" i="20"/>
  <c r="V119" i="20"/>
  <c r="L134" i="20"/>
  <c r="X112" i="20"/>
  <c r="P110" i="20"/>
  <c r="H123" i="20"/>
  <c r="O128" i="20"/>
  <c r="T125" i="20"/>
  <c r="Q115" i="20"/>
  <c r="H114" i="20"/>
  <c r="K126" i="20"/>
  <c r="S120" i="20"/>
  <c r="X127" i="20"/>
  <c r="P119" i="20"/>
  <c r="M129" i="20"/>
  <c r="S124" i="20"/>
  <c r="P131" i="20"/>
  <c r="N121" i="20"/>
  <c r="E134" i="20"/>
  <c r="R110" i="20"/>
  <c r="K135" i="20"/>
  <c r="R117" i="20"/>
  <c r="H130" i="20"/>
  <c r="D134" i="20"/>
  <c r="H127" i="20"/>
  <c r="B109" i="20"/>
  <c r="C131" i="20"/>
  <c r="K112" i="20"/>
  <c r="Q127" i="20"/>
  <c r="U113" i="20"/>
  <c r="G124" i="20"/>
  <c r="K138" i="20"/>
  <c r="D122" i="20"/>
  <c r="N129" i="20"/>
  <c r="U123" i="20"/>
  <c r="I117" i="20"/>
  <c r="J135" i="20"/>
  <c r="D123" i="20"/>
  <c r="Q139" i="20"/>
  <c r="L116" i="20"/>
  <c r="J111" i="20"/>
  <c r="L117" i="20"/>
  <c r="H110" i="20"/>
  <c r="U109" i="20"/>
  <c r="Q126" i="20"/>
  <c r="S134" i="20"/>
  <c r="V126" i="20"/>
  <c r="J119" i="20"/>
  <c r="F119" i="20"/>
  <c r="Y113" i="20"/>
  <c r="K113" i="20"/>
  <c r="O125" i="20"/>
  <c r="T138" i="20"/>
  <c r="G125" i="20"/>
  <c r="D137" i="20"/>
  <c r="N114" i="20"/>
  <c r="Q125" i="20"/>
  <c r="S138" i="20"/>
  <c r="V121" i="20"/>
  <c r="P134" i="20"/>
  <c r="I127" i="20"/>
  <c r="S130" i="20"/>
  <c r="M120" i="20"/>
  <c r="F125" i="20"/>
  <c r="Q130" i="20"/>
  <c r="M135" i="20"/>
  <c r="B137" i="20"/>
  <c r="W133" i="20"/>
  <c r="V83" i="62"/>
  <c r="V7" i="17"/>
  <c r="V109" i="17"/>
  <c r="N7" i="17"/>
  <c r="N109" i="17"/>
  <c r="F109" i="17"/>
  <c r="F7" i="17"/>
  <c r="M139" i="17"/>
  <c r="M37" i="17"/>
  <c r="Y36" i="17"/>
  <c r="Y138" i="17"/>
  <c r="I137" i="17"/>
  <c r="I35" i="17"/>
  <c r="Y34" i="17"/>
  <c r="Y136" i="17"/>
  <c r="M34" i="17"/>
  <c r="M136" i="17"/>
  <c r="I34" i="17"/>
  <c r="I136" i="17"/>
  <c r="Y33" i="17"/>
  <c r="Y135" i="17"/>
  <c r="M135" i="17"/>
  <c r="M33" i="17"/>
  <c r="E135" i="17"/>
  <c r="E33" i="17"/>
  <c r="Q32" i="17"/>
  <c r="Q134" i="17"/>
  <c r="I32" i="17"/>
  <c r="I134" i="17"/>
  <c r="Y133" i="17"/>
  <c r="Y31" i="17"/>
  <c r="M31" i="17"/>
  <c r="M133" i="17"/>
  <c r="E31" i="17"/>
  <c r="E133" i="17"/>
  <c r="U30" i="17"/>
  <c r="U132" i="17"/>
  <c r="M30" i="17"/>
  <c r="M132" i="17"/>
  <c r="I30" i="17"/>
  <c r="I132" i="17"/>
  <c r="Y29" i="17"/>
  <c r="Y131" i="17"/>
  <c r="Q131" i="17"/>
  <c r="Q29" i="17"/>
  <c r="I29" i="17"/>
  <c r="I131" i="17"/>
  <c r="Y130" i="17"/>
  <c r="Y28" i="17"/>
  <c r="I28" i="17"/>
  <c r="I130" i="17"/>
  <c r="Y27" i="17"/>
  <c r="Y129" i="17"/>
  <c r="Q129" i="17"/>
  <c r="Q27" i="17"/>
  <c r="I27" i="17"/>
  <c r="I129" i="17"/>
  <c r="Y128" i="17"/>
  <c r="Y26" i="17"/>
  <c r="M128" i="17"/>
  <c r="M26" i="17"/>
  <c r="B115" i="20"/>
  <c r="C124" i="20"/>
  <c r="Q110" i="20"/>
  <c r="G121" i="20"/>
  <c r="V120" i="20"/>
  <c r="S121" i="20"/>
  <c r="F129" i="20"/>
  <c r="L112" i="20"/>
  <c r="M132" i="20"/>
  <c r="D132" i="20"/>
  <c r="H134" i="20"/>
  <c r="J113" i="20"/>
  <c r="X113" i="20"/>
  <c r="B133" i="20"/>
  <c r="P115" i="20"/>
  <c r="O112" i="20"/>
  <c r="M124" i="20"/>
  <c r="H133" i="20"/>
  <c r="X120" i="20"/>
  <c r="B139" i="20"/>
  <c r="J131" i="20"/>
  <c r="Y126" i="20"/>
  <c r="W129" i="20"/>
  <c r="C126" i="20"/>
  <c r="F121" i="20"/>
  <c r="J129" i="20"/>
  <c r="E129" i="20"/>
  <c r="X118" i="20"/>
  <c r="J112" i="20"/>
  <c r="I129" i="20"/>
  <c r="L129" i="20"/>
  <c r="K132" i="20"/>
  <c r="V131" i="20"/>
  <c r="J125" i="20"/>
  <c r="S137" i="20"/>
  <c r="V113" i="20"/>
  <c r="I119" i="20"/>
  <c r="G139" i="20"/>
  <c r="Y115" i="20"/>
  <c r="Y137" i="20"/>
  <c r="Q118" i="20"/>
  <c r="N131" i="20"/>
  <c r="F41" i="43"/>
  <c r="F39" i="43"/>
  <c r="F28" i="43"/>
  <c r="I227" i="57"/>
  <c r="I226" i="57" s="1"/>
  <c r="I293" i="20"/>
  <c r="I292" i="20" s="1"/>
  <c r="I293" i="62"/>
  <c r="I292" i="62" s="1"/>
  <c r="I33" i="62" s="1"/>
  <c r="I226" i="18"/>
  <c r="J231" i="57"/>
  <c r="O146" i="18"/>
  <c r="J230" i="18"/>
  <c r="S146" i="18"/>
  <c r="L231" i="57"/>
  <c r="L230" i="18"/>
  <c r="R7" i="17"/>
  <c r="R109" i="17"/>
  <c r="J7" i="17"/>
  <c r="J109" i="17"/>
  <c r="Q139" i="17"/>
  <c r="Q37" i="17"/>
  <c r="I37" i="17"/>
  <c r="I139" i="17"/>
  <c r="E37" i="17"/>
  <c r="E139" i="17"/>
  <c r="U36" i="17"/>
  <c r="U138" i="17"/>
  <c r="Q36" i="17"/>
  <c r="Q138" i="17"/>
  <c r="M36" i="17"/>
  <c r="M138" i="17"/>
  <c r="I36" i="17"/>
  <c r="I138" i="17"/>
  <c r="Y35" i="17"/>
  <c r="Y137" i="17"/>
  <c r="U137" i="17"/>
  <c r="U35" i="17"/>
  <c r="Q35" i="17"/>
  <c r="Q137" i="17"/>
  <c r="E35" i="17"/>
  <c r="E137" i="17"/>
  <c r="U34" i="17"/>
  <c r="U136" i="17"/>
  <c r="Q34" i="17"/>
  <c r="Q136" i="17"/>
  <c r="E34" i="17"/>
  <c r="E136" i="17"/>
  <c r="U33" i="17"/>
  <c r="U135" i="17"/>
  <c r="Q135" i="17"/>
  <c r="Q33" i="17"/>
  <c r="I33" i="17"/>
  <c r="I135" i="17"/>
  <c r="Y32" i="17"/>
  <c r="Y134" i="17"/>
  <c r="U32" i="17"/>
  <c r="U134" i="17"/>
  <c r="M32" i="17"/>
  <c r="M134" i="17"/>
  <c r="E134" i="17"/>
  <c r="E32" i="17"/>
  <c r="U133" i="17"/>
  <c r="U31" i="17"/>
  <c r="Q133" i="17"/>
  <c r="Q31" i="17"/>
  <c r="I31" i="17"/>
  <c r="I133" i="17"/>
  <c r="Y132" i="17"/>
  <c r="Y30" i="17"/>
  <c r="Q30" i="17"/>
  <c r="Q132" i="17"/>
  <c r="E132" i="17"/>
  <c r="E30" i="17"/>
  <c r="U131" i="17"/>
  <c r="U29" i="17"/>
  <c r="M131" i="17"/>
  <c r="M29" i="17"/>
  <c r="E29" i="17"/>
  <c r="E131" i="17"/>
  <c r="U130" i="17"/>
  <c r="U28" i="17"/>
  <c r="E28" i="17"/>
  <c r="E130" i="17"/>
  <c r="U27" i="17"/>
  <c r="U129" i="17"/>
  <c r="M27" i="17"/>
  <c r="M129" i="17"/>
  <c r="E27" i="17"/>
  <c r="E129" i="17"/>
  <c r="Q26" i="17"/>
  <c r="Q128" i="17"/>
  <c r="I128" i="17"/>
  <c r="I26" i="17"/>
  <c r="R121" i="20"/>
  <c r="W119" i="20"/>
  <c r="I133" i="20"/>
  <c r="W128" i="20"/>
  <c r="R130" i="20"/>
  <c r="I114" i="20"/>
  <c r="U130" i="20"/>
  <c r="N117" i="20"/>
  <c r="B124" i="20"/>
  <c r="V129" i="20"/>
  <c r="S111" i="20"/>
  <c r="C111" i="20"/>
  <c r="V133" i="20"/>
  <c r="Y112" i="20"/>
  <c r="L133" i="20"/>
  <c r="V125" i="20"/>
  <c r="D120" i="20"/>
  <c r="G119" i="20"/>
  <c r="C118" i="20"/>
  <c r="Y138" i="20"/>
  <c r="J118" i="20"/>
  <c r="M117" i="20"/>
  <c r="P116" i="20"/>
  <c r="L137" i="20"/>
  <c r="S113" i="20"/>
  <c r="R134" i="20"/>
  <c r="E110" i="20"/>
  <c r="V122" i="20"/>
  <c r="U115" i="20"/>
  <c r="J117" i="20"/>
  <c r="W110" i="20"/>
  <c r="J121" i="20"/>
  <c r="O111" i="20"/>
  <c r="J122" i="20"/>
  <c r="R112" i="20"/>
  <c r="Q112" i="20"/>
  <c r="I116" i="20"/>
  <c r="N111" i="20"/>
  <c r="D130" i="20"/>
  <c r="Q135" i="20"/>
  <c r="V136" i="20"/>
  <c r="T129" i="20"/>
  <c r="V109" i="20"/>
  <c r="W109" i="20"/>
  <c r="U133" i="20"/>
  <c r="N118" i="20"/>
  <c r="M137" i="20"/>
  <c r="H122" i="20"/>
  <c r="X128" i="20"/>
  <c r="F137" i="20"/>
  <c r="H137" i="20"/>
  <c r="W124" i="20"/>
  <c r="O114" i="20"/>
  <c r="I135" i="20"/>
  <c r="J134" i="20"/>
  <c r="S129" i="20"/>
  <c r="M119" i="20"/>
  <c r="O116" i="20"/>
  <c r="X137" i="20"/>
  <c r="I128" i="20"/>
  <c r="E131" i="20"/>
  <c r="E123" i="20"/>
  <c r="D117" i="20"/>
  <c r="G134" i="20"/>
  <c r="S109" i="20"/>
  <c r="E113" i="20"/>
  <c r="I124" i="20"/>
  <c r="I126" i="20"/>
  <c r="G130" i="20"/>
  <c r="C116" i="20"/>
  <c r="Q116" i="20"/>
  <c r="E118" i="20"/>
  <c r="V110" i="20"/>
  <c r="X117" i="20"/>
  <c r="T122" i="20"/>
  <c r="P111" i="20"/>
  <c r="H116" i="20"/>
  <c r="T113" i="20"/>
  <c r="M133" i="20"/>
  <c r="B126" i="20"/>
  <c r="J115" i="20"/>
  <c r="K134" i="20"/>
  <c r="K123" i="20"/>
  <c r="N128" i="20"/>
  <c r="M134" i="20"/>
  <c r="M125" i="20"/>
  <c r="J124" i="20"/>
  <c r="Q124" i="20"/>
  <c r="Q113" i="20"/>
  <c r="I110" i="20"/>
  <c r="P109" i="20"/>
  <c r="G126" i="20"/>
  <c r="X114" i="20"/>
  <c r="E136" i="20"/>
  <c r="M128" i="20"/>
  <c r="G112" i="20"/>
  <c r="J136" i="20"/>
  <c r="I139" i="20"/>
  <c r="B129" i="20"/>
  <c r="O138" i="20"/>
  <c r="N123" i="20"/>
  <c r="J114" i="20"/>
  <c r="S136" i="20"/>
  <c r="S112" i="20"/>
  <c r="Q136" i="20"/>
  <c r="Y134" i="20"/>
  <c r="T127" i="20"/>
  <c r="O129" i="20"/>
  <c r="D109" i="20"/>
  <c r="E112" i="20"/>
  <c r="R123" i="20"/>
  <c r="H121" i="20"/>
  <c r="V137" i="20"/>
  <c r="W131" i="20"/>
  <c r="K116" i="20"/>
  <c r="U128" i="20"/>
  <c r="B132" i="20"/>
  <c r="W120" i="20"/>
  <c r="G133" i="20"/>
  <c r="Q137" i="20"/>
  <c r="M109" i="20"/>
  <c r="H138" i="20"/>
  <c r="O137" i="20"/>
  <c r="Y110" i="20"/>
  <c r="K137" i="20"/>
  <c r="T131" i="20"/>
  <c r="Q122" i="20"/>
  <c r="S115" i="20"/>
  <c r="C110" i="20"/>
  <c r="G120" i="20"/>
  <c r="W125" i="20"/>
  <c r="H118" i="20"/>
  <c r="R118" i="20"/>
  <c r="B112" i="20"/>
  <c r="C128" i="20"/>
  <c r="W126" i="20"/>
  <c r="C123" i="20"/>
  <c r="I131" i="20"/>
  <c r="B135" i="20"/>
  <c r="C127" i="20"/>
  <c r="F126" i="20"/>
  <c r="B125" i="20"/>
  <c r="U110" i="20"/>
  <c r="E111" i="20"/>
  <c r="P137" i="20"/>
  <c r="T135" i="20"/>
  <c r="P117" i="20"/>
  <c r="M136" i="20"/>
  <c r="D119" i="20"/>
  <c r="L132" i="20"/>
  <c r="L121" i="20"/>
  <c r="M114" i="20"/>
  <c r="L130" i="20"/>
  <c r="N113" i="20"/>
  <c r="V134" i="20"/>
  <c r="R131" i="20"/>
  <c r="T130" i="20"/>
  <c r="D121" i="20"/>
  <c r="U127" i="20"/>
  <c r="G117" i="20"/>
  <c r="P122" i="20"/>
  <c r="H126" i="20"/>
  <c r="R135" i="20"/>
  <c r="T120" i="20"/>
  <c r="L119" i="20"/>
  <c r="K110" i="20"/>
  <c r="C137" i="20"/>
  <c r="Y124" i="20"/>
  <c r="D118" i="20"/>
  <c r="L109" i="20"/>
  <c r="D128" i="20"/>
  <c r="J139" i="20"/>
  <c r="T111" i="20"/>
  <c r="R126" i="20"/>
  <c r="Q138" i="20"/>
  <c r="N135" i="20"/>
  <c r="S116" i="20"/>
  <c r="J126" i="20"/>
  <c r="H132" i="20"/>
  <c r="I112" i="20"/>
  <c r="E137" i="20"/>
  <c r="O124" i="20"/>
  <c r="G131" i="20"/>
  <c r="T115" i="20"/>
  <c r="Y123" i="20"/>
  <c r="M139" i="20"/>
  <c r="J109" i="20"/>
  <c r="V114" i="20"/>
  <c r="P132" i="20"/>
  <c r="F112" i="20"/>
  <c r="P123" i="20"/>
  <c r="W122" i="20"/>
  <c r="K111" i="20"/>
  <c r="V116" i="20"/>
  <c r="G118" i="20"/>
  <c r="V130" i="20"/>
  <c r="U135" i="20"/>
  <c r="N109" i="20"/>
  <c r="Y119" i="20"/>
  <c r="X134" i="20"/>
  <c r="N116" i="20"/>
  <c r="R120" i="20"/>
  <c r="N110" i="20"/>
  <c r="B111" i="20"/>
  <c r="K128" i="20"/>
  <c r="F116" i="20"/>
  <c r="R138" i="20"/>
  <c r="Q131" i="20"/>
  <c r="F117" i="20"/>
  <c r="H139" i="20"/>
  <c r="F111" i="20"/>
  <c r="Y128" i="20"/>
  <c r="K119" i="20"/>
  <c r="G127" i="20"/>
  <c r="B131" i="20"/>
  <c r="L110" i="20"/>
  <c r="C135" i="20"/>
  <c r="H135" i="20"/>
  <c r="L122" i="20"/>
  <c r="O135" i="20"/>
  <c r="R125" i="20"/>
  <c r="W136" i="20"/>
  <c r="N127" i="20"/>
  <c r="S118" i="20"/>
  <c r="F120" i="20"/>
  <c r="U126" i="20"/>
  <c r="D115" i="20"/>
  <c r="V127" i="20"/>
  <c r="L139" i="20"/>
  <c r="C132" i="20"/>
  <c r="B110" i="20"/>
  <c r="T119" i="20"/>
  <c r="T117" i="20"/>
  <c r="H136" i="20"/>
  <c r="I134" i="20"/>
  <c r="N138" i="20"/>
  <c r="Q111" i="20"/>
  <c r="W123" i="20"/>
  <c r="T124" i="20"/>
  <c r="D112" i="20"/>
  <c r="M118" i="20"/>
  <c r="Y125" i="20"/>
  <c r="L136" i="20"/>
  <c r="U132" i="20"/>
  <c r="B121" i="20"/>
  <c r="O122" i="20"/>
  <c r="F131" i="20"/>
  <c r="H125" i="20"/>
  <c r="R139" i="20"/>
  <c r="U129" i="20"/>
  <c r="Y131" i="20"/>
  <c r="H117" i="20"/>
  <c r="B122" i="20"/>
  <c r="N124" i="20"/>
  <c r="R132" i="20"/>
  <c r="W111" i="20"/>
  <c r="S114" i="20"/>
  <c r="M113" i="20"/>
  <c r="O113" i="20"/>
  <c r="P113" i="20"/>
  <c r="M112" i="20"/>
  <c r="B120" i="20"/>
  <c r="P121" i="20"/>
  <c r="S123" i="20"/>
  <c r="P128" i="20"/>
  <c r="L111" i="20"/>
  <c r="B128" i="20"/>
  <c r="J120" i="20"/>
  <c r="S131" i="20"/>
  <c r="L128" i="20"/>
  <c r="F133" i="20"/>
  <c r="W117" i="20"/>
  <c r="D126" i="20"/>
  <c r="B138" i="20"/>
  <c r="P125" i="20"/>
  <c r="C119" i="20"/>
  <c r="M115" i="20"/>
  <c r="U134" i="20"/>
  <c r="Q129" i="20"/>
  <c r="D133" i="20"/>
  <c r="K109" i="20"/>
  <c r="N132" i="20"/>
  <c r="K133" i="20"/>
  <c r="F128" i="20"/>
  <c r="W134" i="20"/>
  <c r="U125" i="20"/>
  <c r="U136" i="20"/>
  <c r="J127" i="20"/>
  <c r="K124" i="20"/>
  <c r="H115" i="20"/>
  <c r="D139" i="20"/>
  <c r="K130" i="20"/>
  <c r="C115" i="20"/>
  <c r="C114" i="20"/>
  <c r="U118" i="20"/>
  <c r="G111" i="20"/>
  <c r="H124" i="20"/>
  <c r="U138" i="20"/>
  <c r="W135" i="20"/>
  <c r="H113" i="20"/>
  <c r="Y135" i="20"/>
  <c r="E132" i="20"/>
  <c r="K117" i="20"/>
  <c r="S132" i="20"/>
  <c r="O115" i="20"/>
  <c r="F115" i="20"/>
  <c r="O133" i="20"/>
  <c r="T112" i="20"/>
  <c r="N119" i="20"/>
  <c r="X115" i="20"/>
  <c r="O127" i="20"/>
  <c r="I130" i="20"/>
  <c r="G136" i="20"/>
  <c r="R109" i="20"/>
  <c r="Y132" i="20"/>
  <c r="H131" i="20"/>
  <c r="I115" i="20"/>
  <c r="S110" i="20"/>
  <c r="O118" i="20"/>
  <c r="V111" i="20"/>
  <c r="I109" i="20"/>
  <c r="I113" i="20"/>
  <c r="G116" i="20"/>
  <c r="V138" i="20"/>
  <c r="T110" i="20"/>
  <c r="L125" i="20"/>
  <c r="P120" i="20"/>
  <c r="G122" i="20"/>
  <c r="X110" i="20"/>
  <c r="N122" i="20"/>
  <c r="K121" i="20"/>
  <c r="H109" i="20"/>
  <c r="N133" i="20"/>
  <c r="I111" i="20"/>
  <c r="L131" i="20"/>
  <c r="E117" i="20"/>
  <c r="S122" i="20"/>
  <c r="F134" i="20"/>
  <c r="S139" i="20"/>
  <c r="I132" i="20"/>
  <c r="U139" i="20"/>
  <c r="J132" i="20"/>
  <c r="M126" i="20"/>
  <c r="X136" i="20"/>
  <c r="X132" i="20"/>
  <c r="E133" i="20"/>
  <c r="F118" i="20"/>
  <c r="H128" i="20"/>
  <c r="R137" i="20"/>
  <c r="W138" i="20"/>
  <c r="V132" i="20"/>
  <c r="Y116" i="20"/>
  <c r="R111" i="20"/>
  <c r="S133" i="20"/>
  <c r="C120" i="20"/>
  <c r="C113" i="20"/>
  <c r="F113" i="20"/>
  <c r="O109" i="20"/>
  <c r="F127" i="20"/>
  <c r="R133" i="20"/>
  <c r="F136" i="20"/>
  <c r="M111" i="20"/>
  <c r="T121" i="20"/>
  <c r="W113" i="20"/>
  <c r="V115" i="20"/>
  <c r="C112" i="20"/>
  <c r="K122" i="20"/>
  <c r="I125" i="20"/>
  <c r="B116" i="20"/>
  <c r="B136" i="20"/>
  <c r="O134" i="20"/>
  <c r="M131" i="20"/>
  <c r="L115" i="20"/>
  <c r="G109" i="20"/>
  <c r="R122" i="20"/>
  <c r="F124" i="20"/>
  <c r="R129" i="20"/>
  <c r="O132" i="20"/>
  <c r="L127" i="20"/>
  <c r="D116" i="20"/>
  <c r="N130" i="20"/>
  <c r="Y117" i="20"/>
  <c r="H119" i="20"/>
  <c r="G137" i="20"/>
  <c r="O121" i="20"/>
  <c r="J130" i="20"/>
  <c r="X126" i="20"/>
  <c r="F122" i="20"/>
  <c r="V112" i="20"/>
  <c r="G110" i="20"/>
  <c r="X109" i="20"/>
  <c r="P118" i="20"/>
  <c r="D135" i="20"/>
  <c r="L114" i="20"/>
  <c r="C122" i="20"/>
  <c r="U120" i="20"/>
  <c r="B130" i="20"/>
  <c r="C136" i="20"/>
  <c r="U124" i="20"/>
  <c r="F114" i="20"/>
  <c r="T132" i="20"/>
  <c r="B123" i="20"/>
  <c r="P130" i="20"/>
  <c r="K120" i="20"/>
  <c r="F138" i="20"/>
  <c r="W118" i="20"/>
  <c r="E124" i="20"/>
  <c r="O130" i="20"/>
  <c r="R124" i="20"/>
  <c r="I122" i="20"/>
  <c r="K129" i="20"/>
  <c r="E126" i="20"/>
  <c r="X138" i="20"/>
  <c r="W115" i="20"/>
  <c r="I118" i="20"/>
  <c r="H112" i="20"/>
  <c r="C134" i="20"/>
  <c r="Y129" i="20"/>
  <c r="X121" i="20"/>
  <c r="Q133" i="20"/>
  <c r="E122" i="20"/>
  <c r="W137" i="20"/>
  <c r="J123" i="20"/>
  <c r="G138" i="20"/>
  <c r="M110" i="20"/>
  <c r="Y114" i="20"/>
  <c r="P133" i="20"/>
  <c r="E116" i="20"/>
  <c r="L113" i="20"/>
  <c r="N120" i="20"/>
  <c r="K131" i="20"/>
  <c r="V128" i="20"/>
  <c r="Q121" i="20"/>
  <c r="R127" i="20"/>
  <c r="L126" i="20"/>
  <c r="J110" i="20"/>
  <c r="U111" i="20"/>
  <c r="E125" i="20"/>
  <c r="D138" i="20"/>
  <c r="Q117" i="20"/>
  <c r="S127" i="20"/>
  <c r="Y133" i="20"/>
  <c r="G129" i="20"/>
  <c r="R136" i="20"/>
  <c r="L123" i="20"/>
  <c r="J137" i="20"/>
  <c r="Y136" i="20"/>
  <c r="S119" i="20"/>
  <c r="Q120" i="20"/>
  <c r="S128" i="20"/>
  <c r="E130" i="20"/>
  <c r="P126" i="20"/>
  <c r="U137" i="20"/>
  <c r="I136" i="20"/>
  <c r="K118" i="20"/>
  <c r="F110" i="20"/>
  <c r="W127" i="20"/>
  <c r="M130" i="20"/>
  <c r="S117" i="20"/>
  <c r="D113" i="20"/>
  <c r="K139" i="20"/>
  <c r="B118" i="20"/>
  <c r="L124" i="20"/>
  <c r="W116" i="20"/>
  <c r="C138" i="20"/>
  <c r="O119" i="20"/>
  <c r="Y130" i="20"/>
  <c r="P114" i="20"/>
  <c r="S135" i="20"/>
  <c r="K115" i="20"/>
  <c r="R115" i="20"/>
  <c r="U121" i="20"/>
  <c r="O136" i="20"/>
  <c r="T126" i="20"/>
  <c r="P124" i="20"/>
  <c r="P138" i="20"/>
  <c r="G132" i="20"/>
  <c r="U112" i="20"/>
  <c r="C139" i="20"/>
  <c r="F109" i="20"/>
  <c r="D110" i="20"/>
  <c r="T139" i="20"/>
  <c r="K136" i="20"/>
  <c r="C117" i="20"/>
  <c r="X135" i="20"/>
  <c r="N112" i="20"/>
  <c r="W121" i="20"/>
  <c r="H129" i="20"/>
  <c r="D136" i="20"/>
  <c r="I121" i="20"/>
  <c r="P135" i="20"/>
  <c r="B119" i="20"/>
  <c r="J128" i="20"/>
  <c r="C129" i="20"/>
  <c r="Q128" i="20"/>
  <c r="T133" i="20"/>
  <c r="B113" i="20"/>
  <c r="Y122" i="20"/>
  <c r="X125" i="20"/>
  <c r="O120" i="20"/>
  <c r="L138" i="20"/>
  <c r="E114" i="20"/>
  <c r="E138" i="20"/>
  <c r="R119" i="20"/>
  <c r="U116" i="20"/>
  <c r="N136" i="20"/>
  <c r="E128" i="20"/>
  <c r="G123" i="20"/>
  <c r="Y118" i="20"/>
  <c r="X123" i="20"/>
  <c r="O139" i="20"/>
  <c r="P112" i="20"/>
  <c r="B114" i="20"/>
  <c r="R113" i="20"/>
  <c r="W139" i="20"/>
  <c r="X133" i="20"/>
  <c r="U117" i="20"/>
  <c r="O110" i="20"/>
  <c r="F139" i="20"/>
  <c r="M121" i="20"/>
  <c r="U131" i="20"/>
  <c r="O126" i="20"/>
  <c r="T109" i="20"/>
  <c r="V117" i="20"/>
  <c r="B127" i="20"/>
  <c r="R128" i="20"/>
  <c r="Y139" i="20"/>
  <c r="P127" i="20"/>
  <c r="L135" i="20"/>
  <c r="E135" i="20"/>
  <c r="M116" i="20"/>
  <c r="L120" i="20"/>
  <c r="V124" i="20"/>
  <c r="G114" i="20"/>
  <c r="O131" i="20"/>
  <c r="Y121" i="20"/>
  <c r="K114" i="20"/>
  <c r="Q132" i="20"/>
  <c r="U114" i="20"/>
  <c r="Q134" i="20"/>
  <c r="E120" i="20"/>
  <c r="X119" i="20"/>
  <c r="E127" i="20"/>
  <c r="I97" i="18"/>
  <c r="E128" i="17"/>
  <c r="E26" i="17"/>
  <c r="Y127" i="17"/>
  <c r="Y25" i="17"/>
  <c r="U127" i="17"/>
  <c r="U25" i="17"/>
  <c r="M25" i="17"/>
  <c r="M127" i="17"/>
  <c r="Y126" i="17"/>
  <c r="Y24" i="17"/>
  <c r="Q24" i="17"/>
  <c r="Q126" i="17"/>
  <c r="I126" i="17"/>
  <c r="I24" i="17"/>
  <c r="Y125" i="17"/>
  <c r="Y23" i="17"/>
  <c r="U125" i="17"/>
  <c r="U23" i="17"/>
  <c r="M23" i="17"/>
  <c r="M125" i="17"/>
  <c r="I23" i="17"/>
  <c r="I125" i="17"/>
  <c r="Y22" i="17"/>
  <c r="Y124" i="17"/>
  <c r="U22" i="17"/>
  <c r="U124" i="17"/>
  <c r="Q124" i="17"/>
  <c r="Q22" i="17"/>
  <c r="I124" i="17"/>
  <c r="I22" i="17"/>
  <c r="Y122" i="17"/>
  <c r="Y20" i="17"/>
  <c r="Q122" i="17"/>
  <c r="Q20" i="17"/>
  <c r="E122" i="17"/>
  <c r="E20" i="17"/>
  <c r="U19" i="17"/>
  <c r="U121" i="17"/>
  <c r="M19" i="17"/>
  <c r="M121" i="17"/>
  <c r="E19" i="17"/>
  <c r="E121" i="17"/>
  <c r="U18" i="17"/>
  <c r="U120" i="17"/>
  <c r="M120" i="17"/>
  <c r="M18" i="17"/>
  <c r="E18" i="17"/>
  <c r="E120" i="17"/>
  <c r="Q119" i="17"/>
  <c r="Q17" i="17"/>
  <c r="E17" i="17"/>
  <c r="E119" i="17"/>
  <c r="U118" i="17"/>
  <c r="U16" i="17"/>
  <c r="M16" i="17"/>
  <c r="M118" i="17"/>
  <c r="E118" i="17"/>
  <c r="E16" i="17"/>
  <c r="Q15" i="17"/>
  <c r="Q117" i="17"/>
  <c r="I15" i="17"/>
  <c r="I117" i="17"/>
  <c r="Y116" i="17"/>
  <c r="Y14" i="17"/>
  <c r="Q14" i="17"/>
  <c r="Q116" i="17"/>
  <c r="I116" i="17"/>
  <c r="I14" i="17"/>
  <c r="Y13" i="17"/>
  <c r="Y115" i="17"/>
  <c r="U13" i="17"/>
  <c r="U115" i="17"/>
  <c r="M13" i="17"/>
  <c r="M115" i="17"/>
  <c r="E13" i="17"/>
  <c r="E115" i="17"/>
  <c r="Y114" i="17"/>
  <c r="Y12" i="17"/>
  <c r="U12" i="17"/>
  <c r="U114" i="17"/>
  <c r="M12" i="17"/>
  <c r="M114" i="17"/>
  <c r="I12" i="17"/>
  <c r="I114" i="17"/>
  <c r="E114" i="17"/>
  <c r="E12" i="17"/>
  <c r="Y113" i="17"/>
  <c r="Y11" i="17"/>
  <c r="U11" i="17"/>
  <c r="U113" i="17"/>
  <c r="Q11" i="17"/>
  <c r="Q113" i="17"/>
  <c r="E113" i="17"/>
  <c r="E11" i="17"/>
  <c r="Q10" i="17"/>
  <c r="Q112" i="17"/>
  <c r="I112" i="17"/>
  <c r="I10" i="17"/>
  <c r="Q9" i="17"/>
  <c r="Q111" i="17"/>
  <c r="I9" i="17"/>
  <c r="I111" i="17"/>
  <c r="Y8" i="17"/>
  <c r="Y110" i="17"/>
  <c r="Q8" i="17"/>
  <c r="Q110" i="17"/>
  <c r="I8" i="17"/>
  <c r="I110" i="17"/>
  <c r="D41" i="18"/>
  <c r="D109" i="18"/>
  <c r="C139" i="18"/>
  <c r="C71" i="18"/>
  <c r="S138" i="18"/>
  <c r="S104" i="18"/>
  <c r="W69" i="18"/>
  <c r="W137" i="18"/>
  <c r="C69" i="18"/>
  <c r="C137" i="18"/>
  <c r="C103" i="18"/>
  <c r="G135" i="18"/>
  <c r="G101" i="18"/>
  <c r="S66" i="18"/>
  <c r="S100" i="18"/>
  <c r="W133" i="18"/>
  <c r="W99" i="18"/>
  <c r="G133" i="18"/>
  <c r="G99" i="18"/>
  <c r="C133" i="18"/>
  <c r="C99" i="18"/>
  <c r="S63" i="18"/>
  <c r="S97" i="18"/>
  <c r="O63" i="18"/>
  <c r="O97" i="18"/>
  <c r="G63" i="18"/>
  <c r="G97" i="18"/>
  <c r="W62" i="18"/>
  <c r="W130" i="18"/>
  <c r="C130" i="18"/>
  <c r="C96" i="18"/>
  <c r="W61" i="18"/>
  <c r="W129" i="18"/>
  <c r="W95" i="18"/>
  <c r="O59" i="18"/>
  <c r="O93" i="18"/>
  <c r="O127" i="18"/>
  <c r="G127" i="18"/>
  <c r="G93" i="18"/>
  <c r="G58" i="18"/>
  <c r="G126" i="18"/>
  <c r="G92" i="18"/>
  <c r="W123" i="18"/>
  <c r="W89" i="18"/>
  <c r="W122" i="18"/>
  <c r="W88" i="18"/>
  <c r="S54" i="18"/>
  <c r="S88" i="18"/>
  <c r="S53" i="18"/>
  <c r="S121" i="18"/>
  <c r="S87" i="18"/>
  <c r="O53" i="18"/>
  <c r="O87" i="18"/>
  <c r="W86" i="18"/>
  <c r="W120" i="18"/>
  <c r="K50" i="18"/>
  <c r="K84" i="18"/>
  <c r="K48" i="18"/>
  <c r="K82" i="18"/>
  <c r="O113" i="18"/>
  <c r="O79" i="18"/>
  <c r="K44" i="18"/>
  <c r="K112" i="18"/>
  <c r="C44" i="18"/>
  <c r="C78" i="18"/>
  <c r="W43" i="18"/>
  <c r="W77" i="18"/>
  <c r="O42" i="18"/>
  <c r="O76" i="18"/>
  <c r="R37" i="19"/>
  <c r="R71" i="19"/>
  <c r="F37" i="19"/>
  <c r="F71" i="19"/>
  <c r="N35" i="19"/>
  <c r="N69" i="19"/>
  <c r="V33" i="19"/>
  <c r="V67" i="19"/>
  <c r="F32" i="19"/>
  <c r="F66" i="19"/>
  <c r="B30" i="19"/>
  <c r="B64" i="19"/>
  <c r="V29" i="19"/>
  <c r="V63" i="19"/>
  <c r="V26" i="19"/>
  <c r="V60" i="19"/>
  <c r="V25" i="19"/>
  <c r="V59" i="19"/>
  <c r="F25" i="19"/>
  <c r="F59" i="19"/>
  <c r="R24" i="19"/>
  <c r="R58" i="19"/>
  <c r="J23" i="19"/>
  <c r="J57" i="19"/>
  <c r="B23" i="19"/>
  <c r="B57" i="19"/>
  <c r="B22" i="19"/>
  <c r="B56" i="19"/>
  <c r="R19" i="19"/>
  <c r="R53" i="19"/>
  <c r="J19" i="19"/>
  <c r="J53" i="19"/>
  <c r="F17" i="19"/>
  <c r="F51" i="19"/>
  <c r="B17" i="19"/>
  <c r="B51" i="19"/>
  <c r="F16" i="19"/>
  <c r="F50" i="19"/>
  <c r="R15" i="19"/>
  <c r="R49" i="19"/>
  <c r="R13" i="19"/>
  <c r="R47" i="19"/>
  <c r="N13" i="19"/>
  <c r="N47" i="19"/>
  <c r="J13" i="19"/>
  <c r="J47" i="19"/>
  <c r="F12" i="19"/>
  <c r="F46" i="19"/>
  <c r="B11" i="19"/>
  <c r="B45" i="19"/>
  <c r="V10" i="19"/>
  <c r="V44" i="19"/>
  <c r="N10" i="19"/>
  <c r="N44" i="19"/>
  <c r="R9" i="19"/>
  <c r="R43" i="19"/>
  <c r="E30" i="59"/>
  <c r="E98" i="59"/>
  <c r="M27" i="59"/>
  <c r="M95" i="59"/>
  <c r="E26" i="59"/>
  <c r="E94" i="59"/>
  <c r="N17" i="59"/>
  <c r="N85" i="59"/>
  <c r="T15" i="59"/>
  <c r="T83" i="59"/>
  <c r="H10" i="59"/>
  <c r="H78" i="59"/>
  <c r="R103" i="19"/>
  <c r="N77" i="19"/>
  <c r="B86" i="19"/>
  <c r="F78" i="19"/>
  <c r="B80" i="19"/>
  <c r="J81" i="19"/>
  <c r="J98" i="19"/>
  <c r="J77" i="19"/>
  <c r="N94" i="19"/>
  <c r="W103" i="18"/>
  <c r="G104" i="18"/>
  <c r="S95" i="18"/>
  <c r="O102" i="18"/>
  <c r="K93" i="18"/>
  <c r="O100" i="18"/>
  <c r="O94" i="18"/>
  <c r="G83" i="18"/>
  <c r="O99" i="18"/>
  <c r="S83" i="18"/>
  <c r="B68" i="19"/>
  <c r="R70" i="19"/>
  <c r="R42" i="19"/>
  <c r="J52" i="19"/>
  <c r="J69" i="19"/>
  <c r="G41" i="19"/>
  <c r="R66" i="19"/>
  <c r="F44" i="19"/>
  <c r="N57" i="19"/>
  <c r="V48" i="19"/>
  <c r="N50" i="19"/>
  <c r="J68" i="19"/>
  <c r="V51" i="19"/>
  <c r="B67" i="19"/>
  <c r="B54" i="19"/>
  <c r="F70" i="19"/>
  <c r="J48" i="19"/>
  <c r="C131" i="18"/>
  <c r="G65" i="18"/>
  <c r="F11" i="19"/>
  <c r="R29" i="19"/>
  <c r="N23" i="19"/>
  <c r="X41" i="18"/>
  <c r="S59" i="18"/>
  <c r="W22" i="62"/>
  <c r="T30" i="62"/>
  <c r="H32" i="20"/>
  <c r="N79" i="20"/>
  <c r="Q88" i="20"/>
  <c r="B87" i="20"/>
  <c r="O92" i="20"/>
  <c r="D85" i="20"/>
  <c r="Y94" i="20"/>
  <c r="R81" i="20"/>
  <c r="P101" i="20"/>
  <c r="G89" i="20"/>
  <c r="V79" i="20"/>
  <c r="X76" i="20"/>
  <c r="M94" i="20"/>
  <c r="V99" i="20"/>
  <c r="Q99" i="20"/>
  <c r="D101" i="20"/>
  <c r="C104" i="20"/>
  <c r="C103" i="20"/>
  <c r="O86" i="20"/>
  <c r="L85" i="20"/>
  <c r="E104" i="20"/>
  <c r="K95" i="20"/>
  <c r="D105" i="20"/>
  <c r="D99" i="20"/>
  <c r="F104" i="20"/>
  <c r="B105" i="20"/>
  <c r="U92" i="20"/>
  <c r="D75" i="20"/>
  <c r="I98" i="20"/>
  <c r="J97" i="20"/>
  <c r="F75" i="20"/>
  <c r="K100" i="20"/>
  <c r="B80" i="20"/>
  <c r="N99" i="20"/>
  <c r="S95" i="20"/>
  <c r="V76" i="20"/>
  <c r="M78" i="20"/>
  <c r="X98" i="20"/>
  <c r="C93" i="20"/>
  <c r="U79" i="20"/>
  <c r="M101" i="20"/>
  <c r="S84" i="20"/>
  <c r="X104" i="20"/>
  <c r="H92" i="20"/>
  <c r="K105" i="20"/>
  <c r="L78" i="20"/>
  <c r="L97" i="20"/>
  <c r="H97" i="20"/>
  <c r="O80" i="20"/>
  <c r="K83" i="20"/>
  <c r="T76" i="20"/>
  <c r="N77" i="20"/>
  <c r="P100" i="20"/>
  <c r="V87" i="20"/>
  <c r="D98" i="20"/>
  <c r="H78" i="20"/>
  <c r="B89" i="20"/>
  <c r="O91" i="20"/>
  <c r="C94" i="20"/>
  <c r="R95" i="20"/>
  <c r="F88" i="20"/>
  <c r="F91" i="20"/>
  <c r="I88" i="20"/>
  <c r="S103" i="20"/>
  <c r="Y98" i="20"/>
  <c r="I104" i="20"/>
  <c r="U80" i="20"/>
  <c r="P95" i="20"/>
  <c r="G104" i="20"/>
  <c r="E88" i="20"/>
  <c r="S81" i="20"/>
  <c r="R89" i="20"/>
  <c r="Y95" i="20"/>
  <c r="K103" i="20"/>
  <c r="Y76" i="20"/>
  <c r="S104" i="20"/>
  <c r="H100" i="20"/>
  <c r="T85" i="20"/>
  <c r="N78" i="20"/>
  <c r="X92" i="20"/>
  <c r="F90" i="20"/>
  <c r="J88" i="20"/>
  <c r="U91" i="20"/>
  <c r="K75" i="20"/>
  <c r="P82" i="20"/>
  <c r="H86" i="20"/>
  <c r="L89" i="20"/>
  <c r="W94" i="20"/>
  <c r="I77" i="20"/>
  <c r="F77" i="20"/>
  <c r="G99" i="20"/>
  <c r="V85" i="20"/>
  <c r="H93" i="20"/>
  <c r="O104" i="20"/>
  <c r="T80" i="20"/>
  <c r="W100" i="20"/>
  <c r="R93" i="20"/>
  <c r="Y89" i="20"/>
  <c r="I105" i="20"/>
  <c r="F83" i="20"/>
  <c r="V94" i="20"/>
  <c r="W93" i="20"/>
  <c r="J84" i="20"/>
  <c r="P80" i="20"/>
  <c r="B93" i="20"/>
  <c r="G85" i="20"/>
  <c r="D86" i="20"/>
  <c r="V91" i="20"/>
  <c r="Y78" i="20"/>
  <c r="C77" i="20"/>
  <c r="W96" i="20"/>
  <c r="N101" i="20"/>
  <c r="G91" i="20"/>
  <c r="Q104" i="20"/>
  <c r="J89" i="20"/>
  <c r="U96" i="20"/>
  <c r="R92" i="20"/>
  <c r="V104" i="20"/>
  <c r="M79" i="20"/>
  <c r="L80" i="20"/>
  <c r="I92" i="20"/>
  <c r="R87" i="20"/>
  <c r="J80" i="20"/>
  <c r="M99" i="20"/>
  <c r="E79" i="20"/>
  <c r="R84" i="20"/>
  <c r="J79" i="20"/>
  <c r="U103" i="20"/>
  <c r="O84" i="20"/>
  <c r="N87" i="20"/>
  <c r="O101" i="20"/>
  <c r="S76" i="20"/>
  <c r="W86" i="20"/>
  <c r="K87" i="20"/>
  <c r="S101" i="20"/>
  <c r="I100" i="20"/>
  <c r="I87" i="20"/>
  <c r="R75" i="20"/>
  <c r="I94" i="20"/>
  <c r="L101" i="20"/>
  <c r="D87" i="20"/>
  <c r="O93" i="20"/>
  <c r="O96" i="20"/>
  <c r="S85" i="20"/>
  <c r="E101" i="20"/>
  <c r="M97" i="20"/>
  <c r="I101" i="20"/>
  <c r="P86" i="20"/>
  <c r="E84" i="20"/>
  <c r="H103" i="20"/>
  <c r="K102" i="20"/>
  <c r="H80" i="20"/>
  <c r="Q81" i="20"/>
  <c r="G84" i="20"/>
  <c r="L95" i="20"/>
  <c r="T91" i="20"/>
  <c r="H79" i="20"/>
  <c r="X79" i="20"/>
  <c r="V90" i="20"/>
  <c r="K77" i="20"/>
  <c r="K98" i="20"/>
  <c r="H89" i="20"/>
  <c r="H90" i="20"/>
  <c r="P76" i="20"/>
  <c r="G77" i="20"/>
  <c r="L76" i="20"/>
  <c r="P89" i="20"/>
  <c r="I82" i="20"/>
  <c r="F99" i="62"/>
  <c r="I101" i="62"/>
  <c r="V93" i="62"/>
  <c r="C114" i="62"/>
  <c r="D130" i="62"/>
  <c r="R81" i="19"/>
  <c r="J80" i="19"/>
  <c r="J93" i="19"/>
  <c r="F82" i="19"/>
  <c r="N86" i="19"/>
  <c r="F76" i="19"/>
  <c r="V94" i="19"/>
  <c r="J86" i="19"/>
  <c r="F85" i="19"/>
  <c r="B96" i="19"/>
  <c r="F83" i="19"/>
  <c r="J90" i="19"/>
  <c r="R82" i="19"/>
  <c r="B101" i="19"/>
  <c r="F98" i="19"/>
  <c r="V89" i="19"/>
  <c r="V105" i="19"/>
  <c r="E102" i="59"/>
  <c r="I87" i="59"/>
  <c r="K100" i="18"/>
  <c r="K83" i="18"/>
  <c r="S99" i="18"/>
  <c r="K78" i="18"/>
  <c r="W96" i="18"/>
  <c r="W76" i="18"/>
  <c r="S101" i="18"/>
  <c r="O92" i="18"/>
  <c r="C98" i="18"/>
  <c r="K92" i="18"/>
  <c r="G86" i="18"/>
  <c r="G95" i="18"/>
  <c r="O91" i="18"/>
  <c r="S41" i="19"/>
  <c r="F61" i="19"/>
  <c r="J66" i="19"/>
  <c r="B52" i="19"/>
  <c r="J50" i="19"/>
  <c r="J46" i="19"/>
  <c r="V62" i="19"/>
  <c r="N67" i="19"/>
  <c r="N61" i="19"/>
  <c r="J67" i="19"/>
  <c r="N64" i="19"/>
  <c r="J42" i="19"/>
  <c r="F49" i="19"/>
  <c r="N54" i="19"/>
  <c r="N59" i="19"/>
  <c r="N60" i="19"/>
  <c r="N56" i="19"/>
  <c r="S136" i="18"/>
  <c r="W60" i="18"/>
  <c r="O43" i="18"/>
  <c r="G69" i="18"/>
  <c r="V23" i="19"/>
  <c r="V16" i="19"/>
  <c r="P7" i="62"/>
  <c r="I24" i="62"/>
  <c r="E127" i="17"/>
  <c r="E25" i="17"/>
  <c r="U126" i="17"/>
  <c r="U24" i="17"/>
  <c r="M126" i="17"/>
  <c r="M24" i="17"/>
  <c r="E24" i="17"/>
  <c r="E126" i="17"/>
  <c r="Q23" i="17"/>
  <c r="Q125" i="17"/>
  <c r="E125" i="17"/>
  <c r="E23" i="17"/>
  <c r="E124" i="17"/>
  <c r="E22" i="17"/>
  <c r="Y21" i="17"/>
  <c r="Y123" i="17"/>
  <c r="U123" i="17"/>
  <c r="U21" i="17"/>
  <c r="Q21" i="17"/>
  <c r="Q123" i="17"/>
  <c r="M123" i="17"/>
  <c r="M21" i="17"/>
  <c r="E21" i="17"/>
  <c r="E123" i="17"/>
  <c r="U20" i="17"/>
  <c r="U122" i="17"/>
  <c r="M122" i="17"/>
  <c r="M20" i="17"/>
  <c r="I20" i="17"/>
  <c r="I122" i="17"/>
  <c r="Y19" i="17"/>
  <c r="Y121" i="17"/>
  <c r="Q19" i="17"/>
  <c r="Q121" i="17"/>
  <c r="Y120" i="17"/>
  <c r="Y18" i="17"/>
  <c r="I120" i="17"/>
  <c r="I18" i="17"/>
  <c r="U17" i="17"/>
  <c r="U119" i="17"/>
  <c r="I119" i="17"/>
  <c r="I17" i="17"/>
  <c r="Y16" i="17"/>
  <c r="Y118" i="17"/>
  <c r="Q118" i="17"/>
  <c r="Q16" i="17"/>
  <c r="I118" i="17"/>
  <c r="I16" i="17"/>
  <c r="Y117" i="17"/>
  <c r="Y15" i="17"/>
  <c r="U117" i="17"/>
  <c r="U15" i="17"/>
  <c r="M117" i="17"/>
  <c r="M15" i="17"/>
  <c r="E117" i="17"/>
  <c r="E15" i="17"/>
  <c r="U116" i="17"/>
  <c r="U14" i="17"/>
  <c r="M14" i="17"/>
  <c r="M116" i="17"/>
  <c r="E116" i="17"/>
  <c r="E14" i="17"/>
  <c r="Q115" i="17"/>
  <c r="Q13" i="17"/>
  <c r="I13" i="17"/>
  <c r="I115" i="17"/>
  <c r="Q114" i="17"/>
  <c r="Q12" i="17"/>
  <c r="I11" i="17"/>
  <c r="I113" i="17"/>
  <c r="Y10" i="17"/>
  <c r="Y112" i="17"/>
  <c r="U10" i="17"/>
  <c r="U112" i="17"/>
  <c r="E112" i="17"/>
  <c r="E10" i="17"/>
  <c r="U9" i="17"/>
  <c r="U111" i="17"/>
  <c r="M111" i="17"/>
  <c r="M9" i="17"/>
  <c r="E9" i="17"/>
  <c r="E111" i="17"/>
  <c r="U8" i="17"/>
  <c r="U110" i="17"/>
  <c r="M8" i="17"/>
  <c r="M110" i="17"/>
  <c r="E8" i="17"/>
  <c r="E110" i="17"/>
  <c r="P41" i="18"/>
  <c r="P109" i="18"/>
  <c r="P75" i="18"/>
  <c r="O104" i="18"/>
  <c r="O70" i="18"/>
  <c r="G136" i="18"/>
  <c r="G102" i="18"/>
  <c r="G66" i="18"/>
  <c r="G100" i="18"/>
  <c r="K132" i="18"/>
  <c r="K64" i="18"/>
  <c r="K98" i="18"/>
  <c r="W127" i="18"/>
  <c r="W93" i="18"/>
  <c r="S57" i="18"/>
  <c r="S91" i="18"/>
  <c r="K125" i="18"/>
  <c r="K91" i="18"/>
  <c r="W124" i="18"/>
  <c r="W90" i="18"/>
  <c r="O55" i="18"/>
  <c r="O89" i="18"/>
  <c r="C55" i="18"/>
  <c r="C123" i="18"/>
  <c r="W121" i="18"/>
  <c r="W53" i="18"/>
  <c r="W87" i="18"/>
  <c r="K53" i="18"/>
  <c r="K87" i="18"/>
  <c r="C53" i="18"/>
  <c r="C121" i="18"/>
  <c r="C87" i="18"/>
  <c r="S120" i="18"/>
  <c r="S52" i="18"/>
  <c r="C52" i="18"/>
  <c r="C86" i="18"/>
  <c r="O51" i="18"/>
  <c r="O85" i="18"/>
  <c r="O119" i="18"/>
  <c r="G51" i="18"/>
  <c r="G119" i="18"/>
  <c r="G85" i="18"/>
  <c r="W118" i="18"/>
  <c r="W84" i="18"/>
  <c r="W50" i="18"/>
  <c r="O118" i="18"/>
  <c r="O84" i="18"/>
  <c r="C50" i="18"/>
  <c r="C84" i="18"/>
  <c r="O49" i="18"/>
  <c r="O83" i="18"/>
  <c r="C117" i="18"/>
  <c r="C83" i="18"/>
  <c r="G116" i="18"/>
  <c r="G82" i="18"/>
  <c r="O47" i="18"/>
  <c r="O81" i="18"/>
  <c r="O114" i="18"/>
  <c r="O80" i="18"/>
  <c r="K114" i="18"/>
  <c r="K80" i="18"/>
  <c r="C46" i="18"/>
  <c r="C114" i="18"/>
  <c r="C80" i="18"/>
  <c r="K45" i="18"/>
  <c r="K113" i="18"/>
  <c r="W44" i="18"/>
  <c r="W78" i="18"/>
  <c r="W112" i="18"/>
  <c r="W7" i="19"/>
  <c r="W41" i="19"/>
  <c r="N36" i="19"/>
  <c r="N70" i="19"/>
  <c r="J36" i="19"/>
  <c r="J70" i="19"/>
  <c r="B36" i="19"/>
  <c r="B70" i="19"/>
  <c r="R34" i="19"/>
  <c r="R68" i="19"/>
  <c r="F33" i="19"/>
  <c r="F67" i="19"/>
  <c r="V32" i="19"/>
  <c r="V66" i="19"/>
  <c r="B32" i="19"/>
  <c r="B66" i="19"/>
  <c r="V30" i="19"/>
  <c r="V64" i="19"/>
  <c r="R30" i="19"/>
  <c r="R64" i="19"/>
  <c r="J29" i="19"/>
  <c r="J63" i="19"/>
  <c r="F29" i="19"/>
  <c r="F63" i="19"/>
  <c r="B29" i="19"/>
  <c r="B63" i="19"/>
  <c r="R28" i="19"/>
  <c r="R62" i="19"/>
  <c r="V27" i="19"/>
  <c r="V61" i="19"/>
  <c r="R27" i="19"/>
  <c r="R61" i="19"/>
  <c r="R26" i="19"/>
  <c r="R60" i="19"/>
  <c r="R25" i="19"/>
  <c r="R59" i="19"/>
  <c r="V22" i="19"/>
  <c r="V56" i="19"/>
  <c r="R22" i="19"/>
  <c r="R56" i="19"/>
  <c r="F21" i="19"/>
  <c r="F55" i="19"/>
  <c r="V20" i="19"/>
  <c r="V54" i="19"/>
  <c r="F19" i="19"/>
  <c r="F53" i="19"/>
  <c r="B19" i="19"/>
  <c r="B53" i="19"/>
  <c r="V18" i="19"/>
  <c r="V52" i="19"/>
  <c r="R18" i="19"/>
  <c r="R52" i="19"/>
  <c r="R17" i="19"/>
  <c r="R51" i="19"/>
  <c r="R16" i="19"/>
  <c r="R50" i="19"/>
  <c r="B15" i="19"/>
  <c r="B49" i="19"/>
  <c r="B13" i="19"/>
  <c r="B47" i="19"/>
  <c r="R46" i="19"/>
  <c r="R12" i="19"/>
  <c r="V11" i="19"/>
  <c r="V45" i="19"/>
  <c r="R11" i="19"/>
  <c r="R45" i="19"/>
  <c r="N11" i="19"/>
  <c r="N45" i="19"/>
  <c r="J10" i="19"/>
  <c r="J44" i="19"/>
  <c r="B9" i="19"/>
  <c r="B43" i="19"/>
  <c r="U28" i="59"/>
  <c r="U96" i="59"/>
  <c r="Q24" i="59"/>
  <c r="Q92" i="59"/>
  <c r="V82" i="19"/>
  <c r="B77" i="19"/>
  <c r="J100" i="19"/>
  <c r="J84" i="19"/>
  <c r="V78" i="19"/>
  <c r="B93" i="19"/>
  <c r="N82" i="19"/>
  <c r="N89" i="19"/>
  <c r="F102" i="19"/>
  <c r="F86" i="19"/>
  <c r="B85" i="19"/>
  <c r="B87" i="19"/>
  <c r="N90" i="19"/>
  <c r="M99" i="59"/>
  <c r="K76" i="18"/>
  <c r="K94" i="18"/>
  <c r="O90" i="18"/>
  <c r="G98" i="18"/>
  <c r="G94" i="18"/>
  <c r="K90" i="18"/>
  <c r="L75" i="18"/>
  <c r="V68" i="19"/>
  <c r="F42" i="19"/>
  <c r="B71" i="19"/>
  <c r="V57" i="19"/>
  <c r="J62" i="19"/>
  <c r="B59" i="19"/>
  <c r="J55" i="19"/>
  <c r="J54" i="19"/>
  <c r="R54" i="19"/>
  <c r="S126" i="18"/>
  <c r="N16" i="19"/>
  <c r="G48" i="18"/>
  <c r="S69" i="18"/>
  <c r="M11" i="17"/>
  <c r="N62" i="18"/>
  <c r="N96" i="18"/>
  <c r="C95" i="20"/>
  <c r="H87" i="20"/>
  <c r="T105" i="20"/>
  <c r="G86" i="20"/>
  <c r="K88" i="20"/>
  <c r="U105" i="20"/>
  <c r="P78" i="20"/>
  <c r="K85" i="20"/>
  <c r="U83" i="20"/>
  <c r="U90" i="20"/>
  <c r="C102" i="20"/>
  <c r="V88" i="20"/>
  <c r="L103" i="20"/>
  <c r="L79" i="20"/>
  <c r="J92" i="20"/>
  <c r="W75" i="20"/>
  <c r="F92" i="20"/>
  <c r="B103" i="20"/>
  <c r="T90" i="20"/>
  <c r="E80" i="20"/>
  <c r="B101" i="20"/>
  <c r="Q96" i="20"/>
  <c r="W81" i="20"/>
  <c r="E83" i="20"/>
  <c r="S79" i="20"/>
  <c r="D91" i="20"/>
  <c r="W99" i="20"/>
  <c r="M80" i="20"/>
  <c r="K86" i="20"/>
  <c r="D76" i="20"/>
  <c r="U98" i="20"/>
  <c r="Q103" i="20"/>
  <c r="T101" i="20"/>
  <c r="K96" i="20"/>
  <c r="E95" i="20"/>
  <c r="C84" i="20"/>
  <c r="Y99" i="20"/>
  <c r="C96" i="20"/>
  <c r="D81" i="20"/>
  <c r="L75" i="20"/>
  <c r="V81" i="20"/>
  <c r="C100" i="20"/>
  <c r="O95" i="20"/>
  <c r="O102" i="20"/>
  <c r="N94" i="20"/>
  <c r="F93" i="20"/>
  <c r="X101" i="20"/>
  <c r="O75" i="20"/>
  <c r="M90" i="20"/>
  <c r="J78" i="20"/>
  <c r="H98" i="20"/>
  <c r="S89" i="20"/>
  <c r="I76" i="20"/>
  <c r="L96" i="20"/>
  <c r="B97" i="20"/>
  <c r="Q90" i="20"/>
  <c r="L90" i="20"/>
  <c r="O103" i="20"/>
  <c r="B84" i="20"/>
  <c r="T86" i="20"/>
  <c r="M75" i="20"/>
  <c r="B81" i="20"/>
  <c r="F80" i="20"/>
  <c r="I90" i="20"/>
  <c r="J76" i="20"/>
  <c r="F94" i="20"/>
  <c r="X84" i="20"/>
  <c r="B104" i="20"/>
  <c r="S97" i="20"/>
  <c r="U99" i="20"/>
  <c r="T82" i="20"/>
  <c r="N102" i="20"/>
  <c r="T97" i="20"/>
  <c r="Q76" i="20"/>
  <c r="W79" i="20"/>
  <c r="P96" i="20"/>
  <c r="W87" i="20"/>
  <c r="N93" i="20"/>
  <c r="O98" i="20"/>
  <c r="P83" i="20"/>
  <c r="S102" i="20"/>
  <c r="J96" i="20"/>
  <c r="J91" i="20"/>
  <c r="J75" i="20"/>
  <c r="E76" i="20"/>
  <c r="X100" i="20"/>
  <c r="G105" i="20"/>
  <c r="J99" i="20"/>
  <c r="C88" i="20"/>
  <c r="P87" i="20"/>
  <c r="C80" i="20"/>
  <c r="F79" i="20"/>
  <c r="E91" i="20"/>
  <c r="H81" i="20"/>
  <c r="V80" i="20"/>
  <c r="Y87" i="20"/>
  <c r="H105" i="20"/>
  <c r="S99" i="20"/>
  <c r="U93" i="20"/>
  <c r="K99" i="20"/>
  <c r="M96" i="20"/>
  <c r="N88" i="20"/>
  <c r="H96" i="20"/>
  <c r="M83" i="20"/>
  <c r="K97" i="20"/>
  <c r="S96" i="20"/>
  <c r="G78" i="20"/>
  <c r="E103" i="20"/>
  <c r="Q97" i="20"/>
  <c r="I78" i="20"/>
  <c r="Q82" i="20"/>
  <c r="Y80" i="20"/>
  <c r="R103" i="20"/>
  <c r="P94" i="20"/>
  <c r="E86" i="20"/>
  <c r="O85" i="20"/>
  <c r="N103" i="20"/>
  <c r="W97" i="20"/>
  <c r="W84" i="20"/>
  <c r="X85" i="20"/>
  <c r="T77" i="20"/>
  <c r="I99" i="20"/>
  <c r="W77" i="20"/>
  <c r="Y84" i="20"/>
  <c r="Y79" i="20"/>
  <c r="Y97" i="20"/>
  <c r="I102" i="20"/>
  <c r="R88" i="20"/>
  <c r="N89" i="20"/>
  <c r="V77" i="20"/>
  <c r="P103" i="20"/>
  <c r="T79" i="20"/>
  <c r="R85" i="20"/>
  <c r="B95" i="20"/>
  <c r="I81" i="20"/>
  <c r="B96" i="20"/>
  <c r="I83" i="20"/>
  <c r="E96" i="20"/>
  <c r="S90" i="20"/>
  <c r="E97" i="20"/>
  <c r="S94" i="20"/>
  <c r="J102" i="20"/>
  <c r="Q86" i="20"/>
  <c r="O82" i="20"/>
  <c r="M85" i="20"/>
  <c r="X93" i="20"/>
  <c r="V98" i="20"/>
  <c r="J100" i="20"/>
  <c r="Y102" i="20"/>
  <c r="F76" i="20"/>
  <c r="H99" i="20"/>
  <c r="U101" i="20"/>
  <c r="R104" i="20"/>
  <c r="Y96" i="20"/>
  <c r="X94" i="20"/>
  <c r="G98" i="20"/>
  <c r="K84" i="20"/>
  <c r="N84" i="20"/>
  <c r="I93" i="20"/>
  <c r="G95" i="20"/>
  <c r="X80" i="20"/>
  <c r="R94" i="20"/>
  <c r="G92" i="20"/>
  <c r="U104" i="20"/>
  <c r="P75" i="20"/>
  <c r="D102" i="20"/>
  <c r="B91" i="20"/>
  <c r="Q83" i="20"/>
  <c r="V97" i="20"/>
  <c r="I87" i="62"/>
  <c r="W124" i="62"/>
  <c r="T132" i="62"/>
  <c r="Q133" i="62"/>
  <c r="Y120" i="62"/>
  <c r="G138" i="62"/>
  <c r="T111" i="62"/>
  <c r="D136" i="62"/>
  <c r="K135" i="62"/>
  <c r="Q132" i="62"/>
  <c r="Q126" i="62"/>
  <c r="T129" i="62"/>
  <c r="G112" i="62"/>
  <c r="J138" i="62"/>
  <c r="C109" i="62"/>
  <c r="G119" i="62"/>
  <c r="D122" i="62"/>
  <c r="S116" i="62"/>
  <c r="P132" i="62"/>
  <c r="E120" i="62"/>
  <c r="N118" i="62"/>
  <c r="M128" i="62"/>
  <c r="W132" i="62"/>
  <c r="Q112" i="62"/>
  <c r="B130" i="62"/>
  <c r="L126" i="62"/>
  <c r="O121" i="62"/>
  <c r="S113" i="62"/>
  <c r="M117" i="62"/>
  <c r="V128" i="62"/>
  <c r="S136" i="62"/>
  <c r="N121" i="62"/>
  <c r="P137" i="62"/>
  <c r="P111" i="62"/>
  <c r="L116" i="62"/>
  <c r="J118" i="62"/>
  <c r="C130" i="62"/>
  <c r="P123" i="62"/>
  <c r="M113" i="62"/>
  <c r="Y127" i="62"/>
  <c r="J133" i="62"/>
  <c r="M119" i="62"/>
  <c r="U138" i="62"/>
  <c r="J134" i="62"/>
  <c r="R139" i="62"/>
  <c r="W135" i="62"/>
  <c r="Y136" i="62"/>
  <c r="N137" i="62"/>
  <c r="U135" i="62"/>
  <c r="D127" i="62"/>
  <c r="X113" i="62"/>
  <c r="R138" i="62"/>
  <c r="N134" i="62"/>
  <c r="Y137" i="62"/>
  <c r="G133" i="62"/>
  <c r="R127" i="62"/>
  <c r="J127" i="62"/>
  <c r="P131" i="62"/>
  <c r="G134" i="62"/>
  <c r="L131" i="62"/>
  <c r="W122" i="62"/>
  <c r="I114" i="62"/>
  <c r="R132" i="62"/>
  <c r="L110" i="62"/>
  <c r="V134" i="62"/>
  <c r="V136" i="62"/>
  <c r="U130" i="62"/>
  <c r="I137" i="62"/>
  <c r="J126" i="62"/>
  <c r="N120" i="62"/>
  <c r="M112" i="62"/>
  <c r="S132" i="62"/>
  <c r="M116" i="62"/>
  <c r="E124" i="62"/>
  <c r="E134" i="62"/>
  <c r="Q115" i="62"/>
  <c r="D137" i="62"/>
  <c r="B127" i="62"/>
  <c r="C111" i="62"/>
  <c r="I124" i="62"/>
  <c r="K121" i="62"/>
  <c r="J121" i="62"/>
  <c r="Q109" i="62"/>
  <c r="U125" i="62"/>
  <c r="R120" i="62"/>
  <c r="U123" i="62"/>
  <c r="I138" i="62"/>
  <c r="O118" i="62"/>
  <c r="L137" i="62"/>
  <c r="Q125" i="62"/>
  <c r="H118" i="62"/>
  <c r="W129" i="62"/>
  <c r="M122" i="62"/>
  <c r="E122" i="62"/>
  <c r="Y118" i="62"/>
  <c r="Y133" i="62"/>
  <c r="D114" i="62"/>
  <c r="B138" i="62"/>
  <c r="Q128" i="62"/>
  <c r="L123" i="62"/>
  <c r="N117" i="62"/>
  <c r="H120" i="62"/>
  <c r="F135" i="62"/>
  <c r="M110" i="62"/>
  <c r="P129" i="62"/>
  <c r="S120" i="62"/>
  <c r="Q116" i="62"/>
  <c r="P121" i="62"/>
  <c r="U114" i="62"/>
  <c r="O114" i="62"/>
  <c r="N110" i="62"/>
  <c r="H116" i="62"/>
  <c r="I113" i="62"/>
  <c r="X118" i="62"/>
  <c r="T135" i="62"/>
  <c r="P126" i="62"/>
  <c r="F84" i="19"/>
  <c r="V96" i="19"/>
  <c r="R78" i="19"/>
  <c r="R104" i="19"/>
  <c r="N103" i="19"/>
  <c r="K75" i="19"/>
  <c r="V84" i="19"/>
  <c r="O75" i="19"/>
  <c r="V104" i="19"/>
  <c r="R79" i="19"/>
  <c r="V90" i="19"/>
  <c r="G75" i="19"/>
  <c r="N76" i="19"/>
  <c r="B79" i="19"/>
  <c r="R76" i="19"/>
  <c r="B98" i="19"/>
  <c r="J96" i="19"/>
  <c r="V80" i="19"/>
  <c r="F93" i="19"/>
  <c r="B82" i="19"/>
  <c r="B89" i="19"/>
  <c r="R99" i="19"/>
  <c r="F89" i="19"/>
  <c r="N102" i="19"/>
  <c r="D89" i="59"/>
  <c r="F75" i="59"/>
  <c r="I19" i="62"/>
  <c r="C91" i="18"/>
  <c r="O96" i="18"/>
  <c r="C77" i="18"/>
  <c r="G78" i="18"/>
  <c r="S76" i="18"/>
  <c r="S98" i="18"/>
  <c r="O95" i="18"/>
  <c r="K81" i="18"/>
  <c r="G81" i="18"/>
  <c r="C101" i="18"/>
  <c r="U88" i="19"/>
  <c r="X87" i="19"/>
  <c r="Q85" i="19"/>
  <c r="V103" i="19"/>
  <c r="S92" i="19"/>
  <c r="K91" i="19"/>
  <c r="B103" i="19"/>
  <c r="T92" i="19"/>
  <c r="D90" i="19"/>
  <c r="I91" i="19"/>
  <c r="M92" i="19"/>
  <c r="V87" i="19"/>
  <c r="J85" i="19"/>
  <c r="F92" i="19"/>
  <c r="D75" i="19"/>
  <c r="G94" i="19"/>
  <c r="X96" i="19"/>
  <c r="B99" i="19"/>
  <c r="Q93" i="19"/>
  <c r="U79" i="19"/>
  <c r="K76" i="19"/>
  <c r="D98" i="19"/>
  <c r="L85" i="19"/>
  <c r="M91" i="19"/>
  <c r="I98" i="19"/>
  <c r="T85" i="19"/>
  <c r="M77" i="19"/>
  <c r="T103" i="19"/>
  <c r="X102" i="19"/>
  <c r="Y95" i="19"/>
  <c r="H95" i="19"/>
  <c r="K78" i="19"/>
  <c r="P96" i="19"/>
  <c r="Q105" i="19"/>
  <c r="K100" i="19"/>
  <c r="F104" i="19"/>
  <c r="O105" i="19"/>
  <c r="Q79" i="19"/>
  <c r="M102" i="19"/>
  <c r="D84" i="19"/>
  <c r="E105" i="19"/>
  <c r="N93" i="19"/>
  <c r="X91" i="19"/>
  <c r="B78" i="19"/>
  <c r="E79" i="19"/>
  <c r="O78" i="19"/>
  <c r="F88" i="19"/>
  <c r="U78" i="19"/>
  <c r="J102" i="19"/>
  <c r="V88" i="19"/>
  <c r="P102" i="19"/>
  <c r="U97" i="19"/>
  <c r="K89" i="19"/>
  <c r="Y88" i="19"/>
  <c r="B81" i="19"/>
  <c r="G83" i="19"/>
  <c r="V85" i="19"/>
  <c r="J79" i="19"/>
  <c r="M86" i="19"/>
  <c r="T80" i="19"/>
  <c r="U81" i="19"/>
  <c r="U90" i="19"/>
  <c r="H82" i="19"/>
  <c r="X90" i="19"/>
  <c r="M104" i="19"/>
  <c r="O98" i="19"/>
  <c r="R101" i="19"/>
  <c r="R84" i="19"/>
  <c r="M93" i="19"/>
  <c r="N80" i="19"/>
  <c r="X100" i="19"/>
  <c r="B92" i="19"/>
  <c r="C90" i="19"/>
  <c r="I83" i="19"/>
  <c r="I104" i="19"/>
  <c r="J101" i="19"/>
  <c r="W80" i="19"/>
  <c r="J94" i="19"/>
  <c r="N104" i="19"/>
  <c r="I88" i="19"/>
  <c r="S100" i="19"/>
  <c r="H93" i="19"/>
  <c r="C102" i="19"/>
  <c r="I85" i="19"/>
  <c r="Y79" i="19"/>
  <c r="J83" i="19"/>
  <c r="B95" i="19"/>
  <c r="O93" i="19"/>
  <c r="E96" i="19"/>
  <c r="P85" i="19"/>
  <c r="U83" i="19"/>
  <c r="J87" i="19"/>
  <c r="X103" i="19"/>
  <c r="M90" i="19"/>
  <c r="K96" i="19"/>
  <c r="E77" i="19"/>
  <c r="P98" i="19"/>
  <c r="C92" i="19"/>
  <c r="G91" i="19"/>
  <c r="U76" i="19"/>
  <c r="L77" i="19"/>
  <c r="X81" i="19"/>
  <c r="I95" i="19"/>
  <c r="K98" i="19"/>
  <c r="K82" i="19"/>
  <c r="H89" i="19"/>
  <c r="Y96" i="19"/>
  <c r="V76" i="19"/>
  <c r="H85" i="19"/>
  <c r="W85" i="19"/>
  <c r="W103" i="19"/>
  <c r="S84" i="19"/>
  <c r="R88" i="19"/>
  <c r="L88" i="19"/>
  <c r="E95" i="19"/>
  <c r="V79" i="19"/>
  <c r="S79" i="19"/>
  <c r="J88" i="19"/>
  <c r="H88" i="19"/>
  <c r="S96" i="19"/>
  <c r="G98" i="19"/>
  <c r="O85" i="19"/>
  <c r="N83" i="19"/>
  <c r="V98" i="19"/>
  <c r="D103" i="19"/>
  <c r="P91" i="19"/>
  <c r="J78" i="19"/>
  <c r="X86" i="19"/>
  <c r="Y80" i="19"/>
  <c r="Y102" i="19"/>
  <c r="I76" i="19"/>
  <c r="Y86" i="19"/>
  <c r="R96" i="19"/>
  <c r="M98" i="19"/>
  <c r="C80" i="19"/>
  <c r="N99" i="19"/>
  <c r="R93" i="19"/>
  <c r="I105" i="19"/>
  <c r="I103" i="19"/>
  <c r="X93" i="19"/>
  <c r="N95" i="19"/>
  <c r="L89" i="19"/>
  <c r="N101" i="19"/>
  <c r="H79" i="19"/>
  <c r="S93" i="19"/>
  <c r="L76" i="19"/>
  <c r="V102" i="19"/>
  <c r="L80" i="19"/>
  <c r="Q76" i="19"/>
  <c r="U103" i="19"/>
  <c r="C81" i="19"/>
  <c r="Q87" i="19"/>
  <c r="R77" i="19"/>
  <c r="U80" i="19"/>
  <c r="L86" i="19"/>
  <c r="V75" i="19"/>
  <c r="S97" i="19"/>
  <c r="M84" i="19"/>
  <c r="R92" i="19"/>
  <c r="N97" i="19"/>
  <c r="R75" i="19"/>
  <c r="N87" i="19"/>
  <c r="O80" i="19"/>
  <c r="V93" i="19"/>
  <c r="M87" i="19"/>
  <c r="U101" i="19"/>
  <c r="C82" i="19"/>
  <c r="T78" i="19"/>
  <c r="H86" i="19"/>
  <c r="Y84" i="19"/>
  <c r="U82" i="19"/>
  <c r="V81" i="19"/>
  <c r="Q102" i="19"/>
  <c r="D99" i="19"/>
  <c r="U102" i="19"/>
  <c r="N98" i="19"/>
  <c r="O82" i="19"/>
  <c r="I78" i="19"/>
  <c r="P87" i="19"/>
  <c r="L99" i="19"/>
  <c r="U94" i="19"/>
  <c r="G105" i="19"/>
  <c r="C75" i="19"/>
  <c r="P75" i="19"/>
  <c r="G80" i="19"/>
  <c r="T77" i="19"/>
  <c r="G86" i="19"/>
  <c r="Y75" i="19"/>
  <c r="S91" i="19"/>
  <c r="S87" i="19"/>
  <c r="R80" i="19"/>
  <c r="Q80" i="19"/>
  <c r="H76" i="19"/>
  <c r="G101" i="19"/>
  <c r="T94" i="19"/>
  <c r="P105" i="19"/>
  <c r="N105" i="19"/>
  <c r="J82" i="19"/>
  <c r="C104" i="19"/>
  <c r="G81" i="19"/>
  <c r="C100" i="19"/>
  <c r="E80" i="19"/>
  <c r="F96" i="19"/>
  <c r="D94" i="19"/>
  <c r="T100" i="19"/>
  <c r="T90" i="19"/>
  <c r="E78" i="19"/>
  <c r="B97" i="19"/>
  <c r="L83" i="19"/>
  <c r="H77" i="19"/>
  <c r="M101" i="19"/>
  <c r="R89" i="19"/>
  <c r="N96" i="19"/>
  <c r="D82" i="19"/>
  <c r="S81" i="19"/>
  <c r="B105" i="19"/>
  <c r="Q88" i="19"/>
  <c r="X104" i="19"/>
  <c r="E94" i="19"/>
  <c r="X99" i="19"/>
  <c r="K105" i="19"/>
  <c r="E104" i="19"/>
  <c r="W82" i="19"/>
  <c r="H104" i="19"/>
  <c r="O92" i="19"/>
  <c r="T98" i="19"/>
  <c r="L90" i="19"/>
  <c r="O88" i="19"/>
  <c r="Q77" i="19"/>
  <c r="X75" i="19"/>
  <c r="F91" i="19"/>
  <c r="V92" i="19"/>
  <c r="W87" i="19"/>
  <c r="N88" i="19"/>
  <c r="O83" i="19"/>
  <c r="M105" i="19"/>
  <c r="C99" i="19"/>
  <c r="B84" i="19"/>
  <c r="I84" i="19"/>
  <c r="S104" i="19"/>
  <c r="F95" i="19"/>
  <c r="C83" i="19"/>
  <c r="H81" i="19"/>
  <c r="E92" i="19"/>
  <c r="O77" i="19"/>
  <c r="L84" i="19"/>
  <c r="L92" i="19"/>
  <c r="W100" i="19"/>
  <c r="P103" i="19"/>
  <c r="F90" i="19"/>
  <c r="U95" i="19"/>
  <c r="C97" i="19"/>
  <c r="X105" i="19"/>
  <c r="R91" i="19"/>
  <c r="W102" i="19"/>
  <c r="I94" i="19"/>
  <c r="H96" i="19"/>
  <c r="F94" i="19"/>
  <c r="R90" i="19"/>
  <c r="U100" i="19"/>
  <c r="R100" i="19"/>
  <c r="F79" i="19"/>
  <c r="U105" i="19"/>
  <c r="K79" i="19"/>
  <c r="I75" i="19"/>
  <c r="U77" i="19"/>
  <c r="V77" i="19"/>
  <c r="M89" i="19"/>
  <c r="P101" i="19"/>
  <c r="W76" i="19"/>
  <c r="C86" i="19"/>
  <c r="K99" i="19"/>
  <c r="N92" i="19"/>
  <c r="F77" i="19"/>
  <c r="S86" i="19"/>
  <c r="H84" i="19"/>
  <c r="L82" i="19"/>
  <c r="D100" i="19"/>
  <c r="V86" i="19"/>
  <c r="J75" i="19"/>
  <c r="H75" i="19"/>
  <c r="O97" i="19"/>
  <c r="J91" i="19"/>
  <c r="J103" i="19"/>
  <c r="Y103" i="19"/>
  <c r="J104" i="19"/>
  <c r="T102" i="19"/>
  <c r="G88" i="19"/>
  <c r="H103" i="19"/>
  <c r="Q98" i="19"/>
  <c r="Q94" i="19"/>
  <c r="S98" i="19"/>
  <c r="C88" i="19"/>
  <c r="I101" i="19"/>
  <c r="L79" i="19"/>
  <c r="I80" i="19"/>
  <c r="T82" i="19"/>
  <c r="P78" i="19"/>
  <c r="K95" i="19"/>
  <c r="S94" i="19"/>
  <c r="G89" i="19"/>
  <c r="G100" i="19"/>
  <c r="K97" i="19"/>
  <c r="F81" i="19"/>
  <c r="B90" i="19"/>
  <c r="S82" i="19"/>
  <c r="O90" i="19"/>
  <c r="K77" i="19"/>
  <c r="S77" i="19"/>
  <c r="L95" i="19"/>
  <c r="Y101" i="19"/>
  <c r="F101" i="19"/>
  <c r="F103" i="19"/>
  <c r="J92" i="19"/>
  <c r="W84" i="19"/>
  <c r="G96" i="19"/>
  <c r="G104" i="19"/>
  <c r="D104" i="19"/>
  <c r="V97" i="19"/>
  <c r="I99" i="19"/>
  <c r="R98" i="19"/>
  <c r="Q91" i="19"/>
  <c r="J76" i="19"/>
  <c r="V83" i="19"/>
  <c r="W90" i="19"/>
  <c r="P80" i="19"/>
  <c r="G78" i="19"/>
  <c r="P99" i="19"/>
  <c r="R97" i="19"/>
  <c r="V95" i="19"/>
  <c r="T96" i="19"/>
  <c r="Q81" i="19"/>
  <c r="I92" i="19"/>
  <c r="B102" i="19"/>
  <c r="J105" i="19"/>
  <c r="K90" i="19"/>
  <c r="K80" i="19"/>
  <c r="Y91" i="19"/>
  <c r="Y97" i="19"/>
  <c r="W83" i="19"/>
  <c r="P95" i="19"/>
  <c r="M76" i="19"/>
  <c r="J99" i="19"/>
  <c r="V99" i="19"/>
  <c r="D86" i="19"/>
  <c r="P104" i="19"/>
  <c r="E97" i="19"/>
  <c r="T79" i="19"/>
  <c r="W98" i="19"/>
  <c r="B94" i="19"/>
  <c r="H94" i="19"/>
  <c r="M94" i="19"/>
  <c r="N85" i="19"/>
  <c r="Q82" i="19"/>
  <c r="K101" i="19"/>
  <c r="U84" i="19"/>
  <c r="V100" i="19"/>
  <c r="C96" i="19"/>
  <c r="P83" i="19"/>
  <c r="L103" i="19"/>
  <c r="K87" i="19"/>
  <c r="G103" i="19"/>
  <c r="K94" i="19"/>
  <c r="I102" i="19"/>
  <c r="N100" i="19"/>
  <c r="R83" i="19"/>
  <c r="N75" i="19"/>
  <c r="X95" i="19"/>
  <c r="K83" i="19"/>
  <c r="M79" i="19"/>
  <c r="B91" i="19"/>
  <c r="Q83" i="19"/>
  <c r="J71" i="19"/>
  <c r="N49" i="19"/>
  <c r="V70" i="19"/>
  <c r="R69" i="19"/>
  <c r="B60" i="19"/>
  <c r="K41" i="19"/>
  <c r="B61" i="19"/>
  <c r="R67" i="19"/>
  <c r="V42" i="19"/>
  <c r="F48" i="19"/>
  <c r="N52" i="19"/>
  <c r="V49" i="19"/>
  <c r="N53" i="19"/>
  <c r="N58" i="19"/>
  <c r="J59" i="19"/>
  <c r="V43" i="19"/>
  <c r="J51" i="19"/>
  <c r="V69" i="19"/>
  <c r="H112" i="59"/>
  <c r="W111" i="18"/>
  <c r="C126" i="18"/>
  <c r="W117" i="18"/>
  <c r="K136" i="18"/>
  <c r="C62" i="18"/>
  <c r="C63" i="18"/>
  <c r="C7" i="19"/>
  <c r="B16" i="19"/>
  <c r="O65" i="18"/>
  <c r="S58" i="18"/>
  <c r="B27" i="20"/>
  <c r="C42" i="19"/>
  <c r="S53" i="19"/>
  <c r="F64" i="19"/>
  <c r="F58" i="19"/>
  <c r="P71" i="19"/>
  <c r="S57" i="19"/>
  <c r="O55" i="19"/>
  <c r="V53" i="19"/>
  <c r="P66" i="19"/>
  <c r="H53" i="19"/>
  <c r="X53" i="19"/>
  <c r="U71" i="19"/>
  <c r="V55" i="19"/>
  <c r="B69" i="19"/>
  <c r="C70" i="19"/>
  <c r="T66" i="19"/>
  <c r="U54" i="19"/>
  <c r="E46" i="19"/>
  <c r="J64" i="19"/>
  <c r="H43" i="19"/>
  <c r="H44" i="19"/>
  <c r="X55" i="19"/>
  <c r="I57" i="19"/>
  <c r="Q55" i="19"/>
  <c r="V47" i="19"/>
  <c r="G59" i="19"/>
  <c r="Y49" i="19"/>
  <c r="P50" i="19"/>
  <c r="D41" i="19"/>
  <c r="F62" i="19"/>
  <c r="U45" i="19"/>
  <c r="C44" i="19"/>
  <c r="R48" i="19"/>
  <c r="E60" i="19"/>
  <c r="P49" i="19"/>
  <c r="T64" i="19"/>
  <c r="J43" i="19"/>
  <c r="T71" i="19"/>
  <c r="D64" i="19"/>
  <c r="K45" i="19"/>
  <c r="K71" i="19"/>
  <c r="Y54" i="19"/>
  <c r="H61" i="19"/>
  <c r="P62" i="19"/>
  <c r="B44" i="19"/>
  <c r="P54" i="19"/>
  <c r="N55" i="19"/>
  <c r="M59" i="19"/>
  <c r="L69" i="19"/>
  <c r="D66" i="19"/>
  <c r="N46" i="19"/>
  <c r="O50" i="19"/>
  <c r="Y41" i="19"/>
  <c r="N68" i="19"/>
  <c r="I63" i="19"/>
  <c r="O58" i="19"/>
  <c r="R57" i="19"/>
  <c r="Y56" i="19"/>
  <c r="D60" i="19"/>
  <c r="V71" i="19"/>
  <c r="D50" i="19"/>
  <c r="T55" i="19"/>
  <c r="L70" i="19"/>
  <c r="N71" i="19"/>
  <c r="D43" i="19"/>
  <c r="G52" i="19"/>
  <c r="B48" i="19"/>
  <c r="L62" i="19"/>
  <c r="D47" i="19"/>
  <c r="C59" i="19"/>
  <c r="M46" i="19"/>
  <c r="Y43" i="19"/>
  <c r="W65" i="19"/>
  <c r="X54" i="19"/>
  <c r="P68" i="19"/>
  <c r="T53" i="19"/>
  <c r="E71" i="19"/>
  <c r="Q54" i="19"/>
  <c r="Q46" i="19"/>
  <c r="B65" i="19"/>
  <c r="C65" i="19"/>
  <c r="O61" i="19"/>
  <c r="O54" i="19"/>
  <c r="M43" i="19"/>
  <c r="B42" i="19"/>
  <c r="D61" i="19"/>
  <c r="T70" i="19"/>
  <c r="J56" i="19"/>
  <c r="D48" i="19"/>
  <c r="S44" i="19"/>
  <c r="Q71" i="19"/>
  <c r="S54" i="19"/>
  <c r="S47" i="19"/>
  <c r="F52" i="19"/>
  <c r="R55" i="19"/>
  <c r="C63" i="19"/>
  <c r="K55" i="19"/>
  <c r="J60" i="19"/>
  <c r="U63" i="19"/>
  <c r="I50" i="19"/>
  <c r="K51" i="19"/>
  <c r="O41" i="19"/>
  <c r="U49" i="19"/>
  <c r="O43" i="19"/>
  <c r="J61" i="19"/>
  <c r="I47" i="19"/>
  <c r="E41" i="19"/>
  <c r="F56" i="19"/>
  <c r="E55" i="19"/>
  <c r="H66" i="19"/>
  <c r="W45" i="19"/>
  <c r="M41" i="19"/>
  <c r="X71" i="19"/>
  <c r="S21" i="20"/>
  <c r="N136" i="59"/>
  <c r="C128" i="59"/>
  <c r="S118" i="59"/>
  <c r="N138" i="59"/>
  <c r="U131" i="59"/>
  <c r="P115" i="59"/>
  <c r="X135" i="59"/>
  <c r="J124" i="59"/>
  <c r="K110" i="59"/>
  <c r="P134" i="59"/>
  <c r="L116" i="59"/>
  <c r="M125" i="59"/>
  <c r="K134" i="59"/>
  <c r="L119" i="59"/>
  <c r="N115" i="59"/>
  <c r="X111" i="59"/>
  <c r="E115" i="59"/>
  <c r="T124" i="59"/>
  <c r="R118" i="59"/>
  <c r="D111" i="59"/>
  <c r="F123" i="59"/>
  <c r="O137" i="59"/>
  <c r="E138" i="59"/>
  <c r="H129" i="59"/>
  <c r="R135" i="59"/>
  <c r="D110" i="59"/>
  <c r="M138" i="59"/>
  <c r="V126" i="59"/>
  <c r="C131" i="59"/>
  <c r="C113" i="59"/>
  <c r="H110" i="59"/>
  <c r="K137" i="59"/>
  <c r="N116" i="59"/>
  <c r="W136" i="59"/>
  <c r="L130" i="59"/>
  <c r="D119" i="59"/>
  <c r="E117" i="59"/>
  <c r="C121" i="59"/>
  <c r="V115" i="59"/>
  <c r="D128" i="59"/>
  <c r="W121" i="59"/>
  <c r="E126" i="59"/>
  <c r="G127" i="59"/>
  <c r="B139" i="59"/>
  <c r="D132" i="59"/>
  <c r="M114" i="59"/>
  <c r="X138" i="59"/>
  <c r="T117" i="59"/>
  <c r="U127" i="59"/>
  <c r="P135" i="59"/>
  <c r="N126" i="59"/>
  <c r="F112" i="59"/>
  <c r="R133" i="59"/>
  <c r="S139" i="59"/>
  <c r="Y134" i="59"/>
  <c r="I132" i="59"/>
  <c r="N127" i="59"/>
  <c r="F138" i="59"/>
  <c r="X130" i="59"/>
  <c r="Y117" i="59"/>
  <c r="C132" i="59"/>
  <c r="B129" i="59"/>
  <c r="K131" i="59"/>
  <c r="S125" i="59"/>
  <c r="L121" i="59"/>
  <c r="V121" i="59"/>
  <c r="T121" i="59"/>
  <c r="Y110" i="59"/>
  <c r="N114" i="59"/>
  <c r="K121" i="59"/>
  <c r="S113" i="59"/>
  <c r="X117" i="59"/>
  <c r="G131" i="59"/>
  <c r="D139" i="59"/>
  <c r="D133" i="59"/>
  <c r="C115" i="59"/>
  <c r="J117" i="59"/>
  <c r="O109" i="59"/>
  <c r="O120" i="59"/>
  <c r="G135" i="59"/>
  <c r="X122" i="59"/>
  <c r="K127" i="59"/>
  <c r="Q127" i="59"/>
  <c r="R134" i="59"/>
  <c r="F139" i="59"/>
  <c r="Y121" i="59"/>
  <c r="H116" i="59"/>
  <c r="P127" i="59"/>
  <c r="K114" i="59"/>
  <c r="V114" i="59"/>
  <c r="L135" i="59"/>
  <c r="E130" i="59"/>
  <c r="H118" i="59"/>
  <c r="U119" i="59"/>
  <c r="J119" i="59"/>
  <c r="B132" i="59"/>
  <c r="J110" i="59"/>
  <c r="W120" i="59"/>
  <c r="I134" i="59"/>
  <c r="G126" i="59"/>
  <c r="D127" i="59"/>
  <c r="K118" i="59"/>
  <c r="N109" i="59"/>
  <c r="K109" i="59"/>
  <c r="G125" i="59"/>
  <c r="P132" i="59"/>
  <c r="W109" i="59"/>
  <c r="U135" i="59"/>
  <c r="D137" i="59"/>
  <c r="V130" i="59"/>
  <c r="T130" i="59"/>
  <c r="Q131" i="59"/>
  <c r="W131" i="59"/>
  <c r="J123" i="59"/>
  <c r="T111" i="59"/>
  <c r="K138" i="59"/>
  <c r="R132" i="59"/>
  <c r="N139" i="59"/>
  <c r="Y116" i="59"/>
  <c r="R109" i="59"/>
  <c r="V120" i="59"/>
  <c r="J121" i="59"/>
  <c r="J109" i="59"/>
  <c r="B114" i="59"/>
  <c r="M124" i="59"/>
  <c r="M110" i="59"/>
  <c r="S130" i="59"/>
  <c r="H137" i="59"/>
  <c r="D122" i="59"/>
  <c r="I137" i="59"/>
  <c r="Y114" i="59"/>
  <c r="G112" i="59"/>
  <c r="P129" i="59"/>
  <c r="C111" i="59"/>
  <c r="O119" i="59"/>
  <c r="E132" i="59"/>
  <c r="E135" i="59"/>
  <c r="J126" i="59"/>
  <c r="E127" i="59"/>
  <c r="J112" i="59"/>
  <c r="V133" i="59"/>
  <c r="O128" i="59"/>
  <c r="E122" i="59"/>
  <c r="L110" i="59"/>
  <c r="J136" i="59"/>
  <c r="V117" i="59"/>
  <c r="X114" i="59"/>
  <c r="L120" i="59"/>
  <c r="C116" i="59"/>
  <c r="K132" i="59"/>
  <c r="V110" i="59"/>
  <c r="L113" i="59"/>
  <c r="Q134" i="59"/>
  <c r="J120" i="59"/>
  <c r="B113" i="59"/>
  <c r="D123" i="59"/>
  <c r="O118" i="59"/>
  <c r="E123" i="59"/>
  <c r="B124" i="59"/>
  <c r="L139" i="59"/>
  <c r="N118" i="59"/>
  <c r="R131" i="59"/>
  <c r="P110" i="59"/>
  <c r="Y127" i="59"/>
  <c r="O129" i="59"/>
  <c r="D113" i="59"/>
  <c r="R137" i="59"/>
  <c r="W138" i="59"/>
  <c r="T110" i="59"/>
  <c r="C119" i="59"/>
  <c r="R113" i="59"/>
  <c r="F116" i="59"/>
  <c r="E133" i="59"/>
  <c r="F121" i="59"/>
  <c r="X112" i="59"/>
  <c r="X116" i="59"/>
  <c r="S135" i="59"/>
  <c r="K130" i="59"/>
  <c r="R119" i="59"/>
  <c r="G132" i="59"/>
  <c r="S131" i="59"/>
  <c r="Q135" i="59"/>
  <c r="Q117" i="59"/>
  <c r="S114" i="59"/>
  <c r="P138" i="59"/>
  <c r="R121" i="59"/>
  <c r="C129" i="59"/>
  <c r="W139" i="59"/>
  <c r="T139" i="59"/>
  <c r="K124" i="59"/>
  <c r="T123" i="59"/>
  <c r="B116" i="59"/>
  <c r="V139" i="59"/>
  <c r="C117" i="59"/>
  <c r="D129" i="59"/>
  <c r="F136" i="59"/>
  <c r="S126" i="59"/>
  <c r="Q113" i="59"/>
  <c r="B110" i="59"/>
  <c r="J116" i="59"/>
  <c r="U117" i="59"/>
  <c r="S109" i="59"/>
  <c r="O132" i="59"/>
  <c r="L118" i="59"/>
  <c r="E114" i="59"/>
  <c r="D118" i="59"/>
  <c r="Q122" i="59"/>
  <c r="B123" i="59"/>
  <c r="I118" i="59"/>
  <c r="C112" i="59"/>
  <c r="B117" i="59"/>
  <c r="G120" i="59"/>
  <c r="C138" i="59"/>
  <c r="J132" i="59"/>
  <c r="J113" i="59"/>
  <c r="B111" i="59"/>
  <c r="K129" i="59"/>
  <c r="R115" i="59"/>
  <c r="E139" i="59"/>
  <c r="T109" i="59"/>
  <c r="P118" i="59"/>
  <c r="Q130" i="59"/>
  <c r="X136" i="59"/>
  <c r="Y122" i="59"/>
  <c r="B131" i="59"/>
  <c r="N113" i="59"/>
  <c r="J131" i="59"/>
  <c r="K125" i="59"/>
  <c r="L138" i="59"/>
  <c r="B137" i="59"/>
  <c r="F134" i="59"/>
  <c r="T131" i="59"/>
  <c r="H134" i="59"/>
  <c r="T120" i="59"/>
  <c r="Q112" i="59"/>
  <c r="J127" i="59"/>
  <c r="R124" i="59"/>
  <c r="U123" i="59"/>
  <c r="F129" i="59"/>
  <c r="B118" i="59"/>
  <c r="C134" i="59"/>
  <c r="H111" i="59"/>
  <c r="M126" i="59"/>
  <c r="Q137" i="59"/>
  <c r="L136" i="59"/>
  <c r="C137" i="59"/>
  <c r="L122" i="59"/>
  <c r="F119" i="59"/>
  <c r="X118" i="59"/>
  <c r="Y139" i="59"/>
  <c r="T118" i="59"/>
  <c r="K120" i="59"/>
  <c r="T126" i="59"/>
  <c r="V112" i="59"/>
  <c r="H131" i="59"/>
  <c r="P137" i="59"/>
  <c r="O110" i="59"/>
  <c r="F111" i="59"/>
  <c r="K128" i="59"/>
  <c r="T113" i="59"/>
  <c r="I115" i="59"/>
  <c r="Q121" i="59"/>
  <c r="G137" i="59"/>
  <c r="U122" i="59"/>
  <c r="G110" i="59"/>
  <c r="B135" i="59"/>
  <c r="Y129" i="59"/>
  <c r="F122" i="59"/>
  <c r="F130" i="59"/>
  <c r="N125" i="59"/>
  <c r="D126" i="59"/>
  <c r="Q120" i="59"/>
  <c r="X110" i="59"/>
  <c r="O127" i="59"/>
  <c r="W134" i="59"/>
  <c r="M129" i="59"/>
  <c r="Y131" i="59"/>
  <c r="F128" i="59"/>
  <c r="B130" i="59"/>
  <c r="S134" i="59"/>
  <c r="T134" i="59"/>
  <c r="M123" i="59"/>
  <c r="L134" i="59"/>
  <c r="Y126" i="59"/>
  <c r="E125" i="59"/>
  <c r="E116" i="59"/>
  <c r="J122" i="59"/>
  <c r="U110" i="59"/>
  <c r="V109" i="59"/>
  <c r="L115" i="59"/>
  <c r="J133" i="59"/>
  <c r="N117" i="59"/>
  <c r="M128" i="59"/>
  <c r="G139" i="59"/>
  <c r="H133" i="59"/>
  <c r="E120" i="59"/>
  <c r="Y136" i="59"/>
  <c r="V129" i="59"/>
  <c r="P121" i="59"/>
  <c r="G119" i="59"/>
  <c r="T116" i="59"/>
  <c r="C122" i="59"/>
  <c r="M132" i="59"/>
  <c r="S138" i="59"/>
  <c r="H127" i="59"/>
  <c r="W127" i="59"/>
  <c r="T122" i="59"/>
  <c r="J114" i="59"/>
  <c r="Y113" i="59"/>
  <c r="P116" i="59"/>
  <c r="T133" i="59"/>
  <c r="J125" i="59"/>
  <c r="G122" i="59"/>
  <c r="M121" i="59"/>
  <c r="B120" i="59"/>
  <c r="N134" i="59"/>
  <c r="P125" i="59"/>
  <c r="E136" i="59"/>
  <c r="N120" i="59"/>
  <c r="Y137" i="59"/>
  <c r="V116" i="59"/>
  <c r="P128" i="59"/>
  <c r="P133" i="59"/>
  <c r="T112" i="59"/>
  <c r="D125" i="59"/>
  <c r="M131" i="59"/>
  <c r="N131" i="59"/>
  <c r="H136" i="59"/>
  <c r="X119" i="59"/>
  <c r="K122" i="59"/>
  <c r="E111" i="59"/>
  <c r="H128" i="59"/>
  <c r="V125" i="59"/>
  <c r="M118" i="59"/>
  <c r="U128" i="59"/>
  <c r="T136" i="59"/>
  <c r="U138" i="59"/>
  <c r="Q116" i="59"/>
  <c r="R126" i="59"/>
  <c r="G138" i="59"/>
  <c r="L132" i="59"/>
  <c r="F113" i="59"/>
  <c r="I124" i="59"/>
  <c r="S124" i="59"/>
  <c r="H122" i="59"/>
  <c r="G118" i="59"/>
  <c r="H113" i="59"/>
  <c r="X128" i="59"/>
  <c r="W122" i="59"/>
  <c r="G111" i="59"/>
  <c r="L127" i="59"/>
  <c r="Y132" i="59"/>
  <c r="I112" i="59"/>
  <c r="L128" i="59"/>
  <c r="R139" i="59"/>
  <c r="F137" i="59"/>
  <c r="P114" i="59"/>
  <c r="P123" i="59"/>
  <c r="P113" i="59"/>
  <c r="U118" i="59"/>
  <c r="M134" i="59"/>
  <c r="S115" i="59"/>
  <c r="B109" i="59"/>
  <c r="C139" i="59"/>
  <c r="F133" i="59"/>
  <c r="B127" i="59"/>
  <c r="C135" i="59"/>
  <c r="W111" i="59"/>
  <c r="W137" i="59"/>
  <c r="M113" i="59"/>
  <c r="I110" i="59"/>
  <c r="H124" i="59"/>
  <c r="B112" i="59"/>
  <c r="S122" i="59"/>
  <c r="V123" i="59"/>
  <c r="G117" i="59"/>
  <c r="O122" i="59"/>
  <c r="N112" i="59"/>
  <c r="Q123" i="59"/>
  <c r="O125" i="59"/>
  <c r="X131" i="59"/>
  <c r="C110" i="59"/>
  <c r="K123" i="59"/>
  <c r="T137" i="59"/>
  <c r="I120" i="59"/>
  <c r="F126" i="59"/>
  <c r="Y109" i="59"/>
  <c r="Y128" i="59"/>
  <c r="F132" i="59"/>
  <c r="O136" i="59"/>
  <c r="J111" i="59"/>
  <c r="F114" i="59"/>
  <c r="I122" i="59"/>
  <c r="W116" i="59"/>
  <c r="Y124" i="59"/>
  <c r="E128" i="59"/>
  <c r="Q129" i="59"/>
  <c r="O135" i="59"/>
  <c r="E131" i="59"/>
  <c r="B119" i="59"/>
  <c r="S121" i="59"/>
  <c r="Q114" i="59"/>
  <c r="G136" i="59"/>
  <c r="N123" i="59"/>
  <c r="L112" i="59"/>
  <c r="G115" i="59"/>
  <c r="E129" i="59"/>
  <c r="U115" i="59"/>
  <c r="J115" i="59"/>
  <c r="M117" i="59"/>
  <c r="K119" i="59"/>
  <c r="U139" i="59"/>
  <c r="M109" i="59"/>
  <c r="D121" i="59"/>
  <c r="U124" i="59"/>
  <c r="I117" i="59"/>
  <c r="T135" i="59"/>
  <c r="V128" i="59"/>
  <c r="G113" i="59"/>
  <c r="R110" i="59"/>
  <c r="G133" i="59"/>
  <c r="N129" i="59"/>
  <c r="Q138" i="59"/>
  <c r="Q126" i="59"/>
  <c r="E118" i="59"/>
  <c r="H135" i="59"/>
  <c r="K117" i="59"/>
  <c r="M112" i="59"/>
  <c r="U109" i="59"/>
  <c r="Y120" i="59"/>
  <c r="F120" i="59"/>
  <c r="R111" i="59"/>
  <c r="O131" i="59"/>
  <c r="M139" i="59"/>
  <c r="W130" i="59"/>
  <c r="I136" i="59"/>
  <c r="V132" i="59"/>
  <c r="L129" i="59"/>
  <c r="X115" i="59"/>
  <c r="T129" i="59"/>
  <c r="C118" i="59"/>
  <c r="X120" i="59"/>
  <c r="M122" i="59"/>
  <c r="X125" i="59"/>
  <c r="S111" i="59"/>
  <c r="I123" i="59"/>
  <c r="W118" i="59"/>
  <c r="U116" i="59"/>
  <c r="R130" i="59"/>
  <c r="O114" i="59"/>
  <c r="N119" i="59"/>
  <c r="S127" i="59"/>
  <c r="G116" i="59"/>
  <c r="C130" i="59"/>
  <c r="R112" i="59"/>
  <c r="L111" i="59"/>
  <c r="Y130" i="59"/>
  <c r="D112" i="59"/>
  <c r="H119" i="59"/>
  <c r="Y123" i="59"/>
  <c r="U134" i="59"/>
  <c r="Q118" i="59"/>
  <c r="H114" i="59"/>
  <c r="B125" i="59"/>
  <c r="V138" i="59"/>
  <c r="P139" i="59"/>
  <c r="U132" i="59"/>
  <c r="E112" i="59"/>
  <c r="U121" i="59"/>
  <c r="M135" i="59"/>
  <c r="P117" i="59"/>
  <c r="B134" i="59"/>
  <c r="Q110" i="59"/>
  <c r="F109" i="59"/>
  <c r="C133" i="59"/>
  <c r="L109" i="59"/>
  <c r="R129" i="59"/>
  <c r="S136" i="59"/>
  <c r="Y111" i="59"/>
  <c r="D109" i="59"/>
  <c r="H115" i="59"/>
  <c r="T128" i="59"/>
  <c r="Q119" i="59"/>
  <c r="U126" i="59"/>
  <c r="D117" i="59"/>
  <c r="K113" i="59"/>
  <c r="O126" i="59"/>
  <c r="B133" i="59"/>
  <c r="F127" i="59"/>
  <c r="L131" i="59"/>
  <c r="E109" i="59"/>
  <c r="W115" i="59"/>
  <c r="D124" i="59"/>
  <c r="G124" i="59"/>
  <c r="N128" i="59"/>
  <c r="V118" i="59"/>
  <c r="M120" i="59"/>
  <c r="R125" i="59"/>
  <c r="P124" i="59"/>
  <c r="H130" i="59"/>
  <c r="Y125" i="59"/>
  <c r="O116" i="59"/>
  <c r="I111" i="59"/>
  <c r="M115" i="59"/>
  <c r="W113" i="59"/>
  <c r="K112" i="59"/>
  <c r="K115" i="59"/>
  <c r="I121" i="59"/>
  <c r="X124" i="59"/>
  <c r="N122" i="59"/>
  <c r="P119" i="59"/>
  <c r="S117" i="59"/>
  <c r="J130" i="59"/>
  <c r="D134" i="59"/>
  <c r="W135" i="59"/>
  <c r="W125" i="59"/>
  <c r="U120" i="59"/>
  <c r="F115" i="59"/>
  <c r="L133" i="59"/>
  <c r="I135" i="59"/>
  <c r="G129" i="59"/>
  <c r="N137" i="59"/>
  <c r="B136" i="59"/>
  <c r="O139" i="59"/>
  <c r="U125" i="59"/>
  <c r="S110" i="59"/>
  <c r="M133" i="59"/>
  <c r="G109" i="59"/>
  <c r="M137" i="59"/>
  <c r="Y115" i="59"/>
  <c r="U130" i="59"/>
  <c r="R117" i="59"/>
  <c r="K111" i="59"/>
  <c r="K116" i="59"/>
  <c r="Q132" i="59"/>
  <c r="V134" i="59"/>
  <c r="P109" i="59"/>
  <c r="C124" i="59"/>
  <c r="V124" i="59"/>
  <c r="M119" i="59"/>
  <c r="J134" i="59"/>
  <c r="L114" i="59"/>
  <c r="D116" i="59"/>
  <c r="Y119" i="59"/>
  <c r="R138" i="59"/>
  <c r="B138" i="59"/>
  <c r="Y118" i="59"/>
  <c r="G123" i="59"/>
  <c r="S129" i="59"/>
  <c r="H132" i="59"/>
  <c r="Q128" i="59"/>
  <c r="N111" i="59"/>
  <c r="B122" i="59"/>
  <c r="R127" i="59"/>
  <c r="E134" i="59"/>
  <c r="N135" i="59"/>
  <c r="H120" i="59"/>
  <c r="V136" i="59"/>
  <c r="G56" i="18"/>
  <c r="U56" i="18"/>
  <c r="H43" i="18"/>
  <c r="E63" i="18"/>
  <c r="F68" i="18"/>
  <c r="D68" i="18"/>
  <c r="Q58" i="18"/>
  <c r="O69" i="18"/>
  <c r="G61" i="18"/>
  <c r="F49" i="18"/>
  <c r="V70" i="18"/>
  <c r="F53" i="18"/>
  <c r="B61" i="18"/>
  <c r="W52" i="18"/>
  <c r="G68" i="18"/>
  <c r="Q46" i="18"/>
  <c r="X56" i="18"/>
  <c r="L62" i="18"/>
  <c r="S64" i="18"/>
  <c r="N61" i="18"/>
  <c r="Y65" i="18"/>
  <c r="N65" i="18"/>
  <c r="P50" i="18"/>
  <c r="Q67" i="18"/>
  <c r="E62" i="18"/>
  <c r="L64" i="18"/>
  <c r="B63" i="18"/>
  <c r="E61" i="18"/>
  <c r="L59" i="18"/>
  <c r="R41" i="18"/>
  <c r="F65" i="18"/>
  <c r="K65" i="18"/>
  <c r="I53" i="18"/>
  <c r="Q42" i="18"/>
  <c r="K66" i="18"/>
  <c r="W63" i="18"/>
  <c r="C42" i="18"/>
  <c r="H60" i="18"/>
  <c r="X42" i="18"/>
  <c r="T46" i="18"/>
  <c r="C49" i="18"/>
  <c r="W41" i="18"/>
  <c r="F43" i="18"/>
  <c r="M52" i="18"/>
  <c r="L67" i="18"/>
  <c r="P68" i="18"/>
  <c r="B55" i="18"/>
  <c r="G46" i="18"/>
  <c r="Y52" i="18"/>
  <c r="N46" i="18"/>
  <c r="V44" i="18"/>
  <c r="N64" i="18"/>
  <c r="K58" i="18"/>
  <c r="C64" i="18"/>
  <c r="Y45" i="18"/>
  <c r="C51" i="18"/>
  <c r="Q54" i="18"/>
  <c r="S42" i="18"/>
  <c r="W70" i="18"/>
  <c r="K71" i="18"/>
  <c r="U70" i="18"/>
  <c r="O54" i="18"/>
  <c r="J48" i="18"/>
  <c r="X45" i="18"/>
  <c r="R71" i="18"/>
  <c r="L66" i="18"/>
  <c r="K69" i="18"/>
  <c r="R62" i="18"/>
  <c r="L65" i="18"/>
  <c r="E57" i="18"/>
  <c r="H51" i="18"/>
  <c r="J64" i="18"/>
  <c r="G67" i="18"/>
  <c r="Y68" i="18"/>
  <c r="R61" i="18"/>
  <c r="C43" i="18"/>
  <c r="R54" i="18"/>
  <c r="P64" i="18"/>
  <c r="B46" i="18"/>
  <c r="B70" i="18"/>
  <c r="K63" i="18"/>
  <c r="Q43" i="18"/>
  <c r="T58" i="18"/>
  <c r="J52" i="18"/>
  <c r="F52" i="18"/>
  <c r="H65" i="18"/>
  <c r="I67" i="18"/>
  <c r="X58" i="18"/>
  <c r="M48" i="18"/>
  <c r="R44" i="18"/>
  <c r="O71" i="18"/>
  <c r="P44" i="18"/>
  <c r="W48" i="18"/>
  <c r="H41" i="18"/>
  <c r="N54" i="18"/>
  <c r="L68" i="18"/>
  <c r="S44" i="18"/>
  <c r="I42" i="18"/>
  <c r="V49" i="18"/>
  <c r="X63" i="18"/>
  <c r="L70" i="18"/>
  <c r="I48" i="18"/>
  <c r="J51" i="18"/>
  <c r="Y55" i="18"/>
  <c r="K55" i="18"/>
  <c r="K46" i="18"/>
  <c r="E71" i="18"/>
  <c r="S50" i="18"/>
  <c r="S46" i="18"/>
  <c r="B42" i="18"/>
  <c r="G52" i="18"/>
  <c r="E47" i="18"/>
  <c r="G62" i="18"/>
  <c r="X71" i="18"/>
  <c r="M63" i="18"/>
  <c r="X47" i="18"/>
  <c r="V47" i="18"/>
  <c r="W65" i="18"/>
  <c r="X49" i="18"/>
  <c r="B59" i="18"/>
  <c r="X51" i="18"/>
  <c r="P62" i="18"/>
  <c r="R50" i="18"/>
  <c r="V65" i="18"/>
  <c r="I54" i="18"/>
  <c r="D44" i="18"/>
  <c r="V42" i="18"/>
  <c r="P46" i="18"/>
  <c r="N44" i="18"/>
  <c r="R42" i="18"/>
  <c r="B56" i="18"/>
  <c r="K52" i="18"/>
  <c r="T69" i="18"/>
  <c r="L58" i="18"/>
  <c r="D59" i="18"/>
  <c r="L46" i="18"/>
  <c r="X68" i="18"/>
  <c r="X53" i="18"/>
  <c r="K51" i="18"/>
  <c r="H52" i="18"/>
  <c r="I60" i="18"/>
  <c r="E69" i="18"/>
  <c r="W68" i="18"/>
  <c r="S60" i="18"/>
  <c r="M50" i="18"/>
  <c r="E65" i="18"/>
  <c r="P45" i="18"/>
  <c r="E46" i="18"/>
  <c r="X46" i="18"/>
  <c r="U52" i="18"/>
  <c r="O46" i="18"/>
  <c r="R70" i="18"/>
  <c r="H61" i="18"/>
  <c r="F62" i="18"/>
  <c r="J55" i="18"/>
  <c r="U58" i="18"/>
  <c r="V63" i="18"/>
  <c r="C56" i="18"/>
  <c r="V55" i="18"/>
  <c r="O57" i="18"/>
  <c r="Y60" i="18"/>
  <c r="I63" i="18"/>
  <c r="S48" i="18"/>
  <c r="C66" i="18"/>
  <c r="W51" i="18"/>
  <c r="Y70" i="18"/>
  <c r="F69" i="18"/>
  <c r="D71" i="18"/>
  <c r="B71" i="18"/>
  <c r="W57" i="18"/>
  <c r="J59" i="18"/>
  <c r="O52" i="18"/>
  <c r="H55" i="18"/>
  <c r="K68" i="18"/>
  <c r="S51" i="18"/>
  <c r="Y61" i="18"/>
  <c r="I49" i="18"/>
  <c r="Q65" i="18"/>
  <c r="N68" i="18"/>
  <c r="I45" i="18"/>
  <c r="H63" i="18"/>
  <c r="C59" i="18"/>
  <c r="W47" i="18"/>
  <c r="I50" i="18"/>
  <c r="H54" i="18"/>
  <c r="U57" i="18"/>
  <c r="E50" i="18"/>
  <c r="W55" i="18"/>
  <c r="T49" i="18"/>
  <c r="Q57" i="18"/>
  <c r="I46" i="18"/>
  <c r="L60" i="18"/>
  <c r="M64" i="18"/>
  <c r="S47" i="18"/>
  <c r="W54" i="18"/>
  <c r="H42" i="18"/>
  <c r="Q51" i="18"/>
  <c r="U49" i="18"/>
  <c r="G59" i="18"/>
  <c r="D43" i="18"/>
  <c r="T45" i="18"/>
  <c r="H46" i="18"/>
  <c r="Q63" i="18"/>
  <c r="M57" i="18"/>
  <c r="R53" i="18"/>
  <c r="J61" i="18"/>
  <c r="O41" i="18"/>
  <c r="M66" i="18"/>
  <c r="Y48" i="18"/>
  <c r="V68" i="18"/>
  <c r="O44" i="18"/>
  <c r="H47" i="18"/>
  <c r="O67" i="18"/>
  <c r="C54" i="18"/>
  <c r="M53" i="18"/>
  <c r="J46" i="18"/>
  <c r="W45" i="18"/>
  <c r="V59" i="18"/>
  <c r="X55" i="18"/>
  <c r="C68" i="18"/>
  <c r="J53" i="18"/>
  <c r="D48" i="18"/>
  <c r="S43" i="18"/>
  <c r="C57" i="18"/>
  <c r="O64" i="18"/>
  <c r="J49" i="18"/>
  <c r="G47" i="18"/>
  <c r="T43" i="18"/>
  <c r="L56" i="18"/>
  <c r="L69" i="18"/>
  <c r="C58" i="18"/>
  <c r="U59" i="18"/>
  <c r="Y64" i="18"/>
  <c r="B62" i="18"/>
  <c r="N71" i="18"/>
  <c r="S70" i="18"/>
  <c r="E56" i="18"/>
  <c r="M43" i="18"/>
  <c r="V52" i="18"/>
  <c r="V48" i="18"/>
  <c r="K62" i="18"/>
  <c r="T56" i="18"/>
  <c r="E67" i="18"/>
  <c r="M42" i="18"/>
  <c r="R49" i="18"/>
  <c r="H64" i="18"/>
  <c r="P69" i="18"/>
  <c r="V41" i="18"/>
  <c r="W67" i="18"/>
  <c r="O66" i="18"/>
  <c r="B48" i="18"/>
  <c r="U61" i="18"/>
  <c r="R60" i="18"/>
  <c r="R55" i="18"/>
  <c r="E58" i="18"/>
  <c r="T59" i="18"/>
  <c r="G64" i="18"/>
  <c r="P71" i="18"/>
  <c r="C41" i="18"/>
  <c r="D64" i="18"/>
  <c r="E66" i="18"/>
  <c r="D47" i="18"/>
  <c r="U66" i="18"/>
  <c r="G54" i="18"/>
  <c r="C61" i="18"/>
  <c r="T48" i="18"/>
  <c r="W58" i="18"/>
  <c r="I71" i="18"/>
  <c r="N50" i="18"/>
  <c r="G55" i="18"/>
  <c r="H68" i="18"/>
  <c r="T55" i="18"/>
  <c r="H50" i="18"/>
  <c r="Q55" i="18"/>
  <c r="R48" i="18"/>
  <c r="I57" i="18"/>
  <c r="S55" i="18"/>
  <c r="N47" i="18"/>
  <c r="L71" i="18"/>
  <c r="D65" i="18"/>
  <c r="U65" i="18"/>
  <c r="J66" i="18"/>
  <c r="N57" i="18"/>
  <c r="X66" i="18"/>
  <c r="G50" i="18"/>
  <c r="R66" i="18"/>
  <c r="R58" i="18"/>
  <c r="H71" i="18"/>
  <c r="H66" i="18"/>
  <c r="I47" i="18"/>
  <c r="W49" i="18"/>
  <c r="P65" i="18"/>
  <c r="I66" i="18"/>
  <c r="R47" i="18"/>
  <c r="V43" i="18"/>
  <c r="I68" i="18"/>
  <c r="N55" i="18"/>
  <c r="O50" i="18"/>
  <c r="F56" i="18"/>
  <c r="C47" i="18"/>
  <c r="K70" i="18"/>
  <c r="P49" i="18"/>
  <c r="X54" i="18"/>
  <c r="S68" i="18"/>
  <c r="O48" i="18"/>
  <c r="M49" i="18"/>
  <c r="G42" i="18"/>
  <c r="M54" i="18"/>
  <c r="Y43" i="18"/>
  <c r="O62" i="18"/>
  <c r="D56" i="18"/>
  <c r="L41" i="18"/>
  <c r="F46" i="18"/>
  <c r="D67" i="18"/>
  <c r="Y57" i="18"/>
  <c r="F58" i="18"/>
  <c r="T67" i="18"/>
  <c r="X52" i="18"/>
  <c r="U43" i="18"/>
  <c r="U69" i="18"/>
  <c r="U51" i="18"/>
  <c r="W71" i="18"/>
  <c r="G45" i="18"/>
  <c r="G71" i="18"/>
  <c r="I62" i="18"/>
  <c r="I43" i="18"/>
  <c r="F47" i="18"/>
  <c r="M71" i="18"/>
  <c r="M60" i="18"/>
  <c r="D63" i="18"/>
  <c r="W64" i="18"/>
  <c r="P43" i="18"/>
  <c r="E51" i="18"/>
  <c r="C65" i="18"/>
  <c r="J60" i="18"/>
  <c r="B60" i="18"/>
  <c r="N69" i="18"/>
  <c r="V56" i="18"/>
  <c r="J43" i="18"/>
  <c r="B58" i="18"/>
  <c r="I52" i="18"/>
  <c r="L54" i="18"/>
  <c r="Y58" i="18"/>
  <c r="D57" i="18"/>
  <c r="R43" i="18"/>
  <c r="J69" i="18"/>
  <c r="D69" i="18"/>
  <c r="U48" i="18"/>
  <c r="Q59" i="18"/>
  <c r="G53" i="18"/>
  <c r="Y50" i="18"/>
  <c r="E59" i="18"/>
  <c r="L48" i="18"/>
  <c r="J68" i="18"/>
  <c r="T51" i="18"/>
  <c r="O45" i="18"/>
  <c r="K67" i="18"/>
  <c r="Y47" i="18"/>
  <c r="K56" i="18"/>
  <c r="F64" i="18"/>
  <c r="D54" i="18"/>
  <c r="U45" i="18"/>
  <c r="G57" i="18"/>
  <c r="H30" i="20"/>
  <c r="H16" i="20"/>
  <c r="L110" i="18"/>
  <c r="F117" i="18"/>
  <c r="T111" i="18"/>
  <c r="B138" i="18"/>
  <c r="Q123" i="18"/>
  <c r="B134" i="18"/>
  <c r="D135" i="18"/>
  <c r="R124" i="18"/>
  <c r="S131" i="18"/>
  <c r="D122" i="18"/>
  <c r="S118" i="18"/>
  <c r="N127" i="18"/>
  <c r="M136" i="18"/>
  <c r="J117" i="18"/>
  <c r="N121" i="18"/>
  <c r="G137" i="18"/>
  <c r="C112" i="18"/>
  <c r="T130" i="18"/>
  <c r="E115" i="18"/>
  <c r="E134" i="18"/>
  <c r="H126" i="18"/>
  <c r="C122" i="18"/>
  <c r="N134" i="18"/>
  <c r="V126" i="18"/>
  <c r="G114" i="18"/>
  <c r="U134" i="18"/>
  <c r="O136" i="18"/>
  <c r="W139" i="18"/>
  <c r="L118" i="18"/>
  <c r="T137" i="18"/>
  <c r="C120" i="18"/>
  <c r="R135" i="18"/>
  <c r="V115" i="18"/>
  <c r="G139" i="18"/>
  <c r="D127" i="18"/>
  <c r="S119" i="18"/>
  <c r="I139" i="18"/>
  <c r="L130" i="18"/>
  <c r="R121" i="18"/>
  <c r="T118" i="18"/>
  <c r="Y137" i="18"/>
  <c r="W138" i="18"/>
  <c r="E122" i="18"/>
  <c r="S130" i="18"/>
  <c r="Q132" i="18"/>
  <c r="H131" i="18"/>
  <c r="T123" i="18"/>
  <c r="X138" i="18"/>
  <c r="W113" i="18"/>
  <c r="E119" i="18"/>
  <c r="I115" i="18"/>
  <c r="Q113" i="18"/>
  <c r="T120" i="18"/>
  <c r="O122" i="18"/>
  <c r="V128" i="18"/>
  <c r="E132" i="18"/>
  <c r="W116" i="18"/>
  <c r="R116" i="18"/>
  <c r="K115" i="18"/>
  <c r="O139" i="18"/>
  <c r="F134" i="18"/>
  <c r="Y117" i="18"/>
  <c r="V136" i="18"/>
  <c r="S123" i="18"/>
  <c r="V138" i="18"/>
  <c r="M109" i="18"/>
  <c r="L129" i="18"/>
  <c r="G124" i="18"/>
  <c r="Y116" i="18"/>
  <c r="X109" i="18"/>
  <c r="M134" i="18"/>
  <c r="I135" i="18"/>
  <c r="O120" i="18"/>
  <c r="P119" i="18"/>
  <c r="I130" i="18"/>
  <c r="G118" i="18"/>
  <c r="O129" i="18"/>
  <c r="Q114" i="18"/>
  <c r="W135" i="18"/>
  <c r="G117" i="18"/>
  <c r="P128" i="18"/>
  <c r="O123" i="18"/>
  <c r="L120" i="18"/>
  <c r="C135" i="18"/>
  <c r="S116" i="18"/>
  <c r="S112" i="18"/>
  <c r="T128" i="18"/>
  <c r="H133" i="18"/>
  <c r="Q122" i="18"/>
  <c r="R118" i="18"/>
  <c r="J128" i="18"/>
  <c r="I120" i="18"/>
  <c r="R109" i="18"/>
  <c r="G109" i="18"/>
  <c r="E131" i="18"/>
  <c r="X110" i="18"/>
  <c r="H109" i="18"/>
  <c r="X116" i="18"/>
  <c r="D119" i="18"/>
  <c r="D113" i="18"/>
  <c r="R126" i="18"/>
  <c r="F129" i="18"/>
  <c r="S128" i="18"/>
  <c r="J122" i="18"/>
  <c r="E120" i="18"/>
  <c r="U120" i="18"/>
  <c r="O124" i="18"/>
  <c r="X123" i="18"/>
  <c r="M122" i="18"/>
  <c r="S111" i="18"/>
  <c r="K123" i="18"/>
  <c r="M111" i="18"/>
  <c r="G122" i="18"/>
  <c r="O126" i="18"/>
  <c r="U132" i="18"/>
  <c r="E137" i="18"/>
  <c r="M118" i="18"/>
  <c r="O138" i="18"/>
  <c r="Q125" i="18"/>
  <c r="R129" i="18"/>
  <c r="K110" i="18"/>
  <c r="X122" i="18"/>
  <c r="D137" i="18"/>
  <c r="F133" i="18"/>
  <c r="K133" i="18"/>
  <c r="Q110" i="18"/>
  <c r="Y127" i="18"/>
  <c r="O128" i="18"/>
  <c r="Y113" i="18"/>
  <c r="T109" i="18"/>
  <c r="H122" i="18"/>
  <c r="F125" i="18"/>
  <c r="J111" i="18"/>
  <c r="I114" i="18"/>
  <c r="X133" i="18"/>
  <c r="S115" i="18"/>
  <c r="Q127" i="18"/>
  <c r="U114" i="18"/>
  <c r="J139" i="18"/>
  <c r="C109" i="18"/>
  <c r="L111" i="18"/>
  <c r="X131" i="18"/>
  <c r="U110" i="18"/>
  <c r="R139" i="18"/>
  <c r="T119" i="18"/>
  <c r="K117" i="18"/>
  <c r="G112" i="18"/>
  <c r="N130" i="18"/>
  <c r="H129" i="18"/>
  <c r="D126" i="18"/>
  <c r="D111" i="18"/>
  <c r="C124" i="18"/>
  <c r="J121" i="18"/>
  <c r="R128" i="18"/>
  <c r="H137" i="18"/>
  <c r="W126" i="18"/>
  <c r="U136" i="18"/>
  <c r="B131" i="18"/>
  <c r="L122" i="18"/>
  <c r="Q115" i="18"/>
  <c r="Q111" i="18"/>
  <c r="C138" i="18"/>
  <c r="O131" i="18"/>
  <c r="X125" i="18"/>
  <c r="K131" i="18"/>
  <c r="J119" i="18"/>
  <c r="I122" i="18"/>
  <c r="H113" i="18"/>
  <c r="S135" i="18"/>
  <c r="O137" i="18"/>
  <c r="O112" i="18"/>
  <c r="M129" i="18"/>
  <c r="M123" i="18"/>
  <c r="E139" i="18"/>
  <c r="T127" i="18"/>
  <c r="W119" i="18"/>
  <c r="T134" i="18"/>
  <c r="O135" i="18"/>
  <c r="C110" i="18"/>
  <c r="N109" i="18"/>
  <c r="K127" i="18"/>
  <c r="P114" i="18"/>
  <c r="L113" i="18"/>
  <c r="F121" i="18"/>
  <c r="E110" i="18"/>
  <c r="K116" i="18"/>
  <c r="Q118" i="18"/>
  <c r="G130" i="18"/>
  <c r="E113" i="18"/>
  <c r="E123" i="18"/>
  <c r="M114" i="18"/>
  <c r="W114" i="18"/>
  <c r="T139" i="18"/>
  <c r="C119" i="18"/>
  <c r="Y115" i="18"/>
  <c r="U130" i="18"/>
  <c r="L126" i="18"/>
  <c r="Y110" i="18"/>
  <c r="W128" i="18"/>
  <c r="G128" i="18"/>
  <c r="C118" i="18"/>
  <c r="D128" i="18"/>
  <c r="F120" i="18"/>
  <c r="B127" i="18"/>
  <c r="N118" i="18"/>
  <c r="X119" i="18"/>
  <c r="N133" i="18"/>
  <c r="X121" i="18"/>
  <c r="W132" i="18"/>
  <c r="L117" i="18"/>
  <c r="B111" i="18"/>
  <c r="P111" i="18"/>
  <c r="E125" i="18"/>
  <c r="C127" i="18"/>
  <c r="Y132" i="18"/>
  <c r="J120" i="18"/>
  <c r="W115" i="18"/>
  <c r="H120" i="18"/>
  <c r="T121" i="18"/>
  <c r="G125" i="18"/>
  <c r="T138" i="18"/>
  <c r="Q126" i="18"/>
  <c r="H121" i="18"/>
  <c r="N110" i="18"/>
  <c r="C134" i="18"/>
  <c r="Q129" i="18"/>
  <c r="N122" i="18"/>
  <c r="M115" i="18"/>
  <c r="O115" i="18"/>
  <c r="H132" i="18"/>
  <c r="N132" i="18"/>
  <c r="E117" i="18"/>
  <c r="P124" i="18"/>
  <c r="Y120" i="18"/>
  <c r="P137" i="18"/>
  <c r="W125" i="18"/>
  <c r="S134" i="18"/>
  <c r="G113" i="18"/>
  <c r="Y109" i="18"/>
  <c r="K135" i="18"/>
  <c r="Q109" i="18"/>
  <c r="I111" i="18"/>
  <c r="H125" i="18"/>
  <c r="J110" i="18"/>
  <c r="L138" i="18"/>
  <c r="I132" i="18"/>
  <c r="T122" i="18"/>
  <c r="Q134" i="18"/>
  <c r="K130" i="18"/>
  <c r="F114" i="18"/>
  <c r="W110" i="18"/>
  <c r="D132" i="18"/>
  <c r="M131" i="18"/>
  <c r="X117" i="18"/>
  <c r="P125" i="18"/>
  <c r="Y112" i="18"/>
  <c r="S127" i="18"/>
  <c r="O117" i="18"/>
  <c r="G138" i="18"/>
  <c r="K128" i="18"/>
  <c r="U124" i="18"/>
  <c r="J126" i="18"/>
  <c r="G134" i="18"/>
  <c r="D133" i="18"/>
  <c r="O109" i="18"/>
  <c r="F119" i="18"/>
  <c r="P123" i="18"/>
  <c r="R132" i="18"/>
  <c r="P129" i="18"/>
  <c r="U127" i="18"/>
  <c r="Y136" i="18"/>
  <c r="C115" i="18"/>
  <c r="P117" i="18"/>
  <c r="I133" i="18"/>
  <c r="Q116" i="18"/>
  <c r="U109" i="18"/>
  <c r="P110" i="18"/>
  <c r="R133" i="18"/>
  <c r="N115" i="18"/>
  <c r="C129" i="18"/>
  <c r="L135" i="18"/>
  <c r="I128" i="18"/>
  <c r="N124" i="18"/>
  <c r="O111" i="18"/>
  <c r="V127" i="18"/>
  <c r="U112" i="18"/>
  <c r="K138" i="18"/>
  <c r="V122" i="18"/>
  <c r="X135" i="18"/>
  <c r="U122" i="18"/>
  <c r="J115" i="18"/>
  <c r="G131" i="18"/>
  <c r="J118" i="18"/>
  <c r="N111" i="18"/>
  <c r="P132" i="18"/>
  <c r="W131" i="18"/>
  <c r="X115" i="18"/>
  <c r="G123" i="18"/>
  <c r="W136" i="18"/>
  <c r="R115" i="18"/>
  <c r="L121" i="18"/>
  <c r="Y126" i="18"/>
  <c r="R138" i="18"/>
  <c r="F128" i="18"/>
  <c r="J123" i="18"/>
  <c r="S137" i="18"/>
  <c r="U117" i="18"/>
  <c r="S133" i="18"/>
  <c r="V135" i="18"/>
  <c r="O121" i="18"/>
  <c r="V117" i="18"/>
  <c r="M133" i="18"/>
  <c r="S122" i="18"/>
  <c r="B128" i="18"/>
  <c r="H114" i="18"/>
  <c r="E129" i="18"/>
  <c r="K118" i="18"/>
  <c r="S125" i="18"/>
  <c r="X132" i="18"/>
  <c r="L116" i="18"/>
  <c r="F109" i="18"/>
  <c r="T131" i="18"/>
  <c r="Y118" i="18"/>
  <c r="V139" i="18"/>
  <c r="S117" i="18"/>
  <c r="I113" i="18"/>
  <c r="R119" i="18"/>
  <c r="I134" i="18"/>
  <c r="T132" i="18"/>
  <c r="X111" i="18"/>
  <c r="F130" i="18"/>
  <c r="B133" i="18"/>
  <c r="W28" i="20"/>
  <c r="I10" i="20"/>
  <c r="I26" i="20"/>
  <c r="Y113" i="57"/>
  <c r="M35" i="17"/>
  <c r="M162" i="57"/>
  <c r="M119" i="57"/>
  <c r="M17" i="17"/>
  <c r="M162" i="18"/>
  <c r="M119" i="17"/>
  <c r="S9" i="17"/>
  <c r="S154" i="57"/>
  <c r="S111" i="57" s="1"/>
  <c r="S154" i="18"/>
  <c r="S77" i="18"/>
  <c r="S111" i="17"/>
  <c r="R168" i="57"/>
  <c r="R125" i="57" s="1"/>
  <c r="R23" i="17"/>
  <c r="R125" i="17"/>
  <c r="J178" i="57"/>
  <c r="J135" i="57" s="1"/>
  <c r="J178" i="18"/>
  <c r="J135" i="18" s="1"/>
  <c r="J33" i="17"/>
  <c r="D196" i="62"/>
  <c r="D196" i="20"/>
  <c r="N183" i="20"/>
  <c r="N183" i="62"/>
  <c r="J16" i="17"/>
  <c r="J118" i="17"/>
  <c r="Y219" i="62"/>
  <c r="Y219" i="20"/>
  <c r="D234" i="20"/>
  <c r="D234" i="62"/>
  <c r="J226" i="20"/>
  <c r="J226" i="62"/>
  <c r="N156" i="57"/>
  <c r="N113" i="57" s="1"/>
  <c r="N156" i="18"/>
  <c r="N45" i="18" s="1"/>
  <c r="S235" i="20"/>
  <c r="S235" i="62"/>
  <c r="G202" i="62"/>
  <c r="G202" i="20"/>
  <c r="M170" i="20"/>
  <c r="M170" i="62"/>
  <c r="Y161" i="62"/>
  <c r="Y161" i="20"/>
  <c r="T233" i="62"/>
  <c r="T233" i="20"/>
  <c r="Q194" i="20"/>
  <c r="Q194" i="62"/>
  <c r="B178" i="18"/>
  <c r="B33" i="17"/>
  <c r="B135" i="17"/>
  <c r="B178" i="57"/>
  <c r="B135" i="57"/>
  <c r="E183" i="20"/>
  <c r="E183" i="62"/>
  <c r="V157" i="57"/>
  <c r="V114" i="57"/>
  <c r="V157" i="18"/>
  <c r="V12" i="17"/>
  <c r="Q229" i="20"/>
  <c r="Q229" i="62"/>
  <c r="G121" i="17"/>
  <c r="G164" i="18"/>
  <c r="G87" i="18"/>
  <c r="G164" i="57"/>
  <c r="G121" i="57" s="1"/>
  <c r="X168" i="18"/>
  <c r="X23" i="17"/>
  <c r="X168" i="57"/>
  <c r="X125" i="57" s="1"/>
  <c r="P115" i="17"/>
  <c r="P13" i="17"/>
  <c r="P158" i="18"/>
  <c r="P158" i="57"/>
  <c r="P115" i="57"/>
  <c r="C156" i="18"/>
  <c r="C79" i="18" s="1"/>
  <c r="C11" i="17"/>
  <c r="C156" i="57"/>
  <c r="C113" i="57"/>
  <c r="C235" i="20"/>
  <c r="C235" i="62"/>
  <c r="D151" i="62"/>
  <c r="D151" i="20"/>
  <c r="L152" i="20"/>
  <c r="L152" i="62"/>
  <c r="F233" i="62"/>
  <c r="F233" i="20"/>
  <c r="J150" i="20"/>
  <c r="J150" i="62"/>
  <c r="F16" i="17"/>
  <c r="F161" i="57"/>
  <c r="F118" i="57" s="1"/>
  <c r="F161" i="18"/>
  <c r="O185" i="62"/>
  <c r="O185" i="20"/>
  <c r="Q173" i="18"/>
  <c r="Q96" i="18" s="1"/>
  <c r="Q28" i="17"/>
  <c r="Q173" i="57"/>
  <c r="Q130" i="57" s="1"/>
  <c r="B201" i="62"/>
  <c r="B201" i="20"/>
  <c r="O233" i="20"/>
  <c r="O233" i="62"/>
  <c r="O89" i="62" s="1"/>
  <c r="I158" i="62"/>
  <c r="I158" i="20"/>
  <c r="U229" i="20"/>
  <c r="U229" i="62"/>
  <c r="U17" i="62" s="1"/>
  <c r="G245" i="62"/>
  <c r="G245" i="20"/>
  <c r="P155" i="62"/>
  <c r="P155" i="20"/>
  <c r="N124" i="55"/>
  <c r="F197" i="20"/>
  <c r="F197" i="62"/>
  <c r="B152" i="57"/>
  <c r="B109" i="57" s="1"/>
  <c r="B152" i="18"/>
  <c r="B75" i="18"/>
  <c r="B7" i="17"/>
  <c r="R150" i="62"/>
  <c r="R150" i="20"/>
  <c r="W134" i="17"/>
  <c r="W177" i="18"/>
  <c r="W32" i="17"/>
  <c r="R149" i="20"/>
  <c r="R149" i="62"/>
  <c r="F135" i="17"/>
  <c r="F178" i="18"/>
  <c r="F67" i="18" s="1"/>
  <c r="F101" i="18"/>
  <c r="F33" i="17"/>
  <c r="F178" i="57"/>
  <c r="F135" i="57" s="1"/>
  <c r="S182" i="57"/>
  <c r="S139" i="57"/>
  <c r="S182" i="18"/>
  <c r="S139" i="17"/>
  <c r="S37" i="17"/>
  <c r="D163" i="20"/>
  <c r="D163" i="62"/>
  <c r="D184" i="62"/>
  <c r="D184" i="20"/>
  <c r="T238" i="62"/>
  <c r="T238" i="20"/>
  <c r="P148" i="20"/>
  <c r="P148" i="62"/>
  <c r="Q120" i="17"/>
  <c r="Q163" i="18"/>
  <c r="Q120" i="18" s="1"/>
  <c r="Q18" i="17"/>
  <c r="Q163" i="57"/>
  <c r="Q120" i="57" s="1"/>
  <c r="Q233" i="62"/>
  <c r="Q233" i="20"/>
  <c r="C185" i="20"/>
  <c r="C185" i="62"/>
  <c r="H203" i="20"/>
  <c r="H203" i="62"/>
  <c r="T150" i="62"/>
  <c r="T150" i="20"/>
  <c r="I166" i="57"/>
  <c r="I123" i="57"/>
  <c r="I166" i="18"/>
  <c r="I55" i="18" s="1"/>
  <c r="I21" i="17"/>
  <c r="B179" i="57"/>
  <c r="B136" i="57"/>
  <c r="B34" i="17"/>
  <c r="B179" i="18"/>
  <c r="B102" i="18" s="1"/>
  <c r="B136" i="17"/>
  <c r="X232" i="20"/>
  <c r="X232" i="62"/>
  <c r="I172" i="62"/>
  <c r="I172" i="20"/>
  <c r="T244" i="20"/>
  <c r="T244" i="62"/>
  <c r="C205" i="20"/>
  <c r="C205" i="62"/>
  <c r="G238" i="20"/>
  <c r="G238" i="62"/>
  <c r="B126" i="55"/>
  <c r="E225" i="20"/>
  <c r="E225" i="62"/>
  <c r="M22" i="17"/>
  <c r="M167" i="18"/>
  <c r="K237" i="20"/>
  <c r="K237" i="62"/>
  <c r="E181" i="57"/>
  <c r="E138" i="57" s="1"/>
  <c r="E36" i="17"/>
  <c r="E138" i="17"/>
  <c r="S22" i="17"/>
  <c r="S167" i="18"/>
  <c r="S56" i="18" s="1"/>
  <c r="S90" i="18"/>
  <c r="H143" i="62"/>
  <c r="H143" i="20"/>
  <c r="Y119" i="17"/>
  <c r="Y162" i="18"/>
  <c r="Y162" i="57"/>
  <c r="Y119" i="57" s="1"/>
  <c r="Y17" i="17"/>
  <c r="Q206" i="62"/>
  <c r="Q206" i="20"/>
  <c r="B176" i="57"/>
  <c r="B133" i="57" s="1"/>
  <c r="B31" i="17"/>
  <c r="X171" i="18"/>
  <c r="X128" i="18" s="1"/>
  <c r="X128" i="17"/>
  <c r="J122" i="55"/>
  <c r="K235" i="20"/>
  <c r="K91" i="20" s="1"/>
  <c r="K235" i="62"/>
  <c r="O155" i="20"/>
  <c r="O155" i="62"/>
  <c r="W171" i="62"/>
  <c r="W171" i="20"/>
  <c r="S136" i="17"/>
  <c r="S34" i="17"/>
  <c r="V122" i="55"/>
  <c r="Y111" i="17"/>
  <c r="Y9" i="17"/>
  <c r="Y154" i="57"/>
  <c r="Y111" i="57"/>
  <c r="P152" i="62"/>
  <c r="P152" i="20"/>
  <c r="Y139" i="17"/>
  <c r="Y182" i="57"/>
  <c r="Y139" i="57" s="1"/>
  <c r="Y182" i="18"/>
  <c r="Y105" i="18" s="1"/>
  <c r="H181" i="20"/>
  <c r="H181" i="62"/>
  <c r="H164" i="20"/>
  <c r="H164" i="62"/>
  <c r="M180" i="18"/>
  <c r="J181" i="18"/>
  <c r="J138" i="18" s="1"/>
  <c r="S167" i="57"/>
  <c r="S124" i="57" s="1"/>
  <c r="E181" i="18"/>
  <c r="E138" i="18"/>
  <c r="E224" i="62"/>
  <c r="Y221" i="20"/>
  <c r="E192" i="20"/>
  <c r="V114" i="17"/>
  <c r="D228" i="62"/>
  <c r="R168" i="18"/>
  <c r="R91" i="18" s="1"/>
  <c r="B183" i="62"/>
  <c r="U30" i="59"/>
  <c r="N34" i="59"/>
  <c r="X19" i="59"/>
  <c r="V35" i="59"/>
  <c r="V37" i="59"/>
  <c r="L28" i="59"/>
  <c r="O7" i="59"/>
  <c r="C15" i="59"/>
  <c r="H36" i="59"/>
  <c r="L15" i="59"/>
  <c r="H24" i="59"/>
  <c r="O20" i="59"/>
  <c r="L14" i="59"/>
  <c r="Q11" i="59"/>
  <c r="Q23" i="59"/>
  <c r="N13" i="59"/>
  <c r="B8" i="59"/>
  <c r="P37" i="59"/>
  <c r="F34" i="59"/>
  <c r="U15" i="59"/>
  <c r="T36" i="59"/>
  <c r="E13" i="59"/>
  <c r="C29" i="59"/>
  <c r="O30" i="59"/>
  <c r="M18" i="59"/>
  <c r="X9" i="59"/>
  <c r="P28" i="59"/>
  <c r="R27" i="59"/>
  <c r="L16" i="59"/>
  <c r="S16" i="59"/>
  <c r="Q21" i="59"/>
  <c r="O9" i="59"/>
  <c r="H15" i="59"/>
  <c r="F12" i="59"/>
  <c r="J11" i="59"/>
  <c r="I16" i="59"/>
  <c r="P10" i="59"/>
  <c r="S7" i="59"/>
  <c r="X31" i="59"/>
  <c r="M32" i="59"/>
  <c r="B32" i="59"/>
  <c r="L17" i="59"/>
  <c r="S10" i="59"/>
  <c r="X29" i="59"/>
  <c r="T17" i="59"/>
  <c r="U164" i="20"/>
  <c r="U164" i="62"/>
  <c r="F198" i="62"/>
  <c r="F198" i="20"/>
  <c r="S236" i="62"/>
  <c r="S236" i="20"/>
  <c r="V249" i="62"/>
  <c r="V249" i="20"/>
  <c r="V139" i="20" s="1"/>
  <c r="W201" i="20"/>
  <c r="W201" i="62"/>
  <c r="B177" i="20"/>
  <c r="B177" i="62"/>
  <c r="U187" i="62"/>
  <c r="U187" i="20"/>
  <c r="K165" i="18"/>
  <c r="K165" i="57"/>
  <c r="K122" i="57" s="1"/>
  <c r="K122" i="17"/>
  <c r="K20" i="17"/>
  <c r="F124" i="55"/>
  <c r="F242" i="20"/>
  <c r="F242" i="62"/>
  <c r="V165" i="62"/>
  <c r="V165" i="20"/>
  <c r="K156" i="62"/>
  <c r="K156" i="20"/>
  <c r="T153" i="20"/>
  <c r="T153" i="62"/>
  <c r="T247" i="20"/>
  <c r="T35" i="20" s="1"/>
  <c r="T247" i="62"/>
  <c r="C159" i="57"/>
  <c r="C116" i="57" s="1"/>
  <c r="C14" i="17"/>
  <c r="C116" i="17"/>
  <c r="C159" i="18"/>
  <c r="P249" i="20"/>
  <c r="P249" i="62"/>
  <c r="T228" i="62"/>
  <c r="T228" i="20"/>
  <c r="L156" i="62"/>
  <c r="L156" i="20"/>
  <c r="Q173" i="20"/>
  <c r="Q173" i="62"/>
  <c r="B227" i="20"/>
  <c r="B227" i="62"/>
  <c r="V233" i="62"/>
  <c r="V233" i="20"/>
  <c r="R224" i="20"/>
  <c r="R224" i="62"/>
  <c r="B118" i="17"/>
  <c r="B161" i="18"/>
  <c r="B50" i="18" s="1"/>
  <c r="B16" i="17"/>
  <c r="P173" i="20"/>
  <c r="P173" i="62"/>
  <c r="N137" i="55"/>
  <c r="T13" i="17"/>
  <c r="T158" i="18"/>
  <c r="T81" i="18" s="1"/>
  <c r="T158" i="57"/>
  <c r="T115" i="57" s="1"/>
  <c r="Q170" i="57"/>
  <c r="Q127" i="57" s="1"/>
  <c r="Q127" i="17"/>
  <c r="M10" i="17"/>
  <c r="U249" i="62"/>
  <c r="F189" i="20"/>
  <c r="C10" i="66"/>
  <c r="E10" i="66"/>
  <c r="J227" i="57"/>
  <c r="J226" i="57" s="1"/>
  <c r="J293" i="62"/>
  <c r="J292" i="62"/>
  <c r="I53" i="62" s="1"/>
  <c r="D36" i="17"/>
  <c r="D138" i="17"/>
  <c r="L35" i="17"/>
  <c r="L137" i="17"/>
  <c r="P18" i="17"/>
  <c r="P120" i="17"/>
  <c r="X16" i="17"/>
  <c r="X118" i="17"/>
  <c r="D14" i="17"/>
  <c r="D116" i="17"/>
  <c r="D9" i="17"/>
  <c r="D111" i="17"/>
  <c r="P8" i="17"/>
  <c r="P110" i="17"/>
  <c r="L179" i="62"/>
  <c r="L179" i="20"/>
  <c r="G154" i="57"/>
  <c r="G111" i="57"/>
  <c r="G154" i="18"/>
  <c r="G111" i="18" s="1"/>
  <c r="G9" i="17"/>
  <c r="U171" i="18"/>
  <c r="U171" i="57"/>
  <c r="U128" i="57" s="1"/>
  <c r="U26" i="17"/>
  <c r="U128" i="17"/>
  <c r="H197" i="20"/>
  <c r="H197" i="62"/>
  <c r="G200" i="20"/>
  <c r="G200" i="62"/>
  <c r="N157" i="20"/>
  <c r="N157" i="62"/>
  <c r="V245" i="62"/>
  <c r="V245" i="20"/>
  <c r="E170" i="20"/>
  <c r="E170" i="62"/>
  <c r="N249" i="62"/>
  <c r="N249" i="20"/>
  <c r="U232" i="20"/>
  <c r="U232" i="62"/>
  <c r="J189" i="20"/>
  <c r="J189" i="62"/>
  <c r="I230" i="20"/>
  <c r="I86" i="20" s="1"/>
  <c r="I230" i="62"/>
  <c r="R180" i="57"/>
  <c r="R137" i="57" s="1"/>
  <c r="R137" i="17"/>
  <c r="R180" i="18"/>
  <c r="D166" i="62"/>
  <c r="D166" i="20"/>
  <c r="J176" i="18"/>
  <c r="J133" i="18" s="1"/>
  <c r="J176" i="57"/>
  <c r="J133" i="57" s="1"/>
  <c r="T131" i="17"/>
  <c r="T174" i="18"/>
  <c r="T174" i="57"/>
  <c r="T131" i="57" s="1"/>
  <c r="G223" i="62"/>
  <c r="G223" i="20"/>
  <c r="M112" i="17"/>
  <c r="M155" i="18"/>
  <c r="V196" i="62"/>
  <c r="V196" i="20"/>
  <c r="D163" i="57"/>
  <c r="D120" i="57" s="1"/>
  <c r="D18" i="17"/>
  <c r="D163" i="18"/>
  <c r="D52" i="18" s="1"/>
  <c r="Y162" i="20"/>
  <c r="Y162" i="62"/>
  <c r="D239" i="20"/>
  <c r="D239" i="62"/>
  <c r="H204" i="20"/>
  <c r="H204" i="62"/>
  <c r="G153" i="57"/>
  <c r="G110" i="57"/>
  <c r="G8" i="17"/>
  <c r="G110" i="17"/>
  <c r="G153" i="18"/>
  <c r="I25" i="17"/>
  <c r="I170" i="18"/>
  <c r="I170" i="57"/>
  <c r="I127" i="57" s="1"/>
  <c r="R192" i="20"/>
  <c r="R192" i="62"/>
  <c r="C179" i="18"/>
  <c r="C102" i="18" s="1"/>
  <c r="C179" i="57"/>
  <c r="C136" i="57"/>
  <c r="C243" i="62"/>
  <c r="C243" i="20"/>
  <c r="M28" i="17"/>
  <c r="M130" i="17"/>
  <c r="P127" i="17"/>
  <c r="P170" i="18"/>
  <c r="P170" i="57"/>
  <c r="P127" i="57"/>
  <c r="P246" i="62"/>
  <c r="P246" i="20"/>
  <c r="F240" i="20"/>
  <c r="F240" i="62"/>
  <c r="R11" i="17"/>
  <c r="R156" i="57"/>
  <c r="R113" i="57"/>
  <c r="R156" i="18"/>
  <c r="R79" i="18" s="1"/>
  <c r="F26" i="17"/>
  <c r="F128" i="17"/>
  <c r="D12" i="17"/>
  <c r="D114" i="17"/>
  <c r="D157" i="18"/>
  <c r="J152" i="62"/>
  <c r="J152" i="20"/>
  <c r="D207" i="62"/>
  <c r="D207" i="20"/>
  <c r="E203" i="20"/>
  <c r="E203" i="62"/>
  <c r="I19" i="17"/>
  <c r="I121" i="17"/>
  <c r="I164" i="57"/>
  <c r="I121" i="57"/>
  <c r="Y164" i="62"/>
  <c r="Y164" i="20"/>
  <c r="D195" i="62"/>
  <c r="D195" i="20"/>
  <c r="V143" i="20"/>
  <c r="V143" i="62"/>
  <c r="J158" i="57"/>
  <c r="J115" i="57"/>
  <c r="J13" i="17"/>
  <c r="C231" i="20"/>
  <c r="C231" i="62"/>
  <c r="X185" i="20"/>
  <c r="X185" i="62"/>
  <c r="I196" i="20"/>
  <c r="I196" i="62"/>
  <c r="V145" i="62"/>
  <c r="V145" i="20"/>
  <c r="F179" i="62"/>
  <c r="F179" i="20"/>
  <c r="U182" i="18"/>
  <c r="U105" i="18" s="1"/>
  <c r="U182" i="57"/>
  <c r="U139" i="57"/>
  <c r="C32" i="66"/>
  <c r="D31" i="66"/>
  <c r="E31" i="66" s="1"/>
  <c r="F31" i="66"/>
  <c r="F10" i="66" s="1"/>
  <c r="P126" i="55"/>
  <c r="T132" i="55"/>
  <c r="P122" i="55"/>
  <c r="C124" i="55"/>
  <c r="H114" i="55"/>
  <c r="W127" i="55"/>
  <c r="B118" i="55"/>
  <c r="H116" i="55"/>
  <c r="B135" i="55"/>
  <c r="X111" i="55"/>
  <c r="S133" i="55"/>
  <c r="X123" i="55"/>
  <c r="U112" i="55"/>
  <c r="Q115" i="55"/>
  <c r="O111" i="55"/>
  <c r="R125" i="55"/>
  <c r="V114" i="55"/>
  <c r="I134" i="55"/>
  <c r="L127" i="55"/>
  <c r="J121" i="55"/>
  <c r="U126" i="55"/>
  <c r="K138" i="55"/>
  <c r="P138" i="55"/>
  <c r="L112" i="55"/>
  <c r="L132" i="55"/>
  <c r="G109" i="55"/>
  <c r="H117" i="55"/>
  <c r="Q125" i="55"/>
  <c r="M137" i="55"/>
  <c r="X117" i="55"/>
  <c r="E130" i="55"/>
  <c r="E120" i="55"/>
  <c r="R115" i="55"/>
  <c r="X114" i="55"/>
  <c r="V111" i="55"/>
  <c r="R119" i="55"/>
  <c r="M135" i="55"/>
  <c r="Q120" i="55"/>
  <c r="R139" i="55"/>
  <c r="S125" i="55"/>
  <c r="E29" i="66"/>
  <c r="D8" i="66"/>
  <c r="D16" i="66"/>
  <c r="C113" i="17"/>
  <c r="C128" i="17"/>
  <c r="X125" i="17"/>
  <c r="G111" i="17"/>
  <c r="C117" i="17"/>
  <c r="T115" i="17"/>
  <c r="J121" i="17"/>
  <c r="D120" i="17"/>
  <c r="Q130" i="17"/>
  <c r="C125" i="17"/>
  <c r="G133" i="17"/>
  <c r="R113" i="17"/>
  <c r="U139" i="17"/>
  <c r="F118" i="17"/>
  <c r="J135" i="17"/>
  <c r="N113" i="17"/>
  <c r="L124" i="17"/>
  <c r="K134" i="17"/>
  <c r="I127" i="17"/>
  <c r="F28" i="44"/>
  <c r="F41" i="44"/>
  <c r="F39" i="44" s="1"/>
  <c r="F17" i="44" s="1"/>
  <c r="F13" i="44" s="1"/>
  <c r="I220" i="55"/>
  <c r="F17" i="43"/>
  <c r="F13" i="43"/>
  <c r="C31" i="25"/>
  <c r="D30" i="25"/>
  <c r="K226" i="57"/>
  <c r="E33" i="25"/>
  <c r="F33" i="25" s="1"/>
  <c r="D8" i="25"/>
  <c r="D16" i="25" s="1"/>
  <c r="N210" i="62"/>
  <c r="N210" i="20"/>
  <c r="D9" i="66"/>
  <c r="L212" i="19"/>
  <c r="L287" i="62"/>
  <c r="K220" i="55"/>
  <c r="J220" i="55"/>
  <c r="J290" i="59"/>
  <c r="J289" i="59" s="1"/>
  <c r="J220" i="17"/>
  <c r="K220" i="17"/>
  <c r="C32" i="25"/>
  <c r="D31" i="25"/>
  <c r="C10" i="25"/>
  <c r="G113" i="20"/>
  <c r="U122" i="62"/>
  <c r="U88" i="62"/>
  <c r="V89" i="62"/>
  <c r="V55" i="62"/>
  <c r="V21" i="62"/>
  <c r="V123" i="62"/>
  <c r="T16" i="62"/>
  <c r="T118" i="62"/>
  <c r="T84" i="62"/>
  <c r="T137" i="20"/>
  <c r="T103" i="20"/>
  <c r="Y71" i="18"/>
  <c r="K23" i="20"/>
  <c r="E13" i="20"/>
  <c r="E81" i="20"/>
  <c r="U51" i="62"/>
  <c r="U85" i="62"/>
  <c r="U119" i="62"/>
  <c r="O55" i="62"/>
  <c r="O123" i="62"/>
  <c r="O21" i="62"/>
  <c r="C23" i="62"/>
  <c r="C91" i="62"/>
  <c r="C125" i="62"/>
  <c r="Y139" i="18"/>
  <c r="S146" i="57"/>
  <c r="L230" i="57"/>
  <c r="O146" i="57"/>
  <c r="J230" i="57"/>
  <c r="F84" i="17"/>
  <c r="G93" i="17"/>
  <c r="G97" i="17"/>
  <c r="C79" i="17"/>
  <c r="K88" i="17"/>
  <c r="K100" i="17"/>
  <c r="J87" i="17"/>
  <c r="N79" i="17"/>
  <c r="Q76" i="17"/>
  <c r="P86" i="17"/>
  <c r="U80" i="17"/>
  <c r="U105" i="17"/>
  <c r="C82" i="17"/>
  <c r="Q96" i="17"/>
  <c r="U94" i="17"/>
  <c r="C91" i="17"/>
  <c r="Q77" i="17"/>
  <c r="R91" i="17"/>
  <c r="C83" i="17"/>
  <c r="X91" i="17"/>
  <c r="D86" i="17"/>
  <c r="I93" i="17"/>
  <c r="H82" i="17"/>
  <c r="V80" i="17"/>
  <c r="P76" i="17"/>
  <c r="Y84" i="17"/>
  <c r="N97" i="17"/>
  <c r="V89" i="17"/>
  <c r="R103" i="17"/>
  <c r="J99" i="17"/>
  <c r="M78" i="17"/>
  <c r="V97" i="17"/>
  <c r="I89" i="17"/>
  <c r="G77" i="17"/>
  <c r="G99" i="17"/>
  <c r="S77" i="17"/>
  <c r="J84" i="17"/>
  <c r="I104" i="17"/>
  <c r="L103" i="17"/>
  <c r="R88" i="17"/>
  <c r="O96" i="17"/>
  <c r="Y80" i="17"/>
  <c r="J101" i="17"/>
  <c r="P81" i="17"/>
  <c r="W77" i="17"/>
  <c r="X84" i="17"/>
  <c r="F101" i="17"/>
  <c r="C92" i="17"/>
  <c r="M90" i="17"/>
  <c r="W75" i="17"/>
  <c r="S90" i="17"/>
  <c r="D103" i="17"/>
  <c r="Y77" i="17"/>
  <c r="X96" i="17"/>
  <c r="K95" i="17"/>
  <c r="M83" i="17"/>
  <c r="T81" i="17"/>
  <c r="R79" i="17"/>
  <c r="I87" i="17"/>
  <c r="U83" i="17"/>
  <c r="S99" i="17"/>
  <c r="P92" i="17"/>
  <c r="G87" i="17"/>
  <c r="K99" i="17"/>
  <c r="B84" i="17"/>
  <c r="H93" i="17"/>
  <c r="P104" i="17"/>
  <c r="B75" i="17"/>
  <c r="W100" i="17"/>
  <c r="S105" i="17"/>
  <c r="S103" i="17"/>
  <c r="M96" i="17"/>
  <c r="F94" i="17"/>
  <c r="L91" i="17"/>
  <c r="Q93" i="17"/>
  <c r="L90" i="17"/>
  <c r="B101" i="17"/>
  <c r="D104" i="17"/>
  <c r="D82" i="17"/>
  <c r="C104" i="17"/>
  <c r="B102" i="17"/>
  <c r="D80" i="17"/>
  <c r="J81" i="17"/>
  <c r="S102" i="17"/>
  <c r="J104" i="17"/>
  <c r="U89" i="17"/>
  <c r="C94" i="17"/>
  <c r="Q86" i="17"/>
  <c r="B99" i="17"/>
  <c r="J103" i="17"/>
  <c r="C103" i="17"/>
  <c r="O82" i="17"/>
  <c r="U75" i="17"/>
  <c r="O97" i="17"/>
  <c r="R75" i="17"/>
  <c r="S95" i="17"/>
  <c r="R80" i="17"/>
  <c r="J89" i="17"/>
  <c r="Q82" i="17"/>
  <c r="L87" i="17"/>
  <c r="I80" i="17"/>
  <c r="V79" i="17"/>
  <c r="B92" i="17"/>
  <c r="C87" i="17"/>
  <c r="E80" i="17"/>
  <c r="R104" i="17"/>
  <c r="M98" i="17"/>
  <c r="K76" i="17"/>
  <c r="E99" i="17"/>
  <c r="O104" i="17"/>
  <c r="E86" i="17"/>
  <c r="L94" i="17"/>
  <c r="V85" i="17"/>
  <c r="O77" i="17"/>
  <c r="U78" i="17"/>
  <c r="L98" i="17"/>
  <c r="U102" i="17"/>
  <c r="W79" i="17"/>
  <c r="Y78" i="17"/>
  <c r="U91" i="17"/>
  <c r="C77" i="17"/>
  <c r="E91" i="17"/>
  <c r="G104" i="17"/>
  <c r="R85" i="17"/>
  <c r="T89" i="17"/>
  <c r="F76" i="17"/>
  <c r="E94" i="17"/>
  <c r="Q83" i="17"/>
  <c r="T99" i="17"/>
  <c r="H78" i="17"/>
  <c r="H100" i="17"/>
  <c r="X79" i="17"/>
  <c r="T97" i="17"/>
  <c r="U97" i="17"/>
  <c r="P93" i="17"/>
  <c r="Y105" i="17"/>
  <c r="U92" i="17"/>
  <c r="W103" i="17"/>
  <c r="N96" i="17"/>
  <c r="M103" i="17"/>
  <c r="X77" i="17"/>
  <c r="P88" i="17"/>
  <c r="L82" i="17"/>
  <c r="L88" i="17"/>
  <c r="X80" i="17"/>
  <c r="X98" i="17"/>
  <c r="H95" i="17"/>
  <c r="W93" i="17"/>
  <c r="R77" i="17"/>
  <c r="O83" i="17"/>
  <c r="K84" i="17"/>
  <c r="J75" i="17"/>
  <c r="O76" i="17"/>
  <c r="O84" i="17"/>
  <c r="I90" i="17"/>
  <c r="B97" i="17"/>
  <c r="T79" i="17"/>
  <c r="Y102" i="17"/>
  <c r="V88" i="17"/>
  <c r="V90" i="17"/>
  <c r="B91" i="17"/>
  <c r="H80" i="17"/>
  <c r="R81" i="17"/>
  <c r="N89" i="17"/>
  <c r="Q91" i="17"/>
  <c r="S94" i="17"/>
  <c r="E84" i="17"/>
  <c r="T98" i="17"/>
  <c r="J102" i="17"/>
  <c r="I100" i="17"/>
  <c r="F91" i="17"/>
  <c r="E96" i="17"/>
  <c r="K104" i="17"/>
  <c r="V77" i="17"/>
  <c r="M84" i="17"/>
  <c r="R86" i="17"/>
  <c r="K105" i="17"/>
  <c r="S91" i="17"/>
  <c r="X104" i="17"/>
  <c r="B82" i="17"/>
  <c r="C81" i="17"/>
  <c r="R95" i="17"/>
  <c r="X85" i="17"/>
  <c r="N90" i="17"/>
  <c r="P77" i="17"/>
  <c r="R84" i="17"/>
  <c r="Y95" i="17"/>
  <c r="E103" i="17"/>
  <c r="G76" i="17"/>
  <c r="E104" i="17"/>
  <c r="D100" i="17"/>
  <c r="F90" i="17"/>
  <c r="E93" i="17"/>
  <c r="H96" i="17"/>
  <c r="E78" i="17"/>
  <c r="O90" i="17"/>
  <c r="L89" i="17"/>
  <c r="C89" i="17"/>
  <c r="F105" i="17"/>
  <c r="M101" i="17"/>
  <c r="U81" i="17"/>
  <c r="S93" i="17"/>
  <c r="B94" i="17"/>
  <c r="U86" i="17"/>
  <c r="X83" i="17"/>
  <c r="U87" i="17"/>
  <c r="R105" i="17"/>
  <c r="B77" i="17"/>
  <c r="Q88" i="17"/>
  <c r="Y103" i="17"/>
  <c r="D83" i="17"/>
  <c r="V84" i="17"/>
  <c r="Q85" i="17"/>
  <c r="U88" i="17"/>
  <c r="F96" i="17"/>
  <c r="Y92" i="17"/>
  <c r="C90" i="17"/>
  <c r="W88" i="17"/>
  <c r="Q94" i="17"/>
  <c r="E82" i="17"/>
  <c r="J77" i="17"/>
  <c r="D84" i="17"/>
  <c r="G75" i="17"/>
  <c r="L93" i="17"/>
  <c r="N103" i="17"/>
  <c r="L78" i="17"/>
  <c r="M99" i="17"/>
  <c r="S75" i="17"/>
  <c r="Q99" i="17"/>
  <c r="J79" i="17"/>
  <c r="H97" i="17"/>
  <c r="F104" i="17"/>
  <c r="M86" i="17"/>
  <c r="N84" i="17"/>
  <c r="J97" i="17"/>
  <c r="C102" i="17"/>
  <c r="L81" i="17"/>
  <c r="X89" i="17"/>
  <c r="K94" i="17"/>
  <c r="H76" i="17"/>
  <c r="F99" i="17"/>
  <c r="T83" i="17"/>
  <c r="J88" i="17"/>
  <c r="D91" i="17"/>
  <c r="W102" i="17"/>
  <c r="P95" i="17"/>
  <c r="P84" i="17"/>
  <c r="V98" i="17"/>
  <c r="I95" i="17"/>
  <c r="O95" i="17"/>
  <c r="Q98" i="17"/>
  <c r="P89" i="17"/>
  <c r="F95" i="17"/>
  <c r="I79" i="17"/>
  <c r="S85" i="17"/>
  <c r="S88" i="17"/>
  <c r="Q75" i="17"/>
  <c r="D97" i="17"/>
  <c r="M105" i="17"/>
  <c r="T75" i="17"/>
  <c r="Q79" i="17"/>
  <c r="V99" i="17"/>
  <c r="M94" i="17"/>
  <c r="S104" i="17"/>
  <c r="E77" i="17"/>
  <c r="T94" i="17"/>
  <c r="K98" i="17"/>
  <c r="Q80" i="17"/>
  <c r="V100" i="17"/>
  <c r="G105" i="17"/>
  <c r="Y93" i="17"/>
  <c r="E76" i="17"/>
  <c r="I92" i="17"/>
  <c r="B85" i="17"/>
  <c r="M88" i="17"/>
  <c r="I99" i="17"/>
  <c r="X88" i="17"/>
  <c r="T76" i="17"/>
  <c r="I102" i="17"/>
  <c r="U93" i="17"/>
  <c r="O80" i="17"/>
  <c r="D96" i="17"/>
  <c r="J90" i="17"/>
  <c r="W89" i="17"/>
  <c r="H88" i="17"/>
  <c r="Q105" i="17"/>
  <c r="L83" i="17"/>
  <c r="I77" i="17"/>
  <c r="C84" i="17"/>
  <c r="S79" i="17"/>
  <c r="J94" i="17"/>
  <c r="Q78" i="17"/>
  <c r="F85" i="17"/>
  <c r="P96" i="17"/>
  <c r="N95" i="17"/>
  <c r="S96" i="17"/>
  <c r="L97" i="17"/>
  <c r="E102" i="17"/>
  <c r="S98" i="17"/>
  <c r="U98" i="17"/>
  <c r="T88" i="17"/>
  <c r="X97" i="17"/>
  <c r="Y96" i="17"/>
  <c r="O88" i="17"/>
  <c r="X87" i="17"/>
  <c r="V96" i="17"/>
  <c r="N92" i="17"/>
  <c r="D95" i="17"/>
  <c r="G94" i="17"/>
  <c r="U104" i="17"/>
  <c r="I98" i="17"/>
  <c r="G83" i="17"/>
  <c r="K101" i="17"/>
  <c r="H86" i="17"/>
  <c r="D93" i="17"/>
  <c r="W86" i="17"/>
  <c r="R92" i="17"/>
  <c r="K102" i="17"/>
  <c r="R100" i="17"/>
  <c r="X102" i="17"/>
  <c r="O79" i="17"/>
  <c r="L96" i="17"/>
  <c r="O100" i="17"/>
  <c r="B96" i="17"/>
  <c r="B87" i="17"/>
  <c r="J98" i="17"/>
  <c r="L80" i="17"/>
  <c r="K85" i="17"/>
  <c r="H91" i="17"/>
  <c r="Q100" i="17"/>
  <c r="Q101" i="17"/>
  <c r="Y98" i="17"/>
  <c r="E85" i="17"/>
  <c r="U85" i="17"/>
  <c r="L101" i="17"/>
  <c r="F97" i="17"/>
  <c r="F93" i="17"/>
  <c r="D94" i="17"/>
  <c r="V83" i="17"/>
  <c r="F88" i="17"/>
  <c r="H89" i="17"/>
  <c r="M100" i="17"/>
  <c r="M82" i="17"/>
  <c r="E100" i="17"/>
  <c r="W96" i="17"/>
  <c r="K77" i="17"/>
  <c r="Y85" i="17"/>
  <c r="S81" i="17"/>
  <c r="D77" i="17"/>
  <c r="T92" i="17"/>
  <c r="B78" i="17"/>
  <c r="P97" i="17"/>
  <c r="P83" i="17"/>
  <c r="X99" i="17"/>
  <c r="P79" i="17"/>
  <c r="T85" i="17"/>
  <c r="O89" i="17"/>
  <c r="K83" i="17"/>
  <c r="H83" i="17"/>
  <c r="G101" i="17"/>
  <c r="Q103" i="17"/>
  <c r="L104" i="17"/>
  <c r="M91" i="17"/>
  <c r="C105" i="17"/>
  <c r="W90" i="17"/>
  <c r="C96" i="17"/>
  <c r="B86" i="17"/>
  <c r="H102" i="17"/>
  <c r="J76" i="17"/>
  <c r="J82" i="17"/>
  <c r="W78" i="17"/>
  <c r="R87" i="17"/>
  <c r="R93" i="17"/>
  <c r="L86" i="17"/>
  <c r="I83" i="17"/>
  <c r="I96" i="17"/>
  <c r="J80" i="17"/>
  <c r="N99" i="17"/>
  <c r="F86" i="17"/>
  <c r="G89" i="17"/>
  <c r="K75" i="17"/>
  <c r="I81" i="17"/>
  <c r="I85" i="17"/>
  <c r="K103" i="17"/>
  <c r="I105" i="17"/>
  <c r="N93" i="17"/>
  <c r="W91" i="17"/>
  <c r="U100" i="17"/>
  <c r="I78" i="17"/>
  <c r="U77" i="17"/>
  <c r="R78" i="17"/>
  <c r="P85" i="17"/>
  <c r="F87" i="17"/>
  <c r="T82" i="17"/>
  <c r="R97" i="17"/>
  <c r="S84" i="17"/>
  <c r="Y76" i="17"/>
  <c r="U101" i="17"/>
  <c r="P75" i="17"/>
  <c r="X93" i="17"/>
  <c r="V101" i="17"/>
  <c r="D88" i="17"/>
  <c r="V86" i="17"/>
  <c r="T96" i="17"/>
  <c r="H94" i="17"/>
  <c r="Q95" i="17"/>
  <c r="K87" i="17"/>
  <c r="F79" i="17"/>
  <c r="U96" i="17"/>
  <c r="C86" i="17"/>
  <c r="D98" i="17"/>
  <c r="E105" i="17"/>
  <c r="N91" i="17"/>
  <c r="D81" i="17"/>
  <c r="X92" i="17"/>
  <c r="R102" i="17"/>
  <c r="S97" i="17"/>
  <c r="C78" i="17"/>
  <c r="I91" i="17"/>
  <c r="N101" i="17"/>
  <c r="W84" i="17"/>
  <c r="E90" i="17"/>
  <c r="M89" i="17"/>
  <c r="N76" i="17"/>
  <c r="Y86" i="17"/>
  <c r="N104" i="17"/>
  <c r="K81" i="17"/>
  <c r="D99" i="17"/>
  <c r="G95" i="17"/>
  <c r="C85" i="17"/>
  <c r="B105" i="17"/>
  <c r="K93" i="17"/>
  <c r="K78" i="17"/>
  <c r="K92" i="17"/>
  <c r="L85" i="17"/>
  <c r="S83" i="17"/>
  <c r="M95" i="17"/>
  <c r="S82" i="17"/>
  <c r="N75" i="17"/>
  <c r="I101" i="17"/>
  <c r="D102" i="17"/>
  <c r="W80" i="17"/>
  <c r="K80" i="17"/>
  <c r="L105" i="17"/>
  <c r="J83" i="17"/>
  <c r="L102" i="17"/>
  <c r="R99" i="17"/>
  <c r="H87" i="17"/>
  <c r="M102" i="17"/>
  <c r="D89" i="17"/>
  <c r="T100" i="17"/>
  <c r="T104" i="17"/>
  <c r="H79" i="17"/>
  <c r="V105" i="17"/>
  <c r="L76" i="17"/>
  <c r="I97" i="17"/>
  <c r="O85" i="17"/>
  <c r="W95" i="17"/>
  <c r="H104" i="17"/>
  <c r="T95" i="17"/>
  <c r="I88" i="17"/>
  <c r="S101" i="17"/>
  <c r="D90" i="17"/>
  <c r="H81" i="17"/>
  <c r="E97" i="17"/>
  <c r="C101" i="17"/>
  <c r="E87" i="17"/>
  <c r="O103" i="17"/>
  <c r="K97" i="17"/>
  <c r="Q90" i="17"/>
  <c r="X101" i="17"/>
  <c r="U82" i="17"/>
  <c r="B88" i="17"/>
  <c r="P87" i="17"/>
  <c r="I82" i="17"/>
  <c r="J91" i="17"/>
  <c r="P82" i="17"/>
  <c r="W92" i="17"/>
  <c r="T84" i="17"/>
  <c r="W99" i="17"/>
  <c r="N82" i="17"/>
  <c r="O99" i="17"/>
  <c r="N102" i="17"/>
  <c r="N85" i="17"/>
  <c r="F77" i="17"/>
  <c r="N83" i="17"/>
  <c r="T91" i="17"/>
  <c r="W81" i="17"/>
  <c r="P91" i="17"/>
  <c r="V87" i="17"/>
  <c r="D87" i="17"/>
  <c r="W94" i="17"/>
  <c r="J78" i="17"/>
  <c r="V103" i="17"/>
  <c r="K90" i="17"/>
  <c r="K86" i="17"/>
  <c r="M76" i="17"/>
  <c r="W85" i="17"/>
  <c r="N88" i="17"/>
  <c r="Y83" i="17"/>
  <c r="Q104" i="17"/>
  <c r="L79" i="17"/>
  <c r="B81" i="17"/>
  <c r="Y88" i="17"/>
  <c r="E101" i="17"/>
  <c r="X75" i="17"/>
  <c r="J96" i="17"/>
  <c r="O87" i="17"/>
  <c r="H98" i="17"/>
  <c r="P80" i="17"/>
  <c r="V104" i="17"/>
  <c r="G79" i="17"/>
  <c r="G96" i="17"/>
  <c r="N100" i="17"/>
  <c r="T103" i="17"/>
  <c r="D78" i="17"/>
  <c r="Q87" i="17"/>
  <c r="C75" i="17"/>
  <c r="R90" i="17"/>
  <c r="E92" i="17"/>
  <c r="U103" i="17"/>
  <c r="R76" i="17"/>
  <c r="P90" i="17"/>
  <c r="F103" i="17"/>
  <c r="M77" i="17"/>
  <c r="T105" i="17"/>
  <c r="S100" i="17"/>
  <c r="G88" i="17"/>
  <c r="J93" i="17"/>
  <c r="L95" i="17"/>
  <c r="B89" i="17"/>
  <c r="S89" i="17"/>
  <c r="N87" i="17"/>
  <c r="S80" i="17"/>
  <c r="V76" i="17"/>
  <c r="M97" i="17"/>
  <c r="D85" i="17"/>
  <c r="M92" i="17"/>
  <c r="O101" i="17"/>
  <c r="O78" i="17"/>
  <c r="C97" i="17"/>
  <c r="Q89" i="17"/>
  <c r="T77" i="17"/>
  <c r="H90" i="17"/>
  <c r="F78" i="17"/>
  <c r="X76" i="17"/>
  <c r="Y97" i="17"/>
  <c r="T80" i="17"/>
  <c r="R94" i="17"/>
  <c r="Y89" i="17"/>
  <c r="B104" i="17"/>
  <c r="W82" i="17"/>
  <c r="K96" i="17"/>
  <c r="T87" i="17"/>
  <c r="U95" i="17"/>
  <c r="Q81" i="17"/>
  <c r="D92" i="17"/>
  <c r="V93" i="17"/>
  <c r="G78" i="17"/>
  <c r="I86" i="17"/>
  <c r="E75" i="17"/>
  <c r="W98" i="17"/>
  <c r="F82" i="17"/>
  <c r="P94" i="17"/>
  <c r="W83" i="17"/>
  <c r="J95" i="17"/>
  <c r="T86" i="17"/>
  <c r="W104" i="17"/>
  <c r="Q97" i="17"/>
  <c r="U76" i="17"/>
  <c r="S76" i="17"/>
  <c r="H99" i="17"/>
  <c r="Y75" i="17"/>
  <c r="N98" i="17"/>
  <c r="G80" i="17"/>
  <c r="V78" i="17"/>
  <c r="X100" i="17"/>
  <c r="T93" i="17"/>
  <c r="J105" i="17"/>
  <c r="N105" i="17"/>
  <c r="E79" i="17"/>
  <c r="V92" i="17"/>
  <c r="N81" i="17"/>
  <c r="U99" i="17"/>
  <c r="S92" i="17"/>
  <c r="H75" i="17"/>
  <c r="N94" i="17"/>
  <c r="O94" i="17"/>
  <c r="Q84" i="17"/>
  <c r="I76" i="17"/>
  <c r="G85" i="17"/>
  <c r="X86" i="17"/>
  <c r="I103" i="17"/>
  <c r="Y100" i="17"/>
  <c r="G103" i="17"/>
  <c r="D75" i="17"/>
  <c r="P105" i="17"/>
  <c r="K82" i="17"/>
  <c r="H92" i="17"/>
  <c r="L100" i="17"/>
  <c r="F89" i="17"/>
  <c r="Y94" i="17"/>
  <c r="J92" i="17"/>
  <c r="U90" i="17"/>
  <c r="C80" i="17"/>
  <c r="B100" i="17"/>
  <c r="T90" i="17"/>
  <c r="K91" i="17"/>
  <c r="U84" i="17"/>
  <c r="M85" i="17"/>
  <c r="V91" i="17"/>
  <c r="G102" i="17"/>
  <c r="B98" i="17"/>
  <c r="I84" i="17"/>
  <c r="N86" i="17"/>
  <c r="P99" i="17"/>
  <c r="R96" i="17"/>
  <c r="M80" i="17"/>
  <c r="C93" i="17"/>
  <c r="J100" i="17"/>
  <c r="H101" i="17"/>
  <c r="L92" i="17"/>
  <c r="X95" i="17"/>
  <c r="M87" i="17"/>
  <c r="P101" i="17"/>
  <c r="O75" i="17"/>
  <c r="Y91" i="17"/>
  <c r="O98" i="17"/>
  <c r="S78" i="17"/>
  <c r="V82" i="17"/>
  <c r="C98" i="17"/>
  <c r="Y81" i="17"/>
  <c r="X81" i="17"/>
  <c r="D76" i="17"/>
  <c r="P100" i="17"/>
  <c r="B76" i="17"/>
  <c r="O81" i="17"/>
  <c r="W105" i="17"/>
  <c r="D101" i="17"/>
  <c r="T101" i="17"/>
  <c r="M79" i="17"/>
  <c r="B103" i="17"/>
  <c r="R82" i="17"/>
  <c r="Y104" i="17"/>
  <c r="G81" i="17"/>
  <c r="K79" i="17"/>
  <c r="P78" i="17"/>
  <c r="H77" i="17"/>
  <c r="E98" i="17"/>
  <c r="F83" i="17"/>
  <c r="N77" i="17"/>
  <c r="F102" i="17"/>
  <c r="O92" i="17"/>
  <c r="Y99" i="17"/>
  <c r="H105" i="17"/>
  <c r="G82" i="17"/>
  <c r="X90" i="17"/>
  <c r="E81" i="17"/>
  <c r="O93" i="17"/>
  <c r="P103" i="17"/>
  <c r="R101" i="17"/>
  <c r="N80" i="17"/>
  <c r="B90" i="17"/>
  <c r="C95" i="17"/>
  <c r="S87" i="17"/>
  <c r="E83" i="17"/>
  <c r="S86" i="17"/>
  <c r="V95" i="17"/>
  <c r="J85" i="17"/>
  <c r="G91" i="17"/>
  <c r="Q92" i="17"/>
  <c r="F80" i="17"/>
  <c r="L75" i="17"/>
  <c r="F75" i="17"/>
  <c r="E95" i="17"/>
  <c r="F81" i="17"/>
  <c r="R98" i="17"/>
  <c r="I94" i="17"/>
  <c r="G84" i="17"/>
  <c r="E88" i="17"/>
  <c r="L99" i="17"/>
  <c r="C99" i="17"/>
  <c r="J86" i="17"/>
  <c r="D79" i="17"/>
  <c r="V75" i="17"/>
  <c r="H103" i="17"/>
  <c r="F92" i="17"/>
  <c r="E89" i="17"/>
  <c r="N78" i="17"/>
  <c r="M93" i="17"/>
  <c r="V81" i="17"/>
  <c r="M104" i="17"/>
  <c r="D105" i="17"/>
  <c r="B83" i="17"/>
  <c r="O86" i="17"/>
  <c r="W97" i="17"/>
  <c r="W76" i="17"/>
  <c r="O105" i="17"/>
  <c r="Y101" i="17"/>
  <c r="I75" i="17"/>
  <c r="Q102" i="17"/>
  <c r="C88" i="17"/>
  <c r="G90" i="17"/>
  <c r="Y90" i="17"/>
  <c r="R83" i="17"/>
  <c r="T78" i="17"/>
  <c r="G100" i="17"/>
  <c r="G98" i="17"/>
  <c r="O102" i="17"/>
  <c r="B79" i="17"/>
  <c r="H85" i="17"/>
  <c r="P102" i="17"/>
  <c r="Y82" i="17"/>
  <c r="X103" i="17"/>
  <c r="Y79" i="17"/>
  <c r="K89" i="17"/>
  <c r="U79" i="17"/>
  <c r="X78" i="17"/>
  <c r="L77" i="17"/>
  <c r="W87" i="17"/>
  <c r="B95" i="17"/>
  <c r="F98" i="17"/>
  <c r="T102" i="17"/>
  <c r="G92" i="17"/>
  <c r="X82" i="17"/>
  <c r="R89" i="17"/>
  <c r="M81" i="17"/>
  <c r="W101" i="17"/>
  <c r="V102" i="17"/>
  <c r="X105" i="17"/>
  <c r="G86" i="17"/>
  <c r="C100" i="17"/>
  <c r="V94" i="17"/>
  <c r="H84" i="17"/>
  <c r="B93" i="17"/>
  <c r="L84" i="17"/>
  <c r="O91" i="17"/>
  <c r="Y87" i="17"/>
  <c r="F100" i="17"/>
  <c r="P98" i="17"/>
  <c r="B80" i="17"/>
  <c r="C76" i="17"/>
  <c r="M75" i="17"/>
  <c r="X94" i="17"/>
  <c r="F90" i="55"/>
  <c r="G75" i="55"/>
  <c r="P81" i="55"/>
  <c r="X77" i="55"/>
  <c r="L98" i="55"/>
  <c r="P88" i="55"/>
  <c r="H80" i="55"/>
  <c r="M88" i="55"/>
  <c r="H83" i="55"/>
  <c r="O77" i="55"/>
  <c r="R91" i="55"/>
  <c r="Q91" i="55"/>
  <c r="T98" i="55"/>
  <c r="W93" i="55"/>
  <c r="X78" i="55"/>
  <c r="X99" i="55"/>
  <c r="H82" i="55"/>
  <c r="D84" i="55"/>
  <c r="X91" i="55"/>
  <c r="L81" i="55"/>
  <c r="N90" i="55"/>
  <c r="C103" i="55"/>
  <c r="R81" i="55"/>
  <c r="V77" i="55"/>
  <c r="H95" i="55"/>
  <c r="O82" i="55"/>
  <c r="W102" i="55"/>
  <c r="B101" i="55"/>
  <c r="I104" i="55"/>
  <c r="F75" i="55"/>
  <c r="I99" i="55"/>
  <c r="C89" i="55"/>
  <c r="G97" i="55"/>
  <c r="F84" i="55"/>
  <c r="L82" i="55"/>
  <c r="J87" i="55"/>
  <c r="U92" i="55"/>
  <c r="P104" i="55"/>
  <c r="U88" i="55"/>
  <c r="M84" i="55"/>
  <c r="H85" i="55"/>
  <c r="U81" i="55"/>
  <c r="B84" i="55"/>
  <c r="P92" i="55"/>
  <c r="X89" i="55"/>
  <c r="X83" i="55"/>
  <c r="H76" i="55"/>
  <c r="Q86" i="55"/>
  <c r="L78" i="55"/>
  <c r="E82" i="55"/>
  <c r="C87" i="55"/>
  <c r="V93" i="55"/>
  <c r="I87" i="55"/>
  <c r="Y95" i="55"/>
  <c r="S99" i="55"/>
  <c r="U78" i="55"/>
  <c r="R75" i="55"/>
  <c r="K100" i="55"/>
  <c r="L93" i="55"/>
  <c r="E96" i="55"/>
  <c r="R85" i="55"/>
  <c r="M101" i="55"/>
  <c r="X94" i="55"/>
  <c r="J88" i="55"/>
  <c r="Y102" i="55"/>
  <c r="U86" i="55"/>
  <c r="N96" i="55"/>
  <c r="N103" i="55"/>
  <c r="S95" i="55"/>
  <c r="Q81" i="55"/>
  <c r="M103" i="55"/>
  <c r="J102" i="55"/>
  <c r="G101" i="55"/>
  <c r="E80" i="55"/>
  <c r="I86" i="55"/>
  <c r="K76" i="55"/>
  <c r="U80" i="55"/>
  <c r="E86" i="55"/>
  <c r="B92" i="55"/>
  <c r="V88" i="55"/>
  <c r="K83" i="55"/>
  <c r="T89" i="55"/>
  <c r="O83" i="55"/>
  <c r="D103" i="55"/>
  <c r="B94" i="55"/>
  <c r="P84" i="55"/>
  <c r="M85" i="55"/>
  <c r="F91" i="55"/>
  <c r="E78" i="55"/>
  <c r="D82" i="55"/>
  <c r="E93" i="55"/>
  <c r="Q85" i="55"/>
  <c r="X84" i="55"/>
  <c r="D96" i="55"/>
  <c r="F101" i="55"/>
  <c r="V97" i="55"/>
  <c r="W103" i="55"/>
  <c r="K84" i="55"/>
  <c r="C81" i="55"/>
  <c r="G104" i="55"/>
  <c r="Y92" i="55"/>
  <c r="Y105" i="55"/>
  <c r="T97" i="55"/>
  <c r="D86" i="55"/>
  <c r="J75" i="55"/>
  <c r="I90" i="55"/>
  <c r="L90" i="55"/>
  <c r="S77" i="55"/>
  <c r="U93" i="55"/>
  <c r="E84" i="55"/>
  <c r="T81" i="55"/>
  <c r="D91" i="55"/>
  <c r="U87" i="55"/>
  <c r="L94" i="55"/>
  <c r="N89" i="55"/>
  <c r="P79" i="55"/>
  <c r="T76" i="55"/>
  <c r="L87" i="55"/>
  <c r="V79" i="55"/>
  <c r="O84" i="55"/>
  <c r="Y77" i="55"/>
  <c r="K95" i="55"/>
  <c r="M99" i="55"/>
  <c r="R87" i="55"/>
  <c r="H105" i="55"/>
  <c r="I100" i="55"/>
  <c r="X80" i="55"/>
  <c r="B85" i="55"/>
  <c r="S93" i="55"/>
  <c r="L88" i="55"/>
  <c r="M78" i="55"/>
  <c r="E95" i="55"/>
  <c r="O76" i="55"/>
  <c r="Q103" i="55"/>
  <c r="S81" i="55"/>
  <c r="O104" i="55"/>
  <c r="V90" i="55"/>
  <c r="J101" i="55"/>
  <c r="K88" i="55"/>
  <c r="L104" i="55"/>
  <c r="G77" i="55"/>
  <c r="U94" i="55"/>
  <c r="F81" i="55"/>
  <c r="E91" i="55"/>
  <c r="V85" i="55"/>
  <c r="Q76" i="55"/>
  <c r="R95" i="55"/>
  <c r="X96" i="55"/>
  <c r="R84" i="55"/>
  <c r="E99" i="55"/>
  <c r="H88" i="55"/>
  <c r="Q90" i="55"/>
  <c r="Q82" i="55"/>
  <c r="C83" i="55"/>
  <c r="G93" i="55"/>
  <c r="C94" i="55"/>
  <c r="W79" i="55"/>
  <c r="B75" i="55"/>
  <c r="S105" i="55"/>
  <c r="X98" i="55"/>
  <c r="D92" i="55"/>
  <c r="H96" i="55"/>
  <c r="S103" i="55"/>
  <c r="P93" i="55"/>
  <c r="R79" i="55"/>
  <c r="Y85" i="55"/>
  <c r="G78" i="55"/>
  <c r="U75" i="55"/>
  <c r="I102" i="55"/>
  <c r="X88" i="55"/>
  <c r="F94" i="55"/>
  <c r="D80" i="55"/>
  <c r="V91" i="55"/>
  <c r="Q98" i="55"/>
  <c r="S91" i="55"/>
  <c r="X104" i="55"/>
  <c r="P83" i="55"/>
  <c r="N79" i="55"/>
  <c r="L103" i="55"/>
  <c r="Q93" i="55"/>
  <c r="B91" i="55"/>
  <c r="K77" i="55"/>
  <c r="W89" i="55"/>
  <c r="X85" i="55"/>
  <c r="M96" i="55"/>
  <c r="U83" i="55"/>
  <c r="X101" i="55"/>
  <c r="C104" i="55"/>
  <c r="W88" i="55"/>
  <c r="P77" i="55"/>
  <c r="F76" i="55"/>
  <c r="P86" i="55"/>
  <c r="O92" i="55"/>
  <c r="D77" i="55"/>
  <c r="L91" i="55"/>
  <c r="R103" i="55"/>
  <c r="J80" i="55"/>
  <c r="X102" i="55"/>
  <c r="F86" i="55"/>
  <c r="W101" i="55"/>
  <c r="D83" i="55"/>
  <c r="E102" i="55"/>
  <c r="V99" i="55"/>
  <c r="L83" i="55"/>
  <c r="K104" i="55"/>
  <c r="R105" i="55"/>
  <c r="L89" i="55"/>
  <c r="R86" i="55"/>
  <c r="I93" i="55"/>
  <c r="Q96" i="55"/>
  <c r="O90" i="55"/>
  <c r="Y78" i="55"/>
  <c r="O80" i="55"/>
  <c r="O89" i="55"/>
  <c r="U89" i="55"/>
  <c r="U97" i="55"/>
  <c r="V84" i="55"/>
  <c r="P95" i="55"/>
  <c r="M90" i="55"/>
  <c r="E104" i="55"/>
  <c r="J77" i="55"/>
  <c r="J103" i="55"/>
  <c r="P97" i="55"/>
  <c r="P76" i="55"/>
  <c r="D104" i="55"/>
  <c r="C79" i="55"/>
  <c r="O96" i="55"/>
  <c r="T79" i="55"/>
  <c r="M98" i="55"/>
  <c r="N97" i="55"/>
  <c r="C77" i="55"/>
  <c r="B78" i="55"/>
  <c r="R92" i="55"/>
  <c r="C99" i="55"/>
  <c r="O100" i="55"/>
  <c r="V80" i="55"/>
  <c r="J89" i="55"/>
  <c r="S94" i="55"/>
  <c r="K105" i="55"/>
  <c r="R88" i="55"/>
  <c r="Y84" i="55"/>
  <c r="O97" i="55"/>
  <c r="C102" i="55"/>
  <c r="Q79" i="55"/>
  <c r="G94" i="55"/>
  <c r="J79" i="55"/>
  <c r="X79" i="55"/>
  <c r="Y103" i="55"/>
  <c r="H103" i="55"/>
  <c r="H99" i="55"/>
  <c r="V75" i="55"/>
  <c r="N83" i="55"/>
  <c r="L99" i="55"/>
  <c r="I95" i="55"/>
  <c r="J76" i="55"/>
  <c r="G84" i="55"/>
  <c r="I81" i="55"/>
  <c r="T88" i="55"/>
  <c r="B98" i="55"/>
  <c r="E103" i="55"/>
  <c r="J94" i="55"/>
  <c r="X87" i="55"/>
  <c r="L97" i="55"/>
  <c r="W83" i="55"/>
  <c r="L86" i="55"/>
  <c r="H86" i="55"/>
  <c r="U98" i="55"/>
  <c r="Q101" i="55"/>
  <c r="K98" i="55"/>
  <c r="G89" i="55"/>
  <c r="J98" i="55"/>
  <c r="J95" i="55"/>
  <c r="W86" i="55"/>
  <c r="W99" i="55"/>
  <c r="Q80" i="55"/>
  <c r="Y88" i="55"/>
  <c r="C98" i="55"/>
  <c r="C90" i="55"/>
  <c r="K99" i="55"/>
  <c r="W100" i="55"/>
  <c r="D100" i="55"/>
  <c r="S102" i="55"/>
  <c r="I80" i="55"/>
  <c r="C92" i="55"/>
  <c r="C91" i="55"/>
  <c r="B102" i="55"/>
  <c r="T85" i="55"/>
  <c r="R104" i="55"/>
  <c r="G76" i="55"/>
  <c r="B97" i="55"/>
  <c r="M91" i="55"/>
  <c r="N86" i="55"/>
  <c r="I77" i="55"/>
  <c r="R93" i="55"/>
  <c r="K102" i="55"/>
  <c r="R100" i="55"/>
  <c r="I82" i="55"/>
  <c r="E75" i="55"/>
  <c r="W98" i="55"/>
  <c r="R96" i="55"/>
  <c r="D87" i="55"/>
  <c r="N102" i="55"/>
  <c r="P94" i="55"/>
  <c r="J91" i="55"/>
  <c r="H100" i="55"/>
  <c r="S79" i="55"/>
  <c r="H97" i="55"/>
  <c r="N82" i="55"/>
  <c r="F104" i="55"/>
  <c r="W104" i="55"/>
  <c r="N95" i="55"/>
  <c r="I79" i="55"/>
  <c r="K85" i="55"/>
  <c r="I94" i="55"/>
  <c r="Q100" i="55"/>
  <c r="E77" i="55"/>
  <c r="L80" i="55"/>
  <c r="D79" i="55"/>
  <c r="F77" i="55"/>
  <c r="C84" i="55"/>
  <c r="O88" i="55"/>
  <c r="M86" i="55"/>
  <c r="Q97" i="55"/>
  <c r="J97" i="55"/>
  <c r="C96" i="55"/>
  <c r="B96" i="55"/>
  <c r="S98" i="55"/>
  <c r="M105" i="55"/>
  <c r="F82" i="55"/>
  <c r="K101" i="55"/>
  <c r="I83" i="55"/>
  <c r="O99" i="55"/>
  <c r="J86" i="55"/>
  <c r="G79" i="55"/>
  <c r="O86" i="55"/>
  <c r="P102" i="55"/>
  <c r="K90" i="55"/>
  <c r="X95" i="55"/>
  <c r="F92" i="55"/>
  <c r="I92" i="55"/>
  <c r="I89" i="55"/>
  <c r="F99" i="55"/>
  <c r="B99" i="55"/>
  <c r="K94" i="55"/>
  <c r="B88" i="55"/>
  <c r="G99" i="55"/>
  <c r="W75" i="55"/>
  <c r="J99" i="55"/>
  <c r="P99" i="55"/>
  <c r="P96" i="55"/>
  <c r="B86" i="55"/>
  <c r="D93" i="55"/>
  <c r="Q75" i="55"/>
  <c r="P89" i="55"/>
  <c r="J82" i="55"/>
  <c r="H91" i="55"/>
  <c r="K75" i="55"/>
  <c r="Q83" i="55"/>
  <c r="F85" i="55"/>
  <c r="R98" i="55"/>
  <c r="B93" i="55"/>
  <c r="V100" i="55"/>
  <c r="M87" i="55"/>
  <c r="O105" i="55"/>
  <c r="P101" i="55"/>
  <c r="N80" i="55"/>
  <c r="S78" i="55"/>
  <c r="M80" i="55"/>
  <c r="K103" i="55"/>
  <c r="F93" i="55"/>
  <c r="E79" i="55"/>
  <c r="F88" i="55"/>
  <c r="M82" i="55"/>
  <c r="Y81" i="55"/>
  <c r="D78" i="55"/>
  <c r="C78" i="55"/>
  <c r="H75" i="55"/>
  <c r="Q95" i="55"/>
  <c r="M100" i="55"/>
  <c r="O94" i="55"/>
  <c r="C88" i="55"/>
  <c r="V92" i="55"/>
  <c r="F87" i="55"/>
  <c r="R97" i="55"/>
  <c r="P103" i="55"/>
  <c r="B90" i="55"/>
  <c r="L101" i="55"/>
  <c r="S97" i="55"/>
  <c r="F97" i="55"/>
  <c r="J100" i="55"/>
  <c r="C93" i="55"/>
  <c r="G105" i="55"/>
  <c r="E76" i="55"/>
  <c r="N88" i="55"/>
  <c r="J96" i="55"/>
  <c r="E89" i="55"/>
  <c r="W84" i="55"/>
  <c r="E105" i="55"/>
  <c r="S84" i="55"/>
  <c r="L77" i="55"/>
  <c r="I76" i="55"/>
  <c r="W87" i="55"/>
  <c r="N104" i="55"/>
  <c r="B81" i="55"/>
  <c r="V101" i="55"/>
  <c r="S80" i="55"/>
  <c r="T93" i="55"/>
  <c r="K93" i="55"/>
  <c r="O75" i="55"/>
  <c r="N91" i="55"/>
  <c r="O98" i="55"/>
  <c r="N76" i="55"/>
  <c r="V81" i="55"/>
  <c r="B95" i="55"/>
  <c r="R76" i="55"/>
  <c r="L79" i="55"/>
  <c r="V76" i="55"/>
  <c r="G85" i="55"/>
  <c r="E92" i="55"/>
  <c r="S86" i="55"/>
  <c r="L102" i="55"/>
  <c r="Y90" i="55"/>
  <c r="D85" i="55"/>
  <c r="P100" i="55"/>
  <c r="K78" i="55"/>
  <c r="G100" i="55"/>
  <c r="S83" i="55"/>
  <c r="S100" i="55"/>
  <c r="X82" i="55"/>
  <c r="B80" i="55"/>
  <c r="B104" i="55"/>
  <c r="Y94" i="55"/>
  <c r="Q92" i="55"/>
  <c r="L95" i="55"/>
  <c r="S82" i="55"/>
  <c r="G91" i="55"/>
  <c r="K82" i="55"/>
  <c r="G81" i="55"/>
  <c r="T90" i="55"/>
  <c r="T87" i="55"/>
  <c r="C101" i="55"/>
  <c r="C97" i="55"/>
  <c r="E98" i="55"/>
  <c r="H90" i="55"/>
  <c r="T95" i="55"/>
  <c r="H104" i="55"/>
  <c r="O91" i="55"/>
  <c r="M92" i="55"/>
  <c r="N75" i="55"/>
  <c r="C80" i="55"/>
  <c r="C82" i="55"/>
  <c r="G87" i="55"/>
  <c r="F96" i="55"/>
  <c r="S90" i="55"/>
  <c r="P87" i="55"/>
  <c r="Q77" i="55"/>
  <c r="U82" i="55"/>
  <c r="T92" i="55"/>
  <c r="M83" i="55"/>
  <c r="W77" i="55"/>
  <c r="N99" i="55"/>
  <c r="I84" i="55"/>
  <c r="W78" i="55"/>
  <c r="G82" i="55"/>
  <c r="H78" i="55"/>
  <c r="P82" i="55"/>
  <c r="T75" i="55"/>
  <c r="C105" i="55"/>
  <c r="X90" i="55"/>
  <c r="Q99" i="55"/>
  <c r="Q105" i="55"/>
  <c r="W92" i="55"/>
  <c r="T94" i="55"/>
  <c r="S75" i="55"/>
  <c r="O95" i="55"/>
  <c r="D97" i="55"/>
  <c r="S104" i="55"/>
  <c r="N85" i="55"/>
  <c r="V83" i="55"/>
  <c r="C100" i="55"/>
  <c r="M76" i="55"/>
  <c r="X105" i="55"/>
  <c r="U85" i="55"/>
  <c r="Y75" i="55"/>
  <c r="I91" i="55"/>
  <c r="G96" i="55"/>
  <c r="R101" i="55"/>
  <c r="H89" i="55"/>
  <c r="C86" i="55"/>
  <c r="I75" i="55"/>
  <c r="T103" i="55"/>
  <c r="U99" i="55"/>
  <c r="B83" i="55"/>
  <c r="R102" i="55"/>
  <c r="I103" i="55"/>
  <c r="X103" i="55"/>
  <c r="T101" i="55"/>
  <c r="V103" i="55"/>
  <c r="N93" i="55"/>
  <c r="W96" i="55"/>
  <c r="D81" i="55"/>
  <c r="H98" i="55"/>
  <c r="E85" i="55"/>
  <c r="J105" i="55"/>
  <c r="D88" i="55"/>
  <c r="N105" i="55"/>
  <c r="I105" i="55"/>
  <c r="H94" i="55"/>
  <c r="Y93" i="55"/>
  <c r="F100" i="55"/>
  <c r="W85" i="55"/>
  <c r="V82" i="55"/>
  <c r="Q84" i="55"/>
  <c r="V78" i="55"/>
  <c r="I101" i="55"/>
  <c r="P85" i="55"/>
  <c r="Q104" i="55"/>
  <c r="M79" i="55"/>
  <c r="S92" i="55"/>
  <c r="H92" i="55"/>
  <c r="W80" i="55"/>
  <c r="E83" i="55"/>
  <c r="L85" i="55"/>
  <c r="X86" i="55"/>
  <c r="T105" i="55"/>
  <c r="D89" i="55"/>
  <c r="Q102" i="55"/>
  <c r="D76" i="55"/>
  <c r="M104" i="55"/>
  <c r="Y100" i="55"/>
  <c r="U103" i="55"/>
  <c r="B103" i="55"/>
  <c r="G95" i="55"/>
  <c r="L84" i="55"/>
  <c r="P105" i="55"/>
  <c r="W105" i="55"/>
  <c r="G90" i="55"/>
  <c r="R94" i="55"/>
  <c r="L76" i="55"/>
  <c r="D101" i="55"/>
  <c r="O101" i="55"/>
  <c r="U79" i="55"/>
  <c r="U84" i="55"/>
  <c r="O78" i="55"/>
  <c r="M81" i="55"/>
  <c r="V94" i="55"/>
  <c r="K89" i="55"/>
  <c r="P78" i="55"/>
  <c r="N77" i="55"/>
  <c r="U95" i="55"/>
  <c r="F102" i="55"/>
  <c r="O103" i="55"/>
  <c r="L75" i="55"/>
  <c r="F78" i="55"/>
  <c r="K91" i="55"/>
  <c r="J90" i="55"/>
  <c r="F105" i="55"/>
  <c r="J81" i="55"/>
  <c r="R77" i="55"/>
  <c r="S96" i="55"/>
  <c r="S76" i="55"/>
  <c r="V87" i="55"/>
  <c r="Y98" i="55"/>
  <c r="G102" i="55"/>
  <c r="V98" i="55"/>
  <c r="I96" i="55"/>
  <c r="L92" i="55"/>
  <c r="D98" i="55"/>
  <c r="U101" i="55"/>
  <c r="F103" i="55"/>
  <c r="X75" i="55"/>
  <c r="V102" i="55"/>
  <c r="K86" i="55"/>
  <c r="E100" i="55"/>
  <c r="M89" i="55"/>
  <c r="O93" i="55"/>
  <c r="N98" i="55"/>
  <c r="E101" i="55"/>
  <c r="W76" i="55"/>
  <c r="O87" i="55"/>
  <c r="Y76" i="55"/>
  <c r="M93" i="55"/>
  <c r="N78" i="55"/>
  <c r="D75" i="55"/>
  <c r="R83" i="55"/>
  <c r="D102" i="55"/>
  <c r="V95" i="55"/>
  <c r="Y79" i="55"/>
  <c r="T80" i="55"/>
  <c r="H79" i="55"/>
  <c r="W82" i="55"/>
  <c r="X100" i="55"/>
  <c r="Y82" i="55"/>
  <c r="M77" i="55"/>
  <c r="B100" i="55"/>
  <c r="G98" i="55"/>
  <c r="T77" i="55"/>
  <c r="D90" i="55"/>
  <c r="E97" i="55"/>
  <c r="J92" i="55"/>
  <c r="B89" i="55"/>
  <c r="V105" i="55"/>
  <c r="E87" i="55"/>
  <c r="Y80" i="55"/>
  <c r="U91" i="55"/>
  <c r="T83" i="55"/>
  <c r="R80" i="55"/>
  <c r="W81" i="55"/>
  <c r="T99" i="55"/>
  <c r="N84" i="55"/>
  <c r="S85" i="55"/>
  <c r="U104" i="55"/>
  <c r="M94" i="55"/>
  <c r="T91" i="55"/>
  <c r="O79" i="55"/>
  <c r="B87" i="55"/>
  <c r="G83" i="55"/>
  <c r="M75" i="55"/>
  <c r="U100" i="55"/>
  <c r="V104" i="55"/>
  <c r="D94" i="55"/>
  <c r="R90" i="55"/>
  <c r="D99" i="55"/>
  <c r="W94" i="55"/>
  <c r="N94" i="55"/>
  <c r="F98" i="55"/>
  <c r="I85" i="55"/>
  <c r="Y101" i="55"/>
  <c r="G80" i="55"/>
  <c r="T82" i="55"/>
  <c r="F89" i="55"/>
  <c r="C85" i="55"/>
  <c r="Y86" i="55"/>
  <c r="K80" i="55"/>
  <c r="L100" i="55"/>
  <c r="C76" i="55"/>
  <c r="T78" i="55"/>
  <c r="R99" i="55"/>
  <c r="K92" i="55"/>
  <c r="G88" i="55"/>
  <c r="M97" i="55"/>
  <c r="R89" i="55"/>
  <c r="B105" i="55"/>
  <c r="S101" i="55"/>
  <c r="B76" i="55"/>
  <c r="H87" i="55"/>
  <c r="B79" i="55"/>
  <c r="S89" i="55"/>
  <c r="K96" i="55"/>
  <c r="F83" i="55"/>
  <c r="H77" i="55"/>
  <c r="I97" i="55"/>
  <c r="K97" i="55"/>
  <c r="H84" i="55"/>
  <c r="R82" i="55"/>
  <c r="H102" i="55"/>
  <c r="L96" i="55"/>
  <c r="Y96" i="55"/>
  <c r="Q78" i="55"/>
  <c r="N92" i="55"/>
  <c r="T86" i="55"/>
  <c r="J78" i="55"/>
  <c r="E81" i="55"/>
  <c r="U77" i="55"/>
  <c r="I78" i="55"/>
  <c r="N81" i="55"/>
  <c r="Y91" i="55"/>
  <c r="P80" i="55"/>
  <c r="L105" i="55"/>
  <c r="O81" i="55"/>
  <c r="O102" i="55"/>
  <c r="G103" i="55"/>
  <c r="Q89" i="55"/>
  <c r="J104" i="55"/>
  <c r="V89" i="55"/>
  <c r="E94" i="55"/>
  <c r="T84" i="55"/>
  <c r="U76" i="55"/>
  <c r="X97" i="55"/>
  <c r="Q88" i="55"/>
  <c r="D105" i="55"/>
  <c r="R78" i="55"/>
  <c r="W97" i="55"/>
  <c r="U96" i="55"/>
  <c r="K81" i="55"/>
  <c r="N101" i="55"/>
  <c r="X92" i="55"/>
  <c r="P98" i="55"/>
  <c r="T102" i="55"/>
  <c r="M95" i="55"/>
  <c r="Y89" i="55"/>
  <c r="X76" i="55"/>
  <c r="O85" i="55"/>
  <c r="U90" i="55"/>
  <c r="K79" i="55"/>
  <c r="Y87" i="55"/>
  <c r="V96" i="55"/>
  <c r="E88" i="55"/>
  <c r="B77" i="55"/>
  <c r="K87" i="55"/>
  <c r="C75" i="55"/>
  <c r="Y83" i="55"/>
  <c r="X93" i="55"/>
  <c r="N87" i="55"/>
  <c r="G92" i="55"/>
  <c r="Y104" i="55"/>
  <c r="X81" i="55"/>
  <c r="H81" i="55"/>
  <c r="J93" i="55"/>
  <c r="W95" i="55"/>
  <c r="U102" i="55"/>
  <c r="H93" i="55"/>
  <c r="B82" i="55"/>
  <c r="J84" i="55"/>
  <c r="Y99" i="55"/>
  <c r="W90" i="55"/>
  <c r="S88" i="55"/>
  <c r="I98" i="55"/>
  <c r="T96" i="55"/>
  <c r="Q87" i="55"/>
  <c r="V86" i="55"/>
  <c r="J83" i="55"/>
  <c r="T100" i="55"/>
  <c r="J85" i="55"/>
  <c r="Q94" i="55"/>
  <c r="U105" i="55"/>
  <c r="D95" i="55"/>
  <c r="W91" i="55"/>
  <c r="C95" i="55"/>
  <c r="I88" i="55"/>
  <c r="P90" i="55"/>
  <c r="H101" i="55"/>
  <c r="F80" i="55"/>
  <c r="P91" i="55"/>
  <c r="F95" i="55"/>
  <c r="N100" i="55"/>
  <c r="T104" i="55"/>
  <c r="F79" i="55"/>
  <c r="E90" i="55"/>
  <c r="P75" i="55"/>
  <c r="G86" i="55"/>
  <c r="S87" i="55"/>
  <c r="M102" i="55"/>
  <c r="Y97" i="55"/>
  <c r="E11" i="44"/>
  <c r="E8" i="44" s="1"/>
  <c r="C11" i="44"/>
  <c r="D11" i="44"/>
  <c r="F11" i="44"/>
  <c r="E8" i="25"/>
  <c r="E16" i="25" s="1"/>
  <c r="F29" i="66"/>
  <c r="F8" i="66"/>
  <c r="F16" i="66" s="1"/>
  <c r="E8" i="66"/>
  <c r="E16" i="66"/>
  <c r="D46" i="18"/>
  <c r="D80" i="18"/>
  <c r="D86" i="18"/>
  <c r="G45" i="62"/>
  <c r="G11" i="62"/>
  <c r="G113" i="62"/>
  <c r="G79" i="62"/>
  <c r="I18" i="20"/>
  <c r="I120" i="20"/>
  <c r="U128" i="18"/>
  <c r="U60" i="18"/>
  <c r="U94" i="18"/>
  <c r="B49" i="62"/>
  <c r="B117" i="62"/>
  <c r="B83" i="62"/>
  <c r="B15" i="62"/>
  <c r="K54" i="18"/>
  <c r="K88" i="18"/>
  <c r="V71" i="62"/>
  <c r="V37" i="62"/>
  <c r="V105" i="62"/>
  <c r="V139" i="62"/>
  <c r="M124" i="18"/>
  <c r="M90" i="18"/>
  <c r="U17" i="20"/>
  <c r="U85" i="20"/>
  <c r="U119" i="20"/>
  <c r="O21" i="20"/>
  <c r="O89" i="20"/>
  <c r="O123" i="20"/>
  <c r="F118" i="18"/>
  <c r="F50" i="18"/>
  <c r="F84" i="18"/>
  <c r="C23" i="20"/>
  <c r="C91" i="20"/>
  <c r="C125" i="20"/>
  <c r="B67" i="18"/>
  <c r="B101" i="18"/>
  <c r="T55" i="62"/>
  <c r="T21" i="62"/>
  <c r="T89" i="62"/>
  <c r="T123" i="62"/>
  <c r="S23" i="20"/>
  <c r="S125" i="20"/>
  <c r="S91" i="20"/>
  <c r="J14" i="20"/>
  <c r="J82" i="20"/>
  <c r="J116" i="20"/>
  <c r="J101" i="18"/>
  <c r="J67" i="18"/>
  <c r="G121" i="18"/>
  <c r="D114" i="18"/>
  <c r="F50" i="17"/>
  <c r="J67" i="17"/>
  <c r="L56" i="17"/>
  <c r="C49" i="17"/>
  <c r="K54" i="17"/>
  <c r="T47" i="17"/>
  <c r="N45" i="17"/>
  <c r="C48" i="17"/>
  <c r="G43" i="17"/>
  <c r="U60" i="17"/>
  <c r="I59" i="17"/>
  <c r="I53" i="17"/>
  <c r="Q43" i="17"/>
  <c r="U46" i="17"/>
  <c r="S43" i="17"/>
  <c r="G59" i="17"/>
  <c r="K66" i="17"/>
  <c r="G63" i="17"/>
  <c r="X57" i="17"/>
  <c r="D52" i="17"/>
  <c r="R45" i="17"/>
  <c r="P52" i="17"/>
  <c r="C45" i="17"/>
  <c r="C60" i="17"/>
  <c r="J53" i="17"/>
  <c r="Q42" i="17"/>
  <c r="U71" i="17"/>
  <c r="J50" i="17"/>
  <c r="G53" i="17"/>
  <c r="K65" i="17"/>
  <c r="B50" i="17"/>
  <c r="O62" i="17"/>
  <c r="P70" i="17"/>
  <c r="Y46" i="17"/>
  <c r="W66" i="17"/>
  <c r="F67" i="17"/>
  <c r="T63" i="17"/>
  <c r="Q52" i="17"/>
  <c r="Q62" i="17"/>
  <c r="C57" i="17"/>
  <c r="R57" i="17"/>
  <c r="I70" i="17"/>
  <c r="B67" i="17"/>
  <c r="V46" i="17"/>
  <c r="D70" i="17"/>
  <c r="R54" i="17"/>
  <c r="H59" i="17"/>
  <c r="V55" i="17"/>
  <c r="W43" i="17"/>
  <c r="S71" i="17"/>
  <c r="V63" i="17"/>
  <c r="K43" i="17"/>
  <c r="B68" i="17"/>
  <c r="G42" i="17"/>
  <c r="V50" i="17"/>
  <c r="G65" i="17"/>
  <c r="M51" i="17"/>
  <c r="Y50" i="17"/>
  <c r="N63" i="17"/>
  <c r="X50" i="17"/>
  <c r="M44" i="17"/>
  <c r="U63" i="17"/>
  <c r="S56" i="17"/>
  <c r="Y51" i="17"/>
  <c r="J47" i="17"/>
  <c r="V57" i="17"/>
  <c r="H48" i="17"/>
  <c r="P58" i="17"/>
  <c r="L69" i="17"/>
  <c r="P42" i="17"/>
  <c r="R69" i="17"/>
  <c r="J65" i="17"/>
  <c r="S69" i="17"/>
  <c r="P59" i="17"/>
  <c r="D46" i="17"/>
  <c r="S47" i="17"/>
  <c r="X62" i="17"/>
  <c r="J69" i="17"/>
  <c r="C58" i="17"/>
  <c r="M62" i="17"/>
  <c r="D69" i="17"/>
  <c r="B65" i="17"/>
  <c r="X60" i="17"/>
  <c r="I58" i="17"/>
  <c r="D66" i="17"/>
  <c r="U55" i="17"/>
  <c r="D48" i="17"/>
  <c r="M56" i="17"/>
  <c r="Y71" i="17"/>
  <c r="K61" i="17"/>
  <c r="U54" i="17"/>
  <c r="B51" i="17"/>
  <c r="F62" i="17"/>
  <c r="U41" i="17"/>
  <c r="N62" i="17"/>
  <c r="P54" i="17"/>
  <c r="X55" i="17"/>
  <c r="K60" i="17"/>
  <c r="X54" i="17"/>
  <c r="L54" i="17"/>
  <c r="B54" i="17"/>
  <c r="X64" i="17"/>
  <c r="D58" i="17"/>
  <c r="H62" i="17"/>
  <c r="L53" i="17"/>
  <c r="E48" i="17"/>
  <c r="O49" i="17"/>
  <c r="I56" i="17"/>
  <c r="Y68" i="17"/>
  <c r="V54" i="17"/>
  <c r="D57" i="17"/>
  <c r="E44" i="17"/>
  <c r="O56" i="17"/>
  <c r="H46" i="17"/>
  <c r="Q57" i="17"/>
  <c r="S60" i="17"/>
  <c r="E50" i="17"/>
  <c r="C55" i="17"/>
  <c r="L59" i="17"/>
  <c r="N69" i="17"/>
  <c r="E62" i="17"/>
  <c r="K70" i="17"/>
  <c r="C43" i="17"/>
  <c r="H51" i="17"/>
  <c r="U47" i="17"/>
  <c r="K49" i="17"/>
  <c r="H49" i="17"/>
  <c r="J56" i="17"/>
  <c r="G70" i="17"/>
  <c r="U52" i="17"/>
  <c r="R61" i="17"/>
  <c r="L70" i="17"/>
  <c r="E69" i="17"/>
  <c r="S41" i="17"/>
  <c r="T65" i="17"/>
  <c r="U49" i="17"/>
  <c r="C68" i="17"/>
  <c r="W41" i="17"/>
  <c r="F60" i="17"/>
  <c r="D43" i="17"/>
  <c r="S68" i="17"/>
  <c r="L57" i="17"/>
  <c r="Q59" i="17"/>
  <c r="J70" i="17"/>
  <c r="U58" i="17"/>
  <c r="Q51" i="17"/>
  <c r="O48" i="17"/>
  <c r="W69" i="17"/>
  <c r="Y58" i="17"/>
  <c r="Q56" i="17"/>
  <c r="F41" i="17"/>
  <c r="X43" i="17"/>
  <c r="X67" i="17"/>
  <c r="U48" i="17"/>
  <c r="L48" i="17"/>
  <c r="S61" i="17"/>
  <c r="R46" i="17"/>
  <c r="C56" i="17"/>
  <c r="H42" i="17"/>
  <c r="W59" i="17"/>
  <c r="V45" i="17"/>
  <c r="B58" i="17"/>
  <c r="B44" i="17"/>
  <c r="C53" i="17"/>
  <c r="P49" i="17"/>
  <c r="K42" i="17"/>
  <c r="E65" i="17"/>
  <c r="O70" i="17"/>
  <c r="E52" i="17"/>
  <c r="O43" i="17"/>
  <c r="U44" i="17"/>
  <c r="U59" i="17"/>
  <c r="F57" i="17"/>
  <c r="Y44" i="17"/>
  <c r="O46" i="17"/>
  <c r="O55" i="17"/>
  <c r="M50" i="17"/>
  <c r="L44" i="17"/>
  <c r="R52" i="17"/>
  <c r="P61" i="17"/>
  <c r="G67" i="17"/>
  <c r="H54" i="17"/>
  <c r="M65" i="17"/>
  <c r="F42" i="17"/>
  <c r="O58" i="17"/>
  <c r="R50" i="17"/>
  <c r="H44" i="17"/>
  <c r="L47" i="17"/>
  <c r="M54" i="17"/>
  <c r="F56" i="17"/>
  <c r="Q48" i="17"/>
  <c r="E46" i="17"/>
  <c r="V56" i="17"/>
  <c r="T51" i="17"/>
  <c r="L64" i="17"/>
  <c r="U68" i="17"/>
  <c r="D62" i="17"/>
  <c r="F71" i="17"/>
  <c r="V43" i="17"/>
  <c r="S59" i="17"/>
  <c r="Q65" i="17"/>
  <c r="X45" i="17"/>
  <c r="Q71" i="17"/>
  <c r="V64" i="17"/>
  <c r="M52" i="17"/>
  <c r="Q54" i="17"/>
  <c r="R64" i="17"/>
  <c r="J63" i="17"/>
  <c r="W56" i="17"/>
  <c r="C62" i="17"/>
  <c r="S65" i="17"/>
  <c r="B41" i="17"/>
  <c r="O63" i="17"/>
  <c r="M69" i="17"/>
  <c r="I65" i="17"/>
  <c r="E59" i="17"/>
  <c r="W54" i="17"/>
  <c r="I46" i="17"/>
  <c r="J41" i="17"/>
  <c r="T49" i="17"/>
  <c r="O50" i="17"/>
  <c r="B63" i="17"/>
  <c r="P63" i="17"/>
  <c r="J54" i="17"/>
  <c r="I68" i="17"/>
  <c r="L60" i="17"/>
  <c r="P45" i="17"/>
  <c r="L55" i="17"/>
  <c r="I52" i="17"/>
  <c r="G41" i="17"/>
  <c r="T64" i="17"/>
  <c r="U57" i="17"/>
  <c r="M67" i="17"/>
  <c r="B48" i="17"/>
  <c r="B60" i="17"/>
  <c r="P53" i="17"/>
  <c r="N56" i="17"/>
  <c r="U53" i="17"/>
  <c r="R71" i="17"/>
  <c r="T55" i="17"/>
  <c r="E60" i="17"/>
  <c r="Q49" i="17"/>
  <c r="J45" i="17"/>
  <c r="B43" i="17"/>
  <c r="I48" i="17"/>
  <c r="M57" i="17"/>
  <c r="I61" i="17"/>
  <c r="Y69" i="17"/>
  <c r="Q60" i="17"/>
  <c r="K50" i="17"/>
  <c r="R47" i="17"/>
  <c r="V51" i="17"/>
  <c r="D50" i="17"/>
  <c r="W45" i="17"/>
  <c r="E57" i="17"/>
  <c r="Q69" i="17"/>
  <c r="X49" i="17"/>
  <c r="Y65" i="17"/>
  <c r="C71" i="17"/>
  <c r="L49" i="17"/>
  <c r="G68" i="17"/>
  <c r="C50" i="17"/>
  <c r="Q44" i="17"/>
  <c r="W64" i="17"/>
  <c r="N52" i="17"/>
  <c r="F48" i="17"/>
  <c r="T54" i="17"/>
  <c r="R53" i="17"/>
  <c r="X63" i="17"/>
  <c r="O54" i="17"/>
  <c r="N58" i="17"/>
  <c r="D61" i="17"/>
  <c r="L52" i="17"/>
  <c r="G49" i="17"/>
  <c r="K67" i="17"/>
  <c r="X68" i="17"/>
  <c r="W70" i="17"/>
  <c r="Q63" i="17"/>
  <c r="O45" i="17"/>
  <c r="B62" i="17"/>
  <c r="G48" i="17"/>
  <c r="V53" i="17"/>
  <c r="X56" i="17"/>
  <c r="K41" i="17"/>
  <c r="H65" i="17"/>
  <c r="J52" i="17"/>
  <c r="I47" i="17"/>
  <c r="Q67" i="17"/>
  <c r="E51" i="17"/>
  <c r="U51" i="17"/>
  <c r="I51" i="17"/>
  <c r="P47" i="17"/>
  <c r="E70" i="17"/>
  <c r="C69" i="17"/>
  <c r="R41" i="17"/>
  <c r="H61" i="17"/>
  <c r="T42" i="17"/>
  <c r="F65" i="17"/>
  <c r="N55" i="17"/>
  <c r="J68" i="17"/>
  <c r="E61" i="17"/>
  <c r="W55" i="17"/>
  <c r="X51" i="17"/>
  <c r="P50" i="17"/>
  <c r="R51" i="17"/>
  <c r="F70" i="17"/>
  <c r="D49" i="17"/>
  <c r="O61" i="17"/>
  <c r="Q64" i="17"/>
  <c r="P48" i="17"/>
  <c r="S45" i="17"/>
  <c r="W58" i="17"/>
  <c r="I50" i="17"/>
  <c r="E41" i="17"/>
  <c r="N61" i="17"/>
  <c r="I45" i="17"/>
  <c r="S62" i="17"/>
  <c r="W44" i="17"/>
  <c r="L63" i="17"/>
  <c r="P65" i="17"/>
  <c r="I60" i="17"/>
  <c r="P60" i="17"/>
  <c r="S54" i="17"/>
  <c r="Q41" i="17"/>
  <c r="H71" i="17"/>
  <c r="N48" i="17"/>
  <c r="J61" i="17"/>
  <c r="D59" i="17"/>
  <c r="N51" i="17"/>
  <c r="T52" i="17"/>
  <c r="R58" i="17"/>
  <c r="N65" i="17"/>
  <c r="T41" i="17"/>
  <c r="B53" i="17"/>
  <c r="S42" i="17"/>
  <c r="M60" i="17"/>
  <c r="L46" i="17"/>
  <c r="D45" i="17"/>
  <c r="S70" i="17"/>
  <c r="D53" i="17"/>
  <c r="Y64" i="17"/>
  <c r="W60" i="17"/>
  <c r="Y41" i="17"/>
  <c r="K69" i="17"/>
  <c r="J44" i="17"/>
  <c r="I71" i="17"/>
  <c r="V68" i="17"/>
  <c r="W62" i="17"/>
  <c r="C70" i="17"/>
  <c r="T58" i="17"/>
  <c r="R43" i="17"/>
  <c r="X65" i="17"/>
  <c r="J43" i="17"/>
  <c r="I66" i="17"/>
  <c r="S57" i="17"/>
  <c r="P43" i="17"/>
  <c r="Y61" i="17"/>
  <c r="B52" i="17"/>
  <c r="P62" i="17"/>
  <c r="J42" i="17"/>
  <c r="J48" i="17"/>
  <c r="E68" i="17"/>
  <c r="S64" i="17"/>
  <c r="U64" i="17"/>
  <c r="R59" i="17"/>
  <c r="G60" i="17"/>
  <c r="W49" i="17"/>
  <c r="O65" i="17"/>
  <c r="F43" i="17"/>
  <c r="N49" i="17"/>
  <c r="K68" i="17"/>
  <c r="W47" i="17"/>
  <c r="Q45" i="17"/>
  <c r="V65" i="17"/>
  <c r="V41" i="17"/>
  <c r="K51" i="17"/>
  <c r="H57" i="17"/>
  <c r="Q46" i="17"/>
  <c r="F63" i="17"/>
  <c r="N59" i="17"/>
  <c r="H55" i="17"/>
  <c r="W57" i="17"/>
  <c r="X71" i="17"/>
  <c r="P68" i="17"/>
  <c r="M41" i="17"/>
  <c r="J66" i="17"/>
  <c r="K56" i="17"/>
  <c r="K52" i="17"/>
  <c r="M42" i="17"/>
  <c r="E47" i="17"/>
  <c r="V44" i="17"/>
  <c r="O59" i="17"/>
  <c r="P69" i="17"/>
  <c r="L45" i="17"/>
  <c r="B47" i="17"/>
  <c r="T59" i="17"/>
  <c r="X41" i="17"/>
  <c r="D71" i="17"/>
  <c r="M53" i="17"/>
  <c r="K53" i="17"/>
  <c r="O41" i="17"/>
  <c r="Y57" i="17"/>
  <c r="N47" i="17"/>
  <c r="L43" i="17"/>
  <c r="B56" i="17"/>
  <c r="S44" i="17"/>
  <c r="S63" i="17"/>
  <c r="I57" i="17"/>
  <c r="C66" i="17"/>
  <c r="N60" i="17"/>
  <c r="C64" i="17"/>
  <c r="I41" i="17"/>
  <c r="D44" i="17"/>
  <c r="Y48" i="17"/>
  <c r="R56" i="17"/>
  <c r="P66" i="17"/>
  <c r="E58" i="17"/>
  <c r="S53" i="17"/>
  <c r="R42" i="17"/>
  <c r="F69" i="17"/>
  <c r="Y66" i="17"/>
  <c r="E49" i="17"/>
  <c r="D67" i="17"/>
  <c r="B55" i="17"/>
  <c r="S55" i="17"/>
  <c r="N41" i="17"/>
  <c r="S46" i="17"/>
  <c r="L66" i="17"/>
  <c r="M45" i="17"/>
  <c r="V61" i="17"/>
  <c r="Y45" i="17"/>
  <c r="L68" i="17"/>
  <c r="G66" i="17"/>
  <c r="X48" i="17"/>
  <c r="R48" i="17"/>
  <c r="Q55" i="17"/>
  <c r="P44" i="17"/>
  <c r="F44" i="17"/>
  <c r="V60" i="17"/>
  <c r="T56" i="17"/>
  <c r="T46" i="17"/>
  <c r="L41" i="17"/>
  <c r="U61" i="17"/>
  <c r="I55" i="17"/>
  <c r="Q47" i="17"/>
  <c r="X46" i="17"/>
  <c r="K71" i="17"/>
  <c r="X70" i="17"/>
  <c r="H63" i="17"/>
  <c r="I43" i="17"/>
  <c r="H68" i="17"/>
  <c r="J60" i="17"/>
  <c r="F51" i="17"/>
  <c r="T50" i="17"/>
  <c r="B59" i="17"/>
  <c r="W65" i="17"/>
  <c r="D63" i="17"/>
  <c r="H52" i="17"/>
  <c r="J46" i="17"/>
  <c r="T57" i="17"/>
  <c r="C65" i="17"/>
  <c r="F52" i="17"/>
  <c r="P57" i="17"/>
  <c r="L62" i="17"/>
  <c r="G55" i="17"/>
  <c r="J64" i="17"/>
  <c r="E43" i="17"/>
  <c r="L67" i="17"/>
  <c r="D60" i="17"/>
  <c r="C59" i="17"/>
  <c r="M66" i="17"/>
  <c r="E66" i="17"/>
  <c r="N64" i="17"/>
  <c r="R44" i="17"/>
  <c r="N54" i="17"/>
  <c r="P51" i="17"/>
  <c r="F53" i="17"/>
  <c r="U67" i="17"/>
  <c r="M59" i="17"/>
  <c r="J71" i="17"/>
  <c r="H60" i="17"/>
  <c r="L58" i="17"/>
  <c r="R67" i="17"/>
  <c r="Q61" i="17"/>
  <c r="E45" i="17"/>
  <c r="P67" i="17"/>
  <c r="N46" i="17"/>
  <c r="V58" i="17"/>
  <c r="E71" i="17"/>
  <c r="D47" i="17"/>
  <c r="B49" i="17"/>
  <c r="O64" i="17"/>
  <c r="O52" i="17"/>
  <c r="W42" i="17"/>
  <c r="V48" i="17"/>
  <c r="Y67" i="17"/>
  <c r="N67" i="17"/>
  <c r="O60" i="17"/>
  <c r="W50" i="17"/>
  <c r="M55" i="17"/>
  <c r="T69" i="17"/>
  <c r="Q50" i="17"/>
  <c r="I42" i="17"/>
  <c r="N42" i="17"/>
  <c r="Q68" i="17"/>
  <c r="X47" i="17"/>
  <c r="D42" i="17"/>
  <c r="D65" i="17"/>
  <c r="B61" i="17"/>
  <c r="F64" i="17"/>
  <c r="G61" i="17"/>
  <c r="G56" i="17"/>
  <c r="X52" i="17"/>
  <c r="I69" i="17"/>
  <c r="M43" i="17"/>
  <c r="K58" i="17"/>
  <c r="L50" i="17"/>
  <c r="D41" i="17"/>
  <c r="W71" i="17"/>
  <c r="T68" i="17"/>
  <c r="S52" i="17"/>
  <c r="M61" i="17"/>
  <c r="S48" i="17"/>
  <c r="H58" i="17"/>
  <c r="X69" i="17"/>
  <c r="T67" i="17"/>
  <c r="K46" i="17"/>
  <c r="L71" i="17"/>
  <c r="J49" i="17"/>
  <c r="F55" i="17"/>
  <c r="H53" i="17"/>
  <c r="M68" i="17"/>
  <c r="D55" i="17"/>
  <c r="T66" i="17"/>
  <c r="U56" i="17"/>
  <c r="K45" i="17"/>
  <c r="C46" i="17"/>
  <c r="J51" i="17"/>
  <c r="L42" i="17"/>
  <c r="H70" i="17"/>
  <c r="Y53" i="17"/>
  <c r="T61" i="17"/>
  <c r="K57" i="17"/>
  <c r="H43" i="17"/>
  <c r="Y63" i="17"/>
  <c r="F46" i="17"/>
  <c r="D56" i="17"/>
  <c r="K62" i="17"/>
  <c r="H47" i="17"/>
  <c r="E53" i="17"/>
  <c r="T45" i="17"/>
  <c r="V59" i="17"/>
  <c r="G44" i="17"/>
  <c r="W68" i="17"/>
  <c r="C47" i="17"/>
  <c r="J57" i="17"/>
  <c r="F61" i="17"/>
  <c r="G50" i="17"/>
  <c r="E54" i="17"/>
  <c r="N68" i="17"/>
  <c r="W52" i="17"/>
  <c r="F59" i="17"/>
  <c r="V49" i="17"/>
  <c r="F54" i="17"/>
  <c r="Y59" i="17"/>
  <c r="E42" i="17"/>
  <c r="U43" i="17"/>
  <c r="G46" i="17"/>
  <c r="R63" i="17"/>
  <c r="Y42" i="17"/>
  <c r="H67" i="17"/>
  <c r="M70" i="17"/>
  <c r="V67" i="17"/>
  <c r="Y54" i="17"/>
  <c r="T62" i="17"/>
  <c r="E67" i="17"/>
  <c r="F45" i="17"/>
  <c r="D64" i="17"/>
  <c r="H64" i="17"/>
  <c r="G62" i="17"/>
  <c r="H41" i="17"/>
  <c r="Q53" i="17"/>
  <c r="U69" i="17"/>
  <c r="C51" i="17"/>
  <c r="L51" i="17"/>
  <c r="J59" i="17"/>
  <c r="B46" i="17"/>
  <c r="R49" i="17"/>
  <c r="P64" i="17"/>
  <c r="G58" i="17"/>
  <c r="Y70" i="17"/>
  <c r="G47" i="17"/>
  <c r="M47" i="17"/>
  <c r="Y60" i="17"/>
  <c r="T70" i="17"/>
  <c r="K55" i="17"/>
  <c r="B66" i="17"/>
  <c r="V71" i="17"/>
  <c r="I63" i="17"/>
  <c r="O51" i="17"/>
  <c r="R60" i="17"/>
  <c r="E63" i="17"/>
  <c r="N43" i="17"/>
  <c r="O69" i="17"/>
  <c r="Y43" i="17"/>
  <c r="M49" i="17"/>
  <c r="N50" i="17"/>
  <c r="B64" i="17"/>
  <c r="S51" i="17"/>
  <c r="X53" i="17"/>
  <c r="V62" i="17"/>
  <c r="I64" i="17"/>
  <c r="I62" i="17"/>
  <c r="V66" i="17"/>
  <c r="U66" i="17"/>
  <c r="I44" i="17"/>
  <c r="W51" i="17"/>
  <c r="E55" i="17"/>
  <c r="N44" i="17"/>
  <c r="T48" i="17"/>
  <c r="X66" i="17"/>
  <c r="X59" i="17"/>
  <c r="N71" i="17"/>
  <c r="V52" i="17"/>
  <c r="J62" i="17"/>
  <c r="C52" i="17"/>
  <c r="W53" i="17"/>
  <c r="R68" i="17"/>
  <c r="P46" i="17"/>
  <c r="V70" i="17"/>
  <c r="N66" i="17"/>
  <c r="E56" i="17"/>
  <c r="K47" i="17"/>
  <c r="G51" i="17"/>
  <c r="K44" i="17"/>
  <c r="O47" i="17"/>
  <c r="T71" i="17"/>
  <c r="G54" i="17"/>
  <c r="K48" i="17"/>
  <c r="N53" i="17"/>
  <c r="I67" i="17"/>
  <c r="O57" i="17"/>
  <c r="G57" i="17"/>
  <c r="U45" i="17"/>
  <c r="W48" i="17"/>
  <c r="T53" i="17"/>
  <c r="F68" i="17"/>
  <c r="J55" i="17"/>
  <c r="Y62" i="17"/>
  <c r="R66" i="17"/>
  <c r="O66" i="17"/>
  <c r="H69" i="17"/>
  <c r="T60" i="17"/>
  <c r="K64" i="17"/>
  <c r="M46" i="17"/>
  <c r="F58" i="17"/>
  <c r="Y49" i="17"/>
  <c r="D54" i="17"/>
  <c r="U62" i="17"/>
  <c r="N57" i="17"/>
  <c r="X58" i="17"/>
  <c r="S58" i="17"/>
  <c r="C44" i="17"/>
  <c r="W63" i="17"/>
  <c r="Y47" i="17"/>
  <c r="Y52" i="17"/>
  <c r="C41" i="17"/>
  <c r="B42" i="17"/>
  <c r="V42" i="17"/>
  <c r="B69" i="17"/>
  <c r="M63" i="17"/>
  <c r="H50" i="17"/>
  <c r="Y55" i="17"/>
  <c r="F49" i="17"/>
  <c r="B57" i="17"/>
  <c r="F47" i="17"/>
  <c r="H66" i="17"/>
  <c r="R62" i="17"/>
  <c r="L65" i="17"/>
  <c r="M48" i="17"/>
  <c r="V69" i="17"/>
  <c r="Q70" i="17"/>
  <c r="X61" i="17"/>
  <c r="F66" i="17"/>
  <c r="O53" i="17"/>
  <c r="G45" i="17"/>
  <c r="O71" i="17"/>
  <c r="B71" i="17"/>
  <c r="K59" i="17"/>
  <c r="L61" i="17"/>
  <c r="D68" i="17"/>
  <c r="T44" i="17"/>
  <c r="R65" i="17"/>
  <c r="C63" i="17"/>
  <c r="X42" i="17"/>
  <c r="V47" i="17"/>
  <c r="U65" i="17"/>
  <c r="C61" i="17"/>
  <c r="P56" i="17"/>
  <c r="W46" i="17"/>
  <c r="C42" i="17"/>
  <c r="O67" i="17"/>
  <c r="O68" i="17"/>
  <c r="W61" i="17"/>
  <c r="U50" i="17"/>
  <c r="C67" i="17"/>
  <c r="O42" i="17"/>
  <c r="X44" i="17"/>
  <c r="R70" i="17"/>
  <c r="M64" i="17"/>
  <c r="M71" i="17"/>
  <c r="U42" i="17"/>
  <c r="N70" i="17"/>
  <c r="C54" i="17"/>
  <c r="G69" i="17"/>
  <c r="Y56" i="17"/>
  <c r="R55" i="17"/>
  <c r="D51" i="17"/>
  <c r="M58" i="17"/>
  <c r="G64" i="17"/>
  <c r="O44" i="17"/>
  <c r="J58" i="17"/>
  <c r="H45" i="17"/>
  <c r="H56" i="17"/>
  <c r="I54" i="17"/>
  <c r="P55" i="17"/>
  <c r="W67" i="17"/>
  <c r="G71" i="17"/>
  <c r="G52" i="17"/>
  <c r="P71" i="17"/>
  <c r="S67" i="17"/>
  <c r="K63" i="17"/>
  <c r="U70" i="17"/>
  <c r="P41" i="17"/>
  <c r="S49" i="17"/>
  <c r="S66" i="17"/>
  <c r="E64" i="17"/>
  <c r="B45" i="17"/>
  <c r="Q58" i="17"/>
  <c r="S50" i="17"/>
  <c r="B70" i="17"/>
  <c r="I49" i="17"/>
  <c r="T43" i="17"/>
  <c r="Q66" i="17"/>
  <c r="T87" i="57"/>
  <c r="B79" i="57"/>
  <c r="J85" i="57"/>
  <c r="E97" i="57"/>
  <c r="D90" i="57"/>
  <c r="F78" i="57"/>
  <c r="T77" i="57"/>
  <c r="K79" i="57"/>
  <c r="D89" i="57"/>
  <c r="E87" i="57"/>
  <c r="N77" i="57"/>
  <c r="K96" i="57"/>
  <c r="U90" i="57"/>
  <c r="G81" i="57"/>
  <c r="Y104" i="57"/>
  <c r="D85" i="57"/>
  <c r="T78" i="57"/>
  <c r="F89" i="57"/>
  <c r="J83" i="57"/>
  <c r="C101" i="57"/>
  <c r="L75" i="57"/>
  <c r="F80" i="57"/>
  <c r="Y87" i="57"/>
  <c r="V105" i="57"/>
  <c r="B100" i="57"/>
  <c r="J92" i="57"/>
  <c r="U95" i="57"/>
  <c r="W95" i="57"/>
  <c r="Q92" i="57"/>
  <c r="X76" i="57"/>
  <c r="T90" i="57"/>
  <c r="P78" i="57"/>
  <c r="Q89" i="57"/>
  <c r="T100" i="57"/>
  <c r="W82" i="57"/>
  <c r="U84" i="57"/>
  <c r="L76" i="57"/>
  <c r="K89" i="57"/>
  <c r="O101" i="57"/>
  <c r="H87" i="57"/>
  <c r="M97" i="57"/>
  <c r="X103" i="57"/>
  <c r="N87" i="57"/>
  <c r="N75" i="57"/>
  <c r="B104" i="57"/>
  <c r="Y97" i="57"/>
  <c r="H79" i="57"/>
  <c r="R94" i="57"/>
  <c r="H104" i="57"/>
  <c r="H81" i="57"/>
  <c r="H84" i="57"/>
  <c r="O91" i="57"/>
  <c r="G98" i="57"/>
  <c r="B89" i="57"/>
  <c r="L95" i="57"/>
  <c r="W105" i="57"/>
  <c r="X86" i="57"/>
  <c r="B95" i="57"/>
  <c r="H90" i="57"/>
  <c r="G91" i="57"/>
  <c r="Y94" i="57"/>
  <c r="O103" i="57"/>
  <c r="K91" i="57"/>
  <c r="T95" i="57"/>
  <c r="V94" i="57"/>
  <c r="Y79" i="57"/>
  <c r="C80" i="57"/>
  <c r="F83" i="57"/>
  <c r="U79" i="57"/>
  <c r="T104" i="57"/>
  <c r="X82" i="57"/>
  <c r="S80" i="57"/>
  <c r="K92" i="57"/>
  <c r="K93" i="57"/>
  <c r="D76" i="57"/>
  <c r="C98" i="57"/>
  <c r="V82" i="57"/>
  <c r="P80" i="57"/>
  <c r="U99" i="57"/>
  <c r="D98" i="57"/>
  <c r="R101" i="57"/>
  <c r="Y83" i="57"/>
  <c r="Y93" i="57"/>
  <c r="J93" i="57"/>
  <c r="C85" i="57"/>
  <c r="G95" i="57"/>
  <c r="C88" i="57"/>
  <c r="D78" i="57"/>
  <c r="L77" i="57"/>
  <c r="E101" i="57"/>
  <c r="F92" i="57"/>
  <c r="I78" i="57"/>
  <c r="G105" i="57"/>
  <c r="V76" i="57"/>
  <c r="K82" i="57"/>
  <c r="D101" i="57"/>
  <c r="N104" i="57"/>
  <c r="T103" i="57"/>
  <c r="O86" i="57"/>
  <c r="S92" i="57"/>
  <c r="M104" i="57"/>
  <c r="H89" i="57"/>
  <c r="K103" i="57"/>
  <c r="I85" i="57"/>
  <c r="R89" i="57"/>
  <c r="K80" i="57"/>
  <c r="R83" i="57"/>
  <c r="G103" i="57"/>
  <c r="Y100" i="57"/>
  <c r="X81" i="57"/>
  <c r="N76" i="57"/>
  <c r="O105" i="57"/>
  <c r="G96" i="57"/>
  <c r="I91" i="57"/>
  <c r="G79" i="57"/>
  <c r="V101" i="57"/>
  <c r="P75" i="57"/>
  <c r="K86" i="57"/>
  <c r="W96" i="57"/>
  <c r="F88" i="57"/>
  <c r="C93" i="57"/>
  <c r="H91" i="57"/>
  <c r="V75" i="57"/>
  <c r="P91" i="57"/>
  <c r="O79" i="57"/>
  <c r="L99" i="57"/>
  <c r="N102" i="57"/>
  <c r="W83" i="57"/>
  <c r="F82" i="57"/>
  <c r="L83" i="57"/>
  <c r="V98" i="57"/>
  <c r="M94" i="57"/>
  <c r="Q97" i="57"/>
  <c r="D93" i="57"/>
  <c r="P99" i="57"/>
  <c r="G102" i="57"/>
  <c r="M86" i="57"/>
  <c r="Y95" i="57"/>
  <c r="H99" i="57"/>
  <c r="V99" i="57"/>
  <c r="F77" i="57"/>
  <c r="J95" i="57"/>
  <c r="Q75" i="57"/>
  <c r="W78" i="57"/>
  <c r="N86" i="57"/>
  <c r="S85" i="57"/>
  <c r="T84" i="57"/>
  <c r="H102" i="57"/>
  <c r="W90" i="57"/>
  <c r="E103" i="57"/>
  <c r="F76" i="57"/>
  <c r="T89" i="57"/>
  <c r="F81" i="57"/>
  <c r="E95" i="57"/>
  <c r="L78" i="57"/>
  <c r="M101" i="57"/>
  <c r="D96" i="57"/>
  <c r="V100" i="57"/>
  <c r="L96" i="57"/>
  <c r="C99" i="57"/>
  <c r="N99" i="57"/>
  <c r="K101" i="57"/>
  <c r="U104" i="57"/>
  <c r="H105" i="57"/>
  <c r="W101" i="57"/>
  <c r="P89" i="57"/>
  <c r="O95" i="57"/>
  <c r="D83" i="57"/>
  <c r="T85" i="57"/>
  <c r="R104" i="57"/>
  <c r="O76" i="57"/>
  <c r="W89" i="57"/>
  <c r="H85" i="57"/>
  <c r="U91" i="57"/>
  <c r="O89" i="57"/>
  <c r="J102" i="57"/>
  <c r="E84" i="57"/>
  <c r="D91" i="57"/>
  <c r="E99" i="57"/>
  <c r="V79" i="57"/>
  <c r="K76" i="57"/>
  <c r="J88" i="57"/>
  <c r="T79" i="57"/>
  <c r="K84" i="57"/>
  <c r="B92" i="57"/>
  <c r="H76" i="57"/>
  <c r="L82" i="57"/>
  <c r="O80" i="57"/>
  <c r="P97" i="57"/>
  <c r="L87" i="57"/>
  <c r="T76" i="57"/>
  <c r="H96" i="57"/>
  <c r="R80" i="57"/>
  <c r="X89" i="57"/>
  <c r="X101" i="57"/>
  <c r="H95" i="57"/>
  <c r="X88" i="57"/>
  <c r="J103" i="57"/>
  <c r="D80" i="57"/>
  <c r="M96" i="57"/>
  <c r="M90" i="57"/>
  <c r="C102" i="57"/>
  <c r="D77" i="57"/>
  <c r="Y85" i="57"/>
  <c r="F101" i="57"/>
  <c r="R103" i="57"/>
  <c r="R77" i="57"/>
  <c r="Q94" i="57"/>
  <c r="J89" i="57"/>
  <c r="C90" i="57"/>
  <c r="X77" i="57"/>
  <c r="I99" i="57"/>
  <c r="M88" i="57"/>
  <c r="W103" i="57"/>
  <c r="K99" i="57"/>
  <c r="P81" i="57"/>
  <c r="P76" i="57"/>
  <c r="B101" i="57"/>
  <c r="U105" i="57"/>
  <c r="J101" i="57"/>
  <c r="N97" i="57"/>
  <c r="S77" i="57"/>
  <c r="J87" i="57"/>
  <c r="F84" i="57"/>
  <c r="C104" i="57"/>
  <c r="U83" i="57"/>
  <c r="U80" i="57"/>
  <c r="R79" i="57"/>
  <c r="G93" i="57"/>
  <c r="O85" i="57"/>
  <c r="E98" i="57"/>
  <c r="S101" i="57"/>
  <c r="H77" i="57"/>
  <c r="L102" i="57"/>
  <c r="L105" i="57"/>
  <c r="D75" i="57"/>
  <c r="B105" i="57"/>
  <c r="P100" i="57"/>
  <c r="C95" i="57"/>
  <c r="P103" i="57"/>
  <c r="P85" i="57"/>
  <c r="T102" i="57"/>
  <c r="S87" i="57"/>
  <c r="W76" i="57"/>
  <c r="R102" i="57"/>
  <c r="W87" i="57"/>
  <c r="N91" i="57"/>
  <c r="O75" i="57"/>
  <c r="P101" i="57"/>
  <c r="F100" i="57"/>
  <c r="F87" i="57"/>
  <c r="N88" i="57"/>
  <c r="R78" i="57"/>
  <c r="G100" i="57"/>
  <c r="B103" i="57"/>
  <c r="I101" i="57"/>
  <c r="S82" i="57"/>
  <c r="S100" i="57"/>
  <c r="E83" i="57"/>
  <c r="G85" i="57"/>
  <c r="Y86" i="57"/>
  <c r="Q102" i="57"/>
  <c r="Y81" i="57"/>
  <c r="G86" i="57"/>
  <c r="N80" i="57"/>
  <c r="Y88" i="57"/>
  <c r="D88" i="57"/>
  <c r="T93" i="57"/>
  <c r="H101" i="57"/>
  <c r="E77" i="57"/>
  <c r="G92" i="57"/>
  <c r="T101" i="57"/>
  <c r="B76" i="57"/>
  <c r="P90" i="57"/>
  <c r="R90" i="57"/>
  <c r="D99" i="57"/>
  <c r="K81" i="57"/>
  <c r="Q84" i="57"/>
  <c r="W84" i="57"/>
  <c r="O87" i="57"/>
  <c r="E89" i="57"/>
  <c r="N98" i="57"/>
  <c r="E100" i="57"/>
  <c r="N93" i="57"/>
  <c r="J78" i="57"/>
  <c r="E85" i="57"/>
  <c r="Y98" i="57"/>
  <c r="W81" i="57"/>
  <c r="S88" i="57"/>
  <c r="Q78" i="57"/>
  <c r="Q98" i="57"/>
  <c r="H100" i="57"/>
  <c r="D94" i="57"/>
  <c r="N92" i="57"/>
  <c r="N82" i="57"/>
  <c r="R93" i="57"/>
  <c r="N95" i="57"/>
  <c r="S79" i="57"/>
  <c r="P77" i="57"/>
  <c r="M99" i="57"/>
  <c r="H88" i="57"/>
  <c r="J98" i="57"/>
  <c r="R100" i="57"/>
  <c r="D95" i="57"/>
  <c r="U98" i="57"/>
  <c r="I94" i="57"/>
  <c r="X79" i="57"/>
  <c r="X83" i="57"/>
  <c r="B82" i="57"/>
  <c r="S91" i="57"/>
  <c r="E91" i="57"/>
  <c r="Y78" i="57"/>
  <c r="K98" i="57"/>
  <c r="K75" i="57"/>
  <c r="N83" i="57"/>
  <c r="N85" i="57"/>
  <c r="W99" i="57"/>
  <c r="T88" i="57"/>
  <c r="B98" i="57"/>
  <c r="C105" i="57"/>
  <c r="Q88" i="57"/>
  <c r="R85" i="57"/>
  <c r="X85" i="57"/>
  <c r="S93" i="57"/>
  <c r="H83" i="57"/>
  <c r="X104" i="57"/>
  <c r="U81" i="57"/>
  <c r="Q91" i="57"/>
  <c r="Y102" i="57"/>
  <c r="B97" i="57"/>
  <c r="P87" i="57"/>
  <c r="U86" i="57"/>
  <c r="G104" i="57"/>
  <c r="N103" i="57"/>
  <c r="H80" i="57"/>
  <c r="C87" i="57"/>
  <c r="X78" i="57"/>
  <c r="J75" i="57"/>
  <c r="U102" i="57"/>
  <c r="P79" i="57"/>
  <c r="F99" i="57"/>
  <c r="P88" i="57"/>
  <c r="C97" i="57"/>
  <c r="S83" i="57"/>
  <c r="N94" i="57"/>
  <c r="C100" i="57"/>
  <c r="S97" i="57"/>
  <c r="O98" i="57"/>
  <c r="E81" i="57"/>
  <c r="U100" i="57"/>
  <c r="M79" i="57"/>
  <c r="M89" i="57"/>
  <c r="D81" i="57"/>
  <c r="C86" i="57"/>
  <c r="E79" i="57"/>
  <c r="Y76" i="57"/>
  <c r="M100" i="57"/>
  <c r="G90" i="57"/>
  <c r="C75" i="57"/>
  <c r="H75" i="57"/>
  <c r="M87" i="57"/>
  <c r="J105" i="57"/>
  <c r="V103" i="57"/>
  <c r="M82" i="57"/>
  <c r="I105" i="57"/>
  <c r="T94" i="57"/>
  <c r="O102" i="57"/>
  <c r="M102" i="57"/>
  <c r="B80" i="57"/>
  <c r="R76" i="57"/>
  <c r="H98" i="57"/>
  <c r="Y91" i="57"/>
  <c r="U96" i="57"/>
  <c r="L92" i="57"/>
  <c r="L79" i="57"/>
  <c r="M76" i="57"/>
  <c r="L80" i="57"/>
  <c r="B87" i="57"/>
  <c r="K102" i="57"/>
  <c r="O99" i="57"/>
  <c r="E88" i="57"/>
  <c r="P94" i="57"/>
  <c r="B86" i="57"/>
  <c r="I82" i="57"/>
  <c r="U87" i="57"/>
  <c r="L104" i="57"/>
  <c r="Q101" i="57"/>
  <c r="R87" i="57"/>
  <c r="E102" i="57"/>
  <c r="I79" i="57"/>
  <c r="F95" i="57"/>
  <c r="I77" i="57"/>
  <c r="M91" i="57"/>
  <c r="Q105" i="57"/>
  <c r="R105" i="57"/>
  <c r="U76" i="57"/>
  <c r="B96" i="57"/>
  <c r="M105" i="57"/>
  <c r="J76" i="57"/>
  <c r="C81" i="57"/>
  <c r="J90" i="57"/>
  <c r="D87" i="57"/>
  <c r="F86" i="57"/>
  <c r="X87" i="57"/>
  <c r="F104" i="57"/>
  <c r="H78" i="57"/>
  <c r="P84" i="57"/>
  <c r="R86" i="57"/>
  <c r="G75" i="57"/>
  <c r="S94" i="57"/>
  <c r="L89" i="57"/>
  <c r="W79" i="57"/>
  <c r="X99" i="57"/>
  <c r="P83" i="57"/>
  <c r="E96" i="57"/>
  <c r="L93" i="57"/>
  <c r="V77" i="57"/>
  <c r="D84" i="57"/>
  <c r="O77" i="57"/>
  <c r="I86" i="57"/>
  <c r="V90" i="57"/>
  <c r="M98" i="57"/>
  <c r="V93" i="57"/>
  <c r="B78" i="57"/>
  <c r="F90" i="57"/>
  <c r="J81" i="57"/>
  <c r="T97" i="57"/>
  <c r="W100" i="57"/>
  <c r="S102" i="57"/>
  <c r="E104" i="57"/>
  <c r="U92" i="57"/>
  <c r="M78" i="57"/>
  <c r="L88" i="57"/>
  <c r="R75" i="57"/>
  <c r="F94" i="57"/>
  <c r="S90" i="57"/>
  <c r="S103" i="57"/>
  <c r="D104" i="57"/>
  <c r="S99" i="57"/>
  <c r="Q77" i="57"/>
  <c r="O96" i="57"/>
  <c r="G87" i="57"/>
  <c r="M85" i="57"/>
  <c r="Y89" i="57"/>
  <c r="T80" i="57"/>
  <c r="H92" i="57"/>
  <c r="Q87" i="57"/>
  <c r="I75" i="57"/>
  <c r="T96" i="57"/>
  <c r="V86" i="57"/>
  <c r="X100" i="57"/>
  <c r="U101" i="57"/>
  <c r="Q104" i="57"/>
  <c r="B90" i="57"/>
  <c r="P102" i="57"/>
  <c r="C76" i="57"/>
  <c r="P98" i="57"/>
  <c r="G88" i="57"/>
  <c r="E105" i="57"/>
  <c r="X75" i="57"/>
  <c r="K90" i="57"/>
  <c r="M75" i="57"/>
  <c r="U85" i="57"/>
  <c r="M81" i="57"/>
  <c r="W80" i="57"/>
  <c r="D102" i="57"/>
  <c r="O81" i="57"/>
  <c r="Y82" i="57"/>
  <c r="E76" i="57"/>
  <c r="L101" i="57"/>
  <c r="H103" i="57"/>
  <c r="W104" i="57"/>
  <c r="X102" i="57"/>
  <c r="R92" i="57"/>
  <c r="L97" i="57"/>
  <c r="N90" i="57"/>
  <c r="V83" i="57"/>
  <c r="F97" i="57"/>
  <c r="T91" i="57"/>
  <c r="G83" i="57"/>
  <c r="W92" i="57"/>
  <c r="C96" i="57"/>
  <c r="H97" i="57"/>
  <c r="R96" i="57"/>
  <c r="V96" i="57"/>
  <c r="T99" i="57"/>
  <c r="O92" i="57"/>
  <c r="W102" i="57"/>
  <c r="Q100" i="57"/>
  <c r="K85" i="57"/>
  <c r="D97" i="57"/>
  <c r="Q99" i="57"/>
  <c r="R84" i="57"/>
  <c r="R95" i="57"/>
  <c r="K104" i="57"/>
  <c r="F91" i="57"/>
  <c r="T83" i="57"/>
  <c r="L98" i="57"/>
  <c r="E86" i="57"/>
  <c r="I102" i="57"/>
  <c r="U82" i="57"/>
  <c r="K83" i="57"/>
  <c r="E80" i="57"/>
  <c r="I90" i="57"/>
  <c r="O83" i="57"/>
  <c r="W93" i="57"/>
  <c r="Q81" i="57"/>
  <c r="F75" i="57"/>
  <c r="N96" i="57"/>
  <c r="Q90" i="57"/>
  <c r="L91" i="57"/>
  <c r="G76" i="57"/>
  <c r="U97" i="57"/>
  <c r="Q82" i="57"/>
  <c r="K94" i="57"/>
  <c r="U75" i="57"/>
  <c r="C92" i="57"/>
  <c r="B102" i="57"/>
  <c r="W77" i="57"/>
  <c r="V89" i="57"/>
  <c r="C103" i="57"/>
  <c r="P93" i="57"/>
  <c r="V97" i="57"/>
  <c r="T92" i="57"/>
  <c r="Y92" i="57"/>
  <c r="J99" i="57"/>
  <c r="D82" i="57"/>
  <c r="L103" i="57"/>
  <c r="I93" i="57"/>
  <c r="G97" i="57"/>
  <c r="K88" i="57"/>
  <c r="I87" i="57"/>
  <c r="L90" i="57"/>
  <c r="C82" i="57"/>
  <c r="U94" i="57"/>
  <c r="Q96" i="57"/>
  <c r="K97" i="57"/>
  <c r="S86" i="57"/>
  <c r="K87" i="57"/>
  <c r="B81" i="57"/>
  <c r="Y90" i="57"/>
  <c r="E90" i="57"/>
  <c r="B83" i="57"/>
  <c r="F79" i="57"/>
  <c r="M93" i="57"/>
  <c r="E92" i="57"/>
  <c r="S78" i="57"/>
  <c r="M92" i="57"/>
  <c r="V104" i="57"/>
  <c r="N105" i="57"/>
  <c r="V81" i="57"/>
  <c r="S104" i="57"/>
  <c r="S76" i="57"/>
  <c r="X97" i="57"/>
  <c r="E75" i="57"/>
  <c r="G82" i="57"/>
  <c r="G94" i="57"/>
  <c r="D79" i="57"/>
  <c r="W86" i="57"/>
  <c r="Y103" i="57"/>
  <c r="B77" i="57"/>
  <c r="J86" i="57"/>
  <c r="G84" i="57"/>
  <c r="O88" i="57"/>
  <c r="U78" i="57"/>
  <c r="V88" i="57"/>
  <c r="Q103" i="57"/>
  <c r="M84" i="57"/>
  <c r="O104" i="57"/>
  <c r="L94" i="57"/>
  <c r="Q93" i="57"/>
  <c r="Y77" i="57"/>
  <c r="V84" i="57"/>
  <c r="Y80" i="57"/>
  <c r="D86" i="57"/>
  <c r="K100" i="57"/>
  <c r="C91" i="57"/>
  <c r="I97" i="57"/>
  <c r="I88" i="57"/>
  <c r="T105" i="57"/>
  <c r="X105" i="57"/>
  <c r="V102" i="57"/>
  <c r="R99" i="57"/>
  <c r="U103" i="57"/>
  <c r="N101" i="57"/>
  <c r="W97" i="57"/>
  <c r="Q95" i="57"/>
  <c r="O93" i="57"/>
  <c r="U77" i="57"/>
  <c r="J100" i="57"/>
  <c r="O78" i="57"/>
  <c r="F103" i="57"/>
  <c r="F98" i="57"/>
  <c r="V95" i="57"/>
  <c r="I76" i="57"/>
  <c r="R97" i="57"/>
  <c r="W85" i="57"/>
  <c r="M80" i="57"/>
  <c r="J94" i="57"/>
  <c r="X90" i="57"/>
  <c r="J80" i="57"/>
  <c r="H86" i="57"/>
  <c r="S96" i="57"/>
  <c r="C77" i="57"/>
  <c r="Y75" i="57"/>
  <c r="G89" i="57"/>
  <c r="I83" i="57"/>
  <c r="V85" i="57"/>
  <c r="U93" i="57"/>
  <c r="I80" i="57"/>
  <c r="T98" i="57"/>
  <c r="M103" i="57"/>
  <c r="O97" i="57"/>
  <c r="Q86" i="57"/>
  <c r="X80" i="57"/>
  <c r="U88" i="57"/>
  <c r="Y105" i="57"/>
  <c r="C79" i="57"/>
  <c r="N79" i="57"/>
  <c r="R91" i="57"/>
  <c r="I103" i="57"/>
  <c r="C78" i="57"/>
  <c r="G80" i="57"/>
  <c r="N78" i="57"/>
  <c r="W91" i="57"/>
  <c r="F93" i="57"/>
  <c r="M95" i="57"/>
  <c r="M77" i="57"/>
  <c r="N100" i="57"/>
  <c r="H94" i="57"/>
  <c r="V78" i="57"/>
  <c r="I98" i="57"/>
  <c r="I84" i="57"/>
  <c r="J91" i="57"/>
  <c r="R98" i="57"/>
  <c r="Y96" i="57"/>
  <c r="Q80" i="57"/>
  <c r="S98" i="57"/>
  <c r="J79" i="57"/>
  <c r="G78" i="57"/>
  <c r="N89" i="57"/>
  <c r="X98" i="57"/>
  <c r="B88" i="57"/>
  <c r="Y84" i="57"/>
  <c r="H82" i="57"/>
  <c r="P105" i="57"/>
  <c r="O94" i="57"/>
  <c r="S84" i="57"/>
  <c r="K78" i="57"/>
  <c r="L84" i="57"/>
  <c r="J97" i="57"/>
  <c r="B93" i="57"/>
  <c r="Q79" i="57"/>
  <c r="N84" i="57"/>
  <c r="G101" i="57"/>
  <c r="E78" i="57"/>
  <c r="U89" i="57"/>
  <c r="E93" i="57"/>
  <c r="B99" i="57"/>
  <c r="X84" i="57"/>
  <c r="I89" i="57"/>
  <c r="X91" i="57"/>
  <c r="P92" i="57"/>
  <c r="X92" i="57"/>
  <c r="X95" i="57"/>
  <c r="W94" i="57"/>
  <c r="S89" i="57"/>
  <c r="V87" i="57"/>
  <c r="I96" i="57"/>
  <c r="F105" i="57"/>
  <c r="B94" i="57"/>
  <c r="K105" i="57"/>
  <c r="D92" i="57"/>
  <c r="F96" i="57"/>
  <c r="Q85" i="57"/>
  <c r="S105" i="57"/>
  <c r="T81" i="57"/>
  <c r="F102" i="57"/>
  <c r="L100" i="57"/>
  <c r="W88" i="57"/>
  <c r="G77" i="57"/>
  <c r="L85" i="57"/>
  <c r="J96" i="57"/>
  <c r="D105" i="57"/>
  <c r="I81" i="57"/>
  <c r="X93" i="57"/>
  <c r="W98" i="57"/>
  <c r="T75" i="57"/>
  <c r="O100" i="57"/>
  <c r="P95" i="57"/>
  <c r="W75" i="57"/>
  <c r="R88" i="57"/>
  <c r="V80" i="57"/>
  <c r="R82" i="57"/>
  <c r="N81" i="57"/>
  <c r="J82" i="57"/>
  <c r="O90" i="57"/>
  <c r="S95" i="57"/>
  <c r="J84" i="57"/>
  <c r="R81" i="57"/>
  <c r="V92" i="57"/>
  <c r="L86" i="57"/>
  <c r="T86" i="57"/>
  <c r="B75" i="57"/>
  <c r="B84" i="57"/>
  <c r="Y101" i="57"/>
  <c r="I100" i="57"/>
  <c r="Y99" i="57"/>
  <c r="C89" i="57"/>
  <c r="J77" i="57"/>
  <c r="O84" i="57"/>
  <c r="J104" i="57"/>
  <c r="T82" i="57"/>
  <c r="B16" i="55"/>
  <c r="M20" i="55"/>
  <c r="S31" i="55"/>
  <c r="B33" i="55"/>
  <c r="X21" i="55"/>
  <c r="F22" i="55"/>
  <c r="Q13" i="55"/>
  <c r="P24" i="55"/>
  <c r="T30" i="55"/>
  <c r="C22" i="55"/>
  <c r="W25" i="55"/>
  <c r="G7" i="55"/>
  <c r="P20" i="55"/>
  <c r="L30" i="55"/>
  <c r="H14" i="55"/>
  <c r="P13" i="55"/>
  <c r="H12" i="55"/>
  <c r="H15" i="55"/>
  <c r="O9" i="55"/>
  <c r="U10" i="55"/>
  <c r="Q23" i="55"/>
  <c r="I36" i="55"/>
  <c r="F7" i="55"/>
  <c r="C21" i="55"/>
  <c r="K32" i="55"/>
  <c r="K31" i="55"/>
  <c r="F16" i="55"/>
  <c r="X15" i="55"/>
  <c r="L14" i="55"/>
  <c r="H8" i="55"/>
  <c r="R17" i="55"/>
  <c r="U20" i="55"/>
  <c r="M16" i="55"/>
  <c r="Q18" i="55"/>
  <c r="U13" i="55"/>
  <c r="R37" i="55"/>
  <c r="S23" i="55"/>
  <c r="R7" i="55"/>
  <c r="J34" i="55"/>
  <c r="L13" i="55"/>
  <c r="O14" i="55"/>
  <c r="B17" i="55"/>
  <c r="W34" i="55"/>
  <c r="R23" i="55"/>
  <c r="M35" i="55"/>
  <c r="V12" i="55"/>
  <c r="V9" i="55"/>
  <c r="H17" i="55"/>
  <c r="M33" i="55"/>
  <c r="E12" i="55"/>
  <c r="Y34" i="55"/>
  <c r="V20" i="55"/>
  <c r="N28" i="55"/>
  <c r="X9" i="55"/>
  <c r="X31" i="55"/>
  <c r="I31" i="55"/>
  <c r="G29" i="55"/>
  <c r="C35" i="55"/>
  <c r="L10" i="55"/>
  <c r="E14" i="55"/>
  <c r="C19" i="55"/>
  <c r="V25" i="55"/>
  <c r="I19" i="55"/>
  <c r="K8" i="55"/>
  <c r="U12" i="55"/>
  <c r="Y27" i="55"/>
  <c r="E28" i="55"/>
  <c r="U24" i="55"/>
  <c r="P36" i="55"/>
  <c r="N22" i="55"/>
  <c r="S25" i="55"/>
  <c r="U18" i="55"/>
  <c r="X10" i="55"/>
  <c r="X12" i="55"/>
  <c r="H27" i="55"/>
  <c r="L21" i="55"/>
  <c r="G33" i="55"/>
  <c r="N35" i="55"/>
  <c r="Y12" i="55"/>
  <c r="W32" i="55"/>
  <c r="M10" i="55"/>
  <c r="E27" i="55"/>
  <c r="I25" i="55"/>
  <c r="P15" i="55"/>
  <c r="N11" i="55"/>
  <c r="H25" i="55"/>
  <c r="O22" i="55"/>
  <c r="L36" i="55"/>
  <c r="J36" i="55"/>
  <c r="G9" i="55"/>
  <c r="I24" i="55"/>
  <c r="O21" i="55"/>
  <c r="U23" i="55"/>
  <c r="E23" i="55"/>
  <c r="K9" i="55"/>
  <c r="V16" i="55"/>
  <c r="E36" i="55"/>
  <c r="Q8" i="55"/>
  <c r="S22" i="55"/>
  <c r="S34" i="55"/>
  <c r="X28" i="55"/>
  <c r="R16" i="55"/>
  <c r="X17" i="55"/>
  <c r="E31" i="55"/>
  <c r="J35" i="55"/>
  <c r="M28" i="55"/>
  <c r="P29" i="55"/>
  <c r="C26" i="55"/>
  <c r="X33" i="55"/>
  <c r="U14" i="55"/>
  <c r="C36" i="55"/>
  <c r="O28" i="55"/>
  <c r="B7" i="55"/>
  <c r="B20" i="55"/>
  <c r="S37" i="55"/>
  <c r="X30" i="55"/>
  <c r="D24" i="55"/>
  <c r="C23" i="55"/>
  <c r="Q26" i="55"/>
  <c r="T17" i="55"/>
  <c r="S35" i="55"/>
  <c r="P25" i="55"/>
  <c r="Y17" i="55"/>
  <c r="G10" i="55"/>
  <c r="D9" i="55"/>
  <c r="M30" i="55"/>
  <c r="O29" i="55"/>
  <c r="X20" i="55"/>
  <c r="N29" i="55"/>
  <c r="R35" i="55"/>
  <c r="C9" i="55"/>
  <c r="J31" i="55"/>
  <c r="F26" i="55"/>
  <c r="D12" i="55"/>
  <c r="R24" i="55"/>
  <c r="D16" i="55"/>
  <c r="E18" i="55"/>
  <c r="J19" i="55"/>
  <c r="J20" i="55"/>
  <c r="X36" i="55"/>
  <c r="O15" i="55"/>
  <c r="S26" i="55"/>
  <c r="L35" i="55"/>
  <c r="C14" i="55"/>
  <c r="G19" i="55"/>
  <c r="Q25" i="55"/>
  <c r="E10" i="55"/>
  <c r="D14" i="55"/>
  <c r="E25" i="55"/>
  <c r="D32" i="55"/>
  <c r="F33" i="55"/>
  <c r="V29" i="55"/>
  <c r="F28" i="55"/>
  <c r="P27" i="55"/>
  <c r="K16" i="55"/>
  <c r="T15" i="55"/>
  <c r="Q9" i="55"/>
  <c r="J13" i="55"/>
  <c r="Y24" i="55"/>
  <c r="D18" i="55"/>
  <c r="F31" i="55"/>
  <c r="C24" i="55"/>
  <c r="J7" i="55"/>
  <c r="B31" i="55"/>
  <c r="L22" i="55"/>
  <c r="J16" i="55"/>
  <c r="U15" i="55"/>
  <c r="U25" i="55"/>
  <c r="E16" i="55"/>
  <c r="P8" i="55"/>
  <c r="C11" i="55"/>
  <c r="T13" i="55"/>
  <c r="D23" i="55"/>
  <c r="R12" i="55"/>
  <c r="K26" i="55"/>
  <c r="U19" i="55"/>
  <c r="P9" i="55"/>
  <c r="N21" i="55"/>
  <c r="T8" i="55"/>
  <c r="B34" i="55"/>
  <c r="R9" i="55"/>
  <c r="G31" i="55"/>
  <c r="F8" i="55"/>
  <c r="W7" i="55"/>
  <c r="P18" i="55"/>
  <c r="T11" i="55"/>
  <c r="O24" i="55"/>
  <c r="W9" i="55"/>
  <c r="G8" i="55"/>
  <c r="C34" i="55"/>
  <c r="B10" i="55"/>
  <c r="O16" i="55"/>
  <c r="B29" i="55"/>
  <c r="Y9" i="55"/>
  <c r="M31" i="55"/>
  <c r="I32" i="55"/>
  <c r="K36" i="55"/>
  <c r="S27" i="55"/>
  <c r="L20" i="55"/>
  <c r="Q35" i="55"/>
  <c r="B26" i="55"/>
  <c r="Q28" i="55"/>
  <c r="Q17" i="55"/>
  <c r="U26" i="55"/>
  <c r="F37" i="55"/>
  <c r="U29" i="55"/>
  <c r="V17" i="55"/>
  <c r="J9" i="55"/>
  <c r="V21" i="55"/>
  <c r="S9" i="55"/>
  <c r="C15" i="55"/>
  <c r="Y16" i="55"/>
  <c r="H28" i="55"/>
  <c r="I34" i="55"/>
  <c r="M15" i="55"/>
  <c r="V23" i="55"/>
  <c r="H34" i="55"/>
  <c r="Q11" i="55"/>
  <c r="G26" i="55"/>
  <c r="O32" i="55"/>
  <c r="S13" i="55"/>
  <c r="P16" i="55"/>
  <c r="O36" i="55"/>
  <c r="V22" i="55"/>
  <c r="J33" i="55"/>
  <c r="K20" i="55"/>
  <c r="F23" i="55"/>
  <c r="F13" i="55"/>
  <c r="I21" i="55"/>
  <c r="B14" i="55"/>
  <c r="W21" i="55"/>
  <c r="G36" i="55"/>
  <c r="P19" i="55"/>
  <c r="Q14" i="55"/>
  <c r="I12" i="55"/>
  <c r="G25" i="55"/>
  <c r="W20" i="55"/>
  <c r="L26" i="55"/>
  <c r="R11" i="55"/>
  <c r="L23" i="55"/>
  <c r="Q30" i="55"/>
  <c r="X34" i="55"/>
  <c r="M23" i="55"/>
  <c r="I16" i="55"/>
  <c r="W13" i="55"/>
  <c r="F18" i="55"/>
  <c r="W33" i="55"/>
  <c r="D15" i="55"/>
  <c r="P23" i="55"/>
  <c r="N18" i="55"/>
  <c r="V31" i="55"/>
  <c r="B24" i="55"/>
  <c r="J22" i="55"/>
  <c r="T21" i="55"/>
  <c r="D28" i="55"/>
  <c r="W35" i="55"/>
  <c r="M22" i="55"/>
  <c r="T29" i="55"/>
  <c r="V11" i="55"/>
  <c r="E26" i="55"/>
  <c r="K27" i="55"/>
  <c r="E34" i="55"/>
  <c r="L15" i="55"/>
  <c r="G14" i="55"/>
  <c r="P14" i="55"/>
  <c r="I14" i="55"/>
  <c r="T7" i="55"/>
  <c r="D27" i="55"/>
  <c r="U36" i="55"/>
  <c r="B18" i="55"/>
  <c r="N34" i="55"/>
  <c r="D25" i="55"/>
  <c r="P26" i="55"/>
  <c r="H32" i="55"/>
  <c r="Q37" i="55"/>
  <c r="H29" i="55"/>
  <c r="I11" i="55"/>
  <c r="S8" i="55"/>
  <c r="E9" i="55"/>
  <c r="G15" i="55"/>
  <c r="V19" i="55"/>
  <c r="L12" i="55"/>
  <c r="D11" i="55"/>
  <c r="C16" i="55"/>
  <c r="Q10" i="55"/>
  <c r="F27" i="55"/>
  <c r="J29" i="55"/>
  <c r="C28" i="55"/>
  <c r="M37" i="55"/>
  <c r="I15" i="55"/>
  <c r="N17" i="55"/>
  <c r="V32" i="55"/>
  <c r="G11" i="55"/>
  <c r="P34" i="55"/>
  <c r="M7" i="55"/>
  <c r="K22" i="55"/>
  <c r="X27" i="55"/>
  <c r="C32" i="55"/>
  <c r="O37" i="55"/>
  <c r="P33" i="55"/>
  <c r="L25" i="55"/>
  <c r="R13" i="55"/>
  <c r="J21" i="55"/>
  <c r="K15" i="55"/>
  <c r="B23" i="55"/>
  <c r="Y10" i="55"/>
  <c r="X16" i="55"/>
  <c r="K37" i="55"/>
  <c r="R27" i="55"/>
  <c r="Y37" i="55"/>
  <c r="H20" i="55"/>
  <c r="Q22" i="55"/>
  <c r="R20" i="55"/>
  <c r="W11" i="55"/>
  <c r="T24" i="55"/>
  <c r="H37" i="55"/>
  <c r="W10" i="55"/>
  <c r="T31" i="55"/>
  <c r="Y31" i="55"/>
  <c r="V28" i="55"/>
  <c r="S17" i="55"/>
  <c r="Q7" i="55"/>
  <c r="N15" i="55"/>
  <c r="T23" i="55"/>
  <c r="P21" i="55"/>
  <c r="L31" i="55"/>
  <c r="W24" i="55"/>
  <c r="J14" i="55"/>
  <c r="O11" i="55"/>
  <c r="L28" i="55"/>
  <c r="U8" i="55"/>
  <c r="B19" i="55"/>
  <c r="H23" i="55"/>
  <c r="T26" i="55"/>
  <c r="G34" i="55"/>
  <c r="E35" i="55"/>
  <c r="Y28" i="55"/>
  <c r="F17" i="55"/>
  <c r="V30" i="55"/>
  <c r="X19" i="55"/>
  <c r="N24" i="55"/>
  <c r="Q20" i="55"/>
  <c r="W15" i="55"/>
  <c r="S36" i="55"/>
  <c r="L18" i="55"/>
  <c r="H18" i="55"/>
  <c r="U30" i="55"/>
  <c r="Q33" i="55"/>
  <c r="W18" i="55"/>
  <c r="Y20" i="55"/>
  <c r="D37" i="55"/>
  <c r="M8" i="55"/>
  <c r="X23" i="55"/>
  <c r="I18" i="55"/>
  <c r="R18" i="55"/>
  <c r="U21" i="55"/>
  <c r="I22" i="55"/>
  <c r="P11" i="55"/>
  <c r="N31" i="55"/>
  <c r="C31" i="55"/>
  <c r="I9" i="55"/>
  <c r="R25" i="55"/>
  <c r="R32" i="55"/>
  <c r="W30" i="55"/>
  <c r="R28" i="55"/>
  <c r="D19" i="55"/>
  <c r="J23" i="55"/>
  <c r="Q31" i="55"/>
  <c r="B9" i="55"/>
  <c r="N14" i="55"/>
  <c r="F36" i="55"/>
  <c r="G16" i="55"/>
  <c r="I26" i="55"/>
  <c r="S20" i="55"/>
  <c r="S7" i="55"/>
  <c r="O27" i="55"/>
  <c r="F14" i="55"/>
  <c r="K30" i="55"/>
  <c r="J30" i="55"/>
  <c r="O31" i="55"/>
  <c r="W31" i="55"/>
  <c r="V15" i="55"/>
  <c r="R10" i="55"/>
  <c r="U32" i="55"/>
  <c r="U17" i="55"/>
  <c r="T28" i="55"/>
  <c r="I23" i="55"/>
  <c r="G28" i="55"/>
  <c r="H21" i="55"/>
  <c r="E13" i="55"/>
  <c r="T35" i="55"/>
  <c r="U33" i="55"/>
  <c r="R34" i="55"/>
  <c r="F35" i="55"/>
  <c r="T33" i="55"/>
  <c r="V35" i="55"/>
  <c r="V34" i="55"/>
  <c r="K18" i="55"/>
  <c r="C27" i="55"/>
  <c r="D13" i="55"/>
  <c r="H30" i="55"/>
  <c r="J37" i="55"/>
  <c r="I17" i="55"/>
  <c r="V18" i="55"/>
  <c r="I37" i="55"/>
  <c r="H26" i="55"/>
  <c r="W8" i="55"/>
  <c r="F32" i="55"/>
  <c r="W17" i="55"/>
  <c r="N13" i="55"/>
  <c r="Y8" i="55"/>
  <c r="X24" i="55"/>
  <c r="I33" i="55"/>
  <c r="X25" i="55"/>
  <c r="N10" i="55"/>
  <c r="M11" i="55"/>
  <c r="F21" i="55"/>
  <c r="R15" i="55"/>
  <c r="H24" i="55"/>
  <c r="P30" i="55"/>
  <c r="W12" i="55"/>
  <c r="S19" i="55"/>
  <c r="T10" i="55"/>
  <c r="L17" i="55"/>
  <c r="X18" i="55"/>
  <c r="Y11" i="55"/>
  <c r="T37" i="55"/>
  <c r="R21" i="55"/>
  <c r="T12" i="55"/>
  <c r="X13" i="55"/>
  <c r="Y14" i="55"/>
  <c r="U35" i="55"/>
  <c r="G22" i="55"/>
  <c r="B32" i="55"/>
  <c r="T32" i="55"/>
  <c r="H9" i="55"/>
  <c r="O33" i="55"/>
  <c r="U16" i="55"/>
  <c r="O10" i="55"/>
  <c r="D22" i="55"/>
  <c r="E29" i="55"/>
  <c r="J24" i="55"/>
  <c r="O17" i="55"/>
  <c r="V26" i="55"/>
  <c r="U22" i="55"/>
  <c r="P10" i="55"/>
  <c r="U27" i="55"/>
  <c r="J17" i="55"/>
  <c r="O35" i="55"/>
  <c r="F12" i="55"/>
  <c r="B21" i="55"/>
  <c r="R14" i="55"/>
  <c r="V37" i="55"/>
  <c r="K23" i="55"/>
  <c r="Q21" i="55"/>
  <c r="U34" i="55"/>
  <c r="L19" i="55"/>
  <c r="U7" i="55"/>
  <c r="R19" i="55"/>
  <c r="T16" i="55"/>
  <c r="N16" i="55"/>
  <c r="S28" i="55"/>
  <c r="W22" i="55"/>
  <c r="E20" i="55"/>
  <c r="M26" i="55"/>
  <c r="K17" i="55"/>
  <c r="K7" i="55"/>
  <c r="T20" i="55"/>
  <c r="Q15" i="55"/>
  <c r="J26" i="55"/>
  <c r="L29" i="55"/>
  <c r="S30" i="55"/>
  <c r="K33" i="55"/>
  <c r="J27" i="55"/>
  <c r="O18" i="55"/>
  <c r="W23" i="55"/>
  <c r="F25" i="55"/>
  <c r="D26" i="55"/>
  <c r="J10" i="55"/>
  <c r="L24" i="55"/>
  <c r="E11" i="55"/>
  <c r="F20" i="55"/>
  <c r="K19" i="55"/>
  <c r="G18" i="55"/>
  <c r="C7" i="55"/>
  <c r="W26" i="55"/>
  <c r="X7" i="55"/>
  <c r="Q27" i="55"/>
  <c r="N33" i="55"/>
  <c r="V24" i="55"/>
  <c r="M21" i="55"/>
  <c r="O25" i="55"/>
  <c r="F30" i="55"/>
  <c r="B22" i="55"/>
  <c r="L33" i="55"/>
  <c r="N30" i="55"/>
  <c r="C25" i="55"/>
  <c r="E8" i="55"/>
  <c r="J28" i="55"/>
  <c r="W16" i="55"/>
  <c r="E37" i="55"/>
  <c r="L9" i="55"/>
  <c r="B13" i="55"/>
  <c r="T14" i="55"/>
  <c r="N8" i="55"/>
  <c r="V13" i="55"/>
  <c r="L37" i="55"/>
  <c r="D7" i="55"/>
  <c r="N19" i="55"/>
  <c r="L11" i="55"/>
  <c r="V8" i="55"/>
  <c r="G17" i="55"/>
  <c r="J15" i="55"/>
  <c r="S18" i="55"/>
  <c r="P22" i="55"/>
  <c r="O13" i="55"/>
  <c r="Y22" i="55"/>
  <c r="T34" i="55"/>
  <c r="K24" i="55"/>
  <c r="G20" i="55"/>
  <c r="M29" i="55"/>
  <c r="M34" i="55"/>
  <c r="S33" i="55"/>
  <c r="H11" i="55"/>
  <c r="Y36" i="55"/>
  <c r="X32" i="55"/>
  <c r="B8" i="55"/>
  <c r="M9" i="55"/>
  <c r="S32" i="55"/>
  <c r="G35" i="55"/>
  <c r="X14" i="55"/>
  <c r="B11" i="55"/>
  <c r="G30" i="55"/>
  <c r="S21" i="55"/>
  <c r="T9" i="55"/>
  <c r="Y26" i="55"/>
  <c r="F15" i="55"/>
  <c r="Q24" i="55"/>
  <c r="S14" i="55"/>
  <c r="G13" i="55"/>
  <c r="C33" i="55"/>
  <c r="I20" i="55"/>
  <c r="K29" i="55"/>
  <c r="H22" i="55"/>
  <c r="T27" i="55"/>
  <c r="O23" i="55"/>
  <c r="O8" i="55"/>
  <c r="C13" i="55"/>
  <c r="P31" i="55"/>
  <c r="P28" i="55"/>
  <c r="H35" i="55"/>
  <c r="X22" i="55"/>
  <c r="Q32" i="55"/>
  <c r="D29" i="55"/>
  <c r="M19" i="55"/>
  <c r="N12" i="55"/>
  <c r="V36" i="55"/>
  <c r="W29" i="55"/>
  <c r="U28" i="55"/>
  <c r="X35" i="55"/>
  <c r="M32" i="55"/>
  <c r="N26" i="55"/>
  <c r="O26" i="55"/>
  <c r="Y15" i="55"/>
  <c r="R29" i="55"/>
  <c r="U9" i="55"/>
  <c r="E21" i="55"/>
  <c r="S12" i="55"/>
  <c r="K25" i="55"/>
  <c r="C17" i="55"/>
  <c r="Y18" i="55"/>
  <c r="P7" i="55"/>
  <c r="L32" i="55"/>
  <c r="E24" i="55"/>
  <c r="L34" i="55"/>
  <c r="R31" i="55"/>
  <c r="M27" i="55"/>
  <c r="B37" i="55"/>
  <c r="Y21" i="55"/>
  <c r="H33" i="55"/>
  <c r="S15" i="55"/>
  <c r="B35" i="55"/>
  <c r="G27" i="55"/>
  <c r="H19" i="55"/>
  <c r="B36" i="55"/>
  <c r="L8" i="55"/>
  <c r="G23" i="55"/>
  <c r="K14" i="55"/>
  <c r="I29" i="55"/>
  <c r="K11" i="55"/>
  <c r="N9" i="55"/>
  <c r="F10" i="55"/>
  <c r="C12" i="55"/>
  <c r="K34" i="55"/>
  <c r="X11" i="55"/>
  <c r="H31" i="55"/>
  <c r="S11" i="55"/>
  <c r="W36" i="55"/>
  <c r="Q29" i="55"/>
  <c r="R30" i="55"/>
  <c r="B25" i="55"/>
  <c r="I28" i="55"/>
  <c r="S10" i="55"/>
  <c r="K35" i="55"/>
  <c r="D30" i="55"/>
  <c r="B15" i="55"/>
  <c r="I35" i="55"/>
  <c r="C10" i="55"/>
  <c r="C20" i="55"/>
  <c r="N37" i="55"/>
  <c r="S29" i="55"/>
  <c r="E33" i="55"/>
  <c r="F11" i="55"/>
  <c r="V10" i="55"/>
  <c r="S16" i="55"/>
  <c r="N36" i="55"/>
  <c r="V33" i="55"/>
  <c r="T25" i="55"/>
  <c r="P17" i="55"/>
  <c r="E22" i="55"/>
  <c r="S24" i="55"/>
  <c r="P32" i="55"/>
  <c r="V27" i="55"/>
  <c r="G24" i="55"/>
  <c r="W14" i="55"/>
  <c r="Q34" i="55"/>
  <c r="Y32" i="55"/>
  <c r="R26" i="55"/>
  <c r="D33" i="55"/>
  <c r="K21" i="55"/>
  <c r="Y19" i="55"/>
  <c r="T36" i="55"/>
  <c r="H36" i="55"/>
  <c r="L7" i="55"/>
  <c r="W27" i="55"/>
  <c r="E19" i="55"/>
  <c r="O12" i="55"/>
  <c r="R36" i="55"/>
  <c r="H10" i="55"/>
  <c r="E7" i="55"/>
  <c r="Y35" i="55"/>
  <c r="V7" i="55"/>
  <c r="N27" i="55"/>
  <c r="J8" i="55"/>
  <c r="I13" i="55"/>
  <c r="O20" i="55"/>
  <c r="I30" i="55"/>
  <c r="B28" i="55"/>
  <c r="C30" i="55"/>
  <c r="Y7" i="55"/>
  <c r="Y13" i="55"/>
  <c r="C18" i="55"/>
  <c r="U31" i="55"/>
  <c r="K13" i="55"/>
  <c r="N25" i="55"/>
  <c r="N32" i="55"/>
  <c r="E32" i="55"/>
  <c r="P35" i="55"/>
  <c r="F29" i="55"/>
  <c r="V14" i="55"/>
  <c r="N20" i="55"/>
  <c r="Y33" i="55"/>
  <c r="Q16" i="55"/>
  <c r="I8" i="55"/>
  <c r="M25" i="55"/>
  <c r="B27" i="55"/>
  <c r="D34" i="55"/>
  <c r="D17" i="55"/>
  <c r="Y29" i="55"/>
  <c r="L27" i="55"/>
  <c r="M13" i="55"/>
  <c r="C29" i="55"/>
  <c r="N7" i="55"/>
  <c r="M17" i="55"/>
  <c r="J12" i="55"/>
  <c r="C37" i="55"/>
  <c r="Y30" i="55"/>
  <c r="G21" i="55"/>
  <c r="J18" i="55"/>
  <c r="R33" i="55"/>
  <c r="M14" i="55"/>
  <c r="Q19" i="55"/>
  <c r="H7" i="55"/>
  <c r="F19" i="55"/>
  <c r="Y25" i="55"/>
  <c r="W19" i="55"/>
  <c r="O7" i="55"/>
  <c r="G12" i="55"/>
  <c r="C8" i="55"/>
  <c r="M36" i="55"/>
  <c r="P37" i="55"/>
  <c r="W37" i="55"/>
  <c r="B12" i="55"/>
  <c r="U11" i="55"/>
  <c r="H13" i="55"/>
  <c r="I27" i="55"/>
  <c r="X29" i="55"/>
  <c r="F24" i="55"/>
  <c r="R22" i="55"/>
  <c r="D10" i="55"/>
  <c r="D31" i="55"/>
  <c r="O19" i="55"/>
  <c r="Y23" i="55"/>
  <c r="O30" i="55"/>
  <c r="R8" i="55"/>
  <c r="K12" i="55"/>
  <c r="G32" i="55"/>
  <c r="D21" i="55"/>
  <c r="L16" i="55"/>
  <c r="K28" i="55"/>
  <c r="T19" i="55"/>
  <c r="M24" i="55"/>
  <c r="D36" i="55"/>
  <c r="U37" i="55"/>
  <c r="B30" i="55"/>
  <c r="T18" i="55"/>
  <c r="Q12" i="55"/>
  <c r="W28" i="55"/>
  <c r="E17" i="55"/>
  <c r="J32" i="55"/>
  <c r="G37" i="55"/>
  <c r="I10" i="55"/>
  <c r="N23" i="55"/>
  <c r="Q36" i="55"/>
  <c r="P12" i="55"/>
  <c r="D8" i="55"/>
  <c r="X37" i="55"/>
  <c r="X8" i="55"/>
  <c r="T22" i="55"/>
  <c r="E30" i="55"/>
  <c r="H16" i="55"/>
  <c r="J11" i="55"/>
  <c r="M12" i="55"/>
  <c r="E15" i="55"/>
  <c r="K10" i="55"/>
  <c r="O34" i="55"/>
  <c r="F34" i="55"/>
  <c r="D20" i="55"/>
  <c r="J25" i="55"/>
  <c r="F9" i="55"/>
  <c r="M18" i="55"/>
  <c r="D35" i="55"/>
  <c r="I7" i="55"/>
  <c r="X26" i="55"/>
  <c r="C19" i="62"/>
  <c r="C87" i="62"/>
  <c r="C53" i="62"/>
  <c r="C121" i="62"/>
  <c r="F28" i="20"/>
  <c r="F96" i="20"/>
  <c r="F130" i="20"/>
  <c r="P127" i="18"/>
  <c r="P93" i="18"/>
  <c r="C31" i="20"/>
  <c r="C99" i="20"/>
  <c r="C133" i="20"/>
  <c r="D27" i="20"/>
  <c r="D95" i="20"/>
  <c r="D129" i="20"/>
  <c r="M112" i="18"/>
  <c r="M78" i="18"/>
  <c r="J65" i="18"/>
  <c r="J99" i="18"/>
  <c r="N105" i="20"/>
  <c r="N139" i="20"/>
  <c r="N37" i="20"/>
  <c r="V33" i="20"/>
  <c r="V101" i="20"/>
  <c r="V135" i="20"/>
  <c r="D52" i="62"/>
  <c r="V63" i="62"/>
  <c r="S51" i="62"/>
  <c r="U60" i="62"/>
  <c r="B56" i="62"/>
  <c r="K64" i="62"/>
  <c r="M65" i="62"/>
  <c r="O66" i="62"/>
  <c r="P53" i="62"/>
  <c r="Y55" i="62"/>
  <c r="S69" i="62"/>
  <c r="V46" i="62"/>
  <c r="F44" i="62"/>
  <c r="T47" i="62"/>
  <c r="E42" i="62"/>
  <c r="N46" i="62"/>
  <c r="U43" i="62"/>
  <c r="N63" i="62"/>
  <c r="X44" i="62"/>
  <c r="S59" i="62"/>
  <c r="H67" i="62"/>
  <c r="S61" i="62"/>
  <c r="R45" i="62"/>
  <c r="K43" i="62"/>
  <c r="E50" i="62"/>
  <c r="L61" i="62"/>
  <c r="W64" i="62"/>
  <c r="I51" i="62"/>
  <c r="W68" i="62"/>
  <c r="E57" i="62"/>
  <c r="U56" i="62"/>
  <c r="M56" i="62"/>
  <c r="J42" i="62"/>
  <c r="P54" i="62"/>
  <c r="W61" i="62"/>
  <c r="L46" i="62"/>
  <c r="Y52" i="62"/>
  <c r="V66" i="62"/>
  <c r="Q63" i="62"/>
  <c r="Y44" i="62"/>
  <c r="C67" i="62"/>
  <c r="Q70" i="62"/>
  <c r="S55" i="62"/>
  <c r="O47" i="62"/>
  <c r="K68" i="62"/>
  <c r="F65" i="62"/>
  <c r="W41" i="62"/>
  <c r="D58" i="62"/>
  <c r="G68" i="62"/>
  <c r="Y51" i="62"/>
  <c r="C56" i="62"/>
  <c r="U55" i="62"/>
  <c r="M62" i="62"/>
  <c r="N57" i="62"/>
  <c r="N55" i="62"/>
  <c r="F60" i="62"/>
  <c r="D65" i="62"/>
  <c r="O43" i="62"/>
  <c r="W47" i="62"/>
  <c r="Y71" i="62"/>
  <c r="L44" i="62"/>
  <c r="E70" i="62"/>
  <c r="J60" i="62"/>
  <c r="S44" i="62"/>
  <c r="W58" i="62"/>
  <c r="N68" i="62"/>
  <c r="H47" i="62"/>
  <c r="S50" i="62"/>
  <c r="K45" i="62"/>
  <c r="W71" i="62"/>
  <c r="N59" i="62"/>
  <c r="U45" i="62"/>
  <c r="L49" i="62"/>
  <c r="Q43" i="62"/>
  <c r="L56" i="62"/>
  <c r="W55" i="62"/>
  <c r="Q59" i="62"/>
  <c r="B57" i="62"/>
  <c r="H57" i="62"/>
  <c r="V48" i="62"/>
  <c r="I69" i="62"/>
  <c r="L55" i="62"/>
  <c r="M50" i="62"/>
  <c r="K50" i="62"/>
  <c r="T68" i="62"/>
  <c r="J44" i="62"/>
  <c r="U46" i="62"/>
  <c r="B41" i="62"/>
  <c r="N54" i="62"/>
  <c r="X50" i="62"/>
  <c r="L50" i="62"/>
  <c r="R42" i="62"/>
  <c r="P48" i="62"/>
  <c r="R43" i="62"/>
  <c r="H41" i="62"/>
  <c r="S41" i="62"/>
  <c r="F68" i="62"/>
  <c r="K51" i="62"/>
  <c r="K61" i="62"/>
  <c r="B42" i="62"/>
  <c r="X68" i="62"/>
  <c r="V44" i="62"/>
  <c r="I64" i="62"/>
  <c r="G56" i="62"/>
  <c r="C66" i="62"/>
  <c r="D41" i="62"/>
  <c r="S53" i="62"/>
  <c r="C62" i="62"/>
  <c r="T43" i="62"/>
  <c r="D46" i="62"/>
  <c r="C54" i="62"/>
  <c r="W57" i="62"/>
  <c r="H65" i="62"/>
  <c r="J69" i="62"/>
  <c r="J67" i="62"/>
  <c r="J49" i="62"/>
  <c r="S68" i="62"/>
  <c r="F54" i="62"/>
  <c r="O58" i="62"/>
  <c r="P49" i="62"/>
  <c r="M57" i="62"/>
  <c r="H42" i="62"/>
  <c r="P55" i="62"/>
  <c r="X47" i="62"/>
  <c r="J55" i="62"/>
  <c r="U67" i="62"/>
  <c r="E52" i="62"/>
  <c r="U44" i="62"/>
  <c r="P58" i="62"/>
  <c r="H71" i="62"/>
  <c r="O70" i="62"/>
  <c r="X70" i="62"/>
  <c r="L64" i="62"/>
  <c r="M58" i="62"/>
  <c r="U48" i="62"/>
  <c r="E59" i="62"/>
  <c r="C46" i="62"/>
  <c r="Y59" i="62"/>
  <c r="R63" i="62"/>
  <c r="E64" i="62"/>
  <c r="P51" i="62"/>
  <c r="N41" i="62"/>
  <c r="I66" i="62"/>
  <c r="J47" i="62"/>
  <c r="Q52" i="62"/>
  <c r="X56" i="62"/>
  <c r="R51" i="62"/>
  <c r="Q57" i="62"/>
  <c r="G49" i="62"/>
  <c r="K44" i="62"/>
  <c r="D48" i="62"/>
  <c r="D64" i="62"/>
  <c r="K54" i="62"/>
  <c r="Q54" i="62"/>
  <c r="C59" i="62"/>
  <c r="I57" i="62"/>
  <c r="D70" i="62"/>
  <c r="D62" i="62"/>
  <c r="J71" i="62"/>
  <c r="B52" i="62"/>
  <c r="Q60" i="62"/>
  <c r="P46" i="62"/>
  <c r="S56" i="62"/>
  <c r="M60" i="62"/>
  <c r="D45" i="62"/>
  <c r="P52" i="62"/>
  <c r="G53" i="62"/>
  <c r="F41" i="62"/>
  <c r="Q42" i="62"/>
  <c r="N45" i="62"/>
  <c r="D67" i="62"/>
  <c r="P70" i="62"/>
  <c r="E65" i="62"/>
  <c r="K48" i="62"/>
  <c r="J66" i="62"/>
  <c r="S43" i="62"/>
  <c r="N69" i="62"/>
  <c r="F42" i="62"/>
  <c r="V65" i="62"/>
  <c r="M53" i="62"/>
  <c r="F45" i="62"/>
  <c r="R59" i="62"/>
  <c r="L54" i="62"/>
  <c r="W59" i="62"/>
  <c r="W52" i="62"/>
  <c r="L66" i="62"/>
  <c r="Y58" i="62"/>
  <c r="B43" i="62"/>
  <c r="U68" i="62"/>
  <c r="W51" i="62"/>
  <c r="D44" i="62"/>
  <c r="O51" i="62"/>
  <c r="J58" i="62"/>
  <c r="O65" i="62"/>
  <c r="U65" i="62"/>
  <c r="V56" i="62"/>
  <c r="F48" i="62"/>
  <c r="E48" i="62"/>
  <c r="I43" i="62"/>
  <c r="V43" i="62"/>
  <c r="Q41" i="62"/>
  <c r="J62" i="62"/>
  <c r="V49" i="62"/>
  <c r="P69" i="62"/>
  <c r="R50" i="62"/>
  <c r="I49" i="62"/>
  <c r="I65" i="62"/>
  <c r="E54" i="62"/>
  <c r="G70" i="62"/>
  <c r="Y50" i="62"/>
  <c r="U62" i="62"/>
  <c r="W67" i="62"/>
  <c r="Y68" i="62"/>
  <c r="P65" i="62"/>
  <c r="S52" i="62"/>
  <c r="P60" i="62"/>
  <c r="V59" i="62"/>
  <c r="O46" i="62"/>
  <c r="L67" i="62"/>
  <c r="I45" i="62"/>
  <c r="P63" i="62"/>
  <c r="T67" i="62"/>
  <c r="K63" i="62"/>
  <c r="O50" i="62"/>
  <c r="E63" i="62"/>
  <c r="N64" i="62"/>
  <c r="S60" i="62"/>
  <c r="M59" i="62"/>
  <c r="E45" i="62"/>
  <c r="T59" i="62"/>
  <c r="L59" i="62"/>
  <c r="O69" i="62"/>
  <c r="P47" i="62"/>
  <c r="T52" i="62"/>
  <c r="P44" i="62"/>
  <c r="X57" i="62"/>
  <c r="C55" i="62"/>
  <c r="N65" i="62"/>
  <c r="R67" i="62"/>
  <c r="M41" i="62"/>
  <c r="Q45" i="62"/>
  <c r="R55" i="62"/>
  <c r="U63" i="62"/>
  <c r="C70" i="62"/>
  <c r="I63" i="62"/>
  <c r="O71" i="62"/>
  <c r="B65" i="62"/>
  <c r="B67" i="62"/>
  <c r="W43" i="62"/>
  <c r="V62" i="62"/>
  <c r="L60" i="62"/>
  <c r="S63" i="62"/>
  <c r="C41" i="62"/>
  <c r="F67" i="62"/>
  <c r="M48" i="62"/>
  <c r="P64" i="62"/>
  <c r="H45" i="62"/>
  <c r="N66" i="62"/>
  <c r="Q44" i="62"/>
  <c r="J53" i="62"/>
  <c r="S45" i="62"/>
  <c r="P67" i="62"/>
  <c r="I70" i="62"/>
  <c r="C64" i="62"/>
  <c r="H49" i="62"/>
  <c r="S42" i="62"/>
  <c r="U47" i="62"/>
  <c r="B51" i="62"/>
  <c r="C60" i="62"/>
  <c r="B55" i="62"/>
  <c r="O64" i="62"/>
  <c r="Y42" i="62"/>
  <c r="M46" i="62"/>
  <c r="N60" i="62"/>
  <c r="O61" i="62"/>
  <c r="B53" i="62"/>
  <c r="V69" i="62"/>
  <c r="D47" i="62"/>
  <c r="D57" i="62"/>
  <c r="M63" i="62"/>
  <c r="B70" i="62"/>
  <c r="N49" i="62"/>
  <c r="W70" i="62"/>
  <c r="G64" i="62"/>
  <c r="I56" i="62"/>
  <c r="V45" i="62"/>
  <c r="F56" i="62"/>
  <c r="S65" i="62"/>
  <c r="B66" i="62"/>
  <c r="K66" i="62"/>
  <c r="T51" i="62"/>
  <c r="Q56" i="62"/>
  <c r="F58" i="62"/>
  <c r="P66" i="62"/>
  <c r="H53" i="62"/>
  <c r="C48" i="62"/>
  <c r="F69" i="62"/>
  <c r="H52" i="62"/>
  <c r="S48" i="62"/>
  <c r="T54" i="62"/>
  <c r="J50" i="62"/>
  <c r="W42" i="62"/>
  <c r="J45" i="62"/>
  <c r="X41" i="62"/>
  <c r="T71" i="62"/>
  <c r="C69" i="62"/>
  <c r="P50" i="62"/>
  <c r="Y56" i="62"/>
  <c r="M54" i="62"/>
  <c r="X51" i="62"/>
  <c r="V70" i="62"/>
  <c r="G62" i="62"/>
  <c r="V41" i="62"/>
  <c r="E66" i="62"/>
  <c r="T57" i="62"/>
  <c r="D71" i="62"/>
  <c r="L58" i="62"/>
  <c r="N58" i="62"/>
  <c r="V60" i="62"/>
  <c r="X49" i="62"/>
  <c r="P43" i="62"/>
  <c r="K46" i="62"/>
  <c r="O68" i="62"/>
  <c r="N44" i="62"/>
  <c r="W48" i="62"/>
  <c r="J43" i="62"/>
  <c r="Y49" i="62"/>
  <c r="B69" i="62"/>
  <c r="F63" i="62"/>
  <c r="R64" i="62"/>
  <c r="L45" i="62"/>
  <c r="J65" i="62"/>
  <c r="T44" i="62"/>
  <c r="L43" i="62"/>
  <c r="U52" i="62"/>
  <c r="N50" i="62"/>
  <c r="K53" i="62"/>
  <c r="B61" i="62"/>
  <c r="D51" i="62"/>
  <c r="I60" i="62"/>
  <c r="X65" i="62"/>
  <c r="U53" i="62"/>
  <c r="L41" i="62"/>
  <c r="W60" i="62"/>
  <c r="R58" i="62"/>
  <c r="R71" i="62"/>
  <c r="L52" i="62"/>
  <c r="X61" i="62"/>
  <c r="N42" i="62"/>
  <c r="K41" i="62"/>
  <c r="J41" i="62"/>
  <c r="U69" i="62"/>
  <c r="O45" i="62"/>
  <c r="J52" i="62"/>
  <c r="M44" i="62"/>
  <c r="R69" i="62"/>
  <c r="W62" i="62"/>
  <c r="V50" i="62"/>
  <c r="G55" i="62"/>
  <c r="J68" i="62"/>
  <c r="Q53" i="62"/>
  <c r="R62" i="62"/>
  <c r="W69" i="62"/>
  <c r="G58" i="62"/>
  <c r="J70" i="62"/>
  <c r="G57" i="62"/>
  <c r="U42" i="62"/>
  <c r="K65" i="62"/>
  <c r="K62" i="62"/>
  <c r="I54" i="62"/>
  <c r="M52" i="62"/>
  <c r="Y53" i="62"/>
  <c r="V58" i="62"/>
  <c r="Y60" i="62"/>
  <c r="M66" i="62"/>
  <c r="R65" i="62"/>
  <c r="K42" i="62"/>
  <c r="F57" i="62"/>
  <c r="E44" i="62"/>
  <c r="T70" i="62"/>
  <c r="F52" i="62"/>
  <c r="T58" i="62"/>
  <c r="V68" i="62"/>
  <c r="T61" i="62"/>
  <c r="G51" i="62"/>
  <c r="D59" i="62"/>
  <c r="B59" i="62"/>
  <c r="H48" i="62"/>
  <c r="M71" i="62"/>
  <c r="B58" i="62"/>
  <c r="O59" i="62"/>
  <c r="U49" i="62"/>
  <c r="H58" i="62"/>
  <c r="H61" i="62"/>
  <c r="G71" i="62"/>
  <c r="G44" i="62"/>
  <c r="Q48" i="62"/>
  <c r="U57" i="62"/>
  <c r="B64" i="62"/>
  <c r="Q68" i="62"/>
  <c r="T63" i="62"/>
  <c r="D60" i="62"/>
  <c r="K67" i="62"/>
  <c r="I44" i="62"/>
  <c r="Y48" i="62"/>
  <c r="L69" i="62"/>
  <c r="U64" i="62"/>
  <c r="Y54" i="62"/>
  <c r="Q65" i="62"/>
  <c r="G43" i="62"/>
  <c r="T42" i="62"/>
  <c r="I59" i="62"/>
  <c r="X66" i="62"/>
  <c r="M49" i="62"/>
  <c r="T46" i="62"/>
  <c r="S70" i="62"/>
  <c r="K55" i="62"/>
  <c r="Y66" i="62"/>
  <c r="N43" i="62"/>
  <c r="L42" i="62"/>
  <c r="T62" i="62"/>
  <c r="Q66" i="62"/>
  <c r="H63" i="62"/>
  <c r="I47" i="62"/>
  <c r="X55" i="62"/>
  <c r="R60" i="62"/>
  <c r="Y63" i="62"/>
  <c r="X69" i="62"/>
  <c r="C47" i="62"/>
  <c r="B68" i="62"/>
  <c r="S64" i="62"/>
  <c r="O67" i="62"/>
  <c r="F51" i="62"/>
  <c r="Y62" i="62"/>
  <c r="H55" i="62"/>
  <c r="C43" i="62"/>
  <c r="T45" i="62"/>
  <c r="R57" i="62"/>
  <c r="S54" i="62"/>
  <c r="X67" i="62"/>
  <c r="T56" i="62"/>
  <c r="L53" i="62"/>
  <c r="U58" i="62"/>
  <c r="Y43" i="62"/>
  <c r="P42" i="62"/>
  <c r="E67" i="62"/>
  <c r="X45" i="62"/>
  <c r="R41" i="62"/>
  <c r="P59" i="62"/>
  <c r="B47" i="62"/>
  <c r="K69" i="62"/>
  <c r="P41" i="62"/>
  <c r="W63" i="62"/>
  <c r="R56" i="62"/>
  <c r="C45" i="62"/>
  <c r="L70" i="62"/>
  <c r="M51" i="62"/>
  <c r="G54" i="62"/>
  <c r="R66" i="62"/>
  <c r="U50" i="62"/>
  <c r="P61" i="62"/>
  <c r="O42" i="62"/>
  <c r="L48" i="62"/>
  <c r="O57" i="62"/>
  <c r="K70" i="62"/>
  <c r="Q47" i="62"/>
  <c r="U59" i="62"/>
  <c r="B48" i="62"/>
  <c r="G48" i="62"/>
  <c r="I42" i="62"/>
  <c r="V64" i="62"/>
  <c r="M69" i="62"/>
  <c r="N67" i="62"/>
  <c r="C52" i="62"/>
  <c r="L68" i="62"/>
  <c r="K60" i="62"/>
  <c r="D66" i="62"/>
  <c r="R53" i="62"/>
  <c r="H46" i="62"/>
  <c r="X46" i="62"/>
  <c r="H60" i="62"/>
  <c r="G50" i="62"/>
  <c r="C68" i="62"/>
  <c r="O63" i="62"/>
  <c r="N53" i="62"/>
  <c r="X58" i="62"/>
  <c r="P45" i="62"/>
  <c r="M64" i="62"/>
  <c r="Y70" i="62"/>
  <c r="Q50" i="62"/>
  <c r="H64" i="62"/>
  <c r="R49" i="62"/>
  <c r="O48" i="62"/>
  <c r="I71" i="62"/>
  <c r="D55" i="62"/>
  <c r="F49" i="62"/>
  <c r="W66" i="62"/>
  <c r="B54" i="62"/>
  <c r="M68" i="62"/>
  <c r="D42" i="62"/>
  <c r="Q62" i="62"/>
  <c r="B63" i="62"/>
  <c r="F59" i="62"/>
  <c r="C63" i="62"/>
  <c r="O54" i="62"/>
  <c r="G42" i="62"/>
  <c r="B71" i="62"/>
  <c r="G59" i="62"/>
  <c r="D68" i="62"/>
  <c r="L47" i="62"/>
  <c r="L57" i="62"/>
  <c r="C58" i="62"/>
  <c r="Y67" i="62"/>
  <c r="B62" i="62"/>
  <c r="G66" i="62"/>
  <c r="C71" i="62"/>
  <c r="T65" i="62"/>
  <c r="S71" i="62"/>
  <c r="W53" i="62"/>
  <c r="J56" i="62"/>
  <c r="T49" i="62"/>
  <c r="T53" i="62"/>
  <c r="G52" i="62"/>
  <c r="F50" i="62"/>
  <c r="C50" i="62"/>
  <c r="W44" i="62"/>
  <c r="J54" i="62"/>
  <c r="R44" i="62"/>
  <c r="J63" i="62"/>
  <c r="V47" i="62"/>
  <c r="H68" i="62"/>
  <c r="S62" i="62"/>
  <c r="G65" i="62"/>
  <c r="Q61" i="62"/>
  <c r="I41" i="62"/>
  <c r="R54" i="62"/>
  <c r="G46" i="62"/>
  <c r="H56" i="62"/>
  <c r="N51" i="62"/>
  <c r="E43" i="62"/>
  <c r="S67" i="62"/>
  <c r="U66" i="62"/>
  <c r="U61" i="62"/>
  <c r="B45" i="62"/>
  <c r="M43" i="62"/>
  <c r="J51" i="62"/>
  <c r="N56" i="62"/>
  <c r="Q67" i="62"/>
  <c r="W49" i="62"/>
  <c r="L71" i="62"/>
  <c r="B60" i="62"/>
  <c r="H62" i="62"/>
  <c r="P62" i="62"/>
  <c r="O52" i="62"/>
  <c r="Q49" i="62"/>
  <c r="O60" i="62"/>
  <c r="E68" i="62"/>
  <c r="G63" i="62"/>
  <c r="E58" i="62"/>
  <c r="X60" i="62"/>
  <c r="F47" i="62"/>
  <c r="N48" i="62"/>
  <c r="M45" i="62"/>
  <c r="U70" i="62"/>
  <c r="D69" i="62"/>
  <c r="J59" i="62"/>
  <c r="D53" i="62"/>
  <c r="K56" i="62"/>
  <c r="V51" i="62"/>
  <c r="I50" i="62"/>
  <c r="K71" i="62"/>
  <c r="H70" i="62"/>
  <c r="F66" i="62"/>
  <c r="N61" i="62"/>
  <c r="M42" i="62"/>
  <c r="V57" i="62"/>
  <c r="F43" i="62"/>
  <c r="E61" i="62"/>
  <c r="O41" i="62"/>
  <c r="H44" i="62"/>
  <c r="W65" i="62"/>
  <c r="Q58" i="62"/>
  <c r="K58" i="62"/>
  <c r="R47" i="62"/>
  <c r="C42" i="62"/>
  <c r="L51" i="62"/>
  <c r="C61" i="62"/>
  <c r="Y65" i="62"/>
  <c r="R70" i="62"/>
  <c r="L63" i="62"/>
  <c r="E49" i="62"/>
  <c r="S47" i="62"/>
  <c r="I46" i="62"/>
  <c r="I61" i="62"/>
  <c r="M61" i="62"/>
  <c r="W45" i="62"/>
  <c r="S46" i="62"/>
  <c r="Y64" i="62"/>
  <c r="I62" i="62"/>
  <c r="G41" i="62"/>
  <c r="O44" i="62"/>
  <c r="N52" i="62"/>
  <c r="J61" i="62"/>
  <c r="D49" i="62"/>
  <c r="Q69" i="62"/>
  <c r="Y61" i="62"/>
  <c r="J64" i="62"/>
  <c r="L65" i="62"/>
  <c r="Y57" i="62"/>
  <c r="B44" i="62"/>
  <c r="X53" i="62"/>
  <c r="M47" i="62"/>
  <c r="I68" i="62"/>
  <c r="L62" i="62"/>
  <c r="O62" i="62"/>
  <c r="X64" i="62"/>
  <c r="S66" i="62"/>
  <c r="V54" i="62"/>
  <c r="J46" i="62"/>
  <c r="E69" i="62"/>
  <c r="F46" i="62"/>
  <c r="K52" i="62"/>
  <c r="G61" i="62"/>
  <c r="R52" i="62"/>
  <c r="G69" i="62"/>
  <c r="O53" i="62"/>
  <c r="Q64" i="62"/>
  <c r="X42" i="62"/>
  <c r="J57" i="62"/>
  <c r="C51" i="62"/>
  <c r="N70" i="62"/>
  <c r="V53" i="62"/>
  <c r="Y69" i="62"/>
  <c r="H66" i="62"/>
  <c r="C49" i="62"/>
  <c r="R61" i="62"/>
  <c r="K47" i="62"/>
  <c r="X59" i="62"/>
  <c r="K49" i="62"/>
  <c r="E55" i="62"/>
  <c r="V61" i="62"/>
  <c r="T41" i="62"/>
  <c r="X52" i="62"/>
  <c r="I55" i="62"/>
  <c r="F71" i="62"/>
  <c r="E60" i="62"/>
  <c r="C44" i="62"/>
  <c r="N62" i="62"/>
  <c r="O56" i="62"/>
  <c r="E62" i="62"/>
  <c r="F61" i="62"/>
  <c r="R68" i="62"/>
  <c r="P56" i="62"/>
  <c r="D54" i="62"/>
  <c r="E56" i="62"/>
  <c r="H50" i="62"/>
  <c r="F70" i="62"/>
  <c r="W50" i="62"/>
  <c r="V42" i="62"/>
  <c r="T48" i="62"/>
  <c r="W54" i="62"/>
  <c r="S49" i="62"/>
  <c r="B50" i="62"/>
  <c r="U41" i="62"/>
  <c r="H59" i="62"/>
  <c r="F53" i="62"/>
  <c r="I48" i="62"/>
  <c r="V52" i="62"/>
  <c r="P57" i="62"/>
  <c r="Y46" i="62"/>
  <c r="H51" i="62"/>
  <c r="Y45" i="62"/>
  <c r="Q71" i="62"/>
  <c r="H69" i="62"/>
  <c r="B46" i="62"/>
  <c r="H54" i="62"/>
  <c r="I67" i="62"/>
  <c r="Y47" i="62"/>
  <c r="M67" i="62"/>
  <c r="D10" i="66"/>
  <c r="R12" i="20"/>
  <c r="R80" i="20"/>
  <c r="R114" i="20"/>
  <c r="B15" i="20"/>
  <c r="B83" i="20"/>
  <c r="B117" i="20"/>
  <c r="P37" i="20"/>
  <c r="P105" i="20"/>
  <c r="P139" i="20"/>
  <c r="S24" i="20"/>
  <c r="S126" i="20"/>
  <c r="S92" i="20"/>
  <c r="Y9" i="20"/>
  <c r="Y111" i="20"/>
  <c r="Y77" i="20"/>
  <c r="J70" i="18"/>
  <c r="J104" i="18"/>
  <c r="Y119" i="18"/>
  <c r="Y51" i="18"/>
  <c r="Y85" i="18"/>
  <c r="G128" i="62"/>
  <c r="G94" i="62"/>
  <c r="G26" i="62"/>
  <c r="G60" i="62"/>
  <c r="T32" i="62"/>
  <c r="T66" i="62"/>
  <c r="T134" i="62"/>
  <c r="T100" i="62"/>
  <c r="X20" i="62"/>
  <c r="X122" i="62"/>
  <c r="X54" i="62"/>
  <c r="X88" i="62"/>
  <c r="Q55" i="62"/>
  <c r="Q89" i="62"/>
  <c r="Q123" i="62"/>
  <c r="Q21" i="62"/>
  <c r="T60" i="62"/>
  <c r="T26" i="62"/>
  <c r="T128" i="62"/>
  <c r="T94" i="62"/>
  <c r="W66" i="18"/>
  <c r="W134" i="18"/>
  <c r="W100" i="18"/>
  <c r="G33" i="20"/>
  <c r="G135" i="20"/>
  <c r="G101" i="20"/>
  <c r="F21" i="20"/>
  <c r="F89" i="20"/>
  <c r="F123" i="20"/>
  <c r="V46" i="18"/>
  <c r="V114" i="18"/>
  <c r="V80" i="18"/>
  <c r="N113" i="18"/>
  <c r="N79" i="18"/>
  <c r="D22" i="62"/>
  <c r="D56" i="62"/>
  <c r="D124" i="62"/>
  <c r="D90" i="62"/>
  <c r="R125" i="18"/>
  <c r="Q130" i="18"/>
  <c r="D120" i="18"/>
  <c r="B109" i="18"/>
  <c r="B135" i="18"/>
  <c r="K122" i="18"/>
  <c r="F135" i="18"/>
  <c r="C113" i="18"/>
  <c r="S124" i="18"/>
  <c r="P115" i="18"/>
  <c r="M44" i="18"/>
  <c r="T47" i="18"/>
  <c r="P59" i="18"/>
  <c r="I31" i="62"/>
  <c r="P11" i="62"/>
  <c r="Q33" i="62"/>
  <c r="Y16" i="62"/>
  <c r="H33" i="62"/>
  <c r="W23" i="62"/>
  <c r="U31" i="62"/>
  <c r="M8" i="62"/>
  <c r="W10" i="62"/>
  <c r="H11" i="62"/>
  <c r="F31" i="62"/>
  <c r="J35" i="62"/>
  <c r="S33" i="62"/>
  <c r="X32" i="62"/>
  <c r="J27" i="62"/>
  <c r="X16" i="62"/>
  <c r="J28" i="62"/>
  <c r="F9" i="62"/>
  <c r="H28" i="62"/>
  <c r="O10" i="62"/>
  <c r="E27" i="62"/>
  <c r="D36" i="62"/>
  <c r="P36" i="62"/>
  <c r="L11" i="62"/>
  <c r="C12" i="62"/>
  <c r="V34" i="62"/>
  <c r="V28" i="62"/>
  <c r="K14" i="62"/>
  <c r="Y36" i="62"/>
  <c r="S17" i="62"/>
  <c r="V8" i="62"/>
  <c r="U26" i="62"/>
  <c r="Q36" i="62"/>
  <c r="S28" i="62"/>
  <c r="S21" i="62"/>
  <c r="W29" i="62"/>
  <c r="O13" i="62"/>
  <c r="M14" i="62"/>
  <c r="S14" i="62"/>
  <c r="M31" i="62"/>
  <c r="K15" i="62"/>
  <c r="K34" i="62"/>
  <c r="P26" i="62"/>
  <c r="V25" i="62"/>
  <c r="I21" i="62"/>
  <c r="C18" i="62"/>
  <c r="V20" i="62"/>
  <c r="N20" i="62"/>
  <c r="J20" i="62"/>
  <c r="I37" i="62"/>
  <c r="C22" i="62"/>
  <c r="M37" i="62"/>
  <c r="T13" i="62"/>
  <c r="R17" i="62"/>
  <c r="E21" i="62"/>
  <c r="N23" i="62"/>
  <c r="U9" i="62"/>
  <c r="J16" i="62"/>
  <c r="S8" i="62"/>
  <c r="I28" i="62"/>
  <c r="C28" i="62"/>
  <c r="D10" i="62"/>
  <c r="J31" i="62"/>
  <c r="B36" i="62"/>
  <c r="I27" i="62"/>
  <c r="S30" i="62"/>
  <c r="E22" i="62"/>
  <c r="W30" i="62"/>
  <c r="L24" i="62"/>
  <c r="Q7" i="62"/>
  <c r="W25" i="62"/>
  <c r="K13" i="62"/>
  <c r="U35" i="62"/>
  <c r="B11" i="62"/>
  <c r="X31" i="62"/>
  <c r="P22" i="62"/>
  <c r="N29" i="62"/>
  <c r="X17" i="62"/>
  <c r="H22" i="62"/>
  <c r="X26" i="62"/>
  <c r="C16" i="62"/>
  <c r="N17" i="62"/>
  <c r="B22" i="62"/>
  <c r="D20" i="62"/>
  <c r="N33" i="62"/>
  <c r="K24" i="62"/>
  <c r="V16" i="62"/>
  <c r="R18" i="62"/>
  <c r="X15" i="62"/>
  <c r="P35" i="62"/>
  <c r="Q23" i="62"/>
  <c r="W27" i="62"/>
  <c r="I26" i="62"/>
  <c r="O9" i="62"/>
  <c r="G15" i="62"/>
  <c r="F12" i="62"/>
  <c r="W13" i="62"/>
  <c r="K10" i="62"/>
  <c r="L10" i="62"/>
  <c r="T18" i="62"/>
  <c r="R27" i="62"/>
  <c r="I16" i="62"/>
  <c r="D14" i="62"/>
  <c r="N34" i="62"/>
  <c r="U19" i="62"/>
  <c r="C29" i="62"/>
  <c r="N25" i="62"/>
  <c r="C35" i="62"/>
  <c r="M23" i="62"/>
  <c r="F32" i="62"/>
  <c r="Q20" i="62"/>
  <c r="S13" i="62"/>
  <c r="M24" i="62"/>
  <c r="C27" i="62"/>
  <c r="D33" i="62"/>
  <c r="T14" i="62"/>
  <c r="O22" i="62"/>
  <c r="D25" i="62"/>
  <c r="Q10" i="62"/>
  <c r="P33" i="62"/>
  <c r="E8" i="62"/>
  <c r="K22" i="62"/>
  <c r="M34" i="62"/>
  <c r="R31" i="62"/>
  <c r="M33" i="62"/>
  <c r="U29" i="62"/>
  <c r="H36" i="62"/>
  <c r="O37" i="62"/>
  <c r="K35" i="62"/>
  <c r="L28" i="62"/>
  <c r="X18" i="62"/>
  <c r="P19" i="62"/>
  <c r="R25" i="62"/>
  <c r="S11" i="62"/>
  <c r="C37" i="62"/>
  <c r="Y37" i="62"/>
  <c r="K32" i="62"/>
  <c r="F23" i="62"/>
  <c r="R21" i="62"/>
  <c r="T36" i="62"/>
  <c r="J17" i="62"/>
  <c r="W26" i="62"/>
  <c r="S12" i="62"/>
  <c r="U28" i="62"/>
  <c r="G23" i="62"/>
  <c r="L27" i="62"/>
  <c r="I9" i="62"/>
  <c r="P25" i="62"/>
  <c r="H15" i="62"/>
  <c r="X21" i="62"/>
  <c r="X33" i="62"/>
  <c r="R20" i="62"/>
  <c r="J22" i="62"/>
  <c r="L15" i="62"/>
  <c r="P32" i="62"/>
  <c r="Y22" i="62"/>
  <c r="I35" i="62"/>
  <c r="V27" i="62"/>
  <c r="D35" i="62"/>
  <c r="N8" i="62"/>
  <c r="U21" i="62"/>
  <c r="Y24" i="62"/>
  <c r="B12" i="62"/>
  <c r="D8" i="62"/>
  <c r="T22" i="62"/>
  <c r="S16" i="62"/>
  <c r="C36" i="62"/>
  <c r="I30" i="62"/>
  <c r="T19" i="62"/>
  <c r="B33" i="62"/>
  <c r="G18" i="62"/>
  <c r="F24" i="62"/>
  <c r="G12" i="62"/>
  <c r="U7" i="62"/>
  <c r="F19" i="62"/>
  <c r="H17" i="62"/>
  <c r="O17" i="62"/>
  <c r="S27" i="62"/>
  <c r="Y34" i="62"/>
  <c r="P31" i="62"/>
  <c r="P27" i="62"/>
  <c r="F14" i="62"/>
  <c r="R36" i="62"/>
  <c r="E14" i="62"/>
  <c r="J33" i="62"/>
  <c r="D11" i="62"/>
  <c r="U10" i="62"/>
  <c r="K28" i="62"/>
  <c r="X22" i="62"/>
  <c r="T7" i="62"/>
  <c r="Y11" i="62"/>
  <c r="I13" i="62"/>
  <c r="I15" i="62"/>
  <c r="I14" i="62"/>
  <c r="L8" i="62"/>
  <c r="Q15" i="62"/>
  <c r="V36" i="62"/>
  <c r="K33" i="62"/>
  <c r="M29" i="62"/>
  <c r="C14" i="62"/>
  <c r="L26" i="62"/>
  <c r="X13" i="62"/>
  <c r="W15" i="62"/>
  <c r="F35" i="62"/>
  <c r="S9" i="62"/>
  <c r="J36" i="62"/>
  <c r="M16" i="62"/>
  <c r="G17" i="62"/>
  <c r="K16" i="62"/>
  <c r="M35" i="62"/>
  <c r="H31" i="62"/>
  <c r="P17" i="62"/>
  <c r="Q13" i="62"/>
  <c r="I25" i="62"/>
  <c r="C17" i="62"/>
  <c r="O28" i="62"/>
  <c r="C9" i="62"/>
  <c r="B7" i="62"/>
  <c r="K19" i="62"/>
  <c r="V12" i="62"/>
  <c r="S32" i="62"/>
  <c r="E28" i="62"/>
  <c r="V11" i="62"/>
  <c r="S15" i="62"/>
  <c r="W18" i="62"/>
  <c r="M28" i="62"/>
  <c r="U27" i="62"/>
  <c r="N12" i="62"/>
  <c r="M18" i="62"/>
  <c r="H16" i="62"/>
  <c r="F37" i="62"/>
  <c r="G35" i="62"/>
  <c r="W8" i="62"/>
  <c r="U16" i="62"/>
  <c r="T9" i="62"/>
  <c r="Y31" i="62"/>
  <c r="G28" i="62"/>
  <c r="R37" i="62"/>
  <c r="R11" i="62"/>
  <c r="U33" i="62"/>
  <c r="E18" i="62"/>
  <c r="I17" i="62"/>
  <c r="I34" i="62"/>
  <c r="U32" i="62"/>
  <c r="F10" i="62"/>
  <c r="N19" i="62"/>
  <c r="U34" i="62"/>
  <c r="B17" i="62"/>
  <c r="P21" i="62"/>
  <c r="B34" i="62"/>
  <c r="M17" i="62"/>
  <c r="J24" i="62"/>
  <c r="J21" i="62"/>
  <c r="X25" i="62"/>
  <c r="E30" i="62"/>
  <c r="G7" i="62"/>
  <c r="E34" i="62"/>
  <c r="M27" i="62"/>
  <c r="O19" i="62"/>
  <c r="U22" i="62"/>
  <c r="B30" i="62"/>
  <c r="P9" i="62"/>
  <c r="H37" i="62"/>
  <c r="W32" i="62"/>
  <c r="M25" i="62"/>
  <c r="C11" i="62"/>
  <c r="S20" i="62"/>
  <c r="T25" i="62"/>
  <c r="Y26" i="62"/>
  <c r="O35" i="62"/>
  <c r="P13" i="62"/>
  <c r="Q34" i="62"/>
  <c r="P10" i="62"/>
  <c r="X23" i="62"/>
  <c r="C21" i="62"/>
  <c r="Y20" i="62"/>
  <c r="K11" i="62"/>
  <c r="L19" i="62"/>
  <c r="U24" i="62"/>
  <c r="Q8" i="62"/>
  <c r="V19" i="62"/>
  <c r="Y15" i="62"/>
  <c r="Q22" i="62"/>
  <c r="B35" i="62"/>
  <c r="O11" i="62"/>
  <c r="L21" i="62"/>
  <c r="K9" i="62"/>
  <c r="W7" i="62"/>
  <c r="B28" i="62"/>
  <c r="D19" i="62"/>
  <c r="S26" i="62"/>
  <c r="X7" i="62"/>
  <c r="W11" i="62"/>
  <c r="B10" i="62"/>
  <c r="T15" i="62"/>
  <c r="N26" i="62"/>
  <c r="B19" i="62"/>
  <c r="M30" i="62"/>
  <c r="G16" i="62"/>
  <c r="F11" i="62"/>
  <c r="I11" i="62"/>
  <c r="X8" i="62"/>
  <c r="L32" i="62"/>
  <c r="S37" i="62"/>
  <c r="J26" i="62"/>
  <c r="F25" i="62"/>
  <c r="B8" i="62"/>
  <c r="D30" i="62"/>
  <c r="F29" i="62"/>
  <c r="G36" i="62"/>
  <c r="J18" i="62"/>
  <c r="M10" i="62"/>
  <c r="X27" i="62"/>
  <c r="O14" i="62"/>
  <c r="P29" i="62"/>
  <c r="E29" i="62"/>
  <c r="U30" i="62"/>
  <c r="M32" i="62"/>
  <c r="L30" i="62"/>
  <c r="C10" i="62"/>
  <c r="V10" i="62"/>
  <c r="J30" i="62"/>
  <c r="V35" i="62"/>
  <c r="H19" i="62"/>
  <c r="W35" i="62"/>
  <c r="W33" i="62"/>
  <c r="O32" i="62"/>
  <c r="K31" i="62"/>
  <c r="O29" i="62"/>
  <c r="C30" i="62"/>
  <c r="K12" i="62"/>
  <c r="O34" i="62"/>
  <c r="W24" i="62"/>
  <c r="K27" i="62"/>
  <c r="G8" i="62"/>
  <c r="Y9" i="62"/>
  <c r="V13" i="62"/>
  <c r="D7" i="62"/>
  <c r="S19" i="62"/>
  <c r="L12" i="62"/>
  <c r="X10" i="62"/>
  <c r="C20" i="62"/>
  <c r="F33" i="62"/>
  <c r="W16" i="62"/>
  <c r="W28" i="62"/>
  <c r="H29" i="62"/>
  <c r="E23" i="62"/>
  <c r="D21" i="62"/>
  <c r="F15" i="62"/>
  <c r="E25" i="62"/>
  <c r="D28" i="62"/>
  <c r="G9" i="62"/>
  <c r="V14" i="62"/>
  <c r="H35" i="62"/>
  <c r="H20" i="62"/>
  <c r="E33" i="62"/>
  <c r="C7" i="62"/>
  <c r="R34" i="62"/>
  <c r="T34" i="62"/>
  <c r="Y29" i="62"/>
  <c r="Y33" i="62"/>
  <c r="B26" i="62"/>
  <c r="X35" i="62"/>
  <c r="J13" i="62"/>
  <c r="N24" i="62"/>
  <c r="Q27" i="62"/>
  <c r="T12" i="62"/>
  <c r="O25" i="62"/>
  <c r="V18" i="62"/>
  <c r="R30" i="62"/>
  <c r="Q24" i="62"/>
  <c r="O31" i="62"/>
  <c r="S22" i="62"/>
  <c r="V9" i="62"/>
  <c r="M15" i="62"/>
  <c r="F17" i="62"/>
  <c r="R19" i="62"/>
  <c r="H12" i="62"/>
  <c r="Q26" i="62"/>
  <c r="Q32" i="62"/>
  <c r="M26" i="62"/>
  <c r="L34" i="62"/>
  <c r="J7" i="62"/>
  <c r="Q19" i="62"/>
  <c r="D15" i="62"/>
  <c r="E11" i="62"/>
  <c r="P28" i="62"/>
  <c r="P15" i="62"/>
  <c r="B29" i="62"/>
  <c r="M7" i="62"/>
  <c r="U11" i="62"/>
  <c r="J9" i="62"/>
  <c r="L7" i="62"/>
  <c r="W9" i="62"/>
  <c r="N35" i="62"/>
  <c r="J12" i="62"/>
  <c r="P20" i="62"/>
  <c r="C26" i="62"/>
  <c r="B21" i="62"/>
  <c r="I29" i="62"/>
  <c r="V31" i="62"/>
  <c r="L20" i="62"/>
  <c r="I36" i="62"/>
  <c r="F27" i="62"/>
  <c r="G22" i="62"/>
  <c r="D13" i="62"/>
  <c r="Y28" i="62"/>
  <c r="W34" i="62"/>
  <c r="I7" i="62"/>
  <c r="K17" i="62"/>
  <c r="Y8" i="62"/>
  <c r="P16" i="62"/>
  <c r="X19" i="62"/>
  <c r="D34" i="62"/>
  <c r="C24" i="62"/>
  <c r="J23" i="62"/>
  <c r="X24" i="62"/>
  <c r="Q28" i="62"/>
  <c r="O20" i="62"/>
  <c r="O27" i="62"/>
  <c r="N22" i="62"/>
  <c r="H23" i="62"/>
  <c r="D23" i="62"/>
  <c r="Y13" i="62"/>
  <c r="L9" i="62"/>
  <c r="B25" i="62"/>
  <c r="L33" i="62"/>
  <c r="R22" i="62"/>
  <c r="P14" i="62"/>
  <c r="R32" i="62"/>
  <c r="S25" i="62"/>
  <c r="W36" i="62"/>
  <c r="U23" i="62"/>
  <c r="J29" i="62"/>
  <c r="D18" i="62"/>
  <c r="G10" i="62"/>
  <c r="Y30" i="62"/>
  <c r="D32" i="62"/>
  <c r="F20" i="62"/>
  <c r="V17" i="62"/>
  <c r="R13" i="62"/>
  <c r="Q11" i="62"/>
  <c r="Q9" i="62"/>
  <c r="T29" i="62"/>
  <c r="I23" i="62"/>
  <c r="S18" i="62"/>
  <c r="V24" i="62"/>
  <c r="F7" i="62"/>
  <c r="L22" i="62"/>
  <c r="U8" i="62"/>
  <c r="K8" i="62"/>
  <c r="W21" i="62"/>
  <c r="S29" i="62"/>
  <c r="J34" i="62"/>
  <c r="O7" i="62"/>
  <c r="L36" i="62"/>
  <c r="U36" i="62"/>
  <c r="Y23" i="62"/>
  <c r="W19" i="62"/>
  <c r="K20" i="62"/>
  <c r="Q25" i="62"/>
  <c r="P8" i="62"/>
  <c r="W17" i="62"/>
  <c r="E35" i="62"/>
  <c r="E16" i="62"/>
  <c r="R15" i="62"/>
  <c r="Y14" i="62"/>
  <c r="N14" i="62"/>
  <c r="J8" i="62"/>
  <c r="N9" i="62"/>
  <c r="R28" i="62"/>
  <c r="K36" i="62"/>
  <c r="F16" i="62"/>
  <c r="B18" i="62"/>
  <c r="L13" i="62"/>
  <c r="N18" i="62"/>
  <c r="T8" i="62"/>
  <c r="K30" i="62"/>
  <c r="L18" i="62"/>
  <c r="E9" i="62"/>
  <c r="N7" i="62"/>
  <c r="V23" i="62"/>
  <c r="S35" i="62"/>
  <c r="R7" i="62"/>
  <c r="B27" i="62"/>
  <c r="F22" i="62"/>
  <c r="C13" i="62"/>
  <c r="H25" i="62"/>
  <c r="T31" i="62"/>
  <c r="U25" i="62"/>
  <c r="X30" i="62"/>
  <c r="D12" i="62"/>
  <c r="H18" i="62"/>
  <c r="F13" i="62"/>
  <c r="J15" i="62"/>
  <c r="L14" i="62"/>
  <c r="B13" i="62"/>
  <c r="Q31" i="62"/>
  <c r="V29" i="62"/>
  <c r="R29" i="62"/>
  <c r="O26" i="62"/>
  <c r="N16" i="62"/>
  <c r="O8" i="62"/>
  <c r="V15" i="62"/>
  <c r="P18" i="62"/>
  <c r="D31" i="62"/>
  <c r="C15" i="62"/>
  <c r="O24" i="62"/>
  <c r="E15" i="62"/>
  <c r="N10" i="62"/>
  <c r="M9" i="62"/>
  <c r="Q37" i="62"/>
  <c r="E10" i="62"/>
  <c r="B37" i="62"/>
  <c r="F18" i="62"/>
  <c r="B14" i="62"/>
  <c r="B23" i="62"/>
  <c r="X12" i="62"/>
  <c r="O33" i="62"/>
  <c r="R16" i="62"/>
  <c r="L25" i="62"/>
  <c r="B16" i="62"/>
  <c r="K18" i="62"/>
  <c r="V22" i="62"/>
  <c r="C34" i="62"/>
  <c r="I20" i="62"/>
  <c r="F34" i="62"/>
  <c r="K21" i="62"/>
  <c r="E31" i="62"/>
  <c r="P30" i="62"/>
  <c r="J19" i="62"/>
  <c r="R23" i="62"/>
  <c r="E26" i="62"/>
  <c r="T37" i="62"/>
  <c r="B31" i="62"/>
  <c r="D26" i="62"/>
  <c r="W20" i="62"/>
  <c r="P23" i="62"/>
  <c r="J25" i="62"/>
  <c r="N21" i="62"/>
  <c r="E36" i="62"/>
  <c r="K37" i="62"/>
  <c r="H32" i="62"/>
  <c r="G25" i="62"/>
  <c r="N11" i="62"/>
  <c r="Y25" i="62"/>
  <c r="P12" i="62"/>
  <c r="G20" i="62"/>
  <c r="T23" i="62"/>
  <c r="D37" i="62"/>
  <c r="H14" i="62"/>
  <c r="G32" i="62"/>
  <c r="R8" i="62"/>
  <c r="R9" i="62"/>
  <c r="G14" i="62"/>
  <c r="I8" i="62"/>
  <c r="Y10" i="62"/>
  <c r="C33" i="62"/>
  <c r="L23" i="62"/>
  <c r="L31" i="62"/>
  <c r="E32" i="62"/>
  <c r="G27" i="62"/>
  <c r="D24" i="62"/>
  <c r="K7" i="62"/>
  <c r="R10" i="62"/>
  <c r="E24" i="62"/>
  <c r="U14" i="62"/>
  <c r="T10" i="62"/>
  <c r="G31" i="62"/>
  <c r="S34" i="62"/>
  <c r="O18" i="62"/>
  <c r="T28" i="62"/>
  <c r="H26" i="62"/>
  <c r="V26" i="62"/>
  <c r="O36" i="62"/>
  <c r="B32" i="62"/>
  <c r="X36" i="62"/>
  <c r="H13" i="62"/>
  <c r="W14" i="62"/>
  <c r="N28" i="62"/>
  <c r="C25" i="62"/>
  <c r="N27" i="62"/>
  <c r="L16" i="62"/>
  <c r="F36" i="62"/>
  <c r="G29" i="62"/>
  <c r="B9" i="62"/>
  <c r="Y27" i="62"/>
  <c r="E20" i="62"/>
  <c r="M19" i="62"/>
  <c r="S7" i="62"/>
  <c r="H27" i="62"/>
  <c r="Y35" i="62"/>
  <c r="Y19" i="62"/>
  <c r="T17" i="62"/>
  <c r="H8" i="62"/>
  <c r="R35" i="62"/>
  <c r="G21" i="62"/>
  <c r="J37" i="62"/>
  <c r="T27" i="62"/>
  <c r="U18" i="62"/>
  <c r="T20" i="62"/>
  <c r="O16" i="62"/>
  <c r="G37" i="62"/>
  <c r="Q18" i="62"/>
  <c r="H34" i="62"/>
  <c r="M13" i="62"/>
  <c r="B20" i="62"/>
  <c r="Q35" i="62"/>
  <c r="G19" i="62"/>
  <c r="V32" i="62"/>
  <c r="N31" i="62"/>
  <c r="Q16" i="62"/>
  <c r="O30" i="62"/>
  <c r="V30" i="62"/>
  <c r="H24" i="62"/>
  <c r="T24" i="62"/>
  <c r="Q14" i="62"/>
  <c r="R24" i="62"/>
  <c r="J10" i="62"/>
  <c r="D17" i="62"/>
  <c r="P24" i="62"/>
  <c r="L29" i="62"/>
  <c r="R33" i="62"/>
  <c r="G24" i="62"/>
  <c r="U12" i="62"/>
  <c r="N32" i="62"/>
  <c r="Y21" i="62"/>
  <c r="O12" i="62"/>
  <c r="H21" i="62"/>
  <c r="T11" i="62"/>
  <c r="V7" i="62"/>
  <c r="N15" i="62"/>
  <c r="N36" i="62"/>
  <c r="M12" i="62"/>
  <c r="W31" i="62"/>
  <c r="I10" i="62"/>
  <c r="G34" i="62"/>
  <c r="I12" i="62"/>
  <c r="R26" i="62"/>
  <c r="H30" i="62"/>
  <c r="I32" i="62"/>
  <c r="K26" i="62"/>
  <c r="M20" i="62"/>
  <c r="I22" i="62"/>
  <c r="C32" i="62"/>
  <c r="F8" i="62"/>
  <c r="F26" i="62"/>
  <c r="L17" i="62"/>
  <c r="K29" i="62"/>
  <c r="S31" i="62"/>
  <c r="Y18" i="62"/>
  <c r="J11" i="62"/>
  <c r="C8" i="62"/>
  <c r="U13" i="62"/>
  <c r="M11" i="62"/>
  <c r="M22" i="62"/>
  <c r="L37" i="62"/>
  <c r="Y17" i="62"/>
  <c r="J32" i="62"/>
  <c r="Y12" i="62"/>
  <c r="S36" i="62"/>
  <c r="Y32" i="62"/>
  <c r="S10" i="62"/>
  <c r="X34" i="62"/>
  <c r="H10" i="62"/>
  <c r="O23" i="62"/>
  <c r="Q29" i="62"/>
  <c r="N30" i="62"/>
  <c r="Q30" i="62"/>
  <c r="G30" i="62"/>
  <c r="H7" i="62"/>
  <c r="U15" i="62"/>
  <c r="L35" i="62"/>
  <c r="W37" i="62"/>
  <c r="X11" i="62"/>
  <c r="T33" i="62"/>
  <c r="B24" i="62"/>
  <c r="Q47" i="55"/>
  <c r="X43" i="55"/>
  <c r="L64" i="55"/>
  <c r="H48" i="55"/>
  <c r="M54" i="55"/>
  <c r="G41" i="55"/>
  <c r="S65" i="55"/>
  <c r="P47" i="55"/>
  <c r="X55" i="55"/>
  <c r="B67" i="55"/>
  <c r="H46" i="55"/>
  <c r="X44" i="55"/>
  <c r="X65" i="55"/>
  <c r="F56" i="55"/>
  <c r="B50" i="55"/>
  <c r="P58" i="55"/>
  <c r="P54" i="55"/>
  <c r="C56" i="55"/>
  <c r="R57" i="55"/>
  <c r="T64" i="55"/>
  <c r="U44" i="55"/>
  <c r="R41" i="55"/>
  <c r="M69" i="55"/>
  <c r="I65" i="55"/>
  <c r="J68" i="55"/>
  <c r="G63" i="55"/>
  <c r="E62" i="55"/>
  <c r="E52" i="55"/>
  <c r="X46" i="55"/>
  <c r="H51" i="55"/>
  <c r="M67" i="55"/>
  <c r="B51" i="55"/>
  <c r="D50" i="55"/>
  <c r="V46" i="55"/>
  <c r="I66" i="55"/>
  <c r="X57" i="55"/>
  <c r="K66" i="55"/>
  <c r="K65" i="55"/>
  <c r="L59" i="55"/>
  <c r="H42" i="55"/>
  <c r="K70" i="55"/>
  <c r="N56" i="55"/>
  <c r="C69" i="55"/>
  <c r="H61" i="55"/>
  <c r="L44" i="55"/>
  <c r="O43" i="55"/>
  <c r="C55" i="55"/>
  <c r="F50" i="55"/>
  <c r="J53" i="55"/>
  <c r="R51" i="55"/>
  <c r="O48" i="55"/>
  <c r="U47" i="55"/>
  <c r="W68" i="55"/>
  <c r="S59" i="55"/>
  <c r="B58" i="55"/>
  <c r="L55" i="55"/>
  <c r="X60" i="55"/>
  <c r="I52" i="55"/>
  <c r="S61" i="55"/>
  <c r="P70" i="55"/>
  <c r="V43" i="55"/>
  <c r="U54" i="55"/>
  <c r="Q52" i="55"/>
  <c r="R71" i="55"/>
  <c r="G67" i="55"/>
  <c r="W59" i="55"/>
  <c r="Q57" i="55"/>
  <c r="L47" i="55"/>
  <c r="R47" i="55"/>
  <c r="C53" i="55"/>
  <c r="Y68" i="55"/>
  <c r="V54" i="55"/>
  <c r="Y61" i="55"/>
  <c r="L54" i="55"/>
  <c r="J55" i="55"/>
  <c r="Y46" i="55"/>
  <c r="I70" i="55"/>
  <c r="X49" i="55"/>
  <c r="U58" i="55"/>
  <c r="M50" i="55"/>
  <c r="E46" i="55"/>
  <c r="J54" i="55"/>
  <c r="N62" i="55"/>
  <c r="O42" i="55"/>
  <c r="Q69" i="55"/>
  <c r="S47" i="55"/>
  <c r="O70" i="55"/>
  <c r="J67" i="55"/>
  <c r="S60" i="55"/>
  <c r="K54" i="55"/>
  <c r="C48" i="55"/>
  <c r="G53" i="55"/>
  <c r="U68" i="55"/>
  <c r="Q59" i="55"/>
  <c r="Q62" i="55"/>
  <c r="B57" i="55"/>
  <c r="Y44" i="55"/>
  <c r="U55" i="55"/>
  <c r="U63" i="55"/>
  <c r="K71" i="55"/>
  <c r="I55" i="55"/>
  <c r="F62" i="55"/>
  <c r="B48" i="55"/>
  <c r="M56" i="55"/>
  <c r="W55" i="55"/>
  <c r="T49" i="55"/>
  <c r="P53" i="55"/>
  <c r="Q56" i="55"/>
  <c r="V55" i="55"/>
  <c r="Q48" i="55"/>
  <c r="I46" i="55"/>
  <c r="B65" i="55"/>
  <c r="C49" i="55"/>
  <c r="P42" i="55"/>
  <c r="C45" i="55"/>
  <c r="R54" i="55"/>
  <c r="R46" i="55"/>
  <c r="Y50" i="55"/>
  <c r="W54" i="55"/>
  <c r="B68" i="55"/>
  <c r="R43" i="55"/>
  <c r="F42" i="55"/>
  <c r="R45" i="55"/>
  <c r="O58" i="55"/>
  <c r="R70" i="55"/>
  <c r="U41" i="55"/>
  <c r="I68" i="55"/>
  <c r="E60" i="55"/>
  <c r="W43" i="55"/>
  <c r="C68" i="55"/>
  <c r="B44" i="55"/>
  <c r="B63" i="55"/>
  <c r="V57" i="55"/>
  <c r="Q64" i="55"/>
  <c r="F41" i="55"/>
  <c r="E48" i="55"/>
  <c r="V59" i="55"/>
  <c r="I53" i="55"/>
  <c r="R52" i="55"/>
  <c r="I59" i="55"/>
  <c r="J56" i="55"/>
  <c r="B60" i="55"/>
  <c r="P50" i="55"/>
  <c r="M51" i="55"/>
  <c r="N45" i="55"/>
  <c r="O46" i="55"/>
  <c r="I58" i="55"/>
  <c r="O55" i="55"/>
  <c r="U57" i="55"/>
  <c r="F71" i="55"/>
  <c r="W69" i="55"/>
  <c r="J43" i="55"/>
  <c r="S56" i="55"/>
  <c r="G70" i="55"/>
  <c r="X51" i="55"/>
  <c r="T63" i="55"/>
  <c r="S43" i="55"/>
  <c r="D70" i="55"/>
  <c r="X67" i="55"/>
  <c r="U48" i="55"/>
  <c r="C70" i="55"/>
  <c r="T58" i="55"/>
  <c r="B54" i="55"/>
  <c r="L60" i="55"/>
  <c r="C57" i="55"/>
  <c r="Q60" i="55"/>
  <c r="P45" i="55"/>
  <c r="T51" i="55"/>
  <c r="L53" i="55"/>
  <c r="M64" i="55"/>
  <c r="O63" i="55"/>
  <c r="L57" i="55"/>
  <c r="M49" i="55"/>
  <c r="N63" i="55"/>
  <c r="C43" i="55"/>
  <c r="J65" i="55"/>
  <c r="K61" i="55"/>
  <c r="R53" i="55"/>
  <c r="R58" i="55"/>
  <c r="J46" i="55"/>
  <c r="K42" i="55"/>
  <c r="N69" i="55"/>
  <c r="W66" i="55"/>
  <c r="E61" i="55"/>
  <c r="K49" i="55"/>
  <c r="O49" i="55"/>
  <c r="D69" i="55"/>
  <c r="H59" i="55"/>
  <c r="J70" i="55"/>
  <c r="X50" i="55"/>
  <c r="D66" i="55"/>
  <c r="D62" i="55"/>
  <c r="V63" i="55"/>
  <c r="F47" i="55"/>
  <c r="V50" i="55"/>
  <c r="C47" i="55"/>
  <c r="Q43" i="55"/>
  <c r="S68" i="55"/>
  <c r="C58" i="55"/>
  <c r="I56" i="55"/>
  <c r="G59" i="55"/>
  <c r="K60" i="55"/>
  <c r="O62" i="55"/>
  <c r="S71" i="55"/>
  <c r="N55" i="55"/>
  <c r="D58" i="55"/>
  <c r="T42" i="55"/>
  <c r="G65" i="55"/>
  <c r="V45" i="55"/>
  <c r="W41" i="55"/>
  <c r="Y51" i="55"/>
  <c r="T45" i="55"/>
  <c r="Y43" i="55"/>
  <c r="M65" i="55"/>
  <c r="C65" i="55"/>
  <c r="M57" i="55"/>
  <c r="W47" i="55"/>
  <c r="N52" i="55"/>
  <c r="W44" i="55"/>
  <c r="H49" i="55"/>
  <c r="L48" i="55"/>
  <c r="S57" i="55"/>
  <c r="U46" i="55"/>
  <c r="T55" i="55"/>
  <c r="Q42" i="55"/>
  <c r="M62" i="55"/>
  <c r="J50" i="55"/>
  <c r="E50" i="55"/>
  <c r="T47" i="55"/>
  <c r="W45" i="55"/>
  <c r="G44" i="55"/>
  <c r="D43" i="55"/>
  <c r="R69" i="55"/>
  <c r="G42" i="55"/>
  <c r="D46" i="55"/>
  <c r="H71" i="55"/>
  <c r="H68" i="55"/>
  <c r="N65" i="55"/>
  <c r="E68" i="55"/>
  <c r="L49" i="55"/>
  <c r="P65" i="55"/>
  <c r="L69" i="55"/>
  <c r="E44" i="55"/>
  <c r="U60" i="55"/>
  <c r="K50" i="55"/>
  <c r="R50" i="55"/>
  <c r="E65" i="55"/>
  <c r="U49" i="55"/>
  <c r="U59" i="55"/>
  <c r="P59" i="55"/>
  <c r="O50" i="55"/>
  <c r="T65" i="55"/>
  <c r="P62" i="55"/>
  <c r="C71" i="55"/>
  <c r="W64" i="55"/>
  <c r="S62" i="55"/>
  <c r="W56" i="55"/>
  <c r="E54" i="55"/>
  <c r="D53" i="55"/>
  <c r="X56" i="55"/>
  <c r="Q65" i="55"/>
  <c r="P55" i="55"/>
  <c r="S45" i="55"/>
  <c r="B43" i="55"/>
  <c r="F70" i="55"/>
  <c r="W70" i="55"/>
  <c r="N61" i="55"/>
  <c r="O45" i="55"/>
  <c r="L62" i="55"/>
  <c r="U42" i="55"/>
  <c r="I60" i="55"/>
  <c r="H57" i="55"/>
  <c r="T60" i="55"/>
  <c r="Y64" i="55"/>
  <c r="F43" i="55"/>
  <c r="S41" i="55"/>
  <c r="X63" i="55"/>
  <c r="Q49" i="55"/>
  <c r="O61" i="55"/>
  <c r="F51" i="55"/>
  <c r="Q54" i="55"/>
  <c r="R64" i="55"/>
  <c r="D63" i="55"/>
  <c r="B62" i="55"/>
  <c r="S64" i="55"/>
  <c r="S70" i="55"/>
  <c r="I62" i="55"/>
  <c r="O65" i="55"/>
  <c r="O52" i="55"/>
  <c r="F58" i="55"/>
  <c r="W57" i="55"/>
  <c r="M42" i="55"/>
  <c r="R44" i="55"/>
  <c r="M44" i="55"/>
  <c r="P49" i="55"/>
  <c r="V56" i="55"/>
  <c r="D48" i="55"/>
  <c r="F67" i="55"/>
  <c r="J47" i="55"/>
  <c r="D52" i="55"/>
  <c r="J41" i="55"/>
  <c r="C60" i="55"/>
  <c r="P43" i="55"/>
  <c r="X54" i="55"/>
  <c r="Q45" i="55"/>
  <c r="D49" i="55"/>
  <c r="P57" i="55"/>
  <c r="O66" i="55"/>
  <c r="H44" i="55"/>
  <c r="P48" i="55"/>
  <c r="U71" i="55"/>
  <c r="T41" i="55"/>
  <c r="T50" i="55"/>
  <c r="N50" i="55"/>
  <c r="U70" i="55"/>
  <c r="M60" i="55"/>
  <c r="H69" i="55"/>
  <c r="H65" i="55"/>
  <c r="V41" i="55"/>
  <c r="Q71" i="55"/>
  <c r="J42" i="55"/>
  <c r="G50" i="55"/>
  <c r="I47" i="55"/>
  <c r="G49" i="55"/>
  <c r="K41" i="55"/>
  <c r="T54" i="55"/>
  <c r="S54" i="55"/>
  <c r="B64" i="55"/>
  <c r="L63" i="55"/>
  <c r="I64" i="55"/>
  <c r="B59" i="55"/>
  <c r="G55" i="55"/>
  <c r="T52" i="55"/>
  <c r="Q46" i="55"/>
  <c r="M41" i="55"/>
  <c r="V49" i="55"/>
  <c r="M53" i="55"/>
  <c r="C66" i="55"/>
  <c r="P67" i="55"/>
  <c r="N46" i="55"/>
  <c r="X70" i="55"/>
  <c r="E59" i="55"/>
  <c r="G43" i="55"/>
  <c r="E57" i="55"/>
  <c r="X62" i="55"/>
  <c r="H54" i="55"/>
  <c r="L56" i="55"/>
  <c r="W67" i="55"/>
  <c r="G48" i="55"/>
  <c r="Y65" i="55"/>
  <c r="E41" i="55"/>
  <c r="D61" i="55"/>
  <c r="P60" i="55"/>
  <c r="B53" i="55"/>
  <c r="L46" i="55"/>
  <c r="J60" i="55"/>
  <c r="N58" i="55"/>
  <c r="Q63" i="55"/>
  <c r="F61" i="55"/>
  <c r="M71" i="55"/>
  <c r="L52" i="55"/>
  <c r="U64" i="55"/>
  <c r="Q67" i="55"/>
  <c r="J52" i="55"/>
  <c r="G45" i="55"/>
  <c r="D71" i="55"/>
  <c r="X71" i="55"/>
  <c r="D60" i="55"/>
  <c r="W63" i="55"/>
  <c r="R67" i="55"/>
  <c r="K53" i="55"/>
  <c r="D64" i="55"/>
  <c r="R56" i="55"/>
  <c r="U65" i="55"/>
  <c r="B49" i="55"/>
  <c r="Q53" i="55"/>
  <c r="I69" i="55"/>
  <c r="D65" i="55"/>
  <c r="X69" i="55"/>
  <c r="W60" i="55"/>
  <c r="X41" i="55"/>
  <c r="N59" i="55"/>
  <c r="W62" i="55"/>
  <c r="N67" i="55"/>
  <c r="Y49" i="55"/>
  <c r="F64" i="55"/>
  <c r="E51" i="55"/>
  <c r="N71" i="55"/>
  <c r="N64" i="55"/>
  <c r="Y59" i="55"/>
  <c r="F45" i="55"/>
  <c r="I44" i="55"/>
  <c r="P51" i="55"/>
  <c r="Q70" i="55"/>
  <c r="P46" i="55"/>
  <c r="L71" i="55"/>
  <c r="D41" i="55"/>
  <c r="C51" i="55"/>
  <c r="Y52" i="55"/>
  <c r="P41" i="55"/>
  <c r="P56" i="55"/>
  <c r="T68" i="55"/>
  <c r="G58" i="55"/>
  <c r="M61" i="55"/>
  <c r="G54" i="55"/>
  <c r="M63" i="55"/>
  <c r="M68" i="55"/>
  <c r="Y55" i="55"/>
  <c r="W48" i="55"/>
  <c r="D55" i="55"/>
  <c r="Y70" i="55"/>
  <c r="M70" i="55"/>
  <c r="M43" i="55"/>
  <c r="B69" i="55"/>
  <c r="L50" i="55"/>
  <c r="P71" i="55"/>
  <c r="W71" i="55"/>
  <c r="H53" i="55"/>
  <c r="Y63" i="55"/>
  <c r="R60" i="55"/>
  <c r="G64" i="55"/>
  <c r="S55" i="55"/>
  <c r="T43" i="55"/>
  <c r="L42" i="55"/>
  <c r="D67" i="55"/>
  <c r="M47" i="55"/>
  <c r="K45" i="55"/>
  <c r="I54" i="55"/>
  <c r="K63" i="55"/>
  <c r="H50" i="55"/>
  <c r="J59" i="55"/>
  <c r="L41" i="55"/>
  <c r="F44" i="55"/>
  <c r="E53" i="55"/>
  <c r="K43" i="55"/>
  <c r="R61" i="55"/>
  <c r="Y58" i="55"/>
  <c r="X68" i="55"/>
  <c r="F52" i="55"/>
  <c r="G60" i="55"/>
  <c r="V65" i="55"/>
  <c r="I43" i="55"/>
  <c r="R59" i="55"/>
  <c r="X45" i="55"/>
  <c r="R62" i="55"/>
  <c r="Y69" i="55"/>
  <c r="B52" i="55"/>
  <c r="D59" i="55"/>
  <c r="J57" i="55"/>
  <c r="T57" i="55"/>
  <c r="L65" i="55"/>
  <c r="N48" i="55"/>
  <c r="I61" i="55"/>
  <c r="Y62" i="55"/>
  <c r="X53" i="55"/>
  <c r="J63" i="55"/>
  <c r="W49" i="55"/>
  <c r="I49" i="55"/>
  <c r="J64" i="55"/>
  <c r="V66" i="55"/>
  <c r="P68" i="55"/>
  <c r="X61" i="55"/>
  <c r="C64" i="55"/>
  <c r="S44" i="55"/>
  <c r="V70" i="55"/>
  <c r="M48" i="55"/>
  <c r="U62" i="55"/>
  <c r="F69" i="55"/>
  <c r="K47" i="55"/>
  <c r="H41" i="55"/>
  <c r="N66" i="55"/>
  <c r="M66" i="55"/>
  <c r="N60" i="55"/>
  <c r="E66" i="55"/>
  <c r="C61" i="55"/>
  <c r="C54" i="55"/>
  <c r="R63" i="55"/>
  <c r="P69" i="55"/>
  <c r="F63" i="55"/>
  <c r="V52" i="55"/>
  <c r="E67" i="55"/>
  <c r="J66" i="55"/>
  <c r="U43" i="55"/>
  <c r="N54" i="55"/>
  <c r="Y67" i="55"/>
  <c r="O53" i="55"/>
  <c r="S50" i="55"/>
  <c r="I42" i="55"/>
  <c r="W53" i="55"/>
  <c r="M59" i="55"/>
  <c r="N70" i="55"/>
  <c r="S46" i="55"/>
  <c r="K59" i="55"/>
  <c r="O41" i="55"/>
  <c r="Y57" i="55"/>
  <c r="E56" i="55"/>
  <c r="G46" i="55"/>
  <c r="N44" i="55"/>
  <c r="F55" i="55"/>
  <c r="R42" i="55"/>
  <c r="R49" i="55"/>
  <c r="D68" i="55"/>
  <c r="K46" i="55"/>
  <c r="L66" i="55"/>
  <c r="C42" i="55"/>
  <c r="E58" i="55"/>
  <c r="T44" i="55"/>
  <c r="R65" i="55"/>
  <c r="D51" i="55"/>
  <c r="V61" i="55"/>
  <c r="G66" i="55"/>
  <c r="R55" i="55"/>
  <c r="B71" i="55"/>
  <c r="T46" i="55"/>
  <c r="O68" i="55"/>
  <c r="X47" i="55"/>
  <c r="H67" i="55"/>
  <c r="Y48" i="55"/>
  <c r="B66" i="55"/>
  <c r="K62" i="55"/>
  <c r="X42" i="55"/>
  <c r="L61" i="55"/>
  <c r="G57" i="55"/>
  <c r="I63" i="55"/>
  <c r="D56" i="55"/>
  <c r="E63" i="55"/>
  <c r="J58" i="55"/>
  <c r="O51" i="55"/>
  <c r="U56" i="55"/>
  <c r="E64" i="55"/>
  <c r="Y53" i="55"/>
  <c r="H47" i="55"/>
  <c r="T70" i="55"/>
  <c r="F46" i="55"/>
  <c r="N41" i="55"/>
  <c r="W61" i="55"/>
  <c r="Q55" i="55"/>
  <c r="O56" i="55"/>
  <c r="L70" i="55"/>
  <c r="Q51" i="55"/>
  <c r="V51" i="55"/>
  <c r="F65" i="55"/>
  <c r="P63" i="55"/>
  <c r="D57" i="55"/>
  <c r="X64" i="55"/>
  <c r="R66" i="55"/>
  <c r="K51" i="55"/>
  <c r="E43" i="55"/>
  <c r="D45" i="55"/>
  <c r="C50" i="55"/>
  <c r="M52" i="55"/>
  <c r="N51" i="55"/>
  <c r="K56" i="55"/>
  <c r="Y41" i="55"/>
  <c r="K69" i="55"/>
  <c r="I41" i="55"/>
  <c r="V69" i="55"/>
  <c r="J71" i="55"/>
  <c r="I71" i="55"/>
  <c r="E42" i="55"/>
  <c r="V44" i="55"/>
  <c r="L43" i="55"/>
  <c r="X59" i="55"/>
  <c r="V67" i="55"/>
  <c r="N57" i="55"/>
  <c r="N42" i="55"/>
  <c r="H58" i="55"/>
  <c r="W46" i="55"/>
  <c r="G51" i="55"/>
  <c r="L51" i="55"/>
  <c r="K44" i="55"/>
  <c r="Q68" i="55"/>
  <c r="B42" i="55"/>
  <c r="G56" i="55"/>
  <c r="T66" i="55"/>
  <c r="F49" i="55"/>
  <c r="U50" i="55"/>
  <c r="H70" i="55"/>
  <c r="F68" i="55"/>
  <c r="M58" i="55"/>
  <c r="U52" i="55"/>
  <c r="F57" i="55"/>
  <c r="S69" i="55"/>
  <c r="I48" i="55"/>
  <c r="N49" i="55"/>
  <c r="H66" i="55"/>
  <c r="J48" i="55"/>
  <c r="S42" i="55"/>
  <c r="Q66" i="55"/>
  <c r="V53" i="55"/>
  <c r="E69" i="55"/>
  <c r="V64" i="55"/>
  <c r="K67" i="55"/>
  <c r="H52" i="55"/>
  <c r="O71" i="55"/>
  <c r="J44" i="55"/>
  <c r="L58" i="55"/>
  <c r="E45" i="55"/>
  <c r="Y47" i="55"/>
  <c r="E47" i="55"/>
  <c r="T69" i="55"/>
  <c r="D44" i="55"/>
  <c r="U67" i="55"/>
  <c r="Q61" i="55"/>
  <c r="O60" i="55"/>
  <c r="F53" i="55"/>
  <c r="H64" i="55"/>
  <c r="B56" i="55"/>
  <c r="H60" i="55"/>
  <c r="W42" i="55"/>
  <c r="F66" i="55"/>
  <c r="W51" i="55"/>
  <c r="V48" i="55"/>
  <c r="N47" i="55"/>
  <c r="Y42" i="55"/>
  <c r="O64" i="55"/>
  <c r="M45" i="55"/>
  <c r="L45" i="55"/>
  <c r="J49" i="55"/>
  <c r="S52" i="55"/>
  <c r="Y56" i="55"/>
  <c r="Y45" i="55"/>
  <c r="X66" i="55"/>
  <c r="S49" i="55"/>
  <c r="S66" i="55"/>
  <c r="U69" i="55"/>
  <c r="G69" i="55"/>
  <c r="G61" i="55"/>
  <c r="X48" i="55"/>
  <c r="B46" i="55"/>
  <c r="U45" i="55"/>
  <c r="S48" i="55"/>
  <c r="G47" i="55"/>
  <c r="T53" i="55"/>
  <c r="C63" i="55"/>
  <c r="J51" i="55"/>
  <c r="O69" i="55"/>
  <c r="O57" i="55"/>
  <c r="B55" i="55"/>
  <c r="U53" i="55"/>
  <c r="B41" i="55"/>
  <c r="I45" i="55"/>
  <c r="G68" i="55"/>
  <c r="C62" i="55"/>
  <c r="F48" i="55"/>
  <c r="W65" i="55"/>
  <c r="I57" i="55"/>
  <c r="G52" i="55"/>
  <c r="V68" i="55"/>
  <c r="O59" i="55"/>
  <c r="L67" i="55"/>
  <c r="S63" i="55"/>
  <c r="T59" i="55"/>
  <c r="S58" i="55"/>
  <c r="S53" i="55"/>
  <c r="X52" i="55"/>
  <c r="K58" i="55"/>
  <c r="S67" i="55"/>
  <c r="H45" i="55"/>
  <c r="Q58" i="55"/>
  <c r="T56" i="55"/>
  <c r="V71" i="55"/>
  <c r="J69" i="55"/>
  <c r="F60" i="55"/>
  <c r="S51" i="55"/>
  <c r="N68" i="55"/>
  <c r="O54" i="55"/>
  <c r="Q44" i="55"/>
  <c r="J61" i="55"/>
  <c r="U51" i="55"/>
  <c r="M46" i="55"/>
  <c r="T62" i="55"/>
  <c r="C52" i="55"/>
  <c r="R68" i="55"/>
  <c r="I51" i="55"/>
  <c r="J62" i="55"/>
  <c r="Q50" i="55"/>
  <c r="I67" i="55"/>
  <c r="N53" i="55"/>
  <c r="O47" i="55"/>
  <c r="P66" i="55"/>
  <c r="D42" i="55"/>
  <c r="K55" i="55"/>
  <c r="H56" i="55"/>
  <c r="K57" i="55"/>
  <c r="I50" i="55"/>
  <c r="H63" i="55"/>
  <c r="K64" i="55"/>
  <c r="V58" i="55"/>
  <c r="M55" i="55"/>
  <c r="D54" i="55"/>
  <c r="C59" i="55"/>
  <c r="G71" i="55"/>
  <c r="B61" i="55"/>
  <c r="E49" i="55"/>
  <c r="Y60" i="55"/>
  <c r="O44" i="55"/>
  <c r="C67" i="55"/>
  <c r="V60" i="55"/>
  <c r="P61" i="55"/>
  <c r="E70" i="55"/>
  <c r="Y71" i="55"/>
  <c r="K68" i="55"/>
  <c r="J45" i="55"/>
  <c r="V62" i="55"/>
  <c r="W58" i="55"/>
  <c r="Y54" i="55"/>
  <c r="H55" i="55"/>
  <c r="K52" i="55"/>
  <c r="E55" i="55"/>
  <c r="W50" i="55"/>
  <c r="E71" i="55"/>
  <c r="B47" i="55"/>
  <c r="T48" i="55"/>
  <c r="V47" i="55"/>
  <c r="B70" i="55"/>
  <c r="P44" i="55"/>
  <c r="U61" i="55"/>
  <c r="R48" i="55"/>
  <c r="H62" i="55"/>
  <c r="U66" i="55"/>
  <c r="G62" i="55"/>
  <c r="C44" i="55"/>
  <c r="V42" i="55"/>
  <c r="T71" i="55"/>
  <c r="B45" i="55"/>
  <c r="P52" i="55"/>
  <c r="Q41" i="55"/>
  <c r="D47" i="55"/>
  <c r="L68" i="55"/>
  <c r="Y66" i="55"/>
  <c r="H43" i="55"/>
  <c r="O67" i="55"/>
  <c r="C46" i="55"/>
  <c r="F59" i="55"/>
  <c r="X58" i="55"/>
  <c r="T61" i="55"/>
  <c r="N43" i="55"/>
  <c r="C41" i="55"/>
  <c r="P64" i="55"/>
  <c r="K48" i="55"/>
  <c r="F54" i="55"/>
  <c r="T67" i="55"/>
  <c r="W52" i="55"/>
  <c r="P34" i="62"/>
  <c r="P68" i="62"/>
  <c r="P102" i="62"/>
  <c r="P136" i="62"/>
  <c r="I18" i="62"/>
  <c r="I86" i="62"/>
  <c r="I52" i="62"/>
  <c r="I120" i="62"/>
  <c r="U37" i="62"/>
  <c r="U139" i="62"/>
  <c r="U105" i="62"/>
  <c r="U71" i="62"/>
  <c r="F132" i="20"/>
  <c r="F98" i="20"/>
  <c r="F30" i="20"/>
  <c r="E70" i="18"/>
  <c r="E104" i="18"/>
  <c r="K25" i="20"/>
  <c r="K93" i="20"/>
  <c r="K127" i="20"/>
  <c r="Q17" i="20"/>
  <c r="Q85" i="20"/>
  <c r="Q119" i="20"/>
  <c r="T21" i="20"/>
  <c r="T89" i="20"/>
  <c r="T123" i="20"/>
  <c r="S23" i="62"/>
  <c r="S57" i="62"/>
  <c r="S125" i="62"/>
  <c r="S91" i="62"/>
  <c r="J14" i="62"/>
  <c r="J48" i="62"/>
  <c r="J82" i="62"/>
  <c r="J116" i="62"/>
  <c r="C33" i="57"/>
  <c r="L7" i="57"/>
  <c r="Y19" i="57"/>
  <c r="H11" i="57"/>
  <c r="J24" i="57"/>
  <c r="O35" i="57"/>
  <c r="K23" i="57"/>
  <c r="F15" i="57"/>
  <c r="U11" i="57"/>
  <c r="T22" i="57"/>
  <c r="I29" i="57"/>
  <c r="C29" i="57"/>
  <c r="T32" i="57"/>
  <c r="U16" i="57"/>
  <c r="I20" i="57"/>
  <c r="H9" i="57"/>
  <c r="X14" i="57"/>
  <c r="M29" i="57"/>
  <c r="H24" i="57"/>
  <c r="B21" i="57"/>
  <c r="B36" i="57"/>
  <c r="B11" i="57"/>
  <c r="H22" i="57"/>
  <c r="G23" i="57"/>
  <c r="K29" i="57"/>
  <c r="R26" i="57"/>
  <c r="J17" i="57"/>
  <c r="F34" i="57"/>
  <c r="D22" i="57"/>
  <c r="T12" i="57"/>
  <c r="E19" i="57"/>
  <c r="N9" i="57"/>
  <c r="H13" i="57"/>
  <c r="S33" i="57"/>
  <c r="T36" i="57"/>
  <c r="G30" i="57"/>
  <c r="L34" i="57"/>
  <c r="J15" i="57"/>
  <c r="F12" i="57"/>
  <c r="V37" i="57"/>
  <c r="Y26" i="57"/>
  <c r="E30" i="57"/>
  <c r="T27" i="57"/>
  <c r="D17" i="57"/>
  <c r="T10" i="57"/>
  <c r="X35" i="57"/>
  <c r="S15" i="57"/>
  <c r="P32" i="57"/>
  <c r="T19" i="57"/>
  <c r="B32" i="57"/>
  <c r="W27" i="57"/>
  <c r="O17" i="57"/>
  <c r="C12" i="57"/>
  <c r="E29" i="57"/>
  <c r="F10" i="57"/>
  <c r="T9" i="57"/>
  <c r="Q21" i="57"/>
  <c r="K28" i="57"/>
  <c r="L8" i="57"/>
  <c r="O23" i="57"/>
  <c r="K21" i="57"/>
  <c r="G13" i="57"/>
  <c r="F21" i="57"/>
  <c r="L37" i="57"/>
  <c r="S18" i="57"/>
  <c r="W37" i="57"/>
  <c r="T37" i="57"/>
  <c r="K24" i="57"/>
  <c r="K25" i="57"/>
  <c r="B27" i="57"/>
  <c r="Y29" i="57"/>
  <c r="H36" i="57"/>
  <c r="V26" i="57"/>
  <c r="U22" i="57"/>
  <c r="L27" i="57"/>
  <c r="C27" i="57"/>
  <c r="O26" i="57"/>
  <c r="C32" i="57"/>
  <c r="S29" i="57"/>
  <c r="O30" i="57"/>
  <c r="K19" i="57"/>
  <c r="B13" i="57"/>
  <c r="P35" i="57"/>
  <c r="Q36" i="57"/>
  <c r="E13" i="57"/>
  <c r="U32" i="57"/>
  <c r="V34" i="57"/>
  <c r="T34" i="57"/>
  <c r="W8" i="57"/>
  <c r="W29" i="57"/>
  <c r="R34" i="57"/>
  <c r="W19" i="57"/>
  <c r="O7" i="57"/>
  <c r="C18" i="57"/>
  <c r="E11" i="57"/>
  <c r="O25" i="57"/>
  <c r="N20" i="57"/>
  <c r="U9" i="57"/>
  <c r="M32" i="57"/>
  <c r="O10" i="57"/>
  <c r="G32" i="57"/>
  <c r="S14" i="57"/>
  <c r="E15" i="57"/>
  <c r="G17" i="57"/>
  <c r="Q34" i="57"/>
  <c r="M19" i="57"/>
  <c r="D37" i="57"/>
  <c r="D20" i="57"/>
  <c r="J37" i="57"/>
  <c r="M7" i="57"/>
  <c r="V35" i="57"/>
  <c r="W26" i="57"/>
  <c r="M24" i="57"/>
  <c r="G24" i="57"/>
  <c r="T33" i="57"/>
  <c r="M27" i="57"/>
  <c r="O13" i="57"/>
  <c r="B8" i="57"/>
  <c r="D31" i="57"/>
  <c r="K13" i="57"/>
  <c r="I8" i="57"/>
  <c r="N32" i="57"/>
  <c r="Y23" i="57"/>
  <c r="V24" i="57"/>
  <c r="E32" i="57"/>
  <c r="H35" i="57"/>
  <c r="S8" i="57"/>
  <c r="B19" i="57"/>
  <c r="W13" i="57"/>
  <c r="K34" i="57"/>
  <c r="R24" i="57"/>
  <c r="O31" i="57"/>
  <c r="J14" i="57"/>
  <c r="L36" i="57"/>
  <c r="D26" i="57"/>
  <c r="F29" i="57"/>
  <c r="G14" i="57"/>
  <c r="G15" i="57"/>
  <c r="N24" i="57"/>
  <c r="N14" i="57"/>
  <c r="B25" i="57"/>
  <c r="W30" i="57"/>
  <c r="P9" i="57"/>
  <c r="H20" i="57"/>
  <c r="U8" i="57"/>
  <c r="T7" i="57"/>
  <c r="J12" i="57"/>
  <c r="R28" i="57"/>
  <c r="D27" i="57"/>
  <c r="Y35" i="57"/>
  <c r="N16" i="57"/>
  <c r="Y31" i="57"/>
  <c r="T31" i="57"/>
  <c r="G33" i="57"/>
  <c r="B14" i="57"/>
  <c r="Q32" i="57"/>
  <c r="K7" i="57"/>
  <c r="G21" i="57"/>
  <c r="T18" i="57"/>
  <c r="N17" i="57"/>
  <c r="D29" i="57"/>
  <c r="X19" i="57"/>
  <c r="O20" i="57"/>
  <c r="T20" i="57"/>
  <c r="S30" i="57"/>
  <c r="C37" i="57"/>
  <c r="Q20" i="57"/>
  <c r="Q31" i="57"/>
  <c r="X36" i="57"/>
  <c r="F37" i="57"/>
  <c r="G7" i="57"/>
  <c r="Y34" i="57"/>
  <c r="B29" i="57"/>
  <c r="B26" i="57"/>
  <c r="F23" i="57"/>
  <c r="C21" i="57"/>
  <c r="U25" i="57"/>
  <c r="J9" i="57"/>
  <c r="H12" i="57"/>
  <c r="E10" i="57"/>
  <c r="G10" i="57"/>
  <c r="X10" i="57"/>
  <c r="U34" i="57"/>
  <c r="I32" i="57"/>
  <c r="P11" i="57"/>
  <c r="I12" i="57"/>
  <c r="F31" i="57"/>
  <c r="P20" i="57"/>
  <c r="V25" i="57"/>
  <c r="I22" i="57"/>
  <c r="O16" i="57"/>
  <c r="B10" i="57"/>
  <c r="F22" i="57"/>
  <c r="N28" i="57"/>
  <c r="Q22" i="57"/>
  <c r="U21" i="57"/>
  <c r="Q25" i="57"/>
  <c r="L23" i="57"/>
  <c r="U29" i="57"/>
  <c r="T29" i="57"/>
  <c r="D24" i="57"/>
  <c r="B20" i="57"/>
  <c r="E25" i="57"/>
  <c r="Q17" i="57"/>
  <c r="B34" i="57"/>
  <c r="C35" i="57"/>
  <c r="Y37" i="57"/>
  <c r="I21" i="57"/>
  <c r="Y12" i="57"/>
  <c r="B7" i="57"/>
  <c r="Y16" i="57"/>
  <c r="D14" i="57"/>
  <c r="L35" i="57"/>
  <c r="R20" i="57"/>
  <c r="B16" i="57"/>
  <c r="S31" i="57"/>
  <c r="H14" i="57"/>
  <c r="Q9" i="57"/>
  <c r="J16" i="57"/>
  <c r="M17" i="57"/>
  <c r="G9" i="57"/>
  <c r="G29" i="57"/>
  <c r="K32" i="57"/>
  <c r="C14" i="57"/>
  <c r="U26" i="57"/>
  <c r="Y21" i="57"/>
  <c r="P10" i="57"/>
  <c r="D21" i="57"/>
  <c r="W14" i="57"/>
  <c r="H19" i="57"/>
  <c r="P37" i="57"/>
  <c r="X18" i="57"/>
  <c r="D8" i="57"/>
  <c r="Q19" i="57"/>
  <c r="I7" i="57"/>
  <c r="C30" i="57"/>
  <c r="N26" i="57"/>
  <c r="P12" i="57"/>
  <c r="D30" i="57"/>
  <c r="R33" i="57"/>
  <c r="T28" i="57"/>
  <c r="V18" i="57"/>
  <c r="X32" i="57"/>
  <c r="U33" i="57"/>
  <c r="S16" i="57"/>
  <c r="R14" i="57"/>
  <c r="R31" i="57"/>
  <c r="Y22" i="57"/>
  <c r="G27" i="57"/>
  <c r="U35" i="57"/>
  <c r="D10" i="57"/>
  <c r="B22" i="57"/>
  <c r="D13" i="57"/>
  <c r="F11" i="57"/>
  <c r="Q27" i="57"/>
  <c r="E33" i="57"/>
  <c r="G12" i="57"/>
  <c r="J32" i="57"/>
  <c r="I10" i="57"/>
  <c r="G37" i="57"/>
  <c r="V8" i="57"/>
  <c r="P30" i="57"/>
  <c r="K14" i="57"/>
  <c r="K10" i="57"/>
  <c r="F35" i="57"/>
  <c r="G22" i="57"/>
  <c r="T35" i="57"/>
  <c r="O18" i="57"/>
  <c r="S24" i="57"/>
  <c r="N13" i="57"/>
  <c r="X7" i="57"/>
  <c r="K22" i="57"/>
  <c r="M14" i="57"/>
  <c r="W23" i="57"/>
  <c r="H21" i="57"/>
  <c r="I37" i="57"/>
  <c r="K35" i="57"/>
  <c r="I17" i="57"/>
  <c r="U17" i="57"/>
  <c r="T26" i="57"/>
  <c r="M13" i="57"/>
  <c r="M34" i="57"/>
  <c r="D34" i="57"/>
  <c r="B12" i="57"/>
  <c r="G35" i="57"/>
  <c r="Y14" i="57"/>
  <c r="N8" i="57"/>
  <c r="Y33" i="57"/>
  <c r="G28" i="57"/>
  <c r="G11" i="57"/>
  <c r="H30" i="57"/>
  <c r="H26" i="57"/>
  <c r="V13" i="57"/>
  <c r="R29" i="57"/>
  <c r="W17" i="57"/>
  <c r="M8" i="57"/>
  <c r="K18" i="57"/>
  <c r="F20" i="57"/>
  <c r="L33" i="57"/>
  <c r="H23" i="57"/>
  <c r="S36" i="57"/>
  <c r="V7" i="57"/>
  <c r="L12" i="57"/>
  <c r="W36" i="57"/>
  <c r="X34" i="57"/>
  <c r="E20" i="57"/>
  <c r="I30" i="57"/>
  <c r="X29" i="57"/>
  <c r="P26" i="57"/>
  <c r="L15" i="57"/>
  <c r="J29" i="57"/>
  <c r="R30" i="57"/>
  <c r="I14" i="57"/>
  <c r="U19" i="57"/>
  <c r="N22" i="57"/>
  <c r="M12" i="57"/>
  <c r="Q29" i="57"/>
  <c r="T23" i="57"/>
  <c r="L18" i="57"/>
  <c r="G26" i="57"/>
  <c r="R19" i="57"/>
  <c r="P31" i="57"/>
  <c r="E34" i="57"/>
  <c r="F27" i="57"/>
  <c r="J26" i="57"/>
  <c r="I9" i="57"/>
  <c r="C28" i="57"/>
  <c r="M23" i="57"/>
  <c r="H29" i="57"/>
  <c r="D11" i="57"/>
  <c r="X22" i="57"/>
  <c r="V19" i="57"/>
  <c r="B28" i="57"/>
  <c r="I28" i="57"/>
  <c r="W18" i="57"/>
  <c r="H18" i="57"/>
  <c r="J8" i="57"/>
  <c r="T16" i="57"/>
  <c r="B9" i="57"/>
  <c r="F8" i="57"/>
  <c r="F13" i="57"/>
  <c r="E27" i="57"/>
  <c r="L10" i="57"/>
  <c r="D28" i="57"/>
  <c r="Y7" i="57"/>
  <c r="V32" i="57"/>
  <c r="O32" i="57"/>
  <c r="F18" i="57"/>
  <c r="K33" i="57"/>
  <c r="U36" i="57"/>
  <c r="W33" i="57"/>
  <c r="P21" i="57"/>
  <c r="R18" i="57"/>
  <c r="S26" i="57"/>
  <c r="U10" i="57"/>
  <c r="L21" i="57"/>
  <c r="T17" i="57"/>
  <c r="R13" i="57"/>
  <c r="O22" i="57"/>
  <c r="O8" i="57"/>
  <c r="W21" i="57"/>
  <c r="P27" i="57"/>
  <c r="M16" i="57"/>
  <c r="O21" i="57"/>
  <c r="K36" i="57"/>
  <c r="D23" i="57"/>
  <c r="E31" i="57"/>
  <c r="P15" i="57"/>
  <c r="T15" i="57"/>
  <c r="N21" i="57"/>
  <c r="I34" i="57"/>
  <c r="U14" i="57"/>
  <c r="K15" i="57"/>
  <c r="Q24" i="57"/>
  <c r="N19" i="57"/>
  <c r="Y15" i="57"/>
  <c r="I35" i="57"/>
  <c r="C20" i="57"/>
  <c r="X27" i="57"/>
  <c r="C8" i="57"/>
  <c r="G20" i="57"/>
  <c r="S32" i="57"/>
  <c r="S10" i="57"/>
  <c r="J28" i="57"/>
  <c r="M36" i="57"/>
  <c r="H33" i="57"/>
  <c r="E9" i="57"/>
  <c r="W12" i="57"/>
  <c r="Q16" i="57"/>
  <c r="I23" i="57"/>
  <c r="O19" i="57"/>
  <c r="W28" i="57"/>
  <c r="E8" i="57"/>
  <c r="N25" i="57"/>
  <c r="E17" i="57"/>
  <c r="Q30" i="57"/>
  <c r="J23" i="57"/>
  <c r="H32" i="57"/>
  <c r="V15" i="57"/>
  <c r="M26" i="57"/>
  <c r="Y28" i="57"/>
  <c r="S11" i="57"/>
  <c r="Y27" i="57"/>
  <c r="J27" i="57"/>
  <c r="H34" i="57"/>
  <c r="X15" i="57"/>
  <c r="S23" i="57"/>
  <c r="K17" i="57"/>
  <c r="C31" i="57"/>
  <c r="H37" i="57"/>
  <c r="W31" i="57"/>
  <c r="O27" i="57"/>
  <c r="R16" i="57"/>
  <c r="R27" i="57"/>
  <c r="V20" i="57"/>
  <c r="P19" i="57"/>
  <c r="H17" i="57"/>
  <c r="U23" i="57"/>
  <c r="L30" i="57"/>
  <c r="L26" i="57"/>
  <c r="K8" i="57"/>
  <c r="B24" i="57"/>
  <c r="E12" i="57"/>
  <c r="L19" i="57"/>
  <c r="H28" i="57"/>
  <c r="W25" i="57"/>
  <c r="X30" i="57"/>
  <c r="F7" i="57"/>
  <c r="J35" i="57"/>
  <c r="Y17" i="57"/>
  <c r="V29" i="57"/>
  <c r="Q26" i="57"/>
  <c r="J21" i="57"/>
  <c r="W20" i="57"/>
  <c r="C22" i="57"/>
  <c r="X9" i="57"/>
  <c r="Y24" i="57"/>
  <c r="S37" i="57"/>
  <c r="J19" i="57"/>
  <c r="K20" i="57"/>
  <c r="C36" i="57"/>
  <c r="I19" i="57"/>
  <c r="T13" i="57"/>
  <c r="L22" i="57"/>
  <c r="U27" i="57"/>
  <c r="K11" i="57"/>
  <c r="U31" i="57"/>
  <c r="L17" i="57"/>
  <c r="E22" i="57"/>
  <c r="C10" i="57"/>
  <c r="L9" i="57"/>
  <c r="F32" i="57"/>
  <c r="M25" i="57"/>
  <c r="T14" i="57"/>
  <c r="F19" i="57"/>
  <c r="R10" i="57"/>
  <c r="D33" i="57"/>
  <c r="C7" i="57"/>
  <c r="N12" i="57"/>
  <c r="N10" i="57"/>
  <c r="F25" i="57"/>
  <c r="R21" i="57"/>
  <c r="L32" i="57"/>
  <c r="L16" i="57"/>
  <c r="M9" i="57"/>
  <c r="P22" i="57"/>
  <c r="X13" i="57"/>
  <c r="W16" i="57"/>
  <c r="V36" i="57"/>
  <c r="N37" i="57"/>
  <c r="X25" i="57"/>
  <c r="P7" i="57"/>
  <c r="N30" i="57"/>
  <c r="F14" i="57"/>
  <c r="I16" i="57"/>
  <c r="M18" i="57"/>
  <c r="Q37" i="57"/>
  <c r="R37" i="57"/>
  <c r="M31" i="57"/>
  <c r="J30" i="57"/>
  <c r="V31" i="57"/>
  <c r="M37" i="57"/>
  <c r="U30" i="57"/>
  <c r="W10" i="57"/>
  <c r="S17" i="57"/>
  <c r="S28" i="57"/>
  <c r="W22" i="57"/>
  <c r="C13" i="57"/>
  <c r="C9" i="57"/>
  <c r="N15" i="57"/>
  <c r="I15" i="57"/>
  <c r="G16" i="57"/>
  <c r="B30" i="57"/>
  <c r="J11" i="57"/>
  <c r="Q23" i="57"/>
  <c r="V17" i="57"/>
  <c r="G36" i="57"/>
  <c r="N35" i="57"/>
  <c r="J34" i="57"/>
  <c r="E16" i="57"/>
  <c r="V11" i="57"/>
  <c r="E28" i="57"/>
  <c r="J20" i="57"/>
  <c r="T11" i="57"/>
  <c r="H8" i="57"/>
  <c r="L14" i="57"/>
  <c r="O9" i="57"/>
  <c r="I18" i="57"/>
  <c r="V22" i="57"/>
  <c r="M30" i="57"/>
  <c r="P29" i="57"/>
  <c r="R12" i="57"/>
  <c r="M35" i="57"/>
  <c r="O29" i="57"/>
  <c r="Y9" i="57"/>
  <c r="S34" i="57"/>
  <c r="D12" i="57"/>
  <c r="M22" i="57"/>
  <c r="R35" i="57"/>
  <c r="R9" i="57"/>
  <c r="U20" i="57"/>
  <c r="F26" i="57"/>
  <c r="P8" i="57"/>
  <c r="U37" i="57"/>
  <c r="J33" i="57"/>
  <c r="O28" i="57"/>
  <c r="P24" i="57"/>
  <c r="S9" i="57"/>
  <c r="N11" i="57"/>
  <c r="O33" i="57"/>
  <c r="Y11" i="57"/>
  <c r="C17" i="57"/>
  <c r="S19" i="57"/>
  <c r="N33" i="57"/>
  <c r="F30" i="57"/>
  <c r="N36" i="57"/>
  <c r="G18" i="57"/>
  <c r="Y20" i="57"/>
  <c r="O34" i="57"/>
  <c r="R22" i="57"/>
  <c r="O37" i="57"/>
  <c r="E21" i="57"/>
  <c r="L31" i="57"/>
  <c r="L29" i="57"/>
  <c r="Q10" i="57"/>
  <c r="B18" i="57"/>
  <c r="D25" i="57"/>
  <c r="W24" i="57"/>
  <c r="G34" i="57"/>
  <c r="Q7" i="57"/>
  <c r="N18" i="57"/>
  <c r="D19" i="57"/>
  <c r="P16" i="57"/>
  <c r="H15" i="57"/>
  <c r="O12" i="57"/>
  <c r="D16" i="57"/>
  <c r="H27" i="57"/>
  <c r="C34" i="57"/>
  <c r="V21" i="57"/>
  <c r="M10" i="57"/>
  <c r="S22" i="57"/>
  <c r="S35" i="57"/>
  <c r="B33" i="57"/>
  <c r="G19" i="57"/>
  <c r="F16" i="57"/>
  <c r="R23" i="57"/>
  <c r="R11" i="57"/>
  <c r="Q28" i="57"/>
  <c r="X8" i="57"/>
  <c r="H16" i="57"/>
  <c r="S12" i="57"/>
  <c r="V14" i="57"/>
  <c r="M21" i="57"/>
  <c r="Y13" i="57"/>
  <c r="E37" i="57"/>
  <c r="Y32" i="57"/>
  <c r="L24" i="57"/>
  <c r="J10" i="57"/>
  <c r="Y30" i="57"/>
  <c r="P23" i="57"/>
  <c r="E7" i="57"/>
  <c r="V30" i="57"/>
  <c r="R25" i="57"/>
  <c r="O24" i="57"/>
  <c r="T21" i="57"/>
  <c r="Q12" i="57"/>
  <c r="L28" i="57"/>
  <c r="D15" i="57"/>
  <c r="S25" i="57"/>
  <c r="R36" i="57"/>
  <c r="Q35" i="57"/>
  <c r="E18" i="57"/>
  <c r="V9" i="57"/>
  <c r="O15" i="57"/>
  <c r="Q13" i="57"/>
  <c r="G8" i="57"/>
  <c r="Q14" i="57"/>
  <c r="X20" i="57"/>
  <c r="U7" i="57"/>
  <c r="B31" i="57"/>
  <c r="M28" i="57"/>
  <c r="W9" i="57"/>
  <c r="P25" i="57"/>
  <c r="F33" i="57"/>
  <c r="L20" i="57"/>
  <c r="T24" i="57"/>
  <c r="R7" i="57"/>
  <c r="V16" i="57"/>
  <c r="D36" i="57"/>
  <c r="D18" i="57"/>
  <c r="V12" i="57"/>
  <c r="U12" i="57"/>
  <c r="D7" i="57"/>
  <c r="B37" i="57"/>
  <c r="X37" i="57"/>
  <c r="B15" i="57"/>
  <c r="B35" i="57"/>
  <c r="E24" i="57"/>
  <c r="H7" i="57"/>
  <c r="V27" i="57"/>
  <c r="U28" i="57"/>
  <c r="O11" i="57"/>
  <c r="F9" i="57"/>
  <c r="V28" i="57"/>
  <c r="R17" i="57"/>
  <c r="U13" i="57"/>
  <c r="S27" i="57"/>
  <c r="F28" i="57"/>
  <c r="J36" i="57"/>
  <c r="E36" i="57"/>
  <c r="C24" i="57"/>
  <c r="D9" i="57"/>
  <c r="W35" i="57"/>
  <c r="N7" i="57"/>
  <c r="P17" i="57"/>
  <c r="P33" i="57"/>
  <c r="Y8" i="57"/>
  <c r="T25" i="57"/>
  <c r="I13" i="57"/>
  <c r="K12" i="57"/>
  <c r="R8" i="57"/>
  <c r="V33" i="57"/>
  <c r="V10" i="57"/>
  <c r="S20" i="57"/>
  <c r="Q33" i="57"/>
  <c r="X11" i="57"/>
  <c r="J22" i="57"/>
  <c r="E23" i="57"/>
  <c r="K30" i="57"/>
  <c r="J18" i="57"/>
  <c r="F36" i="57"/>
  <c r="H10" i="57"/>
  <c r="X17" i="57"/>
  <c r="U18" i="57"/>
  <c r="C19" i="57"/>
  <c r="J7" i="57"/>
  <c r="K37" i="57"/>
  <c r="X21" i="57"/>
  <c r="X33" i="57"/>
  <c r="W32" i="57"/>
  <c r="Q18" i="57"/>
  <c r="W7" i="57"/>
  <c r="K31" i="57"/>
  <c r="N29" i="57"/>
  <c r="C11" i="57"/>
  <c r="C23" i="57"/>
  <c r="U15" i="57"/>
  <c r="F24" i="57"/>
  <c r="P34" i="57"/>
  <c r="Y18" i="57"/>
  <c r="R15" i="57"/>
  <c r="L11" i="57"/>
  <c r="C25" i="57"/>
  <c r="N34" i="57"/>
  <c r="W15" i="57"/>
  <c r="I11" i="57"/>
  <c r="N27" i="57"/>
  <c r="Q11" i="57"/>
  <c r="T8" i="57"/>
  <c r="X16" i="57"/>
  <c r="M20" i="57"/>
  <c r="P13" i="57"/>
  <c r="I25" i="57"/>
  <c r="G25" i="57"/>
  <c r="Y25" i="57"/>
  <c r="M11" i="57"/>
  <c r="I33" i="57"/>
  <c r="H31" i="57"/>
  <c r="M33" i="57"/>
  <c r="X12" i="57"/>
  <c r="X23" i="57"/>
  <c r="J25" i="57"/>
  <c r="S21" i="57"/>
  <c r="N31" i="57"/>
  <c r="W11" i="57"/>
  <c r="K16" i="57"/>
  <c r="J31" i="57"/>
  <c r="Y36" i="57"/>
  <c r="X24" i="57"/>
  <c r="N23" i="57"/>
  <c r="R32" i="57"/>
  <c r="E35" i="57"/>
  <c r="W34" i="57"/>
  <c r="Y10" i="57"/>
  <c r="I31" i="57"/>
  <c r="I26" i="57"/>
  <c r="T30" i="57"/>
  <c r="O36" i="57"/>
  <c r="X31" i="57"/>
  <c r="K26" i="57"/>
  <c r="U24" i="57"/>
  <c r="L25" i="57"/>
  <c r="J13" i="57"/>
  <c r="E11" i="43"/>
  <c r="E8" i="43"/>
  <c r="F11" i="43"/>
  <c r="F8" i="43" s="1"/>
  <c r="D11" i="43"/>
  <c r="C11" i="43"/>
  <c r="F28" i="62"/>
  <c r="F130" i="62"/>
  <c r="F96" i="62"/>
  <c r="F62" i="62"/>
  <c r="I93" i="18"/>
  <c r="I59" i="18"/>
  <c r="D27" i="62"/>
  <c r="D61" i="62"/>
  <c r="D95" i="62"/>
  <c r="D129" i="62"/>
  <c r="R137" i="18"/>
  <c r="R103" i="18"/>
  <c r="U20" i="20"/>
  <c r="U122" i="20"/>
  <c r="U88" i="20"/>
  <c r="R12" i="62"/>
  <c r="R46" i="62"/>
  <c r="R80" i="62"/>
  <c r="R114" i="62"/>
  <c r="P37" i="62"/>
  <c r="P105" i="62"/>
  <c r="P71" i="62"/>
  <c r="P139" i="62"/>
  <c r="I89" i="18"/>
  <c r="I123" i="18"/>
  <c r="Q21" i="20"/>
  <c r="Q89" i="20"/>
  <c r="Q123" i="20"/>
  <c r="T26" i="20"/>
  <c r="T128" i="20"/>
  <c r="T94" i="20"/>
  <c r="S71" i="18"/>
  <c r="S139" i="18"/>
  <c r="S105" i="18"/>
  <c r="Y41" i="62"/>
  <c r="Y75" i="62"/>
  <c r="Y7" i="62"/>
  <c r="Y109" i="62"/>
  <c r="T115" i="18"/>
  <c r="I127" i="18"/>
  <c r="R69" i="18"/>
  <c r="B68" i="18"/>
  <c r="Q52" i="18"/>
  <c r="K29" i="18"/>
  <c r="E29" i="18"/>
  <c r="H16" i="18"/>
  <c r="G23" i="18"/>
  <c r="U27" i="18"/>
  <c r="D22" i="18"/>
  <c r="H11" i="18"/>
  <c r="Y26" i="18"/>
  <c r="B36" i="18"/>
  <c r="Y29" i="18"/>
  <c r="P10" i="18"/>
  <c r="J24" i="18"/>
  <c r="W14" i="18"/>
  <c r="Q24" i="18"/>
  <c r="W27" i="18"/>
  <c r="G13" i="18"/>
  <c r="H19" i="18"/>
  <c r="M11" i="18"/>
  <c r="S14" i="18"/>
  <c r="K23" i="18"/>
  <c r="L8" i="18"/>
  <c r="C12" i="18"/>
  <c r="K28" i="18"/>
  <c r="I20" i="18"/>
  <c r="T9" i="18"/>
  <c r="T36" i="18"/>
  <c r="L7" i="18"/>
  <c r="R26" i="18"/>
  <c r="Y19" i="18"/>
  <c r="Q21" i="18"/>
  <c r="C33" i="18"/>
  <c r="U11" i="18"/>
  <c r="H36" i="18"/>
  <c r="K21" i="18"/>
  <c r="R14" i="18"/>
  <c r="G24" i="18"/>
  <c r="O17" i="18"/>
  <c r="J17" i="18"/>
  <c r="K11" i="18"/>
  <c r="E19" i="18"/>
  <c r="I29" i="18"/>
  <c r="B11" i="18"/>
  <c r="H22" i="18"/>
  <c r="D34" i="18"/>
  <c r="T34" i="18"/>
  <c r="P32" i="18"/>
  <c r="U22" i="18"/>
  <c r="F15" i="18"/>
  <c r="T12" i="18"/>
  <c r="C29" i="18"/>
  <c r="Y21" i="18"/>
  <c r="X8" i="18"/>
  <c r="T22" i="18"/>
  <c r="D21" i="18"/>
  <c r="R21" i="18"/>
  <c r="B12" i="18"/>
  <c r="R22" i="18"/>
  <c r="N9" i="18"/>
  <c r="O23" i="18"/>
  <c r="F12" i="18"/>
  <c r="O10" i="18"/>
  <c r="M21" i="18"/>
  <c r="C32" i="18"/>
  <c r="S29" i="18"/>
  <c r="F32" i="18"/>
  <c r="E33" i="18"/>
  <c r="D20" i="18"/>
  <c r="M36" i="18"/>
  <c r="N20" i="18"/>
  <c r="F24" i="18"/>
  <c r="V34" i="18"/>
  <c r="Y36" i="18"/>
  <c r="O33" i="18"/>
  <c r="L34" i="18"/>
  <c r="C8" i="18"/>
  <c r="T33" i="18"/>
  <c r="R15" i="18"/>
  <c r="P37" i="18"/>
  <c r="G35" i="18"/>
  <c r="F35" i="18"/>
  <c r="G17" i="18"/>
  <c r="N33" i="18"/>
  <c r="H30" i="18"/>
  <c r="N13" i="18"/>
  <c r="T28" i="18"/>
  <c r="N10" i="18"/>
  <c r="M7" i="18"/>
  <c r="W28" i="18"/>
  <c r="M24" i="18"/>
  <c r="H24" i="18"/>
  <c r="K24" i="18"/>
  <c r="G22" i="18"/>
  <c r="F30" i="18"/>
  <c r="Y18" i="18"/>
  <c r="Y33" i="18"/>
  <c r="N32" i="18"/>
  <c r="L9" i="18"/>
  <c r="E11" i="18"/>
  <c r="P35" i="18"/>
  <c r="G12" i="18"/>
  <c r="K22" i="18"/>
  <c r="U32" i="18"/>
  <c r="K35" i="18"/>
  <c r="U17" i="18"/>
  <c r="E9" i="18"/>
  <c r="D17" i="18"/>
  <c r="Y11" i="18"/>
  <c r="B21" i="18"/>
  <c r="S15" i="18"/>
  <c r="D7" i="18"/>
  <c r="C17" i="18"/>
  <c r="Q34" i="18"/>
  <c r="C27" i="18"/>
  <c r="S24" i="18"/>
  <c r="O7" i="18"/>
  <c r="F11" i="18"/>
  <c r="R33" i="18"/>
  <c r="X32" i="18"/>
  <c r="Y8" i="18"/>
  <c r="H21" i="18"/>
  <c r="Y7" i="18"/>
  <c r="H31" i="18"/>
  <c r="G14" i="18"/>
  <c r="K34" i="18"/>
  <c r="J27" i="18"/>
  <c r="R25" i="18"/>
  <c r="W10" i="18"/>
  <c r="C16" i="18"/>
  <c r="Y27" i="18"/>
  <c r="I37" i="18"/>
  <c r="I15" i="18"/>
  <c r="X29" i="18"/>
  <c r="B30" i="18"/>
  <c r="N16" i="18"/>
  <c r="L36" i="18"/>
  <c r="S8" i="18"/>
  <c r="P23" i="18"/>
  <c r="R24" i="18"/>
  <c r="E20" i="18"/>
  <c r="N24" i="18"/>
  <c r="Y28" i="18"/>
  <c r="E34" i="18"/>
  <c r="W30" i="18"/>
  <c r="P21" i="18"/>
  <c r="W22" i="18"/>
  <c r="M18" i="18"/>
  <c r="H29" i="18"/>
  <c r="R16" i="18"/>
  <c r="K37" i="18"/>
  <c r="R18" i="18"/>
  <c r="Y10" i="18"/>
  <c r="J10" i="18"/>
  <c r="I17" i="18"/>
  <c r="I13" i="18"/>
  <c r="B19" i="18"/>
  <c r="Q11" i="18"/>
  <c r="F9" i="18"/>
  <c r="W15" i="18"/>
  <c r="D27" i="18"/>
  <c r="U30" i="18"/>
  <c r="J14" i="18"/>
  <c r="Q10" i="18"/>
  <c r="X11" i="18"/>
  <c r="R37" i="18"/>
  <c r="N22" i="18"/>
  <c r="G33" i="18"/>
  <c r="F37" i="18"/>
  <c r="E16" i="18"/>
  <c r="R13" i="18"/>
  <c r="W21" i="18"/>
  <c r="E10" i="18"/>
  <c r="J20" i="18"/>
  <c r="B24" i="18"/>
  <c r="T30" i="18"/>
  <c r="I18" i="18"/>
  <c r="E18" i="18"/>
  <c r="E12" i="18"/>
  <c r="K16" i="18"/>
  <c r="X12" i="18"/>
  <c r="P20" i="18"/>
  <c r="Y24" i="18"/>
  <c r="G36" i="18"/>
  <c r="J22" i="18"/>
  <c r="M33" i="18"/>
  <c r="K36" i="18"/>
  <c r="L21" i="18"/>
  <c r="K8" i="18"/>
  <c r="R36" i="18"/>
  <c r="X10" i="18"/>
  <c r="X30" i="18"/>
  <c r="R12" i="18"/>
  <c r="Q13" i="18"/>
  <c r="J35" i="18"/>
  <c r="Y37" i="18"/>
  <c r="S13" i="18"/>
  <c r="E36" i="18"/>
  <c r="X16" i="18"/>
  <c r="L14" i="18"/>
  <c r="U24" i="18"/>
  <c r="U21" i="18"/>
  <c r="C34" i="18"/>
  <c r="T8" i="18"/>
  <c r="W25" i="18"/>
  <c r="E25" i="18"/>
  <c r="M20" i="18"/>
  <c r="Q25" i="18"/>
  <c r="Y17" i="18"/>
  <c r="W9" i="18"/>
  <c r="U15" i="18"/>
  <c r="J19" i="18"/>
  <c r="L35" i="18"/>
  <c r="R11" i="18"/>
  <c r="C36" i="18"/>
  <c r="R23" i="18"/>
  <c r="C23" i="18"/>
  <c r="C15" i="18"/>
  <c r="P24" i="18"/>
  <c r="H14" i="18"/>
  <c r="Q28" i="18"/>
  <c r="T19" i="18"/>
  <c r="F34" i="18"/>
  <c r="S33" i="18"/>
  <c r="T27" i="18"/>
  <c r="K13" i="18"/>
  <c r="W16" i="18"/>
  <c r="W8" i="18"/>
  <c r="Y23" i="18"/>
  <c r="Q27" i="18"/>
  <c r="V18" i="18"/>
  <c r="J37" i="18"/>
  <c r="H33" i="18"/>
  <c r="R10" i="18"/>
  <c r="V35" i="18"/>
  <c r="N25" i="18"/>
  <c r="G30" i="18"/>
  <c r="G32" i="18"/>
  <c r="V27" i="18"/>
  <c r="L32" i="18"/>
  <c r="S12" i="18"/>
  <c r="N7" i="18"/>
  <c r="S18" i="18"/>
  <c r="K25" i="18"/>
  <c r="B8" i="18"/>
  <c r="C7" i="18"/>
  <c r="W29" i="18"/>
  <c r="S10" i="18"/>
  <c r="O30" i="18"/>
  <c r="D30" i="18"/>
  <c r="X25" i="18"/>
  <c r="F19" i="18"/>
  <c r="E32" i="18"/>
  <c r="X14" i="18"/>
  <c r="K14" i="18"/>
  <c r="P22" i="18"/>
  <c r="C20" i="18"/>
  <c r="D31" i="18"/>
  <c r="I8" i="18"/>
  <c r="G28" i="18"/>
  <c r="D13" i="18"/>
  <c r="X7" i="18"/>
  <c r="Q36" i="18"/>
  <c r="E21" i="18"/>
  <c r="J32" i="18"/>
  <c r="M32" i="18"/>
  <c r="M12" i="18"/>
  <c r="T26" i="18"/>
  <c r="S36" i="18"/>
  <c r="M29" i="18"/>
  <c r="J25" i="18"/>
  <c r="W37" i="18"/>
  <c r="L17" i="18"/>
  <c r="Q19" i="18"/>
  <c r="O18" i="18"/>
  <c r="W19" i="18"/>
  <c r="C18" i="18"/>
  <c r="P33" i="18"/>
  <c r="L24" i="18"/>
  <c r="V13" i="18"/>
  <c r="T14" i="18"/>
  <c r="G37" i="18"/>
  <c r="W26" i="18"/>
  <c r="K7" i="18"/>
  <c r="T23" i="18"/>
  <c r="N15" i="18"/>
  <c r="D25" i="18"/>
  <c r="G16" i="18"/>
  <c r="Q7" i="18"/>
  <c r="S17" i="18"/>
  <c r="O27" i="18"/>
  <c r="D15" i="18"/>
  <c r="O24" i="18"/>
  <c r="D26" i="18"/>
  <c r="K30" i="18"/>
  <c r="X22" i="18"/>
  <c r="F18" i="18"/>
  <c r="M37" i="18"/>
  <c r="R19" i="18"/>
  <c r="W33" i="18"/>
  <c r="E7" i="18"/>
  <c r="B18" i="18"/>
  <c r="Q31" i="18"/>
  <c r="M31" i="18"/>
  <c r="N31" i="18"/>
  <c r="N17" i="18"/>
  <c r="I30" i="18"/>
  <c r="V28" i="18"/>
  <c r="P26" i="18"/>
  <c r="S28" i="18"/>
  <c r="P28" i="18"/>
  <c r="M23" i="18"/>
  <c r="B9" i="18"/>
  <c r="T21" i="18"/>
  <c r="B14" i="18"/>
  <c r="H17" i="18"/>
  <c r="W11" i="18"/>
  <c r="F25" i="18"/>
  <c r="E17" i="18"/>
  <c r="Q32" i="18"/>
  <c r="J18" i="18"/>
  <c r="U8" i="18"/>
  <c r="W13" i="18"/>
  <c r="T18" i="18"/>
  <c r="I26" i="18"/>
  <c r="J26" i="18"/>
  <c r="H20" i="18"/>
  <c r="S25" i="18"/>
  <c r="D28" i="18"/>
  <c r="N35" i="18"/>
  <c r="F23" i="18"/>
  <c r="D16" i="18"/>
  <c r="H12" i="18"/>
  <c r="B29" i="18"/>
  <c r="P27" i="18"/>
  <c r="M16" i="18"/>
  <c r="O9" i="18"/>
  <c r="O36" i="18"/>
  <c r="V25" i="18"/>
  <c r="U25" i="18"/>
  <c r="P11" i="18"/>
  <c r="Y34" i="18"/>
  <c r="O16" i="18"/>
  <c r="O15" i="18"/>
  <c r="L20" i="18"/>
  <c r="X9" i="18"/>
  <c r="R7" i="18"/>
  <c r="R27" i="18"/>
  <c r="Q35" i="18"/>
  <c r="S23" i="18"/>
  <c r="E30" i="18"/>
  <c r="F10" i="18"/>
  <c r="H13" i="18"/>
  <c r="V37" i="18"/>
  <c r="O35" i="18"/>
  <c r="G27" i="18"/>
  <c r="D10" i="18"/>
  <c r="K19" i="18"/>
  <c r="H26" i="18"/>
  <c r="Y20" i="18"/>
  <c r="S16" i="18"/>
  <c r="W17" i="18"/>
  <c r="Y25" i="18"/>
  <c r="T32" i="18"/>
  <c r="M34" i="18"/>
  <c r="S21" i="18"/>
  <c r="X18" i="18"/>
  <c r="S19" i="18"/>
  <c r="O26" i="18"/>
  <c r="C10" i="18"/>
  <c r="L27" i="18"/>
  <c r="K10" i="18"/>
  <c r="U35" i="18"/>
  <c r="N36" i="18"/>
  <c r="C30" i="18"/>
  <c r="B22" i="18"/>
  <c r="U31" i="18"/>
  <c r="K18" i="18"/>
  <c r="D8" i="18"/>
  <c r="G11" i="18"/>
  <c r="J28" i="18"/>
  <c r="N37" i="18"/>
  <c r="V7" i="18"/>
  <c r="J12" i="18"/>
  <c r="I28" i="18"/>
  <c r="K33" i="18"/>
  <c r="N14" i="18"/>
  <c r="W24" i="18"/>
  <c r="C37" i="18"/>
  <c r="S30" i="18"/>
  <c r="Q20" i="18"/>
  <c r="X17" i="18"/>
  <c r="X34" i="18"/>
  <c r="N34" i="18"/>
  <c r="X19" i="18"/>
  <c r="T20" i="18"/>
  <c r="F14" i="18"/>
  <c r="Q33" i="18"/>
  <c r="V31" i="18"/>
  <c r="U36" i="18"/>
  <c r="L30" i="18"/>
  <c r="P29" i="18"/>
  <c r="L25" i="18"/>
  <c r="J9" i="18"/>
  <c r="O8" i="18"/>
  <c r="S27" i="18"/>
  <c r="F22" i="18"/>
  <c r="O12" i="18"/>
  <c r="X31" i="18"/>
  <c r="K26" i="18"/>
  <c r="X21" i="18"/>
  <c r="X33" i="18"/>
  <c r="W7" i="18"/>
  <c r="Y12" i="18"/>
  <c r="J21" i="18"/>
  <c r="J36" i="18"/>
  <c r="X26" i="18"/>
  <c r="S35" i="18"/>
  <c r="H28" i="18"/>
  <c r="U7" i="18"/>
  <c r="W35" i="18"/>
  <c r="C35" i="18"/>
  <c r="Y9" i="18"/>
  <c r="V16" i="18"/>
  <c r="V21" i="18"/>
  <c r="P13" i="18"/>
  <c r="J33" i="18"/>
  <c r="F16" i="18"/>
  <c r="D14" i="18"/>
  <c r="D36" i="18"/>
  <c r="Q9" i="18"/>
  <c r="U26" i="18"/>
  <c r="J16" i="18"/>
  <c r="S31" i="18"/>
  <c r="I25" i="18"/>
  <c r="G9" i="18"/>
  <c r="T13" i="18"/>
  <c r="H9" i="18"/>
  <c r="B32" i="18"/>
  <c r="K12" i="18"/>
  <c r="M27" i="18"/>
  <c r="E24" i="18"/>
  <c r="O37" i="18"/>
  <c r="H7" i="18"/>
  <c r="X27" i="18"/>
  <c r="T25" i="18"/>
  <c r="M8" i="18"/>
  <c r="F20" i="18"/>
  <c r="M13" i="18"/>
  <c r="F21" i="18"/>
  <c r="V8" i="18"/>
  <c r="V36" i="18"/>
  <c r="O19" i="18"/>
  <c r="E15" i="18"/>
  <c r="Y14" i="18"/>
  <c r="E22" i="18"/>
  <c r="N26" i="18"/>
  <c r="X24" i="18"/>
  <c r="V32" i="18"/>
  <c r="O34" i="18"/>
  <c r="S32" i="18"/>
  <c r="U28" i="18"/>
  <c r="U33" i="18"/>
  <c r="P17" i="18"/>
  <c r="W18" i="18"/>
  <c r="O31" i="18"/>
  <c r="W31" i="18"/>
  <c r="F17" i="18"/>
  <c r="I9" i="18"/>
  <c r="G34" i="18"/>
  <c r="F13" i="18"/>
  <c r="L33" i="18"/>
  <c r="B28" i="18"/>
  <c r="T7" i="18"/>
  <c r="R28" i="18"/>
  <c r="B25" i="18"/>
  <c r="J8" i="18"/>
  <c r="O32" i="18"/>
  <c r="L31" i="18"/>
  <c r="H37" i="18"/>
  <c r="I11" i="18"/>
  <c r="Y30" i="18"/>
  <c r="L18" i="18"/>
  <c r="O20" i="18"/>
  <c r="P31" i="18"/>
  <c r="F27" i="18"/>
  <c r="R30" i="18"/>
  <c r="E35" i="18"/>
  <c r="U23" i="18"/>
  <c r="I32" i="18"/>
  <c r="S26" i="18"/>
  <c r="B10" i="18"/>
  <c r="K15" i="18"/>
  <c r="E31" i="18"/>
  <c r="Q23" i="18"/>
  <c r="N21" i="18"/>
  <c r="M35" i="18"/>
  <c r="U18" i="18"/>
  <c r="U13" i="18"/>
  <c r="J34" i="18"/>
  <c r="M30" i="18"/>
  <c r="T11" i="18"/>
  <c r="J7" i="18"/>
  <c r="I31" i="18"/>
  <c r="M28" i="18"/>
  <c r="J31" i="18"/>
  <c r="B7" i="18"/>
  <c r="W20" i="18"/>
  <c r="O14" i="18"/>
  <c r="V29" i="18"/>
  <c r="Q14" i="18"/>
  <c r="B20" i="18"/>
  <c r="H8" i="18"/>
  <c r="C22" i="18"/>
  <c r="F7" i="18"/>
  <c r="Q17" i="18"/>
  <c r="J13" i="18"/>
  <c r="M22" i="18"/>
  <c r="B34" i="18"/>
  <c r="U29" i="18"/>
  <c r="P8" i="18"/>
  <c r="Q8" i="18"/>
  <c r="G29" i="18"/>
  <c r="C11" i="18"/>
  <c r="G25" i="18"/>
  <c r="Y16" i="18"/>
  <c r="R20" i="18"/>
  <c r="L22" i="18"/>
  <c r="N19" i="18"/>
  <c r="R34" i="18"/>
  <c r="B37" i="18"/>
  <c r="Q16" i="18"/>
  <c r="R29" i="18"/>
  <c r="W23" i="18"/>
  <c r="T10" i="18"/>
  <c r="G20" i="18"/>
  <c r="Y32" i="18"/>
  <c r="X13" i="18"/>
  <c r="N23" i="18"/>
  <c r="V15" i="18"/>
  <c r="H23" i="18"/>
  <c r="N27" i="18"/>
  <c r="H10" i="18"/>
  <c r="F8" i="18"/>
  <c r="D29" i="18"/>
  <c r="P16" i="18"/>
  <c r="H15" i="18"/>
  <c r="C25" i="18"/>
  <c r="J30" i="18"/>
  <c r="O11" i="18"/>
  <c r="N18" i="18"/>
  <c r="J23" i="18"/>
  <c r="R17" i="18"/>
  <c r="L10" i="18"/>
  <c r="U34" i="18"/>
  <c r="G10" i="18"/>
  <c r="V11" i="18"/>
  <c r="N28" i="18"/>
  <c r="L26" i="18"/>
  <c r="D23" i="18"/>
  <c r="I22" i="18"/>
  <c r="I21" i="18"/>
  <c r="R35" i="18"/>
  <c r="D24" i="18"/>
  <c r="U20" i="18"/>
  <c r="P25" i="18"/>
  <c r="M10" i="18"/>
  <c r="S22" i="18"/>
  <c r="K31" i="18"/>
  <c r="K32" i="18"/>
  <c r="D18" i="18"/>
  <c r="N11" i="18"/>
  <c r="I23" i="18"/>
  <c r="V33" i="18"/>
  <c r="B35" i="18"/>
  <c r="P30" i="18"/>
  <c r="O13" i="18"/>
  <c r="M9" i="18"/>
  <c r="P12" i="18"/>
  <c r="N12" i="18"/>
  <c r="D37" i="18"/>
  <c r="V10" i="18"/>
  <c r="N30" i="18"/>
  <c r="E8" i="18"/>
  <c r="X35" i="18"/>
  <c r="O25" i="18"/>
  <c r="W12" i="18"/>
  <c r="T37" i="18"/>
  <c r="B15" i="18"/>
  <c r="B13" i="18"/>
  <c r="D11" i="18"/>
  <c r="T16" i="18"/>
  <c r="Y35" i="18"/>
  <c r="M26" i="18"/>
  <c r="H34" i="18"/>
  <c r="I14" i="18"/>
  <c r="Q37" i="18"/>
  <c r="E23" i="18"/>
  <c r="K17" i="18"/>
  <c r="C31" i="18"/>
  <c r="S20" i="18"/>
  <c r="I16" i="18"/>
  <c r="U19" i="18"/>
  <c r="W34" i="18"/>
  <c r="E28" i="18"/>
  <c r="P19" i="18"/>
  <c r="V17" i="18"/>
  <c r="I34" i="18"/>
  <c r="T15" i="18"/>
  <c r="C19" i="18"/>
  <c r="T24" i="18"/>
  <c r="O22" i="18"/>
  <c r="R9" i="18"/>
  <c r="D35" i="18"/>
  <c r="F33" i="18"/>
  <c r="F31" i="18"/>
  <c r="T29" i="18"/>
  <c r="O28" i="18"/>
  <c r="M17" i="18"/>
  <c r="I19" i="18"/>
  <c r="B16" i="18"/>
  <c r="R31" i="18"/>
  <c r="E37" i="18"/>
  <c r="Y15" i="18"/>
  <c r="G18" i="18"/>
  <c r="L11" i="18"/>
  <c r="U9" i="18"/>
  <c r="V24" i="18"/>
  <c r="L28" i="18"/>
  <c r="L15" i="18"/>
  <c r="H32" i="18"/>
  <c r="P9" i="18"/>
  <c r="F29" i="18"/>
  <c r="Q29" i="18"/>
  <c r="C21" i="18"/>
  <c r="V20" i="18"/>
  <c r="L23" i="18"/>
  <c r="F26" i="18"/>
  <c r="M15" i="18"/>
  <c r="D12" i="18"/>
  <c r="Q26" i="18"/>
  <c r="U14" i="18"/>
  <c r="G31" i="18"/>
  <c r="K20" i="18"/>
  <c r="S9" i="18"/>
  <c r="U16" i="18"/>
  <c r="V26" i="18"/>
  <c r="N8" i="18"/>
  <c r="V14" i="18"/>
  <c r="J15" i="18"/>
  <c r="Y22" i="18"/>
  <c r="I7" i="18"/>
  <c r="M14" i="18"/>
  <c r="L37" i="18"/>
  <c r="B27" i="18"/>
  <c r="H35" i="18"/>
  <c r="T35" i="18"/>
  <c r="V19" i="18"/>
  <c r="L29" i="18"/>
  <c r="G21" i="18"/>
  <c r="W36" i="18"/>
  <c r="E27" i="18"/>
  <c r="I12" i="18"/>
  <c r="C13" i="18"/>
  <c r="G7" i="18"/>
  <c r="F28" i="18"/>
  <c r="O29" i="18"/>
  <c r="B31" i="18"/>
  <c r="V12" i="18"/>
  <c r="U12" i="18"/>
  <c r="E13" i="18"/>
  <c r="Q12" i="18"/>
  <c r="O21" i="18"/>
  <c r="P15" i="18"/>
  <c r="H27" i="18"/>
  <c r="C24" i="18"/>
  <c r="Q18" i="18"/>
  <c r="Y13" i="18"/>
  <c r="M19" i="18"/>
  <c r="P34" i="18"/>
  <c r="G15" i="18"/>
  <c r="Q30" i="18"/>
  <c r="X36" i="18"/>
  <c r="T17" i="18"/>
  <c r="Q22" i="18"/>
  <c r="G19" i="18"/>
  <c r="D33" i="18"/>
  <c r="I33" i="18"/>
  <c r="L16" i="18"/>
  <c r="G26" i="18"/>
  <c r="X15" i="18"/>
  <c r="V9" i="18"/>
  <c r="L19" i="18"/>
  <c r="U10" i="18"/>
  <c r="C9" i="18"/>
  <c r="X20" i="18"/>
  <c r="G8" i="18"/>
  <c r="S37" i="18"/>
  <c r="B33" i="18"/>
  <c r="C14" i="18"/>
  <c r="I35" i="18"/>
  <c r="I10" i="18"/>
  <c r="S34" i="18"/>
  <c r="X23" i="18"/>
  <c r="X37" i="18"/>
  <c r="U37" i="18"/>
  <c r="L12" i="18"/>
  <c r="C28" i="18"/>
  <c r="W32" i="18"/>
  <c r="B26" i="18"/>
  <c r="D19" i="18"/>
  <c r="V22" i="18"/>
  <c r="D9" i="18"/>
  <c r="M25" i="18"/>
  <c r="R8" i="18"/>
  <c r="P7" i="18"/>
  <c r="R32" i="18"/>
  <c r="Y31" i="18"/>
  <c r="H18" i="18"/>
  <c r="D9" i="25"/>
  <c r="E30" i="25"/>
  <c r="D32" i="66"/>
  <c r="C17" i="66"/>
  <c r="C19" i="20"/>
  <c r="C121" i="20"/>
  <c r="C87" i="20"/>
  <c r="P34" i="20"/>
  <c r="P136" i="20"/>
  <c r="P102" i="20"/>
  <c r="C31" i="62"/>
  <c r="C99" i="62"/>
  <c r="C65" i="62"/>
  <c r="C133" i="62"/>
  <c r="G76" i="18"/>
  <c r="G110" i="18"/>
  <c r="T63" i="18"/>
  <c r="T97" i="18"/>
  <c r="N37" i="62"/>
  <c r="N71" i="62"/>
  <c r="N139" i="62"/>
  <c r="N105" i="62"/>
  <c r="V135" i="62"/>
  <c r="V101" i="62"/>
  <c r="V33" i="62"/>
  <c r="V67" i="62"/>
  <c r="G43" i="18"/>
  <c r="G77" i="18"/>
  <c r="B70" i="57"/>
  <c r="F46" i="57"/>
  <c r="V71" i="57"/>
  <c r="G57" i="57"/>
  <c r="B66" i="57"/>
  <c r="Y60" i="57"/>
  <c r="K63" i="57"/>
  <c r="U61" i="57"/>
  <c r="R60" i="57"/>
  <c r="H70" i="57"/>
  <c r="W61" i="57"/>
  <c r="O51" i="57"/>
  <c r="C46" i="57"/>
  <c r="T46" i="57"/>
  <c r="Q58" i="57"/>
  <c r="X42" i="57"/>
  <c r="P44" i="57"/>
  <c r="Q55" i="57"/>
  <c r="H47" i="57"/>
  <c r="W48" i="57"/>
  <c r="V60" i="57"/>
  <c r="T70" i="57"/>
  <c r="O67" i="57"/>
  <c r="S46" i="57"/>
  <c r="N53" i="57"/>
  <c r="Y55" i="57"/>
  <c r="Y63" i="57"/>
  <c r="H45" i="57"/>
  <c r="U45" i="57"/>
  <c r="E64" i="57"/>
  <c r="T61" i="57"/>
  <c r="K45" i="57"/>
  <c r="C63" i="57"/>
  <c r="D55" i="57"/>
  <c r="H43" i="57"/>
  <c r="H50" i="57"/>
  <c r="O57" i="57"/>
  <c r="U56" i="57"/>
  <c r="Y70" i="57"/>
  <c r="D51" i="57"/>
  <c r="X48" i="57"/>
  <c r="T44" i="57"/>
  <c r="F55" i="57"/>
  <c r="Y45" i="57"/>
  <c r="L71" i="57"/>
  <c r="B55" i="57"/>
  <c r="L61" i="57"/>
  <c r="C67" i="57"/>
  <c r="T53" i="57"/>
  <c r="O69" i="57"/>
  <c r="K57" i="57"/>
  <c r="F44" i="57"/>
  <c r="I54" i="57"/>
  <c r="M63" i="57"/>
  <c r="L68" i="57"/>
  <c r="H58" i="57"/>
  <c r="S52" i="57"/>
  <c r="K59" i="57"/>
  <c r="B45" i="57"/>
  <c r="F49" i="57"/>
  <c r="I63" i="57"/>
  <c r="T66" i="57"/>
  <c r="U50" i="57"/>
  <c r="S67" i="57"/>
  <c r="G64" i="57"/>
  <c r="H53" i="57"/>
  <c r="X69" i="57"/>
  <c r="P71" i="57"/>
  <c r="D41" i="57"/>
  <c r="B71" i="57"/>
  <c r="X52" i="57"/>
  <c r="D56" i="57"/>
  <c r="T43" i="57"/>
  <c r="E53" i="57"/>
  <c r="K62" i="57"/>
  <c r="N60" i="57"/>
  <c r="X58" i="57"/>
  <c r="P51" i="57"/>
  <c r="X71" i="57"/>
  <c r="R48" i="57"/>
  <c r="M45" i="57"/>
  <c r="L51" i="57"/>
  <c r="U69" i="57"/>
  <c r="S53" i="57"/>
  <c r="M55" i="57"/>
  <c r="E56" i="57"/>
  <c r="N67" i="57"/>
  <c r="C44" i="57"/>
  <c r="B49" i="57"/>
  <c r="D47" i="57"/>
  <c r="N57" i="57"/>
  <c r="Q61" i="57"/>
  <c r="M59" i="57"/>
  <c r="Y42" i="57"/>
  <c r="T48" i="57"/>
  <c r="F53" i="57"/>
  <c r="R44" i="57"/>
  <c r="P68" i="57"/>
  <c r="B69" i="57"/>
  <c r="C42" i="57"/>
  <c r="I67" i="57"/>
  <c r="E58" i="57"/>
  <c r="C41" i="57"/>
  <c r="Y52" i="57"/>
  <c r="Y47" i="57"/>
  <c r="H41" i="57"/>
  <c r="S44" i="57"/>
  <c r="G52" i="57"/>
  <c r="J62" i="57"/>
  <c r="N46" i="57"/>
  <c r="Y54" i="57"/>
  <c r="T59" i="57"/>
  <c r="H67" i="57"/>
  <c r="N44" i="57"/>
  <c r="M48" i="57"/>
  <c r="W57" i="57"/>
  <c r="I71" i="57"/>
  <c r="T60" i="57"/>
  <c r="E43" i="57"/>
  <c r="I47" i="57"/>
  <c r="O68" i="57"/>
  <c r="V61" i="57"/>
  <c r="D68" i="57"/>
  <c r="B46" i="57"/>
  <c r="P56" i="57"/>
  <c r="R42" i="57"/>
  <c r="Q50" i="57"/>
  <c r="Y67" i="57"/>
  <c r="L58" i="57"/>
  <c r="H60" i="57"/>
  <c r="X59" i="57"/>
  <c r="V47" i="57"/>
  <c r="W51" i="57"/>
  <c r="N64" i="57"/>
  <c r="E42" i="57"/>
  <c r="N59" i="57"/>
  <c r="L67" i="57"/>
  <c r="E51" i="57"/>
  <c r="Y64" i="57"/>
  <c r="L46" i="57"/>
  <c r="X68" i="57"/>
  <c r="E54" i="57"/>
  <c r="I64" i="57"/>
  <c r="X63" i="57"/>
  <c r="S54" i="57"/>
  <c r="L63" i="57"/>
  <c r="E41" i="57"/>
  <c r="I50" i="57"/>
  <c r="Q64" i="57"/>
  <c r="B52" i="57"/>
  <c r="R64" i="57"/>
  <c r="I48" i="57"/>
  <c r="M46" i="57"/>
  <c r="L52" i="57"/>
  <c r="Y62" i="57"/>
  <c r="R59" i="57"/>
  <c r="R53" i="57"/>
  <c r="E68" i="57"/>
  <c r="J60" i="57"/>
  <c r="I43" i="57"/>
  <c r="C62" i="57"/>
  <c r="Q71" i="57"/>
  <c r="R71" i="57"/>
  <c r="M65" i="57"/>
  <c r="X56" i="57"/>
  <c r="V53" i="57"/>
  <c r="J64" i="57"/>
  <c r="W52" i="57"/>
  <c r="M71" i="57"/>
  <c r="S62" i="57"/>
  <c r="B43" i="57"/>
  <c r="S57" i="57"/>
  <c r="W68" i="57"/>
  <c r="E57" i="57"/>
  <c r="Y44" i="57"/>
  <c r="D53" i="57"/>
  <c r="K51" i="57"/>
  <c r="J52" i="57"/>
  <c r="F52" i="57"/>
  <c r="N49" i="57"/>
  <c r="I49" i="57"/>
  <c r="F70" i="57"/>
  <c r="H44" i="57"/>
  <c r="R50" i="57"/>
  <c r="P50" i="57"/>
  <c r="X51" i="57"/>
  <c r="R61" i="57"/>
  <c r="S59" i="57"/>
  <c r="H49" i="57"/>
  <c r="L55" i="57"/>
  <c r="R47" i="57"/>
  <c r="O56" i="57"/>
  <c r="U52" i="57"/>
  <c r="G70" i="57"/>
  <c r="M50" i="57"/>
  <c r="K70" i="57"/>
  <c r="C53" i="57"/>
  <c r="J41" i="57"/>
  <c r="E62" i="57"/>
  <c r="L59" i="57"/>
  <c r="L64" i="57"/>
  <c r="N55" i="57"/>
  <c r="E52" i="57"/>
  <c r="S61" i="57"/>
  <c r="K49" i="57"/>
  <c r="K71" i="57"/>
  <c r="D50" i="57"/>
  <c r="I52" i="57"/>
  <c r="V56" i="57"/>
  <c r="O49" i="57"/>
  <c r="X64" i="57"/>
  <c r="M69" i="57"/>
  <c r="Q48" i="57"/>
  <c r="K60" i="57"/>
  <c r="U41" i="57"/>
  <c r="F62" i="57"/>
  <c r="J70" i="57"/>
  <c r="E70" i="57"/>
  <c r="Q52" i="57"/>
  <c r="V63" i="57"/>
  <c r="X46" i="57"/>
  <c r="Y58" i="57"/>
  <c r="U54" i="57"/>
  <c r="W41" i="57"/>
  <c r="S69" i="57"/>
  <c r="V50" i="57"/>
  <c r="J65" i="57"/>
  <c r="S71" i="57"/>
  <c r="X57" i="57"/>
  <c r="K54" i="57"/>
  <c r="L56" i="57"/>
  <c r="Q62" i="57"/>
  <c r="Y53" i="57"/>
  <c r="E63" i="57"/>
  <c r="N41" i="57"/>
  <c r="W71" i="57"/>
  <c r="K58" i="57"/>
  <c r="S63" i="57"/>
  <c r="O64" i="57"/>
  <c r="K53" i="57"/>
  <c r="U66" i="57"/>
  <c r="Y59" i="57"/>
  <c r="V68" i="57"/>
  <c r="I69" i="57"/>
  <c r="C54" i="57"/>
  <c r="L43" i="57"/>
  <c r="E45" i="57"/>
  <c r="X61" i="57"/>
  <c r="U43" i="57"/>
  <c r="M66" i="57"/>
  <c r="G54" i="57"/>
  <c r="F64" i="57"/>
  <c r="N70" i="57"/>
  <c r="E71" i="57"/>
  <c r="D71" i="57"/>
  <c r="M70" i="57"/>
  <c r="F59" i="57"/>
  <c r="W60" i="57"/>
  <c r="M58" i="57"/>
  <c r="R55" i="57"/>
  <c r="L66" i="57"/>
  <c r="W46" i="57"/>
  <c r="R49" i="57"/>
  <c r="S55" i="57"/>
  <c r="M61" i="57"/>
  <c r="O47" i="57"/>
  <c r="L50" i="57"/>
  <c r="M43" i="57"/>
  <c r="X47" i="57"/>
  <c r="O71" i="57"/>
  <c r="N66" i="57"/>
  <c r="V70" i="57"/>
  <c r="U62" i="57"/>
  <c r="N71" i="57"/>
  <c r="L45" i="57"/>
  <c r="P41" i="57"/>
  <c r="V44" i="57"/>
  <c r="O45" i="57"/>
  <c r="L65" i="57"/>
  <c r="N68" i="57"/>
  <c r="W49" i="57"/>
  <c r="F48" i="57"/>
  <c r="J57" i="57"/>
  <c r="V64" i="57"/>
  <c r="L70" i="57"/>
  <c r="V49" i="57"/>
  <c r="Q67" i="57"/>
  <c r="M60" i="57"/>
  <c r="G49" i="57"/>
  <c r="B59" i="57"/>
  <c r="I45" i="57"/>
  <c r="W64" i="57"/>
  <c r="W58" i="57"/>
  <c r="G68" i="57"/>
  <c r="Y61" i="57"/>
  <c r="U42" i="57"/>
  <c r="V65" i="57"/>
  <c r="Q45" i="57"/>
  <c r="T41" i="57"/>
  <c r="J46" i="57"/>
  <c r="J61" i="57"/>
  <c r="V62" i="57"/>
  <c r="Q41" i="57"/>
  <c r="W44" i="57"/>
  <c r="N52" i="57"/>
  <c r="S51" i="57"/>
  <c r="H68" i="57"/>
  <c r="W56" i="57"/>
  <c r="E69" i="57"/>
  <c r="O58" i="57"/>
  <c r="C47" i="57"/>
  <c r="G67" i="57"/>
  <c r="J56" i="57"/>
  <c r="C43" i="57"/>
  <c r="Q46" i="57"/>
  <c r="Q66" i="57"/>
  <c r="C65" i="57"/>
  <c r="N65" i="57"/>
  <c r="G50" i="57"/>
  <c r="D63" i="57"/>
  <c r="X53" i="57"/>
  <c r="O54" i="57"/>
  <c r="H71" i="57"/>
  <c r="S64" i="57"/>
  <c r="O61" i="57"/>
  <c r="J45" i="57"/>
  <c r="F71" i="57"/>
  <c r="G41" i="57"/>
  <c r="V51" i="57"/>
  <c r="V54" i="57"/>
  <c r="Q69" i="57"/>
  <c r="H51" i="57"/>
  <c r="U57" i="57"/>
  <c r="W45" i="57"/>
  <c r="F57" i="57"/>
  <c r="C55" i="57"/>
  <c r="E50" i="57"/>
  <c r="U59" i="57"/>
  <c r="J43" i="57"/>
  <c r="E44" i="57"/>
  <c r="O70" i="57"/>
  <c r="X65" i="57"/>
  <c r="G44" i="57"/>
  <c r="L60" i="57"/>
  <c r="K42" i="57"/>
  <c r="J54" i="57"/>
  <c r="B58" i="57"/>
  <c r="H42" i="57"/>
  <c r="L41" i="57"/>
  <c r="H56" i="57"/>
  <c r="L42" i="57"/>
  <c r="K55" i="57"/>
  <c r="T71" i="57"/>
  <c r="B61" i="57"/>
  <c r="Q53" i="57"/>
  <c r="C61" i="57"/>
  <c r="V48" i="57"/>
  <c r="D64" i="57"/>
  <c r="V52" i="57"/>
  <c r="B47" i="57"/>
  <c r="U67" i="57"/>
  <c r="Y56" i="57"/>
  <c r="T68" i="57"/>
  <c r="G61" i="57"/>
  <c r="R68" i="57"/>
  <c r="B56" i="57"/>
  <c r="P67" i="57"/>
  <c r="E67" i="57"/>
  <c r="G46" i="57"/>
  <c r="J66" i="57"/>
  <c r="I44" i="57"/>
  <c r="V42" i="57"/>
  <c r="P64" i="57"/>
  <c r="K48" i="57"/>
  <c r="F69" i="57"/>
  <c r="X41" i="57"/>
  <c r="M41" i="57"/>
  <c r="U51" i="57"/>
  <c r="M47" i="57"/>
  <c r="K46" i="57"/>
  <c r="Y66" i="57"/>
  <c r="D65" i="57"/>
  <c r="V67" i="57"/>
  <c r="R63" i="57"/>
  <c r="E55" i="57"/>
  <c r="J44" i="57"/>
  <c r="H69" i="57"/>
  <c r="P57" i="57"/>
  <c r="J48" i="57"/>
  <c r="J63" i="57"/>
  <c r="F63" i="57"/>
  <c r="T57" i="57"/>
  <c r="D59" i="57"/>
  <c r="N48" i="57"/>
  <c r="H65" i="57"/>
  <c r="I62" i="57"/>
  <c r="N50" i="57"/>
  <c r="X45" i="57"/>
  <c r="T55" i="57"/>
  <c r="L44" i="57"/>
  <c r="D62" i="57"/>
  <c r="Y41" i="57"/>
  <c r="L62" i="57"/>
  <c r="N51" i="57"/>
  <c r="D49" i="57"/>
  <c r="Q54" i="57"/>
  <c r="Q65" i="57"/>
  <c r="U44" i="57"/>
  <c r="T51" i="57"/>
  <c r="Y68" i="57"/>
  <c r="B60" i="57"/>
  <c r="J68" i="57"/>
  <c r="T49" i="57"/>
  <c r="X44" i="57"/>
  <c r="I66" i="57"/>
  <c r="P54" i="57"/>
  <c r="I56" i="57"/>
  <c r="U55" i="57"/>
  <c r="L57" i="57"/>
  <c r="Y43" i="57"/>
  <c r="G42" i="57"/>
  <c r="D58" i="57"/>
  <c r="H61" i="57"/>
  <c r="E59" i="57"/>
  <c r="M62" i="57"/>
  <c r="C58" i="57"/>
  <c r="C69" i="57"/>
  <c r="D43" i="57"/>
  <c r="P59" i="57"/>
  <c r="F67" i="57"/>
  <c r="R43" i="57"/>
  <c r="T58" i="57"/>
  <c r="I65" i="57"/>
  <c r="Y46" i="57"/>
  <c r="Y50" i="57"/>
  <c r="K65" i="57"/>
  <c r="I59" i="57"/>
  <c r="D52" i="57"/>
  <c r="C45" i="57"/>
  <c r="V46" i="57"/>
  <c r="C57" i="57"/>
  <c r="N45" i="57"/>
  <c r="R57" i="57"/>
  <c r="G59" i="57"/>
  <c r="F68" i="57"/>
  <c r="S49" i="57"/>
  <c r="C64" i="57"/>
  <c r="S50" i="57"/>
  <c r="Y49" i="57"/>
  <c r="E47" i="57"/>
  <c r="J59" i="57"/>
  <c r="C51" i="57"/>
  <c r="D44" i="57"/>
  <c r="W42" i="57"/>
  <c r="O41" i="57"/>
  <c r="F45" i="57"/>
  <c r="F58" i="57"/>
  <c r="G66" i="57"/>
  <c r="K44" i="57"/>
  <c r="G56" i="57"/>
  <c r="G51" i="57"/>
  <c r="Q68" i="57"/>
  <c r="O52" i="57"/>
  <c r="N47" i="57"/>
  <c r="M53" i="57"/>
  <c r="D54" i="57"/>
  <c r="H55" i="57"/>
  <c r="G58" i="57"/>
  <c r="I42" i="57"/>
  <c r="I57" i="57"/>
  <c r="H64" i="57"/>
  <c r="O53" i="57"/>
  <c r="V58" i="57"/>
  <c r="K52" i="57"/>
  <c r="C59" i="57"/>
  <c r="S70" i="57"/>
  <c r="V41" i="57"/>
  <c r="S42" i="57"/>
  <c r="B53" i="57"/>
  <c r="G60" i="57"/>
  <c r="N61" i="57"/>
  <c r="D45" i="57"/>
  <c r="F43" i="57"/>
  <c r="H52" i="57"/>
  <c r="Y65" i="57"/>
  <c r="F42" i="57"/>
  <c r="F47" i="57"/>
  <c r="V66" i="57"/>
  <c r="K41" i="57"/>
  <c r="O66" i="57"/>
  <c r="T54" i="57"/>
  <c r="R51" i="57"/>
  <c r="X70" i="57"/>
  <c r="U47" i="57"/>
  <c r="R70" i="57"/>
  <c r="B63" i="57"/>
  <c r="P53" i="57"/>
  <c r="W55" i="57"/>
  <c r="H46" i="57"/>
  <c r="D57" i="57"/>
  <c r="P49" i="57"/>
  <c r="U68" i="57"/>
  <c r="I46" i="57"/>
  <c r="V43" i="57"/>
  <c r="O46" i="57"/>
  <c r="T64" i="57"/>
  <c r="T42" i="57"/>
  <c r="X67" i="57"/>
  <c r="J47" i="57"/>
  <c r="W66" i="57"/>
  <c r="B54" i="57"/>
  <c r="Q51" i="57"/>
  <c r="B65" i="57"/>
  <c r="C68" i="57"/>
  <c r="U58" i="57"/>
  <c r="M44" i="57"/>
  <c r="X50" i="57"/>
  <c r="Q60" i="57"/>
  <c r="L54" i="57"/>
  <c r="W54" i="57"/>
  <c r="W69" i="57"/>
  <c r="S56" i="57"/>
  <c r="B41" i="57"/>
  <c r="P47" i="57"/>
  <c r="B67" i="57"/>
  <c r="B50" i="57"/>
  <c r="S65" i="57"/>
  <c r="Q43" i="57"/>
  <c r="G53" i="57"/>
  <c r="J50" i="57"/>
  <c r="M51" i="57"/>
  <c r="G43" i="57"/>
  <c r="T47" i="57"/>
  <c r="U49" i="57"/>
  <c r="R45" i="57"/>
  <c r="T56" i="57"/>
  <c r="G47" i="57"/>
  <c r="P66" i="57"/>
  <c r="U65" i="57"/>
  <c r="P69" i="57"/>
  <c r="R65" i="57"/>
  <c r="O59" i="57"/>
  <c r="N54" i="57"/>
  <c r="G71" i="57"/>
  <c r="O44" i="57"/>
  <c r="S48" i="57"/>
  <c r="S66" i="57"/>
  <c r="K56" i="57"/>
  <c r="K69" i="57"/>
  <c r="G69" i="57"/>
  <c r="G62" i="57"/>
  <c r="M42" i="57"/>
  <c r="W70" i="57"/>
  <c r="O65" i="57"/>
  <c r="N56" i="57"/>
  <c r="D60" i="57"/>
  <c r="P65" i="57"/>
  <c r="H63" i="57"/>
  <c r="B62" i="57"/>
  <c r="R66" i="57"/>
  <c r="I60" i="57"/>
  <c r="T50" i="57"/>
  <c r="T65" i="57"/>
  <c r="M67" i="57"/>
  <c r="T52" i="57"/>
  <c r="W65" i="57"/>
  <c r="O55" i="57"/>
  <c r="V45" i="57"/>
  <c r="F65" i="57"/>
  <c r="L48" i="57"/>
  <c r="M64" i="57"/>
  <c r="V59" i="57"/>
  <c r="W59" i="57"/>
  <c r="R46" i="57"/>
  <c r="N62" i="57"/>
  <c r="X54" i="57"/>
  <c r="J69" i="57"/>
  <c r="R69" i="57"/>
  <c r="J55" i="57"/>
  <c r="C56" i="57"/>
  <c r="R41" i="57"/>
  <c r="Y71" i="57"/>
  <c r="H48" i="57"/>
  <c r="U71" i="57"/>
  <c r="J67" i="57"/>
  <c r="O62" i="57"/>
  <c r="J53" i="57"/>
  <c r="C48" i="57"/>
  <c r="J58" i="57"/>
  <c r="J51" i="57"/>
  <c r="N43" i="57"/>
  <c r="T62" i="57"/>
  <c r="W53" i="57"/>
  <c r="D67" i="57"/>
  <c r="J71" i="57"/>
  <c r="V69" i="57"/>
  <c r="B42" i="57"/>
  <c r="K47" i="57"/>
  <c r="W50" i="57"/>
  <c r="E66" i="57"/>
  <c r="R58" i="57"/>
  <c r="P60" i="57"/>
  <c r="G48" i="57"/>
  <c r="Q63" i="57"/>
  <c r="N58" i="57"/>
  <c r="M57" i="57"/>
  <c r="D61" i="57"/>
  <c r="Y69" i="57"/>
  <c r="X49" i="57"/>
  <c r="E61" i="57"/>
  <c r="K67" i="57"/>
  <c r="S60" i="57"/>
  <c r="P61" i="57"/>
  <c r="E65" i="57"/>
  <c r="P45" i="57"/>
  <c r="O50" i="57"/>
  <c r="U63" i="57"/>
  <c r="S68" i="57"/>
  <c r="X43" i="57"/>
  <c r="M54" i="57"/>
  <c r="L69" i="57"/>
  <c r="N63" i="57"/>
  <c r="P58" i="57"/>
  <c r="S43" i="57"/>
  <c r="K66" i="57"/>
  <c r="I53" i="57"/>
  <c r="D42" i="57"/>
  <c r="I41" i="57"/>
  <c r="O60" i="57"/>
  <c r="R67" i="57"/>
  <c r="X66" i="57"/>
  <c r="Q70" i="57"/>
  <c r="C52" i="57"/>
  <c r="E49" i="57"/>
  <c r="T69" i="57"/>
  <c r="G45" i="57"/>
  <c r="Y57" i="57"/>
  <c r="W62" i="57"/>
  <c r="F54" i="57"/>
  <c r="L49" i="57"/>
  <c r="F61" i="57"/>
  <c r="U70" i="57"/>
  <c r="B64" i="57"/>
  <c r="Q57" i="57"/>
  <c r="K50" i="57"/>
  <c r="U48" i="57"/>
  <c r="B44" i="57"/>
  <c r="X55" i="57"/>
  <c r="Q47" i="57"/>
  <c r="Q56" i="57"/>
  <c r="W43" i="57"/>
  <c r="F60" i="57"/>
  <c r="I55" i="57"/>
  <c r="D70" i="57"/>
  <c r="F50" i="57"/>
  <c r="J49" i="57"/>
  <c r="C66" i="57"/>
  <c r="S58" i="57"/>
  <c r="N42" i="57"/>
  <c r="K68" i="57"/>
  <c r="M52" i="57"/>
  <c r="P43" i="57"/>
  <c r="U64" i="57"/>
  <c r="J42" i="57"/>
  <c r="G55" i="57"/>
  <c r="C71" i="57"/>
  <c r="R52" i="57"/>
  <c r="O42" i="57"/>
  <c r="O43" i="57"/>
  <c r="P63" i="57"/>
  <c r="L53" i="57"/>
  <c r="M56" i="57"/>
  <c r="V55" i="57"/>
  <c r="Y51" i="57"/>
  <c r="U60" i="57"/>
  <c r="F66" i="57"/>
  <c r="I51" i="57"/>
  <c r="T67" i="57"/>
  <c r="H66" i="57"/>
  <c r="P55" i="57"/>
  <c r="F56" i="57"/>
  <c r="F41" i="57"/>
  <c r="T63" i="57"/>
  <c r="C70" i="57"/>
  <c r="P46" i="57"/>
  <c r="W47" i="57"/>
  <c r="W67" i="57"/>
  <c r="I68" i="57"/>
  <c r="T45" i="57"/>
  <c r="R56" i="57"/>
  <c r="Y48" i="57"/>
  <c r="H57" i="57"/>
  <c r="U53" i="57"/>
  <c r="B48" i="57"/>
  <c r="K64" i="57"/>
  <c r="E46" i="57"/>
  <c r="Q59" i="57"/>
  <c r="P42" i="57"/>
  <c r="G63" i="57"/>
  <c r="W63" i="57"/>
  <c r="M68" i="57"/>
  <c r="Q44" i="57"/>
  <c r="H54" i="57"/>
  <c r="R62" i="57"/>
  <c r="H62" i="57"/>
  <c r="D46" i="57"/>
  <c r="U46" i="57"/>
  <c r="O63" i="57"/>
  <c r="B68" i="57"/>
  <c r="R54" i="57"/>
  <c r="N69" i="57"/>
  <c r="D48" i="57"/>
  <c r="S45" i="57"/>
  <c r="B118" i="18"/>
  <c r="B84" i="18"/>
  <c r="V21" i="20"/>
  <c r="V89" i="20"/>
  <c r="V123" i="20"/>
  <c r="T16" i="20"/>
  <c r="T84" i="20"/>
  <c r="T118" i="20"/>
  <c r="C48" i="18"/>
  <c r="C116" i="18"/>
  <c r="C82" i="18"/>
  <c r="T69" i="62"/>
  <c r="T137" i="62"/>
  <c r="T35" i="62"/>
  <c r="T103" i="62"/>
  <c r="F64" i="62"/>
  <c r="F30" i="62"/>
  <c r="F98" i="62"/>
  <c r="F132" i="62"/>
  <c r="S24" i="62"/>
  <c r="S92" i="62"/>
  <c r="S126" i="62"/>
  <c r="S58" i="62"/>
  <c r="D50" i="62"/>
  <c r="D16" i="62"/>
  <c r="D84" i="62"/>
  <c r="D118" i="62"/>
  <c r="E46" i="62"/>
  <c r="E114" i="62"/>
  <c r="E80" i="62"/>
  <c r="E12" i="62"/>
  <c r="M137" i="18"/>
  <c r="M103" i="18"/>
  <c r="K57" i="62"/>
  <c r="K23" i="62"/>
  <c r="K125" i="62"/>
  <c r="K91" i="62"/>
  <c r="X94" i="18"/>
  <c r="X60" i="18"/>
  <c r="K25" i="62"/>
  <c r="K59" i="62"/>
  <c r="K93" i="62"/>
  <c r="K127" i="62"/>
  <c r="E13" i="62"/>
  <c r="E81" i="62"/>
  <c r="E47" i="62"/>
  <c r="E115" i="62"/>
  <c r="G94" i="20"/>
  <c r="G26" i="20"/>
  <c r="G128" i="20"/>
  <c r="T32" i="20"/>
  <c r="T134" i="20"/>
  <c r="T100" i="20"/>
  <c r="X20" i="20"/>
  <c r="X122" i="20"/>
  <c r="X88" i="20"/>
  <c r="G33" i="62"/>
  <c r="G135" i="62"/>
  <c r="G67" i="62"/>
  <c r="G101" i="62"/>
  <c r="F21" i="62"/>
  <c r="F55" i="62"/>
  <c r="F123" i="62"/>
  <c r="F89" i="62"/>
  <c r="X57" i="18"/>
  <c r="X91" i="18"/>
  <c r="Q17" i="62"/>
  <c r="Q51" i="62"/>
  <c r="Q119" i="62"/>
  <c r="Q85" i="62"/>
  <c r="D22" i="20"/>
  <c r="D90" i="20"/>
  <c r="D124" i="20"/>
  <c r="M85" i="18"/>
  <c r="M119" i="18"/>
  <c r="U139" i="18"/>
  <c r="R113" i="18"/>
  <c r="C136" i="18"/>
  <c r="B136" i="18"/>
  <c r="Q62" i="18"/>
  <c r="U71" i="18"/>
  <c r="M51" i="18"/>
  <c r="R57" i="18"/>
  <c r="M56" i="18"/>
  <c r="M69" i="18"/>
  <c r="B41" i="18"/>
  <c r="C45" i="18"/>
  <c r="W56" i="62"/>
  <c r="X10" i="20"/>
  <c r="I24" i="20"/>
  <c r="U7" i="20"/>
  <c r="F14" i="20"/>
  <c r="Q26" i="20"/>
  <c r="Y33" i="20"/>
  <c r="L21" i="20"/>
  <c r="D12" i="20"/>
  <c r="M16" i="20"/>
  <c r="G20" i="20"/>
  <c r="E9" i="20"/>
  <c r="H28" i="20"/>
  <c r="S32" i="20"/>
  <c r="E27" i="20"/>
  <c r="H14" i="20"/>
  <c r="H7" i="20"/>
  <c r="R23" i="20"/>
  <c r="F9" i="20"/>
  <c r="R30" i="20"/>
  <c r="U14" i="20"/>
  <c r="W26" i="20"/>
  <c r="G24" i="20"/>
  <c r="X12" i="20"/>
  <c r="C33" i="20"/>
  <c r="W23" i="20"/>
  <c r="Y28" i="20"/>
  <c r="W36" i="20"/>
  <c r="H33" i="20"/>
  <c r="L11" i="20"/>
  <c r="D35" i="20"/>
  <c r="Q24" i="20"/>
  <c r="X15" i="20"/>
  <c r="P14" i="20"/>
  <c r="L35" i="20"/>
  <c r="E8" i="20"/>
  <c r="J7" i="20"/>
  <c r="S15" i="20"/>
  <c r="K22" i="20"/>
  <c r="G15" i="20"/>
  <c r="D37" i="20"/>
  <c r="Y23" i="20"/>
  <c r="P21" i="20"/>
  <c r="P36" i="20"/>
  <c r="P11" i="20"/>
  <c r="B18" i="20"/>
  <c r="J36" i="20"/>
  <c r="V14" i="20"/>
  <c r="Y10" i="20"/>
  <c r="T28" i="20"/>
  <c r="X25" i="20"/>
  <c r="I32" i="20"/>
  <c r="P25" i="20"/>
  <c r="T12" i="20"/>
  <c r="N8" i="20"/>
  <c r="V17" i="20"/>
  <c r="O29" i="20"/>
  <c r="T33" i="20"/>
  <c r="L10" i="20"/>
  <c r="B8" i="20"/>
  <c r="W13" i="20"/>
  <c r="B20" i="20"/>
  <c r="D8" i="20"/>
  <c r="O34" i="20"/>
  <c r="M9" i="20"/>
  <c r="O27" i="20"/>
  <c r="D7" i="20"/>
  <c r="B33" i="20"/>
  <c r="V13" i="20"/>
  <c r="T37" i="20"/>
  <c r="D28" i="20"/>
  <c r="B23" i="20"/>
  <c r="W16" i="20"/>
  <c r="W7" i="20"/>
  <c r="M35" i="20"/>
  <c r="V28" i="20"/>
  <c r="J24" i="20"/>
  <c r="I35" i="20"/>
  <c r="F13" i="20"/>
  <c r="P23" i="20"/>
  <c r="R37" i="20"/>
  <c r="O25" i="20"/>
  <c r="Q27" i="20"/>
  <c r="N24" i="20"/>
  <c r="C22" i="20"/>
  <c r="U34" i="20"/>
  <c r="H13" i="20"/>
  <c r="C13" i="20"/>
  <c r="D11" i="20"/>
  <c r="N12" i="20"/>
  <c r="E15" i="20"/>
  <c r="K32" i="20"/>
  <c r="X21" i="20"/>
  <c r="G19" i="20"/>
  <c r="U30" i="20"/>
  <c r="W24" i="20"/>
  <c r="D17" i="20"/>
  <c r="J26" i="20"/>
  <c r="D14" i="20"/>
  <c r="N9" i="20"/>
  <c r="K36" i="20"/>
  <c r="V36" i="20"/>
  <c r="Y31" i="20"/>
  <c r="O17" i="20"/>
  <c r="D20" i="20"/>
  <c r="Q14" i="20"/>
  <c r="W10" i="20"/>
  <c r="N7" i="20"/>
  <c r="P12" i="20"/>
  <c r="Y14" i="20"/>
  <c r="L20" i="20"/>
  <c r="Y30" i="20"/>
  <c r="U25" i="20"/>
  <c r="S31" i="20"/>
  <c r="M22" i="20"/>
  <c r="G31" i="20"/>
  <c r="F11" i="20"/>
  <c r="I8" i="20"/>
  <c r="M30" i="20"/>
  <c r="B34" i="20"/>
  <c r="R26" i="20"/>
  <c r="V25" i="20"/>
  <c r="I25" i="20"/>
  <c r="G30" i="20"/>
  <c r="Q32" i="20"/>
  <c r="E22" i="20"/>
  <c r="H18" i="20"/>
  <c r="C17" i="20"/>
  <c r="O28" i="20"/>
  <c r="D19" i="20"/>
  <c r="J34" i="20"/>
  <c r="M25" i="20"/>
  <c r="T31" i="20"/>
  <c r="V18" i="20"/>
  <c r="T11" i="20"/>
  <c r="J8" i="20"/>
  <c r="O9" i="20"/>
  <c r="R16" i="20"/>
  <c r="Y29" i="20"/>
  <c r="J12" i="20"/>
  <c r="U16" i="20"/>
  <c r="W20" i="20"/>
  <c r="R24" i="20"/>
  <c r="N15" i="20"/>
  <c r="H17" i="20"/>
  <c r="T23" i="20"/>
  <c r="N32" i="20"/>
  <c r="Y13" i="20"/>
  <c r="I21" i="20"/>
  <c r="R11" i="20"/>
  <c r="L13" i="20"/>
  <c r="S26" i="20"/>
  <c r="S11" i="20"/>
  <c r="M37" i="20"/>
  <c r="S8" i="20"/>
  <c r="F17" i="20"/>
  <c r="E11" i="20"/>
  <c r="Y11" i="20"/>
  <c r="P33" i="20"/>
  <c r="F12" i="20"/>
  <c r="H24" i="20"/>
  <c r="E26" i="20"/>
  <c r="B21" i="20"/>
  <c r="F34" i="20"/>
  <c r="X31" i="20"/>
  <c r="L30" i="20"/>
  <c r="T19" i="20"/>
  <c r="U24" i="20"/>
  <c r="T22" i="20"/>
  <c r="V32" i="20"/>
  <c r="Q15" i="20"/>
  <c r="Q33" i="20"/>
  <c r="U36" i="20"/>
  <c r="E18" i="20"/>
  <c r="G16" i="20"/>
  <c r="H12" i="20"/>
  <c r="F35" i="20"/>
  <c r="E14" i="20"/>
  <c r="W30" i="20"/>
  <c r="M29" i="20"/>
  <c r="S17" i="20"/>
  <c r="O14" i="20"/>
  <c r="G34" i="20"/>
  <c r="Y21" i="20"/>
  <c r="L24" i="20"/>
  <c r="O16" i="20"/>
  <c r="R10" i="20"/>
  <c r="C37" i="20"/>
  <c r="F22" i="20"/>
  <c r="U22" i="20"/>
  <c r="B11" i="20"/>
  <c r="P15" i="20"/>
  <c r="E24" i="20"/>
  <c r="M34" i="20"/>
  <c r="Y20" i="20"/>
  <c r="G8" i="20"/>
  <c r="M32" i="20"/>
  <c r="Q28" i="20"/>
  <c r="I29" i="20"/>
  <c r="G12" i="20"/>
  <c r="W29" i="20"/>
  <c r="K15" i="20"/>
  <c r="U8" i="20"/>
  <c r="S28" i="20"/>
  <c r="U10" i="20"/>
  <c r="H29" i="20"/>
  <c r="I9" i="20"/>
  <c r="E20" i="20"/>
  <c r="M19" i="20"/>
  <c r="X27" i="20"/>
  <c r="K34" i="20"/>
  <c r="E16" i="20"/>
  <c r="Y36" i="20"/>
  <c r="U32" i="20"/>
  <c r="P9" i="20"/>
  <c r="B28" i="20"/>
  <c r="K13" i="20"/>
  <c r="R20" i="20"/>
  <c r="Y18" i="20"/>
  <c r="D34" i="20"/>
  <c r="Q16" i="20"/>
  <c r="N16" i="20"/>
  <c r="T34" i="20"/>
  <c r="J10" i="20"/>
  <c r="D31" i="20"/>
  <c r="U13" i="20"/>
  <c r="P35" i="20"/>
  <c r="G21" i="20"/>
  <c r="S10" i="20"/>
  <c r="H36" i="20"/>
  <c r="W21" i="20"/>
  <c r="T24" i="20"/>
  <c r="P22" i="20"/>
  <c r="K20" i="20"/>
  <c r="H34" i="20"/>
  <c r="U28" i="20"/>
  <c r="S14" i="20"/>
  <c r="H35" i="20"/>
  <c r="S18" i="20"/>
  <c r="X13" i="20"/>
  <c r="I19" i="20"/>
  <c r="I13" i="20"/>
  <c r="R8" i="20"/>
  <c r="L29" i="20"/>
  <c r="X24" i="20"/>
  <c r="V24" i="20"/>
  <c r="E36" i="20"/>
  <c r="F27" i="20"/>
  <c r="M33" i="20"/>
  <c r="N28" i="20"/>
  <c r="K35" i="20"/>
  <c r="O18" i="20"/>
  <c r="W14" i="20"/>
  <c r="O20" i="20"/>
  <c r="X34" i="20"/>
  <c r="L36" i="20"/>
  <c r="S19" i="20"/>
  <c r="X19" i="20"/>
  <c r="D36" i="20"/>
  <c r="X18" i="20"/>
  <c r="L18" i="20"/>
  <c r="F8" i="20"/>
  <c r="G37" i="20"/>
  <c r="V26" i="20"/>
  <c r="R7" i="20"/>
  <c r="P24" i="20"/>
  <c r="B9" i="20"/>
  <c r="I11" i="20"/>
  <c r="B13" i="20"/>
  <c r="V10" i="20"/>
  <c r="T25" i="20"/>
  <c r="H27" i="20"/>
  <c r="G22" i="20"/>
  <c r="N11" i="20"/>
  <c r="D16" i="20"/>
  <c r="Y25" i="20"/>
  <c r="K9" i="20"/>
  <c r="X26" i="20"/>
  <c r="I27" i="20"/>
  <c r="K24" i="20"/>
  <c r="V30" i="20"/>
  <c r="X35" i="20"/>
  <c r="R18" i="20"/>
  <c r="V12" i="20"/>
  <c r="K26" i="20"/>
  <c r="T7" i="20"/>
  <c r="Q34" i="20"/>
  <c r="T17" i="20"/>
  <c r="S36" i="20"/>
  <c r="J9" i="20"/>
  <c r="O37" i="20"/>
  <c r="C12" i="20"/>
  <c r="P7" i="20"/>
  <c r="B22" i="20"/>
  <c r="P26" i="20"/>
  <c r="Q13" i="20"/>
  <c r="I33" i="20"/>
  <c r="R9" i="20"/>
  <c r="F26" i="20"/>
  <c r="S35" i="20"/>
  <c r="Y24" i="20"/>
  <c r="C29" i="20"/>
  <c r="Y26" i="20"/>
  <c r="Q9" i="20"/>
  <c r="P13" i="20"/>
  <c r="H19" i="20"/>
  <c r="T14" i="20"/>
  <c r="N33" i="20"/>
  <c r="K33" i="20"/>
  <c r="Q29" i="20"/>
  <c r="F37" i="20"/>
  <c r="S22" i="20"/>
  <c r="K12" i="20"/>
  <c r="H25" i="20"/>
  <c r="J23" i="20"/>
  <c r="W34" i="20"/>
  <c r="S20" i="20"/>
  <c r="N26" i="20"/>
  <c r="B31" i="20"/>
  <c r="Q11" i="20"/>
  <c r="V19" i="20"/>
  <c r="C8" i="20"/>
  <c r="B29" i="20"/>
  <c r="H23" i="20"/>
  <c r="D23" i="20"/>
  <c r="U31" i="20"/>
  <c r="M14" i="20"/>
  <c r="S27" i="20"/>
  <c r="X16" i="20"/>
  <c r="R22" i="20"/>
  <c r="H37" i="20"/>
  <c r="J33" i="20"/>
  <c r="S12" i="20"/>
  <c r="M10" i="20"/>
  <c r="Y35" i="20"/>
  <c r="F31" i="20"/>
  <c r="C16" i="20"/>
  <c r="D25" i="20"/>
  <c r="T20" i="20"/>
  <c r="I15" i="20"/>
  <c r="C30" i="20"/>
  <c r="I20" i="20"/>
  <c r="Q10" i="20"/>
  <c r="L12" i="20"/>
  <c r="T27" i="20"/>
  <c r="V27" i="20"/>
  <c r="B26" i="20"/>
  <c r="Y34" i="20"/>
  <c r="K29" i="20"/>
  <c r="V20" i="20"/>
  <c r="R17" i="20"/>
  <c r="E23" i="20"/>
  <c r="L34" i="20"/>
  <c r="X36" i="20"/>
  <c r="L14" i="20"/>
  <c r="L17" i="20"/>
  <c r="B19" i="20"/>
  <c r="E25" i="20"/>
  <c r="S25" i="20"/>
  <c r="K14" i="20"/>
  <c r="S30" i="20"/>
  <c r="J35" i="20"/>
  <c r="E33" i="20"/>
  <c r="I17" i="20"/>
  <c r="K31" i="20"/>
  <c r="J11" i="20"/>
  <c r="B12" i="20"/>
  <c r="K27" i="20"/>
  <c r="Q35" i="20"/>
  <c r="W19" i="20"/>
  <c r="I16" i="20"/>
  <c r="K18" i="20"/>
  <c r="G25" i="20"/>
  <c r="Y27" i="20"/>
  <c r="Y15" i="20"/>
  <c r="L7" i="20"/>
  <c r="N22" i="20"/>
  <c r="I14" i="20"/>
  <c r="X17" i="20"/>
  <c r="C14" i="20"/>
  <c r="R15" i="20"/>
  <c r="B36" i="20"/>
  <c r="Q18" i="20"/>
  <c r="M27" i="20"/>
  <c r="E21" i="20"/>
  <c r="V9" i="20"/>
  <c r="P30" i="20"/>
  <c r="F23" i="20"/>
  <c r="T18" i="20"/>
  <c r="W11" i="20"/>
  <c r="R21" i="20"/>
  <c r="W31" i="20"/>
  <c r="T9" i="20"/>
  <c r="V7" i="20"/>
  <c r="K16" i="20"/>
  <c r="J31" i="20"/>
  <c r="U12" i="20"/>
  <c r="J32" i="20"/>
  <c r="I28" i="20"/>
  <c r="K19" i="20"/>
  <c r="J19" i="20"/>
  <c r="J20" i="20"/>
  <c r="F25" i="20"/>
  <c r="M7" i="20"/>
  <c r="S16" i="20"/>
  <c r="L22" i="20"/>
  <c r="T15" i="20"/>
  <c r="M11" i="20"/>
  <c r="K30" i="20"/>
  <c r="H11" i="20"/>
  <c r="P27" i="20"/>
  <c r="R36" i="20"/>
  <c r="D32" i="20"/>
  <c r="R25" i="20"/>
  <c r="V15" i="20"/>
  <c r="L32" i="20"/>
  <c r="N36" i="20"/>
  <c r="U19" i="20"/>
  <c r="R31" i="20"/>
  <c r="S37" i="20"/>
  <c r="E10" i="20"/>
  <c r="U29" i="20"/>
  <c r="B14" i="20"/>
  <c r="I31" i="20"/>
  <c r="H22" i="20"/>
  <c r="C7" i="20"/>
  <c r="V23" i="20"/>
  <c r="G10" i="20"/>
  <c r="F15" i="20"/>
  <c r="R32" i="20"/>
  <c r="G32" i="20"/>
  <c r="S7" i="20"/>
  <c r="S34" i="20"/>
  <c r="T30" i="20"/>
  <c r="N25" i="20"/>
  <c r="U11" i="20"/>
  <c r="M24" i="20"/>
  <c r="S13" i="20"/>
  <c r="F29" i="20"/>
  <c r="D26" i="20"/>
  <c r="D30" i="20"/>
  <c r="Y16" i="20"/>
  <c r="G23" i="20"/>
  <c r="B25" i="20"/>
  <c r="M28" i="20"/>
  <c r="I22" i="20"/>
  <c r="R28" i="20"/>
  <c r="L9" i="20"/>
  <c r="V8" i="20"/>
  <c r="X8" i="20"/>
  <c r="W8" i="20"/>
  <c r="K28" i="20"/>
  <c r="H21" i="20"/>
  <c r="H20" i="20"/>
  <c r="M13" i="20"/>
  <c r="J15" i="20"/>
  <c r="O35" i="20"/>
  <c r="J17" i="20"/>
  <c r="W35" i="20"/>
  <c r="V31" i="20"/>
  <c r="U26" i="20"/>
  <c r="V11" i="20"/>
  <c r="B24" i="20"/>
  <c r="X33" i="20"/>
  <c r="J29" i="20"/>
  <c r="C32" i="20"/>
  <c r="M12" i="20"/>
  <c r="F36" i="20"/>
  <c r="Q36" i="20"/>
  <c r="O31" i="20"/>
  <c r="U21" i="20"/>
  <c r="C18" i="20"/>
  <c r="P20" i="20"/>
  <c r="Y32" i="20"/>
  <c r="V35" i="20"/>
  <c r="N35" i="20"/>
  <c r="P31" i="20"/>
  <c r="E35" i="20"/>
  <c r="T13" i="20"/>
  <c r="I7" i="20"/>
  <c r="K37" i="20"/>
  <c r="L25" i="20"/>
  <c r="J30" i="20"/>
  <c r="G28" i="20"/>
  <c r="R35" i="20"/>
  <c r="D15" i="20"/>
  <c r="C26" i="20"/>
  <c r="X23" i="20"/>
  <c r="C10" i="20"/>
  <c r="G18" i="20"/>
  <c r="E30" i="20"/>
  <c r="Q30" i="20"/>
  <c r="S33" i="20"/>
  <c r="U35" i="20"/>
  <c r="O7" i="20"/>
  <c r="L15" i="20"/>
  <c r="I23" i="20"/>
  <c r="X30" i="20"/>
  <c r="R29" i="20"/>
  <c r="O12" i="20"/>
  <c r="N20" i="20"/>
  <c r="N31" i="20"/>
  <c r="F19" i="20"/>
  <c r="M8" i="20"/>
  <c r="C24" i="20"/>
  <c r="B30" i="20"/>
  <c r="C15" i="20"/>
  <c r="O11" i="20"/>
  <c r="L27" i="20"/>
  <c r="N18" i="20"/>
  <c r="W18" i="20"/>
  <c r="C34" i="20"/>
  <c r="O23" i="20"/>
  <c r="H10" i="20"/>
  <c r="C35" i="20"/>
  <c r="G9" i="20"/>
  <c r="C9" i="20"/>
  <c r="G17" i="20"/>
  <c r="G7" i="20"/>
  <c r="F10" i="20"/>
  <c r="B10" i="20"/>
  <c r="K11" i="20"/>
  <c r="B37" i="20"/>
  <c r="J21" i="20"/>
  <c r="D24" i="20"/>
  <c r="L33" i="20"/>
  <c r="O33" i="20"/>
  <c r="D21" i="20"/>
  <c r="F32" i="20"/>
  <c r="K8" i="20"/>
  <c r="D33" i="20"/>
  <c r="F16" i="20"/>
  <c r="J18" i="20"/>
  <c r="P18" i="20"/>
  <c r="X32" i="20"/>
  <c r="Y37" i="20"/>
  <c r="O10" i="20"/>
  <c r="Q8" i="20"/>
  <c r="P32" i="20"/>
  <c r="I12" i="20"/>
  <c r="S9" i="20"/>
  <c r="M17" i="20"/>
  <c r="W32" i="20"/>
  <c r="K10" i="20"/>
  <c r="O24" i="20"/>
  <c r="W37" i="20"/>
  <c r="R34" i="20"/>
  <c r="T10" i="20"/>
  <c r="E28" i="20"/>
  <c r="V16" i="20"/>
  <c r="Q23" i="20"/>
  <c r="F18" i="20"/>
  <c r="N34" i="20"/>
  <c r="C36" i="20"/>
  <c r="O13" i="20"/>
  <c r="P29" i="20"/>
  <c r="T8" i="20"/>
  <c r="U18" i="20"/>
  <c r="O19" i="20"/>
  <c r="X11" i="20"/>
  <c r="N30" i="20"/>
  <c r="U15" i="20"/>
  <c r="E12" i="20"/>
  <c r="O32" i="20"/>
  <c r="G29" i="20"/>
  <c r="M18" i="20"/>
  <c r="P28" i="20"/>
  <c r="N29" i="20"/>
  <c r="I36" i="20"/>
  <c r="I34" i="20"/>
  <c r="Q25" i="20"/>
  <c r="L8" i="20"/>
  <c r="H31" i="20"/>
  <c r="Y19" i="20"/>
  <c r="K21" i="20"/>
  <c r="B35" i="20"/>
  <c r="G27" i="20"/>
  <c r="I37" i="20"/>
  <c r="H15" i="20"/>
  <c r="U37" i="20"/>
  <c r="E31" i="20"/>
  <c r="M15" i="20"/>
  <c r="J13" i="20"/>
  <c r="T29" i="20"/>
  <c r="F24" i="20"/>
  <c r="N27" i="20"/>
  <c r="D10" i="20"/>
  <c r="J25" i="20"/>
  <c r="N19" i="20"/>
  <c r="L19" i="20"/>
  <c r="C27" i="20"/>
  <c r="E29" i="20"/>
  <c r="L28" i="20"/>
  <c r="O22" i="20"/>
  <c r="Y8" i="20"/>
  <c r="F33" i="20"/>
  <c r="C21" i="20"/>
  <c r="Y12" i="20"/>
  <c r="Q37" i="20"/>
  <c r="C20" i="20"/>
  <c r="U27" i="20"/>
  <c r="H26" i="20"/>
  <c r="L37" i="20"/>
  <c r="O8" i="20"/>
  <c r="V22" i="20"/>
  <c r="N14" i="20"/>
  <c r="R13" i="20"/>
  <c r="P16" i="20"/>
  <c r="W33" i="20"/>
  <c r="J16" i="20"/>
  <c r="J28" i="20"/>
  <c r="K17" i="20"/>
  <c r="C25" i="20"/>
  <c r="V29" i="20"/>
  <c r="N17" i="20"/>
  <c r="N21" i="20"/>
  <c r="I30" i="20"/>
  <c r="W9" i="20"/>
  <c r="L26" i="20"/>
  <c r="O36" i="20"/>
  <c r="R27" i="20"/>
  <c r="G36" i="20"/>
  <c r="Q7" i="20"/>
  <c r="F20" i="20"/>
  <c r="P8" i="20"/>
  <c r="W25" i="20"/>
  <c r="M31" i="20"/>
  <c r="Q22" i="20"/>
  <c r="M20" i="20"/>
  <c r="P17" i="20"/>
  <c r="G14" i="20"/>
  <c r="K7" i="20"/>
  <c r="W22" i="20"/>
  <c r="X7" i="20"/>
  <c r="U33" i="20"/>
  <c r="B17" i="20"/>
  <c r="Q20" i="20"/>
  <c r="E34" i="20"/>
  <c r="R33" i="20"/>
  <c r="P19" i="20"/>
  <c r="B7" i="20"/>
  <c r="R19" i="20"/>
  <c r="U9" i="20"/>
  <c r="X22" i="20"/>
  <c r="H8" i="20"/>
  <c r="C28" i="20"/>
  <c r="D18" i="20"/>
  <c r="W15" i="20"/>
  <c r="T36" i="20"/>
  <c r="N10" i="20"/>
  <c r="C11" i="20"/>
  <c r="U23" i="20"/>
  <c r="M26" i="20"/>
  <c r="J27" i="20"/>
  <c r="B16" i="20"/>
  <c r="V34" i="20"/>
  <c r="P10" i="20"/>
  <c r="L23" i="20"/>
  <c r="W17" i="20"/>
  <c r="G35" i="20"/>
  <c r="J37" i="20"/>
  <c r="Q31" i="20"/>
  <c r="J22" i="20"/>
  <c r="W27" i="20"/>
  <c r="Y17" i="20"/>
  <c r="S29" i="20"/>
  <c r="L31" i="20"/>
  <c r="D13" i="20"/>
  <c r="E32" i="20"/>
  <c r="Y22" i="20"/>
  <c r="M23" i="20"/>
  <c r="O30" i="20"/>
  <c r="Q19" i="20"/>
  <c r="F7" i="20"/>
  <c r="O26" i="20"/>
  <c r="D17" i="66"/>
  <c r="E32" i="66"/>
  <c r="E31" i="25"/>
  <c r="E10" i="25" s="1"/>
  <c r="D10" i="25"/>
  <c r="E9" i="25"/>
  <c r="F30" i="25"/>
  <c r="D32" i="25"/>
  <c r="C17" i="25"/>
  <c r="D17" i="25"/>
  <c r="E32" i="25"/>
  <c r="E17" i="25" s="1"/>
  <c r="F31" i="25"/>
  <c r="F10" i="25" s="1"/>
  <c r="F32" i="66"/>
  <c r="F17" i="66" s="1"/>
  <c r="E17" i="66"/>
  <c r="F32" i="25"/>
  <c r="F17" i="25" s="1"/>
  <c r="V69" i="59" l="1"/>
  <c r="U64" i="59"/>
  <c r="U45" i="59"/>
  <c r="U54" i="59"/>
  <c r="P62" i="59"/>
  <c r="S58" i="59"/>
  <c r="K51" i="59"/>
  <c r="D43" i="59"/>
  <c r="L50" i="59"/>
  <c r="I54" i="59"/>
  <c r="J43" i="59"/>
  <c r="K52" i="59"/>
  <c r="U44" i="59"/>
  <c r="I52" i="59"/>
  <c r="J51" i="59"/>
  <c r="H63" i="59"/>
  <c r="E70" i="59"/>
  <c r="E42" i="59"/>
  <c r="L66" i="59"/>
  <c r="I50" i="59"/>
  <c r="U68" i="59"/>
  <c r="J53" i="59"/>
  <c r="P48" i="59"/>
  <c r="S70" i="59"/>
  <c r="F56" i="59"/>
  <c r="H54" i="59"/>
  <c r="K58" i="59"/>
  <c r="D57" i="59"/>
  <c r="O69" i="59"/>
  <c r="O42" i="59"/>
  <c r="F65" i="59"/>
  <c r="R71" i="59"/>
  <c r="N50" i="59"/>
  <c r="K67" i="59"/>
  <c r="J52" i="59"/>
  <c r="K60" i="59"/>
  <c r="D46" i="59"/>
  <c r="N43" i="59"/>
  <c r="I45" i="59"/>
  <c r="Y70" i="59"/>
  <c r="F50" i="59"/>
  <c r="X46" i="59"/>
  <c r="E52" i="59"/>
  <c r="R57" i="59"/>
  <c r="S61" i="59"/>
  <c r="G61" i="59"/>
  <c r="Q49" i="59"/>
  <c r="C60" i="59"/>
  <c r="T64" i="59"/>
  <c r="F46" i="59"/>
  <c r="Q55" i="59"/>
  <c r="K61" i="59"/>
  <c r="Q42" i="59"/>
  <c r="Y71" i="59"/>
  <c r="P68" i="59"/>
  <c r="M68" i="59"/>
  <c r="Q57" i="59"/>
  <c r="H43" i="59"/>
  <c r="V44" i="59"/>
  <c r="B48" i="59"/>
  <c r="I63" i="59"/>
  <c r="M41" i="59"/>
  <c r="D53" i="59"/>
  <c r="W45" i="59"/>
  <c r="W42" i="59"/>
  <c r="W52" i="59"/>
  <c r="G56" i="59"/>
  <c r="S52" i="59"/>
  <c r="Q53" i="59"/>
  <c r="W61" i="59"/>
  <c r="G63" i="59"/>
  <c r="S62" i="59"/>
  <c r="Y46" i="59"/>
  <c r="G62" i="59"/>
  <c r="X52" i="59"/>
  <c r="E60" i="59"/>
  <c r="I66" i="59"/>
  <c r="V41" i="59"/>
  <c r="C51" i="59"/>
  <c r="M44" i="59"/>
  <c r="R64" i="59"/>
  <c r="G47" i="59"/>
  <c r="M48" i="59"/>
  <c r="P55" i="59"/>
  <c r="Y55" i="59"/>
  <c r="L60" i="59"/>
  <c r="E69" i="59"/>
  <c r="W64" i="59"/>
  <c r="E50" i="59"/>
  <c r="L46" i="59"/>
  <c r="E57" i="59"/>
  <c r="T57" i="59"/>
  <c r="Y50" i="59"/>
  <c r="P47" i="59"/>
  <c r="M57" i="59"/>
  <c r="X43" i="59"/>
  <c r="W53" i="59"/>
  <c r="X65" i="59"/>
  <c r="D47" i="59"/>
  <c r="N46" i="59"/>
  <c r="B53" i="59"/>
  <c r="P66" i="59"/>
  <c r="X56" i="59"/>
  <c r="O49" i="59"/>
  <c r="B46" i="59"/>
  <c r="V46" i="59"/>
  <c r="N52" i="59"/>
  <c r="D52" i="59"/>
  <c r="S48" i="59"/>
  <c r="S55" i="59"/>
  <c r="H52" i="59"/>
  <c r="J65" i="59"/>
  <c r="L67" i="59"/>
  <c r="Q64" i="59"/>
  <c r="V62" i="59"/>
  <c r="D59" i="59"/>
  <c r="V70" i="59"/>
  <c r="O41" i="59"/>
  <c r="S44" i="59"/>
  <c r="C65" i="59"/>
  <c r="F41" i="59"/>
  <c r="N55" i="59"/>
  <c r="Y48" i="59"/>
  <c r="M46" i="59"/>
  <c r="U55" i="59"/>
  <c r="S42" i="59"/>
  <c r="T49" i="59"/>
  <c r="K65" i="59"/>
  <c r="D65" i="59"/>
  <c r="L61" i="59"/>
  <c r="E65" i="59"/>
  <c r="G58" i="59"/>
  <c r="S59" i="59"/>
  <c r="F53" i="59"/>
  <c r="G57" i="59"/>
  <c r="O59" i="59"/>
  <c r="I58" i="59"/>
  <c r="T61" i="59"/>
  <c r="R60" i="59"/>
  <c r="L42" i="59"/>
  <c r="F68" i="59"/>
  <c r="C42" i="59"/>
  <c r="Q43" i="59"/>
  <c r="Y61" i="59"/>
  <c r="O46" i="59"/>
  <c r="Y64" i="59"/>
  <c r="K64" i="59"/>
  <c r="W70" i="59"/>
  <c r="M45" i="59"/>
  <c r="V54" i="59"/>
  <c r="H46" i="59"/>
  <c r="I42" i="59"/>
  <c r="H70" i="59"/>
  <c r="D67" i="59"/>
  <c r="T59" i="59"/>
  <c r="H71" i="59"/>
  <c r="X68" i="59"/>
  <c r="F59" i="59"/>
  <c r="P46" i="59"/>
  <c r="R68" i="59"/>
  <c r="O63" i="59"/>
  <c r="R49" i="59"/>
  <c r="V51" i="59"/>
  <c r="E44" i="59"/>
  <c r="R65" i="59"/>
  <c r="T54" i="59"/>
  <c r="M50" i="59"/>
  <c r="Y59" i="59"/>
  <c r="E56" i="59"/>
  <c r="W55" i="59"/>
  <c r="H41" i="59"/>
  <c r="Y44" i="59"/>
  <c r="M52" i="59"/>
  <c r="D64" i="59"/>
  <c r="Y58" i="59"/>
  <c r="F60" i="59"/>
  <c r="F49" i="59"/>
  <c r="M54" i="59"/>
  <c r="Q45" i="59"/>
  <c r="L54" i="59"/>
  <c r="H65" i="59"/>
  <c r="U70" i="59"/>
  <c r="T46" i="59"/>
  <c r="V71" i="59"/>
  <c r="W63" i="59"/>
  <c r="E64" i="59"/>
  <c r="H58" i="59"/>
  <c r="O54" i="59"/>
  <c r="V43" i="59"/>
  <c r="H53" i="59"/>
  <c r="Q51" i="59"/>
  <c r="P54" i="59"/>
  <c r="C55" i="59"/>
  <c r="X41" i="59"/>
  <c r="C57" i="59"/>
  <c r="Y66" i="59"/>
  <c r="T60" i="59"/>
  <c r="F52" i="59"/>
  <c r="D58" i="59"/>
  <c r="Y54" i="59"/>
  <c r="X57" i="59"/>
  <c r="P67" i="59"/>
  <c r="C66" i="59"/>
  <c r="G68" i="59"/>
  <c r="S65" i="59"/>
  <c r="U58" i="59"/>
  <c r="F51" i="59"/>
  <c r="G55" i="59"/>
  <c r="V45" i="59"/>
  <c r="I60" i="59"/>
  <c r="R44" i="59"/>
  <c r="B52" i="59"/>
  <c r="T68" i="59"/>
  <c r="Q48" i="59"/>
  <c r="U51" i="59"/>
  <c r="X69" i="59"/>
  <c r="F42" i="59"/>
  <c r="J69" i="59"/>
  <c r="H45" i="59"/>
  <c r="T48" i="59"/>
  <c r="G70" i="59"/>
  <c r="D45" i="59"/>
  <c r="S63" i="59"/>
  <c r="N65" i="59"/>
  <c r="P52" i="59"/>
  <c r="X47" i="59"/>
  <c r="H68" i="59"/>
  <c r="X59" i="59"/>
  <c r="H55" i="59"/>
  <c r="E61" i="59"/>
  <c r="G44" i="59"/>
  <c r="G51" i="59"/>
  <c r="P41" i="59"/>
  <c r="S50" i="59"/>
  <c r="O57" i="59"/>
  <c r="T55" i="59"/>
  <c r="J45" i="59"/>
  <c r="Y43" i="59"/>
  <c r="D41" i="59"/>
  <c r="T51" i="59"/>
  <c r="P44" i="59"/>
  <c r="B55" i="59"/>
  <c r="J64" i="59"/>
  <c r="M58" i="59"/>
  <c r="C64" i="59"/>
  <c r="C44" i="59"/>
  <c r="B65" i="59"/>
  <c r="C59" i="59"/>
  <c r="F44" i="59"/>
  <c r="Y49" i="59"/>
  <c r="J68" i="59"/>
  <c r="C68" i="59"/>
  <c r="Y42" i="59"/>
  <c r="Y57" i="59"/>
  <c r="M65" i="59"/>
  <c r="F55" i="59"/>
  <c r="J47" i="59"/>
  <c r="M69" i="59"/>
  <c r="E68" i="59"/>
  <c r="J66" i="59"/>
  <c r="Q66" i="59"/>
  <c r="N57" i="59"/>
  <c r="S43" i="59"/>
  <c r="R70" i="59"/>
  <c r="U65" i="59"/>
  <c r="N69" i="59"/>
  <c r="W51" i="59"/>
  <c r="U56" i="59"/>
  <c r="Y47" i="59"/>
  <c r="O60" i="59"/>
  <c r="U47" i="59"/>
  <c r="Q50" i="59"/>
  <c r="V61" i="59"/>
  <c r="I47" i="59"/>
  <c r="D69" i="59"/>
  <c r="P70" i="59"/>
  <c r="E48" i="59"/>
  <c r="I67" i="59"/>
  <c r="H51" i="59"/>
  <c r="U63" i="59"/>
  <c r="T70" i="59"/>
  <c r="R67" i="59"/>
  <c r="O71" i="59"/>
  <c r="S68" i="59"/>
  <c r="L64" i="59"/>
  <c r="R43" i="59"/>
  <c r="K59" i="59"/>
  <c r="B51" i="59"/>
  <c r="N54" i="59"/>
  <c r="O67" i="59"/>
  <c r="M56" i="59"/>
  <c r="W62" i="59"/>
  <c r="X45" i="59"/>
  <c r="F66" i="59"/>
  <c r="N41" i="59"/>
  <c r="Q67" i="59"/>
  <c r="W46" i="59"/>
  <c r="J44" i="59"/>
  <c r="C58" i="59"/>
  <c r="B61" i="59"/>
  <c r="C62" i="59"/>
  <c r="N49" i="59"/>
  <c r="F58" i="59"/>
  <c r="O43" i="59"/>
  <c r="F61" i="59"/>
  <c r="E49" i="59"/>
  <c r="H42" i="59"/>
  <c r="D56" i="59"/>
  <c r="W59" i="59"/>
  <c r="K44" i="59"/>
  <c r="B71" i="59"/>
  <c r="I51" i="59"/>
  <c r="J67" i="59"/>
  <c r="R51" i="59"/>
  <c r="H60" i="59"/>
  <c r="K43" i="59"/>
  <c r="W48" i="59"/>
  <c r="L52" i="59"/>
  <c r="O65" i="59"/>
  <c r="O68" i="59"/>
  <c r="T44" i="59"/>
  <c r="W67" i="59"/>
  <c r="Q59" i="59"/>
  <c r="W60" i="59"/>
  <c r="U60" i="59"/>
  <c r="I65" i="59"/>
  <c r="N44" i="59"/>
  <c r="G52" i="59"/>
  <c r="K54" i="59"/>
  <c r="H59" i="59"/>
  <c r="E58" i="59"/>
  <c r="P58" i="59"/>
  <c r="B70" i="59"/>
  <c r="F47" i="59"/>
  <c r="Y45" i="59"/>
  <c r="C43" i="59"/>
  <c r="D55" i="59"/>
  <c r="K42" i="59"/>
  <c r="J63" i="59"/>
  <c r="B43" i="59"/>
  <c r="M55" i="59"/>
  <c r="T69" i="59"/>
  <c r="L63" i="59"/>
  <c r="M49" i="59"/>
  <c r="G59" i="59"/>
  <c r="Y68" i="59"/>
  <c r="M60" i="59"/>
  <c r="O45" i="59"/>
  <c r="O56" i="59"/>
  <c r="K66" i="59"/>
  <c r="L69" i="59"/>
  <c r="X62" i="59"/>
  <c r="Q47" i="59"/>
  <c r="K50" i="59"/>
  <c r="E55" i="59"/>
  <c r="N59" i="59"/>
  <c r="K48" i="59"/>
  <c r="D62" i="59"/>
  <c r="D49" i="59"/>
  <c r="P69" i="59"/>
  <c r="J46" i="59"/>
  <c r="W50" i="59"/>
  <c r="V42" i="59"/>
  <c r="D61" i="59"/>
  <c r="U71" i="59"/>
  <c r="R45" i="59"/>
  <c r="V55" i="59"/>
  <c r="L59" i="59"/>
  <c r="I48" i="59"/>
  <c r="C70" i="59"/>
  <c r="D71" i="59"/>
  <c r="N70" i="59"/>
  <c r="N45" i="59"/>
  <c r="X67" i="59"/>
  <c r="H49" i="59"/>
  <c r="G49" i="59"/>
  <c r="K71" i="59"/>
  <c r="C63" i="59"/>
  <c r="O52" i="59"/>
  <c r="Q71" i="59"/>
  <c r="D42" i="59"/>
  <c r="T41" i="59"/>
  <c r="O53" i="59"/>
  <c r="N60" i="59"/>
  <c r="I57" i="59"/>
  <c r="B67" i="59"/>
  <c r="F54" i="59"/>
  <c r="R41" i="59"/>
  <c r="B69" i="59"/>
  <c r="Q52" i="59"/>
  <c r="M61" i="59"/>
  <c r="S66" i="59"/>
  <c r="X50" i="59"/>
  <c r="C56" i="59"/>
  <c r="T65" i="59"/>
  <c r="Y53" i="59"/>
  <c r="I44" i="59"/>
  <c r="V64" i="59"/>
  <c r="L57" i="59"/>
  <c r="G48" i="59"/>
  <c r="T66" i="59"/>
  <c r="M47" i="59"/>
  <c r="L43" i="59"/>
  <c r="L65" i="59"/>
  <c r="W43" i="59"/>
  <c r="Y52" i="59"/>
  <c r="C69" i="59"/>
  <c r="G41" i="59"/>
  <c r="N63" i="59"/>
  <c r="Q69" i="59"/>
  <c r="U42" i="59"/>
  <c r="Y62" i="59"/>
  <c r="M62" i="59"/>
  <c r="K68" i="59"/>
  <c r="E54" i="59"/>
  <c r="J50" i="59"/>
  <c r="O51" i="59"/>
  <c r="I46" i="59"/>
  <c r="D60" i="59"/>
  <c r="S54" i="59"/>
  <c r="H44" i="59"/>
  <c r="P50" i="59"/>
  <c r="M66" i="59"/>
  <c r="X53" i="59"/>
  <c r="Y41" i="59"/>
  <c r="F57" i="59"/>
  <c r="E46" i="59"/>
  <c r="E71" i="59"/>
  <c r="O55" i="59"/>
  <c r="L44" i="59"/>
  <c r="C52" i="59"/>
  <c r="R47" i="59"/>
  <c r="Y56" i="59"/>
  <c r="U59" i="59"/>
  <c r="C45" i="59"/>
  <c r="B58" i="59"/>
  <c r="P59" i="59"/>
  <c r="Q54" i="59"/>
  <c r="N53" i="59"/>
  <c r="S60" i="59"/>
  <c r="U66" i="59"/>
  <c r="L56" i="59"/>
  <c r="C47" i="59"/>
  <c r="E66" i="59"/>
  <c r="M51" i="59"/>
  <c r="L45" i="59"/>
  <c r="B50" i="59"/>
  <c r="X42" i="59"/>
  <c r="N51" i="59"/>
  <c r="L71" i="59"/>
  <c r="T62" i="59"/>
  <c r="U48" i="59"/>
  <c r="U50" i="59"/>
  <c r="E53" i="59"/>
  <c r="P61" i="59"/>
  <c r="G43" i="59"/>
  <c r="V60" i="59"/>
  <c r="P64" i="59"/>
  <c r="V65" i="59"/>
  <c r="B56" i="59"/>
  <c r="E67" i="59"/>
  <c r="D48" i="59"/>
  <c r="M53" i="59"/>
  <c r="C50" i="59"/>
  <c r="X51" i="59"/>
  <c r="C61" i="59"/>
  <c r="J56" i="59"/>
  <c r="K69" i="59"/>
  <c r="T47" i="59"/>
  <c r="Y60" i="59"/>
  <c r="G45" i="59"/>
  <c r="L41" i="59"/>
  <c r="P56" i="59"/>
  <c r="Q44" i="59"/>
  <c r="E62" i="59"/>
  <c r="F43" i="59"/>
  <c r="N71" i="59"/>
  <c r="H69" i="59"/>
  <c r="E59" i="59"/>
  <c r="I53" i="59"/>
  <c r="W49" i="59"/>
  <c r="R63" i="59"/>
  <c r="X49" i="59"/>
  <c r="P45" i="59"/>
  <c r="B60" i="59"/>
  <c r="N61" i="59"/>
  <c r="B45" i="59"/>
  <c r="K49" i="59"/>
  <c r="Q68" i="59"/>
  <c r="U53" i="59"/>
  <c r="H47" i="59"/>
  <c r="R50" i="59"/>
  <c r="K45" i="59"/>
  <c r="M43" i="59"/>
  <c r="D51" i="59"/>
  <c r="T58" i="59"/>
  <c r="F62" i="59"/>
  <c r="Y51" i="59"/>
  <c r="R59" i="59"/>
  <c r="E51" i="59"/>
  <c r="W44" i="59"/>
  <c r="D70" i="59"/>
  <c r="S45" i="59"/>
  <c r="T42" i="59"/>
  <c r="Q60" i="59"/>
  <c r="N64" i="59"/>
  <c r="Q65" i="59"/>
  <c r="Q58" i="59"/>
  <c r="T67" i="59"/>
  <c r="O44" i="59"/>
  <c r="S64" i="59"/>
  <c r="E45" i="59"/>
  <c r="S57" i="59"/>
  <c r="X71" i="59"/>
  <c r="F71" i="59"/>
  <c r="S71" i="59"/>
  <c r="J59" i="59"/>
  <c r="G69" i="59"/>
  <c r="L70" i="59"/>
  <c r="X61" i="59"/>
  <c r="S51" i="59"/>
  <c r="T43" i="59"/>
  <c r="Q70" i="59"/>
  <c r="J48" i="59"/>
  <c r="W71" i="59"/>
  <c r="E63" i="59"/>
  <c r="U43" i="59"/>
  <c r="V50" i="59"/>
  <c r="X66" i="59"/>
  <c r="I68" i="59"/>
  <c r="K62" i="59"/>
  <c r="F48" i="59"/>
  <c r="G46" i="59"/>
  <c r="W57" i="59"/>
  <c r="H57" i="59"/>
  <c r="T56" i="59"/>
  <c r="N62" i="59"/>
  <c r="O50" i="59"/>
  <c r="I71" i="59"/>
  <c r="K63" i="59"/>
  <c r="C41" i="59"/>
  <c r="T53" i="59"/>
  <c r="U46" i="59"/>
  <c r="F63" i="59"/>
  <c r="O64" i="59"/>
  <c r="V52" i="59"/>
  <c r="P57" i="59"/>
  <c r="D68" i="59"/>
  <c r="Y69" i="59"/>
  <c r="M70" i="59"/>
  <c r="B41" i="59"/>
  <c r="D44" i="59"/>
  <c r="I41" i="59"/>
  <c r="R53" i="59"/>
  <c r="O61" i="59"/>
  <c r="T63" i="59"/>
  <c r="W47" i="59"/>
  <c r="S56" i="59"/>
  <c r="M67" i="59"/>
  <c r="L62" i="59"/>
  <c r="P71" i="59"/>
  <c r="L51" i="59"/>
  <c r="W58" i="59"/>
  <c r="X63" i="59"/>
  <c r="H61" i="59"/>
  <c r="R48" i="59"/>
  <c r="V58" i="59"/>
  <c r="X58" i="59"/>
  <c r="V53" i="59"/>
  <c r="O70" i="59"/>
  <c r="P43" i="59"/>
  <c r="Q56" i="59"/>
  <c r="H66" i="59"/>
  <c r="P63" i="59"/>
  <c r="S53" i="59"/>
  <c r="H48" i="59"/>
  <c r="G65" i="59"/>
  <c r="V67" i="59"/>
  <c r="I70" i="59"/>
  <c r="I56" i="59"/>
  <c r="R69" i="59"/>
  <c r="W66" i="59"/>
  <c r="V59" i="59"/>
  <c r="O66" i="59"/>
  <c r="N67" i="59"/>
  <c r="V66" i="59"/>
  <c r="B64" i="59"/>
  <c r="V49" i="59"/>
  <c r="L47" i="59"/>
  <c r="H67" i="59"/>
  <c r="P53" i="59"/>
  <c r="W69" i="59"/>
  <c r="K47" i="59"/>
  <c r="O62" i="59"/>
  <c r="P42" i="59"/>
  <c r="J42" i="59"/>
  <c r="O47" i="59"/>
  <c r="Q63" i="59"/>
  <c r="K46" i="59"/>
  <c r="U67" i="59"/>
  <c r="R62" i="59"/>
  <c r="W56" i="59"/>
  <c r="P60" i="59"/>
  <c r="V68" i="59"/>
  <c r="K56" i="59"/>
  <c r="L48" i="59"/>
  <c r="L49" i="59"/>
  <c r="B66" i="59"/>
  <c r="G53" i="59"/>
  <c r="C49" i="59"/>
  <c r="Q62" i="59"/>
  <c r="B54" i="59"/>
  <c r="B49" i="59"/>
  <c r="R55" i="59"/>
  <c r="X55" i="59"/>
  <c r="J60" i="59"/>
  <c r="Q41" i="59"/>
  <c r="S47" i="59"/>
  <c r="G60" i="59"/>
  <c r="H62" i="59"/>
  <c r="I64" i="59"/>
  <c r="F45" i="59"/>
  <c r="C71" i="59"/>
  <c r="V47" i="59"/>
  <c r="S67" i="59"/>
  <c r="S69" i="59"/>
  <c r="M71" i="59"/>
  <c r="K53" i="59"/>
  <c r="M42" i="59"/>
  <c r="V57" i="59"/>
  <c r="F69" i="59"/>
  <c r="I59" i="59"/>
  <c r="G67" i="59"/>
  <c r="N42" i="59"/>
  <c r="B59" i="59"/>
  <c r="I61" i="59"/>
  <c r="F67" i="59"/>
  <c r="B68" i="59"/>
  <c r="C46" i="59"/>
  <c r="J49" i="59"/>
  <c r="Y67" i="59"/>
  <c r="X48" i="59"/>
  <c r="J57" i="59"/>
  <c r="V48" i="59"/>
  <c r="M64" i="59"/>
  <c r="L55" i="59"/>
  <c r="V63" i="59"/>
  <c r="L58" i="59"/>
  <c r="C48" i="59"/>
  <c r="J71" i="59"/>
  <c r="X44" i="59"/>
  <c r="N68" i="59"/>
  <c r="B44" i="59"/>
  <c r="E47" i="59"/>
  <c r="C53" i="59"/>
  <c r="W68" i="59"/>
  <c r="M59" i="59"/>
  <c r="R46" i="59"/>
  <c r="R66" i="59"/>
  <c r="J61" i="59"/>
  <c r="N56" i="59"/>
  <c r="I43" i="59"/>
  <c r="E41" i="59"/>
  <c r="V56" i="59"/>
  <c r="X60" i="59"/>
  <c r="P51" i="59"/>
  <c r="H64" i="59"/>
  <c r="C54" i="59"/>
  <c r="S49" i="59"/>
  <c r="F70" i="59"/>
  <c r="Y65" i="59"/>
  <c r="K41" i="59"/>
  <c r="U69" i="59"/>
  <c r="R58" i="59"/>
  <c r="T71" i="59"/>
  <c r="R61" i="59"/>
  <c r="U49" i="59"/>
  <c r="K57" i="59"/>
  <c r="L53" i="59"/>
  <c r="L68" i="59"/>
  <c r="T50" i="59"/>
  <c r="Q61" i="59"/>
  <c r="R42" i="59"/>
  <c r="B47" i="59"/>
  <c r="D66" i="59"/>
  <c r="U57" i="59"/>
  <c r="N66" i="59"/>
  <c r="M63" i="59"/>
  <c r="Y63" i="59"/>
  <c r="W41" i="59"/>
  <c r="K70" i="59"/>
  <c r="B62" i="59"/>
  <c r="O58" i="59"/>
  <c r="C67" i="59"/>
  <c r="U62" i="59"/>
  <c r="D63" i="59"/>
  <c r="W54" i="59"/>
  <c r="K55" i="59"/>
  <c r="P49" i="59"/>
  <c r="G42" i="59"/>
  <c r="N48" i="59"/>
  <c r="N58" i="59"/>
  <c r="O48" i="59"/>
  <c r="D54" i="59"/>
  <c r="T45" i="59"/>
  <c r="U41" i="59"/>
  <c r="H56" i="59"/>
  <c r="I69" i="59"/>
  <c r="J55" i="59"/>
  <c r="W65" i="59"/>
  <c r="D50" i="59"/>
  <c r="B63" i="59"/>
  <c r="X54" i="59"/>
  <c r="E43" i="59"/>
  <c r="U61" i="59"/>
  <c r="G50" i="59"/>
  <c r="G64" i="59"/>
  <c r="S46" i="59"/>
  <c r="R52" i="59"/>
  <c r="P65" i="59"/>
  <c r="B57" i="59"/>
  <c r="B42" i="59"/>
  <c r="R56" i="59"/>
  <c r="I49" i="59"/>
  <c r="G71" i="59"/>
  <c r="J58" i="59"/>
  <c r="F64" i="59"/>
  <c r="J41" i="59"/>
  <c r="T52" i="59"/>
  <c r="N47" i="59"/>
  <c r="Q46" i="59"/>
  <c r="X70" i="59"/>
  <c r="X64" i="59"/>
  <c r="J54" i="59"/>
  <c r="H50" i="59"/>
  <c r="R54" i="59"/>
  <c r="G54" i="59"/>
  <c r="G66" i="59"/>
  <c r="I62" i="59"/>
  <c r="S41" i="59"/>
  <c r="I55" i="59"/>
  <c r="J70" i="59"/>
  <c r="J62" i="59"/>
  <c r="U52" i="59"/>
  <c r="F8" i="25"/>
  <c r="F16" i="25" s="1"/>
  <c r="F9" i="25"/>
  <c r="T50" i="62"/>
  <c r="G79" i="20"/>
  <c r="G11" i="20"/>
  <c r="U20" i="62"/>
  <c r="U54" i="62"/>
  <c r="P81" i="18"/>
  <c r="P47" i="18"/>
  <c r="Y109" i="20"/>
  <c r="Y75" i="20"/>
  <c r="K125" i="20"/>
  <c r="R45" i="18"/>
  <c r="Y7" i="20"/>
  <c r="I58" i="62"/>
  <c r="C57" i="62"/>
  <c r="T64" i="62"/>
  <c r="V105" i="20"/>
  <c r="V37" i="20"/>
  <c r="E47" i="20"/>
  <c r="E115" i="20"/>
  <c r="M88" i="20"/>
  <c r="M122" i="20"/>
  <c r="M54" i="20"/>
  <c r="D125" i="20"/>
  <c r="L45" i="18"/>
  <c r="L79" i="18"/>
  <c r="Q70" i="18"/>
  <c r="Q104" i="18"/>
  <c r="T68" i="20"/>
  <c r="R63" i="18"/>
  <c r="R131" i="18"/>
  <c r="R97" i="18"/>
  <c r="Y49" i="18"/>
  <c r="Y83" i="18"/>
  <c r="E55" i="18"/>
  <c r="E89" i="18"/>
  <c r="I69" i="20"/>
  <c r="I137" i="20"/>
  <c r="D80" i="20"/>
  <c r="W112" i="20"/>
  <c r="P120" i="62"/>
  <c r="P86" i="62"/>
  <c r="P119" i="62"/>
  <c r="P85" i="62"/>
  <c r="T60" i="18"/>
  <c r="T94" i="18"/>
  <c r="W132" i="20"/>
  <c r="Q75" i="20"/>
  <c r="H57" i="18"/>
  <c r="H91" i="18"/>
  <c r="J139" i="62"/>
  <c r="I103" i="20"/>
  <c r="D114" i="20"/>
  <c r="P129" i="20"/>
  <c r="J138" i="20"/>
  <c r="N134" i="20"/>
  <c r="Q86" i="18"/>
  <c r="D55" i="18"/>
  <c r="X114" i="62"/>
  <c r="I116" i="62"/>
  <c r="K85" i="18"/>
  <c r="Q109" i="20"/>
  <c r="S115" i="62"/>
  <c r="V119" i="62"/>
  <c r="L136" i="62"/>
  <c r="N130" i="62"/>
  <c r="Y128" i="62"/>
  <c r="H113" i="62"/>
  <c r="T131" i="62"/>
  <c r="H115" i="62"/>
  <c r="V118" i="62"/>
  <c r="D112" i="62"/>
  <c r="V121" i="62"/>
  <c r="X137" i="62"/>
  <c r="G110" i="62"/>
  <c r="X126" i="62"/>
  <c r="E118" i="62"/>
  <c r="F136" i="62"/>
  <c r="T109" i="62"/>
  <c r="S114" i="62"/>
  <c r="Y123" i="62"/>
  <c r="D120" i="62"/>
  <c r="D126" i="62"/>
  <c r="W98" i="20"/>
  <c r="W78" i="20"/>
  <c r="T102" i="20"/>
  <c r="C75" i="20"/>
  <c r="T136" i="20"/>
  <c r="W111" i="62"/>
  <c r="H136" i="62"/>
  <c r="Y130" i="62"/>
  <c r="T130" i="62"/>
  <c r="Q118" i="62"/>
  <c r="Q134" i="62"/>
  <c r="H133" i="62"/>
  <c r="G109" i="62"/>
  <c r="P128" i="62"/>
  <c r="O116" i="62"/>
  <c r="L135" i="62"/>
  <c r="J122" i="62"/>
  <c r="T113" i="62"/>
  <c r="M130" i="62"/>
  <c r="B125" i="62"/>
  <c r="M132" i="62"/>
  <c r="G126" i="62"/>
  <c r="R131" i="62"/>
  <c r="I129" i="62"/>
  <c r="P125" i="62"/>
  <c r="G122" i="62"/>
  <c r="T125" i="62"/>
  <c r="K126" i="62"/>
  <c r="H131" i="62"/>
  <c r="Q120" i="62"/>
  <c r="K115" i="62"/>
  <c r="X117" i="62"/>
  <c r="J109" i="62"/>
  <c r="H130" i="62"/>
  <c r="H139" i="62"/>
  <c r="W128" i="62"/>
  <c r="K138" i="62"/>
  <c r="Y115" i="62"/>
  <c r="L111" i="62"/>
  <c r="V124" i="62"/>
  <c r="V133" i="62"/>
  <c r="F113" i="62"/>
  <c r="J115" i="62"/>
  <c r="X110" i="62"/>
  <c r="R112" i="62"/>
  <c r="E123" i="62"/>
  <c r="I115" i="62"/>
  <c r="E126" i="62"/>
  <c r="V120" i="62"/>
  <c r="S133" i="62"/>
  <c r="I109" i="62"/>
  <c r="O136" i="62"/>
  <c r="K134" i="62"/>
  <c r="D116" i="62"/>
  <c r="W121" i="62"/>
  <c r="Y122" i="62"/>
  <c r="B110" i="62"/>
  <c r="Q110" i="62"/>
  <c r="O125" i="62"/>
  <c r="P118" i="62"/>
  <c r="D109" i="62"/>
  <c r="G116" i="62"/>
  <c r="X112" i="62"/>
  <c r="V138" i="62"/>
  <c r="B120" i="62"/>
  <c r="V132" i="62"/>
  <c r="K132" i="62"/>
  <c r="L129" i="62"/>
  <c r="D139" i="62"/>
  <c r="J114" i="62"/>
  <c r="U112" i="62"/>
  <c r="R124" i="62"/>
  <c r="W120" i="62"/>
  <c r="E110" i="62"/>
  <c r="U127" i="62"/>
  <c r="J131" i="62"/>
  <c r="D110" i="62"/>
  <c r="E128" i="62"/>
  <c r="F109" i="62"/>
  <c r="K110" i="62"/>
  <c r="C138" i="62"/>
  <c r="T138" i="62"/>
  <c r="K122" i="62"/>
  <c r="V115" i="62"/>
  <c r="F126" i="62"/>
  <c r="H110" i="62"/>
  <c r="Q131" i="62"/>
  <c r="S123" i="62"/>
  <c r="K117" i="62"/>
  <c r="N116" i="62"/>
  <c r="U137" i="62"/>
  <c r="I117" i="62"/>
  <c r="F114" i="62"/>
  <c r="B115" i="62"/>
  <c r="C123" i="62"/>
  <c r="Y129" i="62"/>
  <c r="T121" i="62"/>
  <c r="C127" i="62"/>
  <c r="Y124" i="62"/>
  <c r="R121" i="62"/>
  <c r="R130" i="62"/>
  <c r="K116" i="62"/>
  <c r="E135" i="62"/>
  <c r="M137" i="62"/>
  <c r="F115" i="62"/>
  <c r="N111" i="62"/>
  <c r="X119" i="62"/>
  <c r="H124" i="62"/>
  <c r="C116" i="62"/>
  <c r="F137" i="62"/>
  <c r="S130" i="62"/>
  <c r="V109" i="62"/>
  <c r="G125" i="62"/>
  <c r="J112" i="62"/>
  <c r="O130" i="62"/>
  <c r="K133" i="62"/>
  <c r="M129" i="62"/>
  <c r="O131" i="62"/>
  <c r="F124" i="62"/>
  <c r="C139" i="62"/>
  <c r="N123" i="62"/>
  <c r="S110" i="62"/>
  <c r="U109" i="62"/>
  <c r="X120" i="62"/>
  <c r="I135" i="62"/>
  <c r="J123" i="62"/>
  <c r="O124" i="62"/>
  <c r="P133" i="62"/>
  <c r="I121" i="62"/>
  <c r="M121" i="62"/>
  <c r="M115" i="62"/>
  <c r="X134" i="62"/>
  <c r="U134" i="62"/>
  <c r="L118" i="62"/>
  <c r="Y125" i="62"/>
  <c r="B132" i="62"/>
  <c r="F117" i="62"/>
  <c r="E129" i="62"/>
  <c r="Q135" i="62"/>
  <c r="E133" i="62"/>
  <c r="H122" i="62"/>
  <c r="P114" i="62"/>
  <c r="U120" i="62"/>
  <c r="I127" i="62"/>
  <c r="Y116" i="62"/>
  <c r="S134" i="62"/>
  <c r="K128" i="62"/>
  <c r="Y126" i="62"/>
  <c r="T114" i="62"/>
  <c r="P122" i="62"/>
  <c r="W110" i="62"/>
  <c r="F122" i="62"/>
  <c r="U132" i="62"/>
  <c r="X123" i="62"/>
  <c r="L119" i="62"/>
  <c r="N112" i="62"/>
  <c r="M111" i="62"/>
  <c r="H126" i="62"/>
  <c r="U121" i="62"/>
  <c r="J124" i="62"/>
  <c r="D132" i="62"/>
  <c r="O129" i="62"/>
  <c r="Y134" i="62"/>
  <c r="Q124" i="62"/>
  <c r="P138" i="62"/>
  <c r="Q117" i="62"/>
  <c r="R126" i="62"/>
  <c r="X115" i="62"/>
  <c r="S129" i="62"/>
  <c r="R136" i="62"/>
  <c r="O134" i="62"/>
  <c r="G118" i="62"/>
  <c r="I134" i="62"/>
  <c r="S137" i="62"/>
  <c r="K109" i="62"/>
  <c r="G123" i="62"/>
  <c r="Q129" i="62"/>
  <c r="K114" i="62"/>
  <c r="L127" i="62"/>
  <c r="M134" i="62"/>
  <c r="X109" i="62"/>
  <c r="S112" i="62"/>
  <c r="T124" i="62"/>
  <c r="C112" i="62"/>
  <c r="H138" i="62"/>
  <c r="Y111" i="62"/>
  <c r="J119" i="62"/>
  <c r="N113" i="62"/>
  <c r="C110" i="62"/>
  <c r="Y112" i="62"/>
  <c r="H123" i="62"/>
  <c r="N135" i="62"/>
  <c r="K130" i="62"/>
  <c r="O112" i="62"/>
  <c r="U136" i="62"/>
  <c r="T127" i="62"/>
  <c r="R129" i="62"/>
  <c r="N136" i="62"/>
  <c r="U118" i="62"/>
  <c r="W137" i="62"/>
  <c r="T112" i="62"/>
  <c r="K111" i="62"/>
  <c r="K136" i="62"/>
  <c r="I111" i="62"/>
  <c r="B129" i="62"/>
  <c r="P127" i="62"/>
  <c r="R134" i="62"/>
  <c r="G139" i="62"/>
  <c r="S131" i="62"/>
  <c r="W138" i="62"/>
  <c r="U110" i="62"/>
  <c r="O110" i="62"/>
  <c r="I122" i="62"/>
  <c r="B126" i="62"/>
  <c r="G114" i="62"/>
  <c r="F118" i="62"/>
  <c r="L139" i="62"/>
  <c r="G132" i="62"/>
  <c r="N126" i="62"/>
  <c r="M124" i="62"/>
  <c r="B111" i="62"/>
  <c r="O138" i="62"/>
  <c r="G121" i="62"/>
  <c r="Q136" i="62"/>
  <c r="L132" i="62"/>
  <c r="K123" i="62"/>
  <c r="T119" i="62"/>
  <c r="Y117" i="62"/>
  <c r="O113" i="62"/>
  <c r="J120" i="62"/>
  <c r="S111" i="62"/>
  <c r="X129" i="62"/>
  <c r="S135" i="62"/>
  <c r="J125" i="62"/>
  <c r="R119" i="62"/>
  <c r="Y121" i="62"/>
  <c r="X133" i="62"/>
  <c r="W126" i="62"/>
  <c r="R123" i="62"/>
  <c r="L124" i="62"/>
  <c r="J132" i="62"/>
  <c r="F138" i="62"/>
  <c r="U133" i="62"/>
  <c r="F112" i="62"/>
  <c r="U115" i="62"/>
  <c r="J128" i="62"/>
  <c r="I132" i="62"/>
  <c r="B139" i="62"/>
  <c r="S121" i="62"/>
  <c r="N131" i="62"/>
  <c r="P113" i="62"/>
  <c r="O119" i="62"/>
  <c r="K118" i="62"/>
  <c r="F110" i="62"/>
  <c r="C120" i="62"/>
  <c r="V111" i="62"/>
  <c r="D123" i="62"/>
  <c r="T133" i="62"/>
  <c r="B134" i="62"/>
  <c r="M109" i="62"/>
  <c r="U126" i="62"/>
  <c r="L117" i="62"/>
  <c r="V131" i="62"/>
  <c r="C135" i="62"/>
  <c r="L133" i="62"/>
  <c r="Y132" i="62"/>
  <c r="Y113" i="62"/>
  <c r="F139" i="62"/>
  <c r="D133" i="62"/>
  <c r="S139" i="62"/>
  <c r="F129" i="62"/>
  <c r="S118" i="62"/>
  <c r="X136" i="62"/>
  <c r="G127" i="62"/>
  <c r="D115" i="62"/>
  <c r="R128" i="62"/>
  <c r="W130" i="62"/>
  <c r="Y119" i="62"/>
  <c r="S128" i="62"/>
  <c r="V126" i="62"/>
  <c r="M136" i="62"/>
  <c r="O137" i="62"/>
  <c r="X125" i="62"/>
  <c r="R135" i="62"/>
  <c r="Q113" i="62"/>
  <c r="Y110" i="62"/>
  <c r="O139" i="62"/>
  <c r="F120" i="62"/>
  <c r="I125" i="62"/>
  <c r="P109" i="62"/>
  <c r="S127" i="62"/>
  <c r="X127" i="62"/>
  <c r="H128" i="62"/>
  <c r="C119" i="62"/>
  <c r="C136" i="62"/>
  <c r="C124" i="62"/>
  <c r="N125" i="62"/>
  <c r="U116" i="62"/>
  <c r="N129" i="62"/>
  <c r="N119" i="62"/>
  <c r="E132" i="62"/>
  <c r="E136" i="62"/>
  <c r="I136" i="62"/>
  <c r="F111" i="62"/>
  <c r="C132" i="62"/>
  <c r="I126" i="62"/>
  <c r="S119" i="62"/>
  <c r="W131" i="62"/>
  <c r="E116" i="62"/>
  <c r="V113" i="62"/>
  <c r="U129" i="62"/>
  <c r="U111" i="62"/>
  <c r="B114" i="62"/>
  <c r="S138" i="62"/>
  <c r="K119" i="62"/>
  <c r="M135" i="62"/>
  <c r="O132" i="62"/>
  <c r="H129" i="62"/>
  <c r="K137" i="62"/>
  <c r="F121" i="62"/>
  <c r="M131" i="62"/>
  <c r="V129" i="62"/>
  <c r="N109" i="62"/>
  <c r="O135" i="62"/>
  <c r="E125" i="62"/>
  <c r="L134" i="62"/>
  <c r="B113" i="62"/>
  <c r="X135" i="62"/>
  <c r="W113" i="62"/>
  <c r="O122" i="62"/>
  <c r="O120" i="62"/>
  <c r="N124" i="62"/>
  <c r="H119" i="62"/>
  <c r="O115" i="62"/>
  <c r="H127" i="62"/>
  <c r="M127" i="62"/>
  <c r="P112" i="62"/>
  <c r="H134" i="62"/>
  <c r="B135" i="62"/>
  <c r="V137" i="62"/>
  <c r="I133" i="62"/>
  <c r="H125" i="62"/>
  <c r="H135" i="62"/>
  <c r="H132" i="62"/>
  <c r="M133" i="62"/>
  <c r="G136" i="62"/>
  <c r="I139" i="62"/>
  <c r="C115" i="62"/>
  <c r="F128" i="62"/>
  <c r="E117" i="62"/>
  <c r="K113" i="62"/>
  <c r="N128" i="62"/>
  <c r="B133" i="62"/>
  <c r="B116" i="62"/>
  <c r="I110" i="62"/>
  <c r="Q138" i="62"/>
  <c r="T136" i="62"/>
  <c r="J129" i="62"/>
  <c r="D134" i="62"/>
  <c r="H109" i="62"/>
  <c r="D117" i="62"/>
  <c r="U117" i="62"/>
  <c r="I118" i="62"/>
  <c r="K139" i="62"/>
  <c r="C137" i="62"/>
  <c r="Q127" i="62"/>
  <c r="H114" i="62"/>
  <c r="X128" i="62"/>
  <c r="B109" i="62"/>
  <c r="M139" i="62"/>
  <c r="K124" i="62"/>
  <c r="E113" i="62"/>
  <c r="O126" i="62"/>
  <c r="L112" i="62"/>
  <c r="B118" i="62"/>
  <c r="B112" i="62"/>
  <c r="W139" i="62"/>
  <c r="V112" i="62"/>
  <c r="B121" i="62"/>
  <c r="C129" i="62"/>
  <c r="L138" i="62"/>
  <c r="V117" i="62"/>
  <c r="L113" i="62"/>
  <c r="H137" i="62"/>
  <c r="T110" i="62"/>
  <c r="C126" i="62"/>
  <c r="W109" i="62"/>
  <c r="R109" i="62"/>
  <c r="P135" i="62"/>
  <c r="H117" i="62"/>
  <c r="X132" i="62"/>
  <c r="G130" i="62"/>
  <c r="I112" i="62"/>
  <c r="S124" i="62"/>
  <c r="J135" i="62"/>
  <c r="J117" i="62"/>
  <c r="D121" i="62"/>
  <c r="E131" i="62"/>
  <c r="W119" i="62"/>
  <c r="U128" i="62"/>
  <c r="Y131" i="62"/>
  <c r="D113" i="62"/>
  <c r="T115" i="62"/>
  <c r="J136" i="62"/>
  <c r="G137" i="62"/>
  <c r="G117" i="62"/>
  <c r="S109" i="62"/>
  <c r="P117" i="62"/>
  <c r="R122" i="62"/>
  <c r="T139" i="62"/>
  <c r="M125" i="62"/>
  <c r="E127" i="62"/>
  <c r="G111" i="62"/>
  <c r="W117" i="62"/>
  <c r="W112" i="62"/>
  <c r="B128" i="62"/>
  <c r="V122" i="62"/>
  <c r="X124" i="62"/>
  <c r="R118" i="62"/>
  <c r="J113" i="62"/>
  <c r="Q130" i="62"/>
  <c r="N133" i="62"/>
  <c r="K120" i="62"/>
  <c r="W123" i="62"/>
  <c r="P134" i="62"/>
  <c r="V110" i="62"/>
  <c r="Y135" i="62"/>
  <c r="Q121" i="62"/>
  <c r="N138" i="62"/>
  <c r="F125" i="62"/>
  <c r="G124" i="62"/>
  <c r="M126" i="62"/>
  <c r="L109" i="62"/>
  <c r="P110" i="62"/>
  <c r="B136" i="62"/>
  <c r="Y114" i="62"/>
  <c r="R137" i="62"/>
  <c r="V125" i="62"/>
  <c r="V114" i="62"/>
  <c r="S117" i="62"/>
  <c r="P116" i="62"/>
  <c r="W134" i="62"/>
  <c r="T120" i="62"/>
  <c r="N127" i="62"/>
  <c r="M114" i="62"/>
  <c r="H112" i="62"/>
  <c r="F134" i="62"/>
  <c r="B137" i="62"/>
  <c r="V130" i="62"/>
  <c r="R113" i="62"/>
  <c r="G129" i="62"/>
  <c r="E130" i="62"/>
  <c r="M120" i="62"/>
  <c r="F119" i="62"/>
  <c r="P130" i="62"/>
  <c r="E138" i="62"/>
  <c r="Q137" i="62"/>
  <c r="E112" i="62"/>
  <c r="Q111" i="62"/>
  <c r="W133" i="62"/>
  <c r="V116" i="62"/>
  <c r="M118" i="62"/>
  <c r="I119" i="62"/>
  <c r="U124" i="62"/>
  <c r="B122" i="62"/>
  <c r="S122" i="62"/>
  <c r="K112" i="62"/>
  <c r="B119" i="62"/>
  <c r="B123" i="62"/>
  <c r="Q139" i="62"/>
  <c r="U131" i="62"/>
  <c r="P124" i="62"/>
  <c r="C134" i="62"/>
  <c r="D128" i="62"/>
  <c r="F131" i="62"/>
  <c r="X121" i="62"/>
  <c r="C41" i="20"/>
  <c r="U80" i="62"/>
  <c r="G84" i="62"/>
  <c r="I93" i="62"/>
  <c r="U86" i="62"/>
  <c r="H98" i="62"/>
  <c r="W104" i="62"/>
  <c r="V95" i="62"/>
  <c r="M84" i="62"/>
  <c r="L77" i="62"/>
  <c r="N83" i="62"/>
  <c r="L89" i="62"/>
  <c r="R97" i="62"/>
  <c r="C101" i="62"/>
  <c r="M85" i="62"/>
  <c r="D80" i="62"/>
  <c r="G92" i="62"/>
  <c r="J99" i="62"/>
  <c r="Y99" i="62"/>
  <c r="J86" i="62"/>
  <c r="V104" i="62"/>
  <c r="K104" i="62"/>
  <c r="X98" i="62"/>
  <c r="I92" i="62"/>
  <c r="N97" i="62"/>
  <c r="U76" i="62"/>
  <c r="L95" i="62"/>
  <c r="G95" i="62"/>
  <c r="S90" i="62"/>
  <c r="V90" i="62"/>
  <c r="L99" i="62"/>
  <c r="K84" i="62"/>
  <c r="H89" i="62"/>
  <c r="O99" i="62"/>
  <c r="O90" i="62"/>
  <c r="I95" i="62"/>
  <c r="S97" i="62"/>
  <c r="C84" i="62"/>
  <c r="B104" i="62"/>
  <c r="W83" i="62"/>
  <c r="X81" i="62"/>
  <c r="B86" i="62"/>
  <c r="Y78" i="62"/>
  <c r="G105" i="62"/>
  <c r="H80" i="62"/>
  <c r="T82" i="62"/>
  <c r="E88" i="62"/>
  <c r="P89" i="62"/>
  <c r="E93" i="62"/>
  <c r="C46" i="19"/>
  <c r="G48" i="19"/>
  <c r="Q60" i="19"/>
  <c r="M69" i="19"/>
  <c r="P53" i="19"/>
  <c r="D59" i="19"/>
  <c r="Y57" i="19"/>
  <c r="P59" i="19"/>
  <c r="F68" i="19"/>
  <c r="Q65" i="19"/>
  <c r="D44" i="19"/>
  <c r="T62" i="19"/>
  <c r="C54" i="19"/>
  <c r="Q64" i="19"/>
  <c r="L60" i="19"/>
  <c r="H65" i="19"/>
  <c r="U46" i="19"/>
  <c r="U52" i="19"/>
  <c r="I71" i="19"/>
  <c r="M49" i="19"/>
  <c r="K52" i="19"/>
  <c r="P45" i="19"/>
  <c r="Q66" i="19"/>
  <c r="X61" i="19"/>
  <c r="Q48" i="19"/>
  <c r="L47" i="19"/>
  <c r="M65" i="19"/>
  <c r="G69" i="19"/>
  <c r="S69" i="19"/>
  <c r="O42" i="19"/>
  <c r="H47" i="19"/>
  <c r="C62" i="19"/>
  <c r="I65" i="19"/>
  <c r="U50" i="19"/>
  <c r="V65" i="19"/>
  <c r="E67" i="19"/>
  <c r="K43" i="19"/>
  <c r="E48" i="19"/>
  <c r="P64" i="19"/>
  <c r="U66" i="19"/>
  <c r="L58" i="19"/>
  <c r="C69" i="19"/>
  <c r="H56" i="19"/>
  <c r="G43" i="19"/>
  <c r="Y59" i="19"/>
  <c r="H52" i="19"/>
  <c r="H46" i="19"/>
  <c r="S55" i="19"/>
  <c r="F69" i="19"/>
  <c r="K48" i="19"/>
  <c r="K64" i="19"/>
  <c r="Y47" i="19"/>
  <c r="M53" i="19"/>
  <c r="X46" i="19"/>
  <c r="W49" i="19"/>
  <c r="I68" i="19"/>
  <c r="O63" i="19"/>
  <c r="I70" i="19"/>
  <c r="U59" i="19"/>
  <c r="X42" i="19"/>
  <c r="N48" i="19"/>
  <c r="M54" i="19"/>
  <c r="I58" i="19"/>
  <c r="X64" i="19"/>
  <c r="X45" i="19"/>
  <c r="U70" i="19"/>
  <c r="T44" i="19"/>
  <c r="C48" i="19"/>
  <c r="G44" i="19"/>
  <c r="M42" i="19"/>
  <c r="F65" i="19"/>
  <c r="P46" i="19"/>
  <c r="S48" i="19"/>
  <c r="Q41" i="19"/>
  <c r="M62" i="19"/>
  <c r="G63" i="19"/>
  <c r="T41" i="19"/>
  <c r="D42" i="19"/>
  <c r="P47" i="19"/>
  <c r="G65" i="19"/>
  <c r="H71" i="19"/>
  <c r="I43" i="19"/>
  <c r="S49" i="19"/>
  <c r="U56" i="19"/>
  <c r="T47" i="19"/>
  <c r="S71" i="19"/>
  <c r="D51" i="19"/>
  <c r="Q69" i="19"/>
  <c r="E62" i="19"/>
  <c r="Q52" i="19"/>
  <c r="Y45" i="19"/>
  <c r="U68" i="19"/>
  <c r="M71" i="19"/>
  <c r="S66" i="19"/>
  <c r="G49" i="19"/>
  <c r="Q68" i="19"/>
  <c r="M57" i="19"/>
  <c r="K47" i="19"/>
  <c r="O49" i="19"/>
  <c r="I54" i="19"/>
  <c r="W58" i="19"/>
  <c r="M61" i="19"/>
  <c r="K61" i="19"/>
  <c r="S70" i="19"/>
  <c r="P44" i="19"/>
  <c r="W48" i="19"/>
  <c r="L56" i="19"/>
  <c r="M67" i="19"/>
  <c r="K54" i="19"/>
  <c r="L125" i="18"/>
  <c r="T125" i="18"/>
  <c r="H110" i="18"/>
  <c r="V130" i="18"/>
  <c r="I124" i="18"/>
  <c r="T124" i="18"/>
  <c r="X124" i="18"/>
  <c r="L131" i="18"/>
  <c r="X127" i="18"/>
  <c r="D129" i="18"/>
  <c r="P130" i="18"/>
  <c r="B123" i="18"/>
  <c r="D139" i="18"/>
  <c r="C111" i="18"/>
  <c r="G120" i="18"/>
  <c r="O125" i="18"/>
  <c r="S129" i="18"/>
  <c r="S132" i="18"/>
  <c r="G115" i="18"/>
  <c r="K120" i="18"/>
  <c r="G129" i="18"/>
  <c r="O130" i="18"/>
  <c r="C132" i="18"/>
  <c r="S110" i="18"/>
  <c r="S114" i="18"/>
  <c r="C125" i="18"/>
  <c r="G132" i="18"/>
  <c r="K134" i="18"/>
  <c r="K124" i="18"/>
  <c r="L109" i="18"/>
  <c r="O133" i="18"/>
  <c r="K121" i="18"/>
  <c r="K126" i="18"/>
  <c r="O134" i="18"/>
  <c r="K139" i="18"/>
  <c r="Q131" i="18"/>
  <c r="H111" i="18"/>
  <c r="P112" i="18"/>
  <c r="E126" i="18"/>
  <c r="V120" i="18"/>
  <c r="F122" i="18"/>
  <c r="L134" i="18"/>
  <c r="B110" i="18"/>
  <c r="N112" i="18"/>
  <c r="X137" i="18"/>
  <c r="N128" i="18"/>
  <c r="I112" i="18"/>
  <c r="J127" i="18"/>
  <c r="B117" i="18"/>
  <c r="X134" i="18"/>
  <c r="N116" i="18"/>
  <c r="Y129" i="18"/>
  <c r="R130" i="18"/>
  <c r="Q133" i="18"/>
  <c r="N119" i="18"/>
  <c r="H134" i="18"/>
  <c r="H119" i="18"/>
  <c r="D121" i="18"/>
  <c r="U118" i="18"/>
  <c r="D112" i="18"/>
  <c r="Y122" i="18"/>
  <c r="V110" i="18"/>
  <c r="M127" i="18"/>
  <c r="B129" i="18"/>
  <c r="J134" i="18"/>
  <c r="U135" i="18"/>
  <c r="B130" i="18"/>
  <c r="N136" i="18"/>
  <c r="R117" i="18"/>
  <c r="E109" i="18"/>
  <c r="E118" i="18"/>
  <c r="U115" i="18"/>
  <c r="Q128" i="18"/>
  <c r="Q138" i="18"/>
  <c r="F110" i="18"/>
  <c r="E130" i="18"/>
  <c r="N123" i="18"/>
  <c r="E127" i="18"/>
  <c r="H124" i="18"/>
  <c r="N139" i="18"/>
  <c r="J116" i="18"/>
  <c r="E112" i="18"/>
  <c r="L123" i="18"/>
  <c r="Y114" i="18"/>
  <c r="U131" i="18"/>
  <c r="H138" i="18"/>
  <c r="N117" i="18"/>
  <c r="D130" i="18"/>
  <c r="E114" i="18"/>
  <c r="J137" i="18"/>
  <c r="F137" i="18"/>
  <c r="D131" i="18"/>
  <c r="L132" i="18"/>
  <c r="V113" i="18"/>
  <c r="U126" i="18"/>
  <c r="D116" i="18"/>
  <c r="R136" i="18"/>
  <c r="I118" i="18"/>
  <c r="O110" i="18"/>
  <c r="O116" i="18"/>
  <c r="L124" i="18"/>
  <c r="I131" i="18"/>
  <c r="H118" i="18"/>
  <c r="F112" i="18"/>
  <c r="B113" i="18"/>
  <c r="P134" i="18"/>
  <c r="M138" i="18"/>
  <c r="Y138" i="18"/>
  <c r="T135" i="18"/>
  <c r="N135" i="18"/>
  <c r="V112" i="18"/>
  <c r="R110" i="18"/>
  <c r="B124" i="18"/>
  <c r="U119" i="18"/>
  <c r="L119" i="18"/>
  <c r="F113" i="18"/>
  <c r="P136" i="18"/>
  <c r="R127" i="18"/>
  <c r="F115" i="18"/>
  <c r="N129" i="18"/>
  <c r="H112" i="18"/>
  <c r="Y130" i="18"/>
  <c r="M120" i="18"/>
  <c r="P118" i="18"/>
  <c r="F131" i="18"/>
  <c r="B121" i="18"/>
  <c r="Y121" i="18"/>
  <c r="V116" i="18"/>
  <c r="M110" i="18"/>
  <c r="I137" i="18"/>
  <c r="M116" i="18"/>
  <c r="N138" i="18"/>
  <c r="K137" i="18"/>
  <c r="J114" i="18"/>
  <c r="I117" i="18"/>
  <c r="N126" i="18"/>
  <c r="B116" i="18"/>
  <c r="T112" i="18"/>
  <c r="H136" i="18"/>
  <c r="J136" i="18"/>
  <c r="T114" i="18"/>
  <c r="X139" i="18"/>
  <c r="J112" i="18"/>
  <c r="L127" i="18"/>
  <c r="X114" i="18"/>
  <c r="W109" i="18"/>
  <c r="E135" i="18"/>
  <c r="K109" i="18"/>
  <c r="X113" i="18"/>
  <c r="T117" i="18"/>
  <c r="L128" i="18"/>
  <c r="U123" i="18"/>
  <c r="I121" i="18"/>
  <c r="I109" i="18"/>
  <c r="P133" i="18"/>
  <c r="B112" i="18"/>
  <c r="Q137" i="18"/>
  <c r="M130" i="18"/>
  <c r="R123" i="18"/>
  <c r="U137" i="18"/>
  <c r="Q112" i="18"/>
  <c r="P131" i="18"/>
  <c r="M135" i="18"/>
  <c r="M117" i="18"/>
  <c r="P126" i="18"/>
  <c r="V134" i="18"/>
  <c r="U121" i="18"/>
  <c r="F124" i="18"/>
  <c r="Y111" i="18"/>
  <c r="H130" i="18"/>
  <c r="F136" i="18"/>
  <c r="H115" i="18"/>
  <c r="U113" i="18"/>
  <c r="I125" i="18"/>
  <c r="H135" i="18"/>
  <c r="V129" i="18"/>
  <c r="Y124" i="18"/>
  <c r="O132" i="18"/>
  <c r="U111" i="18"/>
  <c r="F132" i="18"/>
  <c r="X126" i="18"/>
  <c r="E111" i="18"/>
  <c r="D110" i="18"/>
  <c r="M121" i="18"/>
  <c r="H123" i="18"/>
  <c r="D117" i="18"/>
  <c r="L114" i="18"/>
  <c r="B132" i="18"/>
  <c r="M128" i="18"/>
  <c r="F116" i="18"/>
  <c r="M125" i="18"/>
  <c r="H117" i="18"/>
  <c r="I119" i="18"/>
  <c r="F111" i="18"/>
  <c r="D123" i="18"/>
  <c r="Y125" i="18"/>
  <c r="F126" i="18"/>
  <c r="X120" i="18"/>
  <c r="M126" i="18"/>
  <c r="Y135" i="18"/>
  <c r="Y134" i="18"/>
  <c r="J129" i="18"/>
  <c r="Y133" i="18"/>
  <c r="H139" i="18"/>
  <c r="J132" i="18"/>
  <c r="J130" i="18"/>
  <c r="I116" i="18"/>
  <c r="T126" i="18"/>
  <c r="R114" i="18"/>
  <c r="E121" i="18"/>
  <c r="P135" i="18"/>
  <c r="F127" i="18"/>
  <c r="E133" i="18"/>
  <c r="T113" i="18"/>
  <c r="V131" i="18"/>
  <c r="R122" i="18"/>
  <c r="R112" i="18"/>
  <c r="R134" i="18"/>
  <c r="U125" i="18"/>
  <c r="B126" i="18"/>
  <c r="M132" i="18"/>
  <c r="T110" i="18"/>
  <c r="D138" i="18"/>
  <c r="D115" i="18"/>
  <c r="N120" i="18"/>
  <c r="P121" i="18"/>
  <c r="D125" i="18"/>
  <c r="T136" i="18"/>
  <c r="I110" i="18"/>
  <c r="J125" i="18"/>
  <c r="V111" i="18"/>
  <c r="R111" i="18"/>
  <c r="Q119" i="18"/>
  <c r="D124" i="18"/>
  <c r="V109" i="18"/>
  <c r="D118" i="18"/>
  <c r="J124" i="18"/>
  <c r="L137" i="18"/>
  <c r="V118" i="18"/>
  <c r="C41" i="19"/>
  <c r="N42" i="19"/>
  <c r="V50" i="19"/>
  <c r="F47" i="19"/>
  <c r="B50" i="19"/>
  <c r="N66" i="19"/>
  <c r="N51" i="19"/>
  <c r="B55" i="19"/>
  <c r="F45" i="19"/>
  <c r="C53" i="19"/>
  <c r="C66" i="19"/>
  <c r="K57" i="19"/>
  <c r="Q51" i="19"/>
  <c r="G56" i="19"/>
  <c r="G67" i="19"/>
  <c r="X62" i="19"/>
  <c r="K42" i="19"/>
  <c r="G45" i="19"/>
  <c r="W55" i="19"/>
  <c r="H70" i="19"/>
  <c r="O71" i="19"/>
  <c r="N62" i="19"/>
  <c r="R65" i="19"/>
  <c r="X70" i="19"/>
  <c r="E70" i="19"/>
  <c r="U53" i="19"/>
  <c r="L44" i="19"/>
  <c r="L50" i="19"/>
  <c r="P69" i="19"/>
  <c r="K59" i="19"/>
  <c r="X57" i="19"/>
  <c r="V58" i="19"/>
  <c r="K56" i="19"/>
  <c r="W52" i="19"/>
  <c r="T69" i="19"/>
  <c r="C57" i="19"/>
  <c r="Q56" i="19"/>
  <c r="C61" i="19"/>
  <c r="U51" i="19"/>
  <c r="G47" i="19"/>
  <c r="O52" i="19"/>
  <c r="H42" i="19"/>
  <c r="D56" i="19"/>
  <c r="W46" i="19"/>
  <c r="D67" i="19"/>
  <c r="T60" i="19"/>
  <c r="X43" i="19"/>
  <c r="E47" i="19"/>
  <c r="T56" i="19"/>
  <c r="K44" i="19"/>
  <c r="G60" i="19"/>
  <c r="Q43" i="19"/>
  <c r="T63" i="19"/>
  <c r="Y66" i="19"/>
  <c r="O64" i="19"/>
  <c r="E51" i="19"/>
  <c r="F41" i="19"/>
  <c r="Y61" i="19"/>
  <c r="X58" i="19"/>
  <c r="W68" i="19"/>
  <c r="V46" i="19"/>
  <c r="L67" i="19"/>
  <c r="O57" i="19"/>
  <c r="T59" i="19"/>
  <c r="L59" i="19"/>
  <c r="D65" i="19"/>
  <c r="Y53" i="19"/>
  <c r="E82" i="20"/>
  <c r="Y82" i="20"/>
  <c r="I85" i="20"/>
  <c r="R104" i="62"/>
  <c r="M76" i="20"/>
  <c r="Y81" i="20"/>
  <c r="W198" i="62"/>
  <c r="M160" i="57"/>
  <c r="J8" i="19"/>
  <c r="F9" i="19"/>
  <c r="B10" i="19"/>
  <c r="J11" i="19"/>
  <c r="N12" i="19"/>
  <c r="B14" i="19"/>
  <c r="R14" i="19"/>
  <c r="N15" i="19"/>
  <c r="J18" i="19"/>
  <c r="N19" i="19"/>
  <c r="J20" i="19"/>
  <c r="J21" i="19"/>
  <c r="F22" i="19"/>
  <c r="F24" i="19"/>
  <c r="B25" i="19"/>
  <c r="F26" i="19"/>
  <c r="B27" i="19"/>
  <c r="N28" i="19"/>
  <c r="J30" i="19"/>
  <c r="J31" i="19"/>
  <c r="B33" i="19"/>
  <c r="R33" i="19"/>
  <c r="N34" i="19"/>
  <c r="F35" i="19"/>
  <c r="B37" i="19"/>
  <c r="S7" i="19"/>
  <c r="J9" i="19"/>
  <c r="F10" i="19"/>
  <c r="V12" i="19"/>
  <c r="F14" i="19"/>
  <c r="V14" i="19"/>
  <c r="V15" i="19"/>
  <c r="V17" i="19"/>
  <c r="N18" i="19"/>
  <c r="V19" i="19"/>
  <c r="N20" i="19"/>
  <c r="N21" i="19"/>
  <c r="J22" i="19"/>
  <c r="R23" i="19"/>
  <c r="J24" i="19"/>
  <c r="J25" i="19"/>
  <c r="J26" i="19"/>
  <c r="F27" i="19"/>
  <c r="B28" i="19"/>
  <c r="V28" i="19"/>
  <c r="N29" i="19"/>
  <c r="N30" i="19"/>
  <c r="N31" i="19"/>
  <c r="J32" i="19"/>
  <c r="B34" i="19"/>
  <c r="J35" i="19"/>
  <c r="F36" i="19"/>
  <c r="J37" i="19"/>
  <c r="G7" i="19"/>
  <c r="B8" i="19"/>
  <c r="R8" i="19"/>
  <c r="N9" i="19"/>
  <c r="R10" i="19"/>
  <c r="B12" i="19"/>
  <c r="J14" i="19"/>
  <c r="F15" i="19"/>
  <c r="J17" i="19"/>
  <c r="B18" i="19"/>
  <c r="B20" i="19"/>
  <c r="R20" i="19"/>
  <c r="R21" i="19"/>
  <c r="N22" i="19"/>
  <c r="N24" i="19"/>
  <c r="N25" i="19"/>
  <c r="N26" i="19"/>
  <c r="J27" i="19"/>
  <c r="F28" i="19"/>
  <c r="B31" i="19"/>
  <c r="R31" i="19"/>
  <c r="J33" i="19"/>
  <c r="F34" i="19"/>
  <c r="V34" i="19"/>
  <c r="R35" i="19"/>
  <c r="R36" i="19"/>
  <c r="N37" i="19"/>
  <c r="K7" i="19"/>
  <c r="F8" i="19"/>
  <c r="J12" i="19"/>
  <c r="J16" i="19"/>
  <c r="F20" i="19"/>
  <c r="B24" i="19"/>
  <c r="N27" i="19"/>
  <c r="F31" i="19"/>
  <c r="J34" i="19"/>
  <c r="V37" i="19"/>
  <c r="V8" i="19"/>
  <c r="V13" i="19"/>
  <c r="V24" i="19"/>
  <c r="J28" i="19"/>
  <c r="V31" i="19"/>
  <c r="B35" i="19"/>
  <c r="O7" i="19"/>
  <c r="V9" i="19"/>
  <c r="N14" i="19"/>
  <c r="F18" i="19"/>
  <c r="V21" i="19"/>
  <c r="B26" i="19"/>
  <c r="R32" i="19"/>
  <c r="V35" i="19"/>
  <c r="J15" i="19"/>
  <c r="F23" i="19"/>
  <c r="F30" i="19"/>
  <c r="N33" i="19"/>
  <c r="V36" i="19"/>
  <c r="U84" i="20"/>
  <c r="Q101" i="20"/>
  <c r="E98" i="20"/>
  <c r="M82" i="20"/>
  <c r="Q84" i="20"/>
  <c r="M87" i="20"/>
  <c r="E100" i="20"/>
  <c r="I89" i="20"/>
  <c r="M81" i="20"/>
  <c r="Y91" i="20"/>
  <c r="L161" i="62"/>
  <c r="Q79" i="20"/>
  <c r="U97" i="20"/>
  <c r="G49" i="18"/>
  <c r="O56" i="18"/>
  <c r="O58" i="18"/>
  <c r="K59" i="18"/>
  <c r="K60" i="18"/>
  <c r="S65" i="18"/>
  <c r="C67" i="18"/>
  <c r="G70" i="18"/>
  <c r="K42" i="18"/>
  <c r="K49" i="18"/>
  <c r="W56" i="18"/>
  <c r="O60" i="18"/>
  <c r="K47" i="18"/>
  <c r="S49" i="18"/>
  <c r="W59" i="18"/>
  <c r="O68" i="18"/>
  <c r="G44" i="18"/>
  <c r="S67" i="18"/>
  <c r="G60" i="18"/>
  <c r="W46" i="18"/>
  <c r="K57" i="18"/>
  <c r="C70" i="18"/>
  <c r="W42" i="18"/>
  <c r="O61" i="18"/>
  <c r="U94" i="20"/>
  <c r="U86" i="20"/>
  <c r="Q87" i="20"/>
  <c r="U102" i="20"/>
  <c r="U95" i="20"/>
  <c r="E89" i="20"/>
  <c r="I181" i="57"/>
  <c r="I181" i="18"/>
  <c r="X249" i="20"/>
  <c r="X249" i="62"/>
  <c r="H221" i="20"/>
  <c r="H221" i="62"/>
  <c r="B168" i="18"/>
  <c r="B23" i="17"/>
  <c r="B168" i="57"/>
  <c r="P162" i="62"/>
  <c r="P162" i="20"/>
  <c r="L158" i="57"/>
  <c r="L158" i="18"/>
  <c r="N206" i="62"/>
  <c r="N206" i="20"/>
  <c r="H206" i="20"/>
  <c r="H206" i="62"/>
  <c r="E159" i="18"/>
  <c r="E159" i="57"/>
  <c r="R226" i="62"/>
  <c r="R226" i="20"/>
  <c r="B100" i="19"/>
  <c r="B244" i="20"/>
  <c r="X221" i="62"/>
  <c r="X221" i="20"/>
  <c r="X26" i="17"/>
  <c r="X171" i="57"/>
  <c r="H144" i="62"/>
  <c r="H144" i="20"/>
  <c r="G198" i="62"/>
  <c r="G198" i="20"/>
  <c r="V168" i="57"/>
  <c r="V168" i="18"/>
  <c r="V23" i="17"/>
  <c r="K172" i="18"/>
  <c r="K172" i="57"/>
  <c r="K27" i="17"/>
  <c r="E171" i="18"/>
  <c r="E171" i="57"/>
  <c r="E249" i="20"/>
  <c r="E249" i="62"/>
  <c r="V206" i="62"/>
  <c r="V206" i="20"/>
  <c r="K165" i="20"/>
  <c r="K165" i="62"/>
  <c r="R197" i="62"/>
  <c r="R197" i="20"/>
  <c r="S152" i="18"/>
  <c r="S7" i="17"/>
  <c r="S152" i="57"/>
  <c r="Q160" i="18"/>
  <c r="Q160" i="57"/>
  <c r="T176" i="18"/>
  <c r="T31" i="17"/>
  <c r="T133" i="17"/>
  <c r="O227" i="62"/>
  <c r="O227" i="20"/>
  <c r="Q169" i="20"/>
  <c r="Q169" i="62"/>
  <c r="I161" i="62"/>
  <c r="I161" i="20"/>
  <c r="C16" i="17"/>
  <c r="C118" i="17"/>
  <c r="C161" i="57"/>
  <c r="P159" i="18"/>
  <c r="P116" i="18" s="1"/>
  <c r="P159" i="57"/>
  <c r="P116" i="17"/>
  <c r="N158" i="20"/>
  <c r="N158" i="62"/>
  <c r="M148" i="62"/>
  <c r="M148" i="20"/>
  <c r="D241" i="20"/>
  <c r="D241" i="62"/>
  <c r="J11" i="17"/>
  <c r="J156" i="18"/>
  <c r="Y187" i="62"/>
  <c r="Y187" i="20"/>
  <c r="S156" i="18"/>
  <c r="S11" i="17"/>
  <c r="S113" i="17"/>
  <c r="O204" i="62"/>
  <c r="O204" i="20"/>
  <c r="M233" i="62"/>
  <c r="M233" i="20"/>
  <c r="S203" i="20"/>
  <c r="S203" i="62"/>
  <c r="F17" i="17"/>
  <c r="F119" i="17"/>
  <c r="F162" i="57"/>
  <c r="N91" i="19"/>
  <c r="N235" i="20"/>
  <c r="V30" i="17"/>
  <c r="V175" i="18"/>
  <c r="V132" i="17"/>
  <c r="F181" i="18"/>
  <c r="F36" i="17"/>
  <c r="P28" i="17"/>
  <c r="P130" i="17"/>
  <c r="P173" i="57"/>
  <c r="I172" i="18"/>
  <c r="I172" i="57"/>
  <c r="J174" i="18"/>
  <c r="J29" i="17"/>
  <c r="J131" i="17"/>
  <c r="E219" i="62"/>
  <c r="E219" i="20"/>
  <c r="T196" i="62"/>
  <c r="T196" i="20"/>
  <c r="E231" i="20"/>
  <c r="E231" i="62"/>
  <c r="R86" i="19"/>
  <c r="W75" i="19"/>
  <c r="V91" i="19"/>
  <c r="O78" i="18"/>
  <c r="W79" i="18"/>
  <c r="C81" i="18"/>
  <c r="W81" i="18"/>
  <c r="S84" i="18"/>
  <c r="C88" i="18"/>
  <c r="K89" i="18"/>
  <c r="C95" i="18"/>
  <c r="K97" i="18"/>
  <c r="W101" i="18"/>
  <c r="G103" i="18"/>
  <c r="O105" i="18"/>
  <c r="T75" i="18"/>
  <c r="S78" i="18"/>
  <c r="G80" i="18"/>
  <c r="O82" i="18"/>
  <c r="C85" i="18"/>
  <c r="G88" i="18"/>
  <c r="S89" i="18"/>
  <c r="W91" i="18"/>
  <c r="S92" i="18"/>
  <c r="S93" i="18"/>
  <c r="W98" i="18"/>
  <c r="C100" i="18"/>
  <c r="K101" i="18"/>
  <c r="K102" i="18"/>
  <c r="O103" i="18"/>
  <c r="K104" i="18"/>
  <c r="O77" i="18"/>
  <c r="G79" i="18"/>
  <c r="S82" i="18"/>
  <c r="S85" i="18"/>
  <c r="S86" i="18"/>
  <c r="O88" i="18"/>
  <c r="G90" i="18"/>
  <c r="C92" i="18"/>
  <c r="W92" i="18"/>
  <c r="S94" i="18"/>
  <c r="S96" i="18"/>
  <c r="K99" i="18"/>
  <c r="O101" i="18"/>
  <c r="S103" i="18"/>
  <c r="W104" i="18"/>
  <c r="H75" i="18"/>
  <c r="W82" i="18"/>
  <c r="C89" i="18"/>
  <c r="C93" i="18"/>
  <c r="C97" i="18"/>
  <c r="W105" i="18"/>
  <c r="K79" i="18"/>
  <c r="W83" i="18"/>
  <c r="O98" i="18"/>
  <c r="S102" i="18"/>
  <c r="W85" i="18"/>
  <c r="W94" i="18"/>
  <c r="X75" i="18"/>
  <c r="S81" i="18"/>
  <c r="B102" i="62"/>
  <c r="M84" i="20"/>
  <c r="Q100" i="20"/>
  <c r="N75" i="20"/>
  <c r="Y101" i="20"/>
  <c r="F133" i="62"/>
  <c r="F66" i="18"/>
  <c r="E45" i="18"/>
  <c r="E90" i="20"/>
  <c r="V127" i="62"/>
  <c r="M105" i="20"/>
  <c r="U81" i="20"/>
  <c r="L228" i="20"/>
  <c r="B125" i="17"/>
  <c r="F83" i="62"/>
  <c r="M95" i="20"/>
  <c r="U78" i="20"/>
  <c r="N122" i="62"/>
  <c r="F110" i="17"/>
  <c r="R139" i="17"/>
  <c r="F115" i="17"/>
  <c r="P118" i="17"/>
  <c r="G135" i="17"/>
  <c r="J124" i="17"/>
  <c r="X138" i="17"/>
  <c r="H119" i="17"/>
  <c r="D130" i="17"/>
  <c r="L127" i="17"/>
  <c r="Q102" i="20"/>
  <c r="T132" i="17"/>
  <c r="S128" i="17"/>
  <c r="O111" i="17"/>
  <c r="T119" i="17"/>
  <c r="D125" i="17"/>
  <c r="E94" i="20"/>
  <c r="V127" i="17"/>
  <c r="K118" i="17"/>
  <c r="W127" i="17"/>
  <c r="X132" i="17"/>
  <c r="R114" i="17"/>
  <c r="S129" i="17"/>
  <c r="L116" i="17"/>
  <c r="X135" i="17"/>
  <c r="X111" i="17"/>
  <c r="U109" i="17"/>
  <c r="C126" i="17"/>
  <c r="C136" i="17"/>
  <c r="R122" i="17"/>
  <c r="D221" i="20"/>
  <c r="D221" i="62"/>
  <c r="R204" i="20"/>
  <c r="R204" i="62"/>
  <c r="C160" i="57"/>
  <c r="C15" i="17"/>
  <c r="G145" i="62"/>
  <c r="G145" i="20"/>
  <c r="G149" i="62"/>
  <c r="G149" i="20"/>
  <c r="P160" i="20"/>
  <c r="P160" i="62"/>
  <c r="X226" i="62"/>
  <c r="X226" i="20"/>
  <c r="U195" i="20"/>
  <c r="U195" i="62"/>
  <c r="X173" i="18"/>
  <c r="X173" i="57"/>
  <c r="X28" i="17"/>
  <c r="H190" i="62"/>
  <c r="H190" i="20"/>
  <c r="E9" i="66"/>
  <c r="F30" i="66"/>
  <c r="F9" i="66" s="1"/>
  <c r="K296" i="62"/>
  <c r="Q215" i="62"/>
  <c r="F138" i="17"/>
  <c r="H131" i="17"/>
  <c r="B111" i="17"/>
  <c r="X113" i="17"/>
  <c r="J113" i="17"/>
  <c r="H112" i="17"/>
  <c r="R118" i="17"/>
  <c r="X117" i="17"/>
  <c r="X119" i="17"/>
  <c r="G138" i="17"/>
  <c r="U77" i="20"/>
  <c r="B128" i="17"/>
  <c r="W123" i="17"/>
  <c r="S127" i="17"/>
  <c r="W136" i="17"/>
  <c r="V111" i="17"/>
  <c r="F139" i="17"/>
  <c r="K138" i="17"/>
  <c r="W113" i="17"/>
  <c r="L132" i="17"/>
  <c r="F125" i="17"/>
  <c r="V124" i="17"/>
  <c r="Q105" i="20"/>
  <c r="R138" i="17"/>
  <c r="P131" i="17"/>
  <c r="T113" i="17"/>
  <c r="B131" i="17"/>
  <c r="T117" i="17"/>
  <c r="O117" i="17"/>
  <c r="B126" i="17"/>
  <c r="L121" i="17"/>
  <c r="R111" i="17"/>
  <c r="T110" i="17"/>
  <c r="H130" i="17"/>
  <c r="J123" i="17"/>
  <c r="L122" i="17"/>
  <c r="T126" i="17"/>
  <c r="C124" i="17"/>
  <c r="N130" i="17"/>
  <c r="K129" i="17"/>
  <c r="S183" i="62"/>
  <c r="Q153" i="57"/>
  <c r="J185" i="62"/>
  <c r="J185" i="20"/>
  <c r="C171" i="57"/>
  <c r="C26" i="17"/>
  <c r="C171" i="18"/>
  <c r="S180" i="62"/>
  <c r="S180" i="20"/>
  <c r="Q165" i="62"/>
  <c r="Q165" i="20"/>
  <c r="C173" i="62"/>
  <c r="C173" i="20"/>
  <c r="I169" i="57"/>
  <c r="I169" i="18"/>
  <c r="D177" i="18"/>
  <c r="D32" i="17"/>
  <c r="D177" i="57"/>
  <c r="B17" i="17"/>
  <c r="B162" i="18"/>
  <c r="B162" i="57"/>
  <c r="O152" i="20"/>
  <c r="O152" i="62"/>
  <c r="G31" i="17"/>
  <c r="G176" i="57"/>
  <c r="Q224" i="62"/>
  <c r="Q224" i="20"/>
  <c r="J97" i="19"/>
  <c r="C177" i="20"/>
  <c r="C177" i="62"/>
  <c r="J110" i="55"/>
  <c r="B111" i="55"/>
  <c r="R111" i="55"/>
  <c r="N112" i="55"/>
  <c r="B110" i="55"/>
  <c r="R110" i="55"/>
  <c r="J111" i="55"/>
  <c r="F112" i="55"/>
  <c r="V112" i="55"/>
  <c r="N110" i="55"/>
  <c r="B112" i="55"/>
  <c r="F113" i="55"/>
  <c r="V113" i="55"/>
  <c r="N114" i="55"/>
  <c r="J115" i="55"/>
  <c r="F116" i="55"/>
  <c r="V116" i="55"/>
  <c r="N117" i="55"/>
  <c r="J118" i="55"/>
  <c r="B119" i="55"/>
  <c r="V119" i="55"/>
  <c r="J120" i="55"/>
  <c r="V120" i="55"/>
  <c r="R121" i="55"/>
  <c r="N122" i="55"/>
  <c r="F123" i="55"/>
  <c r="V123" i="55"/>
  <c r="V124" i="55"/>
  <c r="N125" i="55"/>
  <c r="N126" i="55"/>
  <c r="F127" i="55"/>
  <c r="V127" i="55"/>
  <c r="N128" i="55"/>
  <c r="F129" i="55"/>
  <c r="V129" i="55"/>
  <c r="N130" i="55"/>
  <c r="F131" i="55"/>
  <c r="V131" i="55"/>
  <c r="N132" i="55"/>
  <c r="F133" i="55"/>
  <c r="V133" i="55"/>
  <c r="N134" i="55"/>
  <c r="J135" i="55"/>
  <c r="B136" i="55"/>
  <c r="R136" i="55"/>
  <c r="J137" i="55"/>
  <c r="F138" i="55"/>
  <c r="V138" i="55"/>
  <c r="N139" i="55"/>
  <c r="O109" i="55"/>
  <c r="V110" i="55"/>
  <c r="J112" i="55"/>
  <c r="J113" i="55"/>
  <c r="B114" i="55"/>
  <c r="R114" i="55"/>
  <c r="N115" i="55"/>
  <c r="J116" i="55"/>
  <c r="B117" i="55"/>
  <c r="R117" i="55"/>
  <c r="N118" i="55"/>
  <c r="F119" i="55"/>
  <c r="B120" i="55"/>
  <c r="N120" i="55"/>
  <c r="B121" i="55"/>
  <c r="V121" i="55"/>
  <c r="R122" i="55"/>
  <c r="U122" i="55"/>
  <c r="J123" i="55"/>
  <c r="B124" i="55"/>
  <c r="B125" i="55"/>
  <c r="V125" i="55"/>
  <c r="R126" i="55"/>
  <c r="J127" i="55"/>
  <c r="B128" i="55"/>
  <c r="R128" i="55"/>
  <c r="J129" i="55"/>
  <c r="B130" i="55"/>
  <c r="R130" i="55"/>
  <c r="J131" i="55"/>
  <c r="B132" i="55"/>
  <c r="R132" i="55"/>
  <c r="J133" i="55"/>
  <c r="B134" i="55"/>
  <c r="R134" i="55"/>
  <c r="N135" i="55"/>
  <c r="F136" i="55"/>
  <c r="V136" i="55"/>
  <c r="R137" i="55"/>
  <c r="J138" i="55"/>
  <c r="B139" i="55"/>
  <c r="V139" i="55"/>
  <c r="S109" i="55"/>
  <c r="F111" i="55"/>
  <c r="R112" i="55"/>
  <c r="N113" i="55"/>
  <c r="F114" i="55"/>
  <c r="B115" i="55"/>
  <c r="V115" i="55"/>
  <c r="N116" i="55"/>
  <c r="F117" i="55"/>
  <c r="V117" i="55"/>
  <c r="R118" i="55"/>
  <c r="J119" i="55"/>
  <c r="F120" i="55"/>
  <c r="I120" i="55"/>
  <c r="R120" i="55"/>
  <c r="U120" i="55"/>
  <c r="F121" i="55"/>
  <c r="B122" i="55"/>
  <c r="N123" i="55"/>
  <c r="J124" i="55"/>
  <c r="F125" i="55"/>
  <c r="F126" i="55"/>
  <c r="V126" i="55"/>
  <c r="N127" i="55"/>
  <c r="F128" i="55"/>
  <c r="V128" i="55"/>
  <c r="N129" i="55"/>
  <c r="F130" i="55"/>
  <c r="V130" i="55"/>
  <c r="N131" i="55"/>
  <c r="F132" i="55"/>
  <c r="V132" i="55"/>
  <c r="N133" i="55"/>
  <c r="F134" i="55"/>
  <c r="V134" i="55"/>
  <c r="R135" i="55"/>
  <c r="J136" i="55"/>
  <c r="B137" i="55"/>
  <c r="V137" i="55"/>
  <c r="N138" i="55"/>
  <c r="F139" i="55"/>
  <c r="C109" i="55"/>
  <c r="W109" i="55"/>
  <c r="F110" i="55"/>
  <c r="N111" i="55"/>
  <c r="B113" i="55"/>
  <c r="R113" i="55"/>
  <c r="J114" i="55"/>
  <c r="F115" i="55"/>
  <c r="B116" i="55"/>
  <c r="R116" i="55"/>
  <c r="J117" i="55"/>
  <c r="F118" i="55"/>
  <c r="V118" i="55"/>
  <c r="N119" i="55"/>
  <c r="N121" i="55"/>
  <c r="F122" i="55"/>
  <c r="B123" i="55"/>
  <c r="R123" i="55"/>
  <c r="R124" i="55"/>
  <c r="J125" i="55"/>
  <c r="J126" i="55"/>
  <c r="B127" i="55"/>
  <c r="R127" i="55"/>
  <c r="J128" i="55"/>
  <c r="B129" i="55"/>
  <c r="R129" i="55"/>
  <c r="J130" i="55"/>
  <c r="B131" i="55"/>
  <c r="R131" i="55"/>
  <c r="J132" i="55"/>
  <c r="B133" i="55"/>
  <c r="R133" i="55"/>
  <c r="J134" i="55"/>
  <c r="F135" i="55"/>
  <c r="V135" i="55"/>
  <c r="N136" i="55"/>
  <c r="F137" i="55"/>
  <c r="B138" i="55"/>
  <c r="R138" i="55"/>
  <c r="J139" i="55"/>
  <c r="K109" i="55"/>
  <c r="U114" i="55"/>
  <c r="U115" i="55"/>
  <c r="H119" i="55"/>
  <c r="P115" i="55"/>
  <c r="X112" i="55"/>
  <c r="X125" i="55"/>
  <c r="K133" i="55"/>
  <c r="H110" i="55"/>
  <c r="G135" i="55"/>
  <c r="S129" i="55"/>
  <c r="M112" i="55"/>
  <c r="X138" i="55"/>
  <c r="K110" i="55"/>
  <c r="E114" i="55"/>
  <c r="S127" i="55"/>
  <c r="I138" i="55"/>
  <c r="R109" i="55"/>
  <c r="C123" i="55"/>
  <c r="K134" i="55"/>
  <c r="M118" i="55"/>
  <c r="O116" i="55"/>
  <c r="E116" i="55"/>
  <c r="C121" i="55"/>
  <c r="Y129" i="55"/>
  <c r="L122" i="55"/>
  <c r="E129" i="55"/>
  <c r="K117" i="55"/>
  <c r="X133" i="55"/>
  <c r="L123" i="55"/>
  <c r="W136" i="55"/>
  <c r="L115" i="55"/>
  <c r="L116" i="55"/>
  <c r="G131" i="55"/>
  <c r="M122" i="55"/>
  <c r="I133" i="55"/>
  <c r="H129" i="55"/>
  <c r="X128" i="55"/>
  <c r="Y136" i="55"/>
  <c r="Y114" i="55"/>
  <c r="W134" i="55"/>
  <c r="I127" i="55"/>
  <c r="I123" i="17"/>
  <c r="D137" i="17"/>
  <c r="M113" i="17"/>
  <c r="H116" i="17"/>
  <c r="M124" i="17"/>
  <c r="M137" i="17"/>
  <c r="B109" i="17"/>
  <c r="S133" i="17"/>
  <c r="P126" i="17"/>
  <c r="O130" i="17"/>
  <c r="J133" i="17"/>
  <c r="V131" i="17"/>
  <c r="K111" i="17"/>
  <c r="S115" i="17"/>
  <c r="V125" i="17"/>
  <c r="L125" i="17"/>
  <c r="J137" i="17"/>
  <c r="C137" i="17"/>
  <c r="O116" i="17"/>
  <c r="B119" i="17"/>
  <c r="F130" i="17"/>
  <c r="G127" i="17"/>
  <c r="K133" i="17"/>
  <c r="W109" i="17"/>
  <c r="B133" i="17"/>
  <c r="L115" i="17"/>
  <c r="W137" i="17"/>
  <c r="J138" i="17"/>
  <c r="G131" i="17"/>
  <c r="H127" i="17"/>
  <c r="C138" i="17"/>
  <c r="N131" i="17"/>
  <c r="V118" i="17"/>
  <c r="S137" i="17"/>
  <c r="S124" i="17"/>
  <c r="J115" i="17"/>
  <c r="H134" i="17"/>
  <c r="T123" i="17"/>
  <c r="P111" i="17"/>
  <c r="N124" i="17"/>
  <c r="C115" i="17"/>
  <c r="Y105" i="20"/>
  <c r="H117" i="17"/>
  <c r="S125" i="17"/>
  <c r="C111" i="17"/>
  <c r="O123" i="17"/>
  <c r="J136" i="17"/>
  <c r="G109" i="17"/>
  <c r="D118" i="17"/>
  <c r="J111" i="17"/>
  <c r="L123" i="17"/>
  <c r="P113" i="17"/>
  <c r="N123" i="17"/>
  <c r="H114" i="17"/>
  <c r="K110" i="17"/>
  <c r="V122" i="17"/>
  <c r="J122" i="17"/>
  <c r="X112" i="17"/>
  <c r="V113" i="17"/>
  <c r="D126" i="17"/>
  <c r="M77" i="20"/>
  <c r="H129" i="17"/>
  <c r="B122" i="17"/>
  <c r="W122" i="17"/>
  <c r="X123" i="17"/>
  <c r="P122" i="17"/>
  <c r="F124" i="17"/>
  <c r="O131" i="17"/>
  <c r="X130" i="17"/>
  <c r="V123" i="17"/>
  <c r="P138" i="17"/>
  <c r="H170" i="57"/>
  <c r="H170" i="18"/>
  <c r="E229" i="20"/>
  <c r="E229" i="62"/>
  <c r="Q200" i="20"/>
  <c r="Q200" i="62"/>
  <c r="X241" i="62"/>
  <c r="X241" i="20"/>
  <c r="N174" i="18"/>
  <c r="N29" i="17"/>
  <c r="P181" i="57"/>
  <c r="P181" i="18"/>
  <c r="W224" i="62"/>
  <c r="W224" i="20"/>
  <c r="M248" i="62"/>
  <c r="M248" i="20"/>
  <c r="O14" i="17"/>
  <c r="O159" i="57"/>
  <c r="K199" i="62"/>
  <c r="K199" i="20"/>
  <c r="N225" i="62"/>
  <c r="N225" i="20"/>
  <c r="K154" i="57"/>
  <c r="K154" i="18"/>
  <c r="G225" i="62"/>
  <c r="G225" i="20"/>
  <c r="P163" i="57"/>
  <c r="P163" i="18"/>
  <c r="Q155" i="20"/>
  <c r="Q155" i="62"/>
  <c r="D180" i="57"/>
  <c r="D35" i="17"/>
  <c r="C203" i="20"/>
  <c r="C203" i="62"/>
  <c r="S13" i="17"/>
  <c r="S158" i="57"/>
  <c r="R188" i="62"/>
  <c r="R188" i="20"/>
  <c r="X240" i="20"/>
  <c r="X240" i="62"/>
  <c r="I91" i="20"/>
  <c r="Y90" i="20"/>
  <c r="B131" i="19"/>
  <c r="D7" i="59"/>
  <c r="R94" i="19"/>
  <c r="L22" i="17"/>
  <c r="Q25" i="17"/>
  <c r="U37" i="17"/>
  <c r="Y37" i="17"/>
  <c r="H25" i="17"/>
  <c r="P36" i="17"/>
  <c r="L296" i="62"/>
  <c r="S215" i="62"/>
  <c r="M92" i="20"/>
  <c r="N79" i="19"/>
  <c r="F80" i="59"/>
  <c r="R85" i="19"/>
  <c r="F87" i="19"/>
  <c r="Y13" i="59"/>
  <c r="M31" i="59"/>
  <c r="U36" i="59"/>
  <c r="I19" i="59"/>
  <c r="U32" i="59"/>
  <c r="F7" i="59"/>
  <c r="D21" i="59"/>
  <c r="E34" i="59"/>
  <c r="V22" i="59"/>
  <c r="M35" i="59"/>
  <c r="F97" i="19"/>
  <c r="R136" i="19"/>
  <c r="I115" i="57"/>
  <c r="Y121" i="57"/>
  <c r="Y129" i="57"/>
  <c r="I135" i="57"/>
  <c r="R109" i="57"/>
  <c r="Q116" i="57"/>
  <c r="Q124" i="57"/>
  <c r="I131" i="57"/>
  <c r="Q136" i="57"/>
  <c r="I111" i="57"/>
  <c r="Y117" i="57"/>
  <c r="Y125" i="57"/>
  <c r="Q132" i="57"/>
  <c r="Y137" i="57"/>
  <c r="Q128" i="57"/>
  <c r="Y133" i="57"/>
  <c r="Q112" i="57"/>
  <c r="I139" i="57"/>
  <c r="I119" i="57"/>
  <c r="O215" i="62"/>
  <c r="J296" i="62"/>
  <c r="J292" i="20"/>
  <c r="R131" i="19"/>
  <c r="K296" i="20"/>
  <c r="L290" i="19"/>
  <c r="L289" i="19" s="1"/>
  <c r="N118" i="19" s="1"/>
  <c r="B138" i="19"/>
  <c r="Q215" i="20"/>
  <c r="D137" i="57" l="1"/>
  <c r="D103" i="57"/>
  <c r="D69" i="57"/>
  <c r="D35" i="57"/>
  <c r="M104" i="62"/>
  <c r="M138" i="62"/>
  <c r="M70" i="62"/>
  <c r="M36" i="62"/>
  <c r="I126" i="57"/>
  <c r="I58" i="57"/>
  <c r="I24" i="57"/>
  <c r="I92" i="57"/>
  <c r="Q110" i="57"/>
  <c r="Q8" i="57"/>
  <c r="Q76" i="57"/>
  <c r="Q42" i="57"/>
  <c r="E109" i="20"/>
  <c r="E75" i="20"/>
  <c r="E41" i="20"/>
  <c r="E7" i="20"/>
  <c r="S79" i="18"/>
  <c r="S113" i="18"/>
  <c r="S45" i="18"/>
  <c r="S11" i="18"/>
  <c r="E94" i="18"/>
  <c r="E60" i="18"/>
  <c r="E128" i="18"/>
  <c r="E26" i="18"/>
  <c r="I104" i="18"/>
  <c r="I70" i="18"/>
  <c r="I138" i="18"/>
  <c r="I36" i="18"/>
  <c r="H93" i="18"/>
  <c r="H59" i="18"/>
  <c r="H25" i="18"/>
  <c r="V66" i="20"/>
  <c r="E64" i="20"/>
  <c r="X44" i="20"/>
  <c r="Q45" i="20"/>
  <c r="L58" i="20"/>
  <c r="S52" i="20"/>
  <c r="S45" i="20"/>
  <c r="T59" i="20"/>
  <c r="L61" i="20"/>
  <c r="J68" i="20"/>
  <c r="C47" i="20"/>
  <c r="I67" i="20"/>
  <c r="U49" i="20"/>
  <c r="U58" i="20"/>
  <c r="S63" i="20"/>
  <c r="T51" i="20"/>
  <c r="I62" i="20"/>
  <c r="K60" i="20"/>
  <c r="Y59" i="20"/>
  <c r="J58" i="20"/>
  <c r="G71" i="20"/>
  <c r="I66" i="20"/>
  <c r="O67" i="20"/>
  <c r="B41" i="20"/>
  <c r="H56" i="20"/>
  <c r="P60" i="20"/>
  <c r="S62" i="20"/>
  <c r="R56" i="20"/>
  <c r="I45" i="20"/>
  <c r="B44" i="20"/>
  <c r="M41" i="20"/>
  <c r="P47" i="20"/>
  <c r="O52" i="20"/>
  <c r="H57" i="20"/>
  <c r="Y69" i="20"/>
  <c r="E69" i="20"/>
  <c r="I41" i="20"/>
  <c r="L44" i="20"/>
  <c r="C55" i="20"/>
  <c r="J51" i="20"/>
  <c r="N68" i="20"/>
  <c r="F48" i="20"/>
  <c r="S51" i="20"/>
  <c r="S44" i="20"/>
  <c r="K54" i="20"/>
  <c r="E54" i="20"/>
  <c r="F69" i="20"/>
  <c r="N42" i="20"/>
  <c r="B55" i="20"/>
  <c r="Q49" i="20"/>
  <c r="T54" i="20"/>
  <c r="D45" i="20"/>
  <c r="B71" i="20"/>
  <c r="G50" i="20"/>
  <c r="P59" i="20"/>
  <c r="M66" i="20"/>
  <c r="D47" i="20"/>
  <c r="R69" i="20"/>
  <c r="W59" i="20"/>
  <c r="C45" i="20"/>
  <c r="P41" i="20"/>
  <c r="V65" i="20"/>
  <c r="R45" i="20"/>
  <c r="I53" i="20"/>
  <c r="V49" i="20"/>
  <c r="R44" i="20"/>
  <c r="B68" i="20"/>
  <c r="N67" i="20"/>
  <c r="S61" i="20"/>
  <c r="Q53" i="20"/>
  <c r="P64" i="20"/>
  <c r="F57" i="20"/>
  <c r="Q71" i="20"/>
  <c r="S50" i="20"/>
  <c r="E44" i="20"/>
  <c r="P42" i="20"/>
  <c r="Y46" i="20"/>
  <c r="Y70" i="20"/>
  <c r="D49" i="20"/>
  <c r="Y58" i="20"/>
  <c r="X70" i="20"/>
  <c r="L51" i="20"/>
  <c r="D60" i="20"/>
  <c r="U67" i="20"/>
  <c r="T45" i="20"/>
  <c r="F68" i="20"/>
  <c r="V70" i="20"/>
  <c r="I55" i="20"/>
  <c r="O42" i="20"/>
  <c r="P62" i="20"/>
  <c r="B52" i="20"/>
  <c r="B59" i="20"/>
  <c r="N53" i="20"/>
  <c r="K51" i="20"/>
  <c r="D50" i="20"/>
  <c r="W70" i="20"/>
  <c r="S42" i="20"/>
  <c r="X65" i="20"/>
  <c r="L46" i="20"/>
  <c r="I71" i="20"/>
  <c r="G70" i="20"/>
  <c r="L47" i="20"/>
  <c r="U68" i="20"/>
  <c r="N69" i="20"/>
  <c r="M49" i="20"/>
  <c r="U56" i="20"/>
  <c r="Y54" i="20"/>
  <c r="M46" i="20"/>
  <c r="K49" i="20"/>
  <c r="R59" i="20"/>
  <c r="K71" i="20"/>
  <c r="E46" i="20"/>
  <c r="R60" i="20"/>
  <c r="S68" i="20"/>
  <c r="W54" i="20"/>
  <c r="K47" i="20"/>
  <c r="G46" i="20"/>
  <c r="M59" i="20"/>
  <c r="B63" i="20"/>
  <c r="T46" i="20"/>
  <c r="C44" i="20"/>
  <c r="C48" i="20"/>
  <c r="Y45" i="20"/>
  <c r="E61" i="20"/>
  <c r="O62" i="20"/>
  <c r="F66" i="20"/>
  <c r="J59" i="20"/>
  <c r="P57" i="20"/>
  <c r="E42" i="20"/>
  <c r="H62" i="20"/>
  <c r="U48" i="20"/>
  <c r="R43" i="20"/>
  <c r="H51" i="20"/>
  <c r="R71" i="20"/>
  <c r="S69" i="20"/>
  <c r="Q60" i="20"/>
  <c r="U66" i="20"/>
  <c r="C60" i="20"/>
  <c r="O71" i="20"/>
  <c r="E56" i="20"/>
  <c r="Y53" i="20"/>
  <c r="W47" i="20"/>
  <c r="T71" i="20"/>
  <c r="G54" i="20"/>
  <c r="Y61" i="20"/>
  <c r="S60" i="20"/>
  <c r="W48" i="20"/>
  <c r="O59" i="20"/>
  <c r="W55" i="20"/>
  <c r="B60" i="20"/>
  <c r="X52" i="20"/>
  <c r="U61" i="20"/>
  <c r="K58" i="20"/>
  <c r="B47" i="20"/>
  <c r="M42" i="20"/>
  <c r="K55" i="20"/>
  <c r="N50" i="20"/>
  <c r="W62" i="20"/>
  <c r="R62" i="20"/>
  <c r="J56" i="20"/>
  <c r="T58" i="20"/>
  <c r="O47" i="20"/>
  <c r="K50" i="20"/>
  <c r="E57" i="20"/>
  <c r="M44" i="20"/>
  <c r="C50" i="20"/>
  <c r="B57" i="20"/>
  <c r="E45" i="20"/>
  <c r="N70" i="20"/>
  <c r="J46" i="20"/>
  <c r="H42" i="20"/>
  <c r="L68" i="20"/>
  <c r="M56" i="20"/>
  <c r="U59" i="20"/>
  <c r="E59" i="20"/>
  <c r="H68" i="20"/>
  <c r="N61" i="20"/>
  <c r="F49" i="20"/>
  <c r="D44" i="20"/>
  <c r="P53" i="20"/>
  <c r="J65" i="20"/>
  <c r="V64" i="20"/>
  <c r="N58" i="20"/>
  <c r="C52" i="20"/>
  <c r="I48" i="20"/>
  <c r="R63" i="20"/>
  <c r="X60" i="20"/>
  <c r="D53" i="20"/>
  <c r="R52" i="20"/>
  <c r="B46" i="20"/>
  <c r="F54" i="20"/>
  <c r="R67" i="20"/>
  <c r="I50" i="20"/>
  <c r="D64" i="20"/>
  <c r="N63" i="20"/>
  <c r="J52" i="20"/>
  <c r="O56" i="20"/>
  <c r="V52" i="20"/>
  <c r="L66" i="20"/>
  <c r="H49" i="20"/>
  <c r="S70" i="20"/>
  <c r="B67" i="20"/>
  <c r="G56" i="20"/>
  <c r="U65" i="20"/>
  <c r="Y64" i="20"/>
  <c r="N59" i="20"/>
  <c r="S59" i="20"/>
  <c r="Y68" i="20"/>
  <c r="K56" i="20"/>
  <c r="D48" i="20"/>
  <c r="W60" i="20"/>
  <c r="D52" i="20"/>
  <c r="N64" i="20"/>
  <c r="O57" i="20"/>
  <c r="H71" i="20"/>
  <c r="O61" i="20"/>
  <c r="I42" i="20"/>
  <c r="L57" i="20"/>
  <c r="U55" i="20"/>
  <c r="X64" i="20"/>
  <c r="F50" i="20"/>
  <c r="P65" i="20"/>
  <c r="N52" i="20"/>
  <c r="S67" i="20"/>
  <c r="R51" i="20"/>
  <c r="C71" i="20"/>
  <c r="W63" i="20"/>
  <c r="G64" i="20"/>
  <c r="Y51" i="20"/>
  <c r="K46" i="20"/>
  <c r="Y57" i="20"/>
  <c r="X55" i="20"/>
  <c r="U64" i="20"/>
  <c r="Q62" i="20"/>
  <c r="T49" i="20"/>
  <c r="Y65" i="20"/>
  <c r="L60" i="20"/>
  <c r="B64" i="20"/>
  <c r="U69" i="20"/>
  <c r="J47" i="20"/>
  <c r="O64" i="20"/>
  <c r="Y42" i="20"/>
  <c r="C69" i="20"/>
  <c r="R58" i="20"/>
  <c r="F44" i="20"/>
  <c r="S53" i="20"/>
  <c r="Q50" i="20"/>
  <c r="X47" i="20"/>
  <c r="I56" i="20"/>
  <c r="W45" i="20"/>
  <c r="T57" i="20"/>
  <c r="X50" i="20"/>
  <c r="J67" i="20"/>
  <c r="T53" i="20"/>
  <c r="P45" i="20"/>
  <c r="G51" i="20"/>
  <c r="O63" i="20"/>
  <c r="V47" i="20"/>
  <c r="W57" i="20"/>
  <c r="S41" i="20"/>
  <c r="C54" i="20"/>
  <c r="S66" i="20"/>
  <c r="M65" i="20"/>
  <c r="I59" i="20"/>
  <c r="T65" i="20"/>
  <c r="B45" i="20"/>
  <c r="F61" i="20"/>
  <c r="O46" i="20"/>
  <c r="J53" i="20"/>
  <c r="E60" i="20"/>
  <c r="T56" i="20"/>
  <c r="Q48" i="20"/>
  <c r="W53" i="20"/>
  <c r="V48" i="20"/>
  <c r="P49" i="20"/>
  <c r="V56" i="20"/>
  <c r="H47" i="20"/>
  <c r="H60" i="20"/>
  <c r="N46" i="20"/>
  <c r="Q63" i="20"/>
  <c r="M63" i="20"/>
  <c r="V68" i="20"/>
  <c r="D71" i="20"/>
  <c r="L67" i="20"/>
  <c r="L56" i="20"/>
  <c r="H70" i="20"/>
  <c r="G42" i="20"/>
  <c r="C63" i="20"/>
  <c r="O66" i="20"/>
  <c r="I54" i="20"/>
  <c r="K67" i="20"/>
  <c r="D65" i="20"/>
  <c r="J57" i="20"/>
  <c r="O60" i="20"/>
  <c r="E62" i="20"/>
  <c r="O41" i="20"/>
  <c r="D51" i="20"/>
  <c r="M45" i="20"/>
  <c r="D69" i="20"/>
  <c r="I68" i="20"/>
  <c r="L64" i="20"/>
  <c r="N45" i="20"/>
  <c r="H41" i="20"/>
  <c r="F53" i="20"/>
  <c r="J42" i="20"/>
  <c r="S46" i="20"/>
  <c r="L54" i="20"/>
  <c r="M58" i="20"/>
  <c r="M47" i="20"/>
  <c r="R55" i="20"/>
  <c r="H54" i="20"/>
  <c r="F67" i="20"/>
  <c r="J45" i="20"/>
  <c r="R41" i="20"/>
  <c r="T52" i="20"/>
  <c r="O65" i="20"/>
  <c r="O58" i="20"/>
  <c r="M62" i="20"/>
  <c r="K65" i="20"/>
  <c r="H46" i="20"/>
  <c r="W56" i="20"/>
  <c r="Y56" i="20"/>
  <c r="K45" i="20"/>
  <c r="V59" i="20"/>
  <c r="I60" i="20"/>
  <c r="G58" i="20"/>
  <c r="P44" i="20"/>
  <c r="C66" i="20"/>
  <c r="W43" i="20"/>
  <c r="T62" i="20"/>
  <c r="Y67" i="20"/>
  <c r="K42" i="20"/>
  <c r="G57" i="20"/>
  <c r="L55" i="20"/>
  <c r="S65" i="20"/>
  <c r="T47" i="20"/>
  <c r="Q69" i="20"/>
  <c r="D62" i="20"/>
  <c r="W50" i="20"/>
  <c r="V42" i="20"/>
  <c r="E55" i="20"/>
  <c r="K70" i="20"/>
  <c r="K48" i="20"/>
  <c r="I70" i="20"/>
  <c r="F60" i="20"/>
  <c r="V50" i="20"/>
  <c r="V63" i="20"/>
  <c r="V41" i="20"/>
  <c r="V57" i="20"/>
  <c r="M61" i="20"/>
  <c r="V46" i="20"/>
  <c r="M52" i="20"/>
  <c r="B51" i="20"/>
  <c r="R65" i="20"/>
  <c r="Q54" i="20"/>
  <c r="J55" i="20"/>
  <c r="H64" i="20"/>
  <c r="E43" i="20"/>
  <c r="P58" i="20"/>
  <c r="T67" i="20"/>
  <c r="N44" i="20"/>
  <c r="X57" i="20"/>
  <c r="Q42" i="20"/>
  <c r="C42" i="20"/>
  <c r="V62" i="20"/>
  <c r="H44" i="20"/>
  <c r="C61" i="20"/>
  <c r="X46" i="20"/>
  <c r="O48" i="20"/>
  <c r="L63" i="20"/>
  <c r="G59" i="20"/>
  <c r="N49" i="20"/>
  <c r="P46" i="20"/>
  <c r="S49" i="20"/>
  <c r="X41" i="20"/>
  <c r="H55" i="20"/>
  <c r="X59" i="20"/>
  <c r="F45" i="20"/>
  <c r="C59" i="20"/>
  <c r="Q67" i="20"/>
  <c r="F47" i="20"/>
  <c r="C56" i="20"/>
  <c r="L42" i="20"/>
  <c r="X45" i="20"/>
  <c r="R49" i="20"/>
  <c r="F71" i="20"/>
  <c r="K53" i="20"/>
  <c r="P69" i="20"/>
  <c r="N43" i="20"/>
  <c r="K64" i="20"/>
  <c r="F65" i="20"/>
  <c r="X69" i="20"/>
  <c r="C64" i="20"/>
  <c r="D55" i="20"/>
  <c r="F59" i="20"/>
  <c r="E70" i="20"/>
  <c r="F52" i="20"/>
  <c r="O54" i="20"/>
  <c r="H45" i="20"/>
  <c r="D58" i="20"/>
  <c r="E63" i="20"/>
  <c r="C49" i="20"/>
  <c r="T41" i="20"/>
  <c r="N60" i="20"/>
  <c r="U71" i="20"/>
  <c r="C70" i="20"/>
  <c r="M53" i="20"/>
  <c r="N54" i="20"/>
  <c r="O44" i="20"/>
  <c r="N56" i="20"/>
  <c r="X61" i="20"/>
  <c r="Y55" i="20"/>
  <c r="B42" i="20"/>
  <c r="J71" i="20"/>
  <c r="H67" i="20"/>
  <c r="G68" i="20"/>
  <c r="I43" i="20"/>
  <c r="B65" i="20"/>
  <c r="X49" i="20"/>
  <c r="J69" i="20"/>
  <c r="W51" i="20"/>
  <c r="Y47" i="20"/>
  <c r="W61" i="20"/>
  <c r="R53" i="20"/>
  <c r="L65" i="20"/>
  <c r="W42" i="20"/>
  <c r="V58" i="20"/>
  <c r="M67" i="20"/>
  <c r="T43" i="20"/>
  <c r="C51" i="20"/>
  <c r="Y63" i="20"/>
  <c r="L59" i="20"/>
  <c r="B69" i="20"/>
  <c r="J50" i="20"/>
  <c r="T70" i="20"/>
  <c r="O68" i="20"/>
  <c r="W49" i="20"/>
  <c r="K66" i="20"/>
  <c r="Y44" i="20"/>
  <c r="J60" i="20"/>
  <c r="F51" i="20"/>
  <c r="G41" i="20"/>
  <c r="S43" i="20"/>
  <c r="X67" i="20"/>
  <c r="L70" i="20"/>
  <c r="B43" i="20"/>
  <c r="G48" i="20"/>
  <c r="B48" i="20"/>
  <c r="I58" i="20"/>
  <c r="L62" i="20"/>
  <c r="M60" i="20"/>
  <c r="Q65" i="20"/>
  <c r="R70" i="20"/>
  <c r="V45" i="20"/>
  <c r="D70" i="20"/>
  <c r="K68" i="20"/>
  <c r="G66" i="20"/>
  <c r="E58" i="20"/>
  <c r="I63" i="20"/>
  <c r="Q70" i="20"/>
  <c r="Q52" i="20"/>
  <c r="P67" i="20"/>
  <c r="B53" i="20"/>
  <c r="W67" i="20"/>
  <c r="J62" i="20"/>
  <c r="E52" i="20"/>
  <c r="E49" i="20"/>
  <c r="O51" i="20"/>
  <c r="O50" i="20"/>
  <c r="V69" i="20"/>
  <c r="H48" i="20"/>
  <c r="L41" i="20"/>
  <c r="X66" i="20"/>
  <c r="H65" i="20"/>
  <c r="Y50" i="20"/>
  <c r="O43" i="20"/>
  <c r="W71" i="20"/>
  <c r="B62" i="20"/>
  <c r="H61" i="20"/>
  <c r="R47" i="20"/>
  <c r="R57" i="20"/>
  <c r="Q61" i="20"/>
  <c r="V51" i="20"/>
  <c r="U53" i="20"/>
  <c r="L69" i="20"/>
  <c r="U47" i="20"/>
  <c r="D41" i="20"/>
  <c r="C68" i="20"/>
  <c r="Q68" i="20"/>
  <c r="V54" i="20"/>
  <c r="E67" i="20"/>
  <c r="W66" i="20"/>
  <c r="G44" i="20"/>
  <c r="F42" i="20"/>
  <c r="M64" i="20"/>
  <c r="G49" i="20"/>
  <c r="K52" i="20"/>
  <c r="V60" i="20"/>
  <c r="M57" i="20"/>
  <c r="B58" i="20"/>
  <c r="I49" i="20"/>
  <c r="I51" i="20"/>
  <c r="P48" i="20"/>
  <c r="J44" i="20"/>
  <c r="U46" i="20"/>
  <c r="C62" i="20"/>
  <c r="Y71" i="20"/>
  <c r="L49" i="20"/>
  <c r="H63" i="20"/>
  <c r="U45" i="20"/>
  <c r="W58" i="20"/>
  <c r="S71" i="20"/>
  <c r="S54" i="20"/>
  <c r="O69" i="20"/>
  <c r="B70" i="20"/>
  <c r="R54" i="20"/>
  <c r="G69" i="20"/>
  <c r="J41" i="20"/>
  <c r="Y48" i="20"/>
  <c r="P70" i="20"/>
  <c r="I61" i="20"/>
  <c r="H52" i="20"/>
  <c r="E65" i="20"/>
  <c r="Q64" i="20"/>
  <c r="Q47" i="20"/>
  <c r="Q66" i="20"/>
  <c r="E48" i="20"/>
  <c r="F70" i="20"/>
  <c r="W68" i="20"/>
  <c r="Y52" i="20"/>
  <c r="C58" i="20"/>
  <c r="N41" i="20"/>
  <c r="O45" i="20"/>
  <c r="Q59" i="20"/>
  <c r="D59" i="20"/>
  <c r="X42" i="20"/>
  <c r="B61" i="20"/>
  <c r="T69" i="20"/>
  <c r="U43" i="20"/>
  <c r="J61" i="20"/>
  <c r="U44" i="20"/>
  <c r="S55" i="20"/>
  <c r="K61" i="20"/>
  <c r="V53" i="20"/>
  <c r="O53" i="20"/>
  <c r="T63" i="20"/>
  <c r="Q56" i="20"/>
  <c r="K44" i="20"/>
  <c r="F43" i="20"/>
  <c r="F46" i="20"/>
  <c r="H59" i="20"/>
  <c r="D66" i="20"/>
  <c r="G61" i="20"/>
  <c r="Q57" i="20"/>
  <c r="R64" i="20"/>
  <c r="K62" i="20"/>
  <c r="F63" i="20"/>
  <c r="U50" i="20"/>
  <c r="G43" i="20"/>
  <c r="X68" i="20"/>
  <c r="P66" i="20"/>
  <c r="U57" i="20"/>
  <c r="M68" i="20"/>
  <c r="X53" i="20"/>
  <c r="J43" i="20"/>
  <c r="J49" i="20"/>
  <c r="V61" i="20"/>
  <c r="P52" i="20"/>
  <c r="R50" i="20"/>
  <c r="R66" i="20"/>
  <c r="J63" i="20"/>
  <c r="X58" i="20"/>
  <c r="R42" i="20"/>
  <c r="X51" i="20"/>
  <c r="M43" i="20"/>
  <c r="B54" i="20"/>
  <c r="U52" i="20"/>
  <c r="Y49" i="20"/>
  <c r="B50" i="20"/>
  <c r="L43" i="20"/>
  <c r="I46" i="20"/>
  <c r="C46" i="20"/>
  <c r="K69" i="20"/>
  <c r="D68" i="20"/>
  <c r="X56" i="20"/>
  <c r="J66" i="20"/>
  <c r="T64" i="20"/>
  <c r="R68" i="20"/>
  <c r="W65" i="20"/>
  <c r="F58" i="20"/>
  <c r="P55" i="20"/>
  <c r="P50" i="20"/>
  <c r="H53" i="20"/>
  <c r="T48" i="20"/>
  <c r="M71" i="20"/>
  <c r="T44" i="20"/>
  <c r="G53" i="20"/>
  <c r="L52" i="20"/>
  <c r="H58" i="20"/>
  <c r="C43" i="20"/>
  <c r="S64" i="20"/>
  <c r="I44" i="20"/>
  <c r="M69" i="20"/>
  <c r="Q58" i="20"/>
  <c r="U41" i="20"/>
  <c r="L53" i="20"/>
  <c r="I64" i="20"/>
  <c r="P43" i="20"/>
  <c r="K63" i="20"/>
  <c r="M51" i="20"/>
  <c r="E50" i="20"/>
  <c r="G52" i="20"/>
  <c r="W52" i="20"/>
  <c r="R61" i="20"/>
  <c r="P54" i="20"/>
  <c r="H69" i="20"/>
  <c r="U62" i="20"/>
  <c r="G63" i="20"/>
  <c r="G55" i="20"/>
  <c r="Q44" i="20"/>
  <c r="Y60" i="20"/>
  <c r="V43" i="20"/>
  <c r="O70" i="20"/>
  <c r="Y62" i="20"/>
  <c r="U60" i="20"/>
  <c r="P51" i="20"/>
  <c r="H66" i="20"/>
  <c r="T42" i="20"/>
  <c r="E68" i="20"/>
  <c r="J54" i="20"/>
  <c r="H50" i="20"/>
  <c r="Y66" i="20"/>
  <c r="L45" i="20"/>
  <c r="V44" i="20"/>
  <c r="M48" i="20"/>
  <c r="D54" i="20"/>
  <c r="S48" i="20"/>
  <c r="C67" i="20"/>
  <c r="W41" i="20"/>
  <c r="N66" i="20"/>
  <c r="N65" i="20"/>
  <c r="S56" i="20"/>
  <c r="Q43" i="20"/>
  <c r="M50" i="20"/>
  <c r="D42" i="20"/>
  <c r="I47" i="20"/>
  <c r="P63" i="20"/>
  <c r="K41" i="20"/>
  <c r="N48" i="20"/>
  <c r="W69" i="20"/>
  <c r="N51" i="20"/>
  <c r="K43" i="20"/>
  <c r="D67" i="20"/>
  <c r="P56" i="20"/>
  <c r="U63" i="20"/>
  <c r="F41" i="20"/>
  <c r="T61" i="20"/>
  <c r="L71" i="20"/>
  <c r="I65" i="20"/>
  <c r="N62" i="20"/>
  <c r="J64" i="20"/>
  <c r="L48" i="20"/>
  <c r="F56" i="20"/>
  <c r="B56" i="20"/>
  <c r="S47" i="20"/>
  <c r="I57" i="20"/>
  <c r="N55" i="20"/>
  <c r="U70" i="20"/>
  <c r="U42" i="20"/>
  <c r="E66" i="20"/>
  <c r="G65" i="20"/>
  <c r="G62" i="20"/>
  <c r="V71" i="20"/>
  <c r="C57" i="20"/>
  <c r="C65" i="20"/>
  <c r="D61" i="20"/>
  <c r="R46" i="20"/>
  <c r="S58" i="20"/>
  <c r="G67" i="20"/>
  <c r="Q55" i="20"/>
  <c r="T66" i="20"/>
  <c r="X54" i="20"/>
  <c r="G45" i="20"/>
  <c r="O55" i="20"/>
  <c r="J48" i="20"/>
  <c r="V67" i="20"/>
  <c r="K59" i="20"/>
  <c r="Q51" i="20"/>
  <c r="T55" i="20"/>
  <c r="C53" i="20"/>
  <c r="P68" i="20"/>
  <c r="T50" i="20"/>
  <c r="I52" i="20"/>
  <c r="U51" i="20"/>
  <c r="F62" i="20"/>
  <c r="Y43" i="20"/>
  <c r="F55" i="20"/>
  <c r="F64" i="20"/>
  <c r="T60" i="20"/>
  <c r="V55" i="20"/>
  <c r="D56" i="20"/>
  <c r="S57" i="20"/>
  <c r="N71" i="20"/>
  <c r="B49" i="20"/>
  <c r="P71" i="20"/>
  <c r="U54" i="20"/>
  <c r="G60" i="20"/>
  <c r="N63" i="18"/>
  <c r="N97" i="18"/>
  <c r="N131" i="18"/>
  <c r="N29" i="18"/>
  <c r="H127" i="57"/>
  <c r="H25" i="57"/>
  <c r="H59" i="57"/>
  <c r="H93" i="57"/>
  <c r="B85" i="18"/>
  <c r="B119" i="18"/>
  <c r="B51" i="18"/>
  <c r="B17" i="18"/>
  <c r="D100" i="18"/>
  <c r="D134" i="18"/>
  <c r="D32" i="18"/>
  <c r="D66" i="18"/>
  <c r="X62" i="18"/>
  <c r="X96" i="18"/>
  <c r="X28" i="18"/>
  <c r="X116" i="62"/>
  <c r="X82" i="62"/>
  <c r="X14" i="62"/>
  <c r="X48" i="62"/>
  <c r="C117" i="57"/>
  <c r="C49" i="57"/>
  <c r="C83" i="57"/>
  <c r="C15" i="57"/>
  <c r="D111" i="20"/>
  <c r="D77" i="20"/>
  <c r="D43" i="20"/>
  <c r="D9" i="20"/>
  <c r="L118" i="20"/>
  <c r="L84" i="20"/>
  <c r="L50" i="20"/>
  <c r="L16" i="20"/>
  <c r="I95" i="18"/>
  <c r="I129" i="18"/>
  <c r="I61" i="18"/>
  <c r="I27" i="18"/>
  <c r="M123" i="20"/>
  <c r="M89" i="20"/>
  <c r="M55" i="20"/>
  <c r="M21" i="20"/>
  <c r="D131" i="20"/>
  <c r="D63" i="20"/>
  <c r="D97" i="20"/>
  <c r="D29" i="20"/>
  <c r="C118" i="57"/>
  <c r="C16" i="57"/>
  <c r="C50" i="57"/>
  <c r="C84" i="57"/>
  <c r="O117" i="62"/>
  <c r="O83" i="62"/>
  <c r="O15" i="62"/>
  <c r="O49" i="62"/>
  <c r="Q117" i="57"/>
  <c r="Q83" i="57"/>
  <c r="Q49" i="57"/>
  <c r="Q15" i="57"/>
  <c r="S75" i="18"/>
  <c r="S109" i="18"/>
  <c r="S41" i="18"/>
  <c r="S7" i="18"/>
  <c r="E105" i="20"/>
  <c r="E139" i="20"/>
  <c r="E37" i="20"/>
  <c r="E71" i="20"/>
  <c r="K129" i="57"/>
  <c r="K95" i="57"/>
  <c r="K27" i="57"/>
  <c r="K61" i="57"/>
  <c r="V125" i="57"/>
  <c r="V23" i="57"/>
  <c r="V57" i="57"/>
  <c r="V91" i="57"/>
  <c r="X111" i="62"/>
  <c r="X77" i="62"/>
  <c r="X9" i="62"/>
  <c r="X43" i="62"/>
  <c r="R116" i="62"/>
  <c r="R82" i="62"/>
  <c r="R48" i="62"/>
  <c r="R14" i="62"/>
  <c r="L115" i="57"/>
  <c r="L13" i="57"/>
  <c r="L47" i="57"/>
  <c r="L81" i="57"/>
  <c r="X139" i="62"/>
  <c r="X105" i="62"/>
  <c r="X37" i="62"/>
  <c r="X71" i="62"/>
  <c r="M117" i="57"/>
  <c r="M15" i="57"/>
  <c r="M49" i="57"/>
  <c r="M83" i="57"/>
  <c r="J70" i="20"/>
  <c r="D46" i="20"/>
  <c r="K111" i="57"/>
  <c r="K9" i="57"/>
  <c r="K43" i="57"/>
  <c r="K77" i="57"/>
  <c r="P138" i="57"/>
  <c r="P36" i="57"/>
  <c r="P70" i="57"/>
  <c r="P104" i="57"/>
  <c r="E119" i="20"/>
  <c r="E51" i="20"/>
  <c r="E85" i="20"/>
  <c r="E17" i="20"/>
  <c r="Q114" i="62"/>
  <c r="Q80" i="62"/>
  <c r="Q46" i="62"/>
  <c r="Q12" i="62"/>
  <c r="E82" i="18"/>
  <c r="E48" i="18"/>
  <c r="E14" i="18"/>
  <c r="Q114" i="19"/>
  <c r="N124" i="19"/>
  <c r="H110" i="19"/>
  <c r="Y109" i="19"/>
  <c r="L130" i="19"/>
  <c r="S115" i="19"/>
  <c r="G128" i="19"/>
  <c r="Q123" i="19"/>
  <c r="K137" i="19"/>
  <c r="I131" i="19"/>
  <c r="T128" i="19"/>
  <c r="H112" i="19"/>
  <c r="D116" i="19"/>
  <c r="M135" i="19"/>
  <c r="T120" i="19"/>
  <c r="D109" i="19"/>
  <c r="Q111" i="19"/>
  <c r="X109" i="19"/>
  <c r="P115" i="19"/>
  <c r="I122" i="19"/>
  <c r="D123" i="19"/>
  <c r="C121" i="19"/>
  <c r="D115" i="19"/>
  <c r="F126" i="19"/>
  <c r="M126" i="19"/>
  <c r="U139" i="19"/>
  <c r="X136" i="19"/>
  <c r="G127" i="19"/>
  <c r="X125" i="19"/>
  <c r="M138" i="19"/>
  <c r="X123" i="19"/>
  <c r="O122" i="19"/>
  <c r="J128" i="19"/>
  <c r="M111" i="19"/>
  <c r="W139" i="19"/>
  <c r="Y139" i="19"/>
  <c r="U123" i="19"/>
  <c r="Y129" i="19"/>
  <c r="I109" i="19"/>
  <c r="G136" i="19"/>
  <c r="G121" i="19"/>
  <c r="K124" i="19"/>
  <c r="C120" i="19"/>
  <c r="K128" i="19"/>
  <c r="K119" i="19"/>
  <c r="L127" i="19"/>
  <c r="D113" i="19"/>
  <c r="G131" i="19"/>
  <c r="O116" i="19"/>
  <c r="X126" i="19"/>
  <c r="O138" i="19"/>
  <c r="S113" i="19"/>
  <c r="E124" i="19"/>
  <c r="M116" i="19"/>
  <c r="G112" i="19"/>
  <c r="O134" i="19"/>
  <c r="C122" i="19"/>
  <c r="W128" i="19"/>
  <c r="M113" i="19"/>
  <c r="M132" i="19"/>
  <c r="C132" i="19"/>
  <c r="S110" i="19"/>
  <c r="D139" i="19"/>
  <c r="E118" i="19"/>
  <c r="Y115" i="19"/>
  <c r="K118" i="19"/>
  <c r="I127" i="19"/>
  <c r="C109" i="19"/>
  <c r="D136" i="19"/>
  <c r="M129" i="19"/>
  <c r="K131" i="19"/>
  <c r="B124" i="19"/>
  <c r="Q138" i="19"/>
  <c r="I135" i="19"/>
  <c r="I116" i="19"/>
  <c r="T114" i="19"/>
  <c r="P132" i="19"/>
  <c r="G126" i="19"/>
  <c r="G129" i="19"/>
  <c r="P124" i="19"/>
  <c r="V124" i="19"/>
  <c r="U133" i="19"/>
  <c r="X112" i="19"/>
  <c r="S112" i="19"/>
  <c r="X118" i="19"/>
  <c r="T136" i="19"/>
  <c r="H124" i="19"/>
  <c r="I125" i="19"/>
  <c r="X121" i="19"/>
  <c r="U119" i="19"/>
  <c r="Y111" i="19"/>
  <c r="T131" i="19"/>
  <c r="C138" i="19"/>
  <c r="C123" i="19"/>
  <c r="D111" i="19"/>
  <c r="T139" i="19"/>
  <c r="G124" i="19"/>
  <c r="H138" i="19"/>
  <c r="T124" i="19"/>
  <c r="F109" i="19"/>
  <c r="E138" i="19"/>
  <c r="L136" i="19"/>
  <c r="T122" i="19"/>
  <c r="L121" i="19"/>
  <c r="P111" i="19"/>
  <c r="E123" i="19"/>
  <c r="P122" i="19"/>
  <c r="W134" i="19"/>
  <c r="U134" i="19"/>
  <c r="S120" i="19"/>
  <c r="B112" i="19"/>
  <c r="F122" i="19"/>
  <c r="K114" i="19"/>
  <c r="J109" i="19"/>
  <c r="O127" i="19"/>
  <c r="W121" i="19"/>
  <c r="M124" i="19"/>
  <c r="J125" i="19"/>
  <c r="L120" i="19"/>
  <c r="X115" i="19"/>
  <c r="Y138" i="19"/>
  <c r="E137" i="19"/>
  <c r="T130" i="19"/>
  <c r="G116" i="19"/>
  <c r="U109" i="19"/>
  <c r="H126" i="19"/>
  <c r="G123" i="19"/>
  <c r="I124" i="19"/>
  <c r="I123" i="19"/>
  <c r="L115" i="19"/>
  <c r="K111" i="19"/>
  <c r="P133" i="19"/>
  <c r="Y114" i="19"/>
  <c r="D138" i="19"/>
  <c r="C114" i="19"/>
  <c r="S133" i="19"/>
  <c r="P119" i="19"/>
  <c r="D114" i="19"/>
  <c r="S131" i="19"/>
  <c r="Q115" i="19"/>
  <c r="R132" i="19"/>
  <c r="E129" i="19"/>
  <c r="V127" i="19"/>
  <c r="W138" i="19"/>
  <c r="M112" i="19"/>
  <c r="O117" i="19"/>
  <c r="V109" i="19"/>
  <c r="Y130" i="19"/>
  <c r="M122" i="19"/>
  <c r="H115" i="19"/>
  <c r="X117" i="19"/>
  <c r="U138" i="19"/>
  <c r="T111" i="19"/>
  <c r="D135" i="19"/>
  <c r="W114" i="19"/>
  <c r="E115" i="19"/>
  <c r="G110" i="19"/>
  <c r="C137" i="19"/>
  <c r="P112" i="19"/>
  <c r="Q139" i="19"/>
  <c r="D117" i="19"/>
  <c r="U121" i="19"/>
  <c r="L119" i="19"/>
  <c r="K115" i="19"/>
  <c r="C131" i="19"/>
  <c r="R109" i="19"/>
  <c r="G134" i="19"/>
  <c r="O121" i="19"/>
  <c r="W124" i="19"/>
  <c r="H132" i="19"/>
  <c r="T129" i="19"/>
  <c r="D112" i="19"/>
  <c r="U124" i="19"/>
  <c r="F139" i="19"/>
  <c r="H133" i="19"/>
  <c r="T125" i="19"/>
  <c r="Y120" i="19"/>
  <c r="Q129" i="19"/>
  <c r="P129" i="19"/>
  <c r="H125" i="19"/>
  <c r="Y113" i="19"/>
  <c r="K136" i="19"/>
  <c r="V117" i="19"/>
  <c r="V130" i="19"/>
  <c r="O110" i="19"/>
  <c r="S132" i="19"/>
  <c r="S121" i="19"/>
  <c r="C110" i="19"/>
  <c r="Q110" i="19"/>
  <c r="D132" i="19"/>
  <c r="K120" i="19"/>
  <c r="K134" i="19"/>
  <c r="Y134" i="19"/>
  <c r="D133" i="19"/>
  <c r="S122" i="19"/>
  <c r="T127" i="19"/>
  <c r="H130" i="19"/>
  <c r="E128" i="19"/>
  <c r="T135" i="19"/>
  <c r="W127" i="19"/>
  <c r="Y121" i="19"/>
  <c r="E116" i="19"/>
  <c r="L133" i="19"/>
  <c r="Q134" i="19"/>
  <c r="U118" i="19"/>
  <c r="H116" i="19"/>
  <c r="O114" i="19"/>
  <c r="L111" i="19"/>
  <c r="T112" i="19"/>
  <c r="T116" i="19"/>
  <c r="H139" i="19"/>
  <c r="G118" i="19"/>
  <c r="O113" i="19"/>
  <c r="I134" i="19"/>
  <c r="C118" i="19"/>
  <c r="I113" i="19"/>
  <c r="G138" i="19"/>
  <c r="U112" i="19"/>
  <c r="P113" i="19"/>
  <c r="P139" i="19"/>
  <c r="T134" i="19"/>
  <c r="X111" i="19"/>
  <c r="E114" i="19"/>
  <c r="P136" i="19"/>
  <c r="O129" i="19"/>
  <c r="M134" i="19"/>
  <c r="X110" i="19"/>
  <c r="U137" i="19"/>
  <c r="O112" i="19"/>
  <c r="U125" i="19"/>
  <c r="K129" i="19"/>
  <c r="W110" i="19"/>
  <c r="Q109" i="19"/>
  <c r="I117" i="19"/>
  <c r="W130" i="19"/>
  <c r="U128" i="19"/>
  <c r="Q131" i="19"/>
  <c r="V131" i="19"/>
  <c r="B109" i="19"/>
  <c r="I136" i="19"/>
  <c r="E132" i="19"/>
  <c r="S127" i="19"/>
  <c r="C117" i="19"/>
  <c r="U120" i="19"/>
  <c r="J123" i="19"/>
  <c r="M109" i="19"/>
  <c r="L139" i="19"/>
  <c r="W137" i="19"/>
  <c r="O115" i="19"/>
  <c r="V138" i="19"/>
  <c r="D126" i="19"/>
  <c r="K125" i="19"/>
  <c r="W123" i="19"/>
  <c r="E126" i="19"/>
  <c r="P120" i="19"/>
  <c r="K117" i="19"/>
  <c r="M110" i="19"/>
  <c r="H113" i="19"/>
  <c r="E135" i="19"/>
  <c r="N134" i="19"/>
  <c r="N120" i="19"/>
  <c r="B130" i="19"/>
  <c r="B137" i="19"/>
  <c r="N131" i="19"/>
  <c r="N117" i="19"/>
  <c r="F113" i="19"/>
  <c r="V118" i="19"/>
  <c r="S109" i="19"/>
  <c r="V135" i="19"/>
  <c r="C129" i="19"/>
  <c r="B116" i="19"/>
  <c r="C134" i="19"/>
  <c r="C133" i="19"/>
  <c r="C127" i="19"/>
  <c r="T119" i="19"/>
  <c r="W116" i="19"/>
  <c r="M114" i="19"/>
  <c r="K113" i="19"/>
  <c r="U113" i="19"/>
  <c r="O136" i="19"/>
  <c r="R122" i="19"/>
  <c r="E109" i="19"/>
  <c r="P130" i="19"/>
  <c r="C113" i="19"/>
  <c r="Y110" i="19"/>
  <c r="S136" i="19"/>
  <c r="I130" i="19"/>
  <c r="K112" i="19"/>
  <c r="L137" i="19"/>
  <c r="U136" i="19"/>
  <c r="E111" i="19"/>
  <c r="U129" i="19"/>
  <c r="M119" i="19"/>
  <c r="O119" i="19"/>
  <c r="Q128" i="19"/>
  <c r="S123" i="19"/>
  <c r="Q135" i="19"/>
  <c r="N122" i="19"/>
  <c r="M130" i="19"/>
  <c r="C111" i="19"/>
  <c r="S119" i="19"/>
  <c r="G139" i="19"/>
  <c r="W111" i="19"/>
  <c r="F129" i="19"/>
  <c r="W132" i="19"/>
  <c r="H137" i="19"/>
  <c r="W119" i="19"/>
  <c r="X124" i="19"/>
  <c r="S130" i="19"/>
  <c r="D130" i="19"/>
  <c r="P131" i="19"/>
  <c r="K132" i="19"/>
  <c r="P138" i="19"/>
  <c r="P116" i="19"/>
  <c r="G122" i="19"/>
  <c r="Q117" i="19"/>
  <c r="G120" i="19"/>
  <c r="W133" i="19"/>
  <c r="U122" i="19"/>
  <c r="D129" i="19"/>
  <c r="O139" i="19"/>
  <c r="T123" i="19"/>
  <c r="L132" i="19"/>
  <c r="E112" i="19"/>
  <c r="Y122" i="19"/>
  <c r="C112" i="19"/>
  <c r="R116" i="19"/>
  <c r="S134" i="19"/>
  <c r="O118" i="19"/>
  <c r="T132" i="19"/>
  <c r="L126" i="19"/>
  <c r="X139" i="19"/>
  <c r="L131" i="19"/>
  <c r="D121" i="19"/>
  <c r="B119" i="19"/>
  <c r="L135" i="19"/>
  <c r="J114" i="19"/>
  <c r="G117" i="19"/>
  <c r="R134" i="19"/>
  <c r="H135" i="19"/>
  <c r="R139" i="19"/>
  <c r="F137" i="19"/>
  <c r="H120" i="19"/>
  <c r="E122" i="19"/>
  <c r="S137" i="19"/>
  <c r="E130" i="19"/>
  <c r="S116" i="19"/>
  <c r="P128" i="19"/>
  <c r="Y136" i="19"/>
  <c r="P123" i="19"/>
  <c r="J130" i="19"/>
  <c r="Q126" i="19"/>
  <c r="J134" i="19"/>
  <c r="I118" i="19"/>
  <c r="G133" i="19"/>
  <c r="C116" i="19"/>
  <c r="E131" i="19"/>
  <c r="Q118" i="19"/>
  <c r="K135" i="19"/>
  <c r="X133" i="19"/>
  <c r="Y131" i="19"/>
  <c r="L113" i="19"/>
  <c r="F112" i="19"/>
  <c r="N129" i="19"/>
  <c r="R110" i="19"/>
  <c r="R138" i="19"/>
  <c r="N121" i="19"/>
  <c r="B126" i="19"/>
  <c r="R118" i="19"/>
  <c r="B134" i="19"/>
  <c r="B118" i="19"/>
  <c r="B117" i="19"/>
  <c r="V115" i="19"/>
  <c r="B115" i="19"/>
  <c r="S135" i="19"/>
  <c r="O131" i="19"/>
  <c r="G111" i="19"/>
  <c r="X113" i="19"/>
  <c r="Q136" i="19"/>
  <c r="U116" i="19"/>
  <c r="B127" i="19"/>
  <c r="R111" i="19"/>
  <c r="O109" i="19"/>
  <c r="F131" i="19"/>
  <c r="B120" i="19"/>
  <c r="J118" i="19"/>
  <c r="V110" i="19"/>
  <c r="B132" i="19"/>
  <c r="J117" i="19"/>
  <c r="R135" i="19"/>
  <c r="T137" i="19"/>
  <c r="G113" i="19"/>
  <c r="Q124" i="19"/>
  <c r="X131" i="19"/>
  <c r="X116" i="19"/>
  <c r="W126" i="19"/>
  <c r="H134" i="19"/>
  <c r="L124" i="19"/>
  <c r="W115" i="19"/>
  <c r="H129" i="19"/>
  <c r="Q122" i="19"/>
  <c r="B111" i="19"/>
  <c r="L122" i="19"/>
  <c r="M136" i="19"/>
  <c r="T115" i="19"/>
  <c r="K123" i="19"/>
  <c r="S128" i="19"/>
  <c r="V113" i="19"/>
  <c r="F114" i="19"/>
  <c r="H127" i="19"/>
  <c r="C115" i="19"/>
  <c r="I121" i="19"/>
  <c r="L134" i="19"/>
  <c r="W112" i="19"/>
  <c r="S111" i="19"/>
  <c r="P125" i="19"/>
  <c r="G130" i="19"/>
  <c r="V136" i="19"/>
  <c r="K121" i="19"/>
  <c r="K130" i="19"/>
  <c r="H122" i="19"/>
  <c r="S129" i="19"/>
  <c r="V133" i="19"/>
  <c r="E127" i="19"/>
  <c r="F127" i="19"/>
  <c r="J122" i="19"/>
  <c r="L123" i="19"/>
  <c r="E133" i="19"/>
  <c r="N126" i="19"/>
  <c r="M128" i="19"/>
  <c r="Q133" i="19"/>
  <c r="E136" i="19"/>
  <c r="W118" i="19"/>
  <c r="V139" i="19"/>
  <c r="Q112" i="19"/>
  <c r="U130" i="19"/>
  <c r="H121" i="19"/>
  <c r="V137" i="19"/>
  <c r="L138" i="19"/>
  <c r="B133" i="19"/>
  <c r="Q127" i="19"/>
  <c r="U131" i="19"/>
  <c r="K127" i="19"/>
  <c r="P118" i="19"/>
  <c r="N127" i="19"/>
  <c r="X122" i="19"/>
  <c r="O132" i="19"/>
  <c r="C128" i="19"/>
  <c r="D131" i="19"/>
  <c r="S125" i="19"/>
  <c r="D110" i="19"/>
  <c r="Y126" i="19"/>
  <c r="O137" i="19"/>
  <c r="T113" i="19"/>
  <c r="Q121" i="19"/>
  <c r="B123" i="19"/>
  <c r="V122" i="19"/>
  <c r="G137" i="19"/>
  <c r="O111" i="19"/>
  <c r="E125" i="19"/>
  <c r="G132" i="19"/>
  <c r="Q132" i="19"/>
  <c r="H123" i="19"/>
  <c r="I114" i="19"/>
  <c r="U117" i="19"/>
  <c r="M117" i="19"/>
  <c r="S124" i="19"/>
  <c r="F133" i="19"/>
  <c r="Y135" i="19"/>
  <c r="O133" i="19"/>
  <c r="P110" i="19"/>
  <c r="X137" i="19"/>
  <c r="P114" i="19"/>
  <c r="O128" i="19"/>
  <c r="F136" i="19"/>
  <c r="T110" i="19"/>
  <c r="V129" i="19"/>
  <c r="J110" i="19"/>
  <c r="I129" i="19"/>
  <c r="X119" i="19"/>
  <c r="W136" i="19"/>
  <c r="J137" i="19"/>
  <c r="L114" i="19"/>
  <c r="V125" i="19"/>
  <c r="V119" i="19"/>
  <c r="R127" i="19"/>
  <c r="B122" i="19"/>
  <c r="V120" i="19"/>
  <c r="J126" i="19"/>
  <c r="R124" i="19"/>
  <c r="F125" i="19"/>
  <c r="B110" i="19"/>
  <c r="N139" i="19"/>
  <c r="Q119" i="19"/>
  <c r="B139" i="19"/>
  <c r="S117" i="19"/>
  <c r="H117" i="19"/>
  <c r="O124" i="19"/>
  <c r="Q120" i="19"/>
  <c r="L112" i="19"/>
  <c r="P121" i="19"/>
  <c r="K126" i="19"/>
  <c r="F111" i="19"/>
  <c r="J121" i="19"/>
  <c r="N116" i="19"/>
  <c r="F115" i="19"/>
  <c r="J115" i="19"/>
  <c r="F118" i="19"/>
  <c r="R126" i="19"/>
  <c r="N115" i="19"/>
  <c r="R133" i="19"/>
  <c r="Y124" i="19"/>
  <c r="T118" i="19"/>
  <c r="N113" i="19"/>
  <c r="G115" i="19"/>
  <c r="T138" i="19"/>
  <c r="G135" i="19"/>
  <c r="W113" i="19"/>
  <c r="N128" i="19"/>
  <c r="L109" i="19"/>
  <c r="B135" i="19"/>
  <c r="K139" i="19"/>
  <c r="M120" i="19"/>
  <c r="X134" i="19"/>
  <c r="S118" i="19"/>
  <c r="N125" i="19"/>
  <c r="D119" i="19"/>
  <c r="J136" i="19"/>
  <c r="Y116" i="19"/>
  <c r="E117" i="19"/>
  <c r="V128" i="19"/>
  <c r="R119" i="19"/>
  <c r="S139" i="19"/>
  <c r="B129" i="19"/>
  <c r="H128" i="19"/>
  <c r="J133" i="19"/>
  <c r="G119" i="19"/>
  <c r="D125" i="19"/>
  <c r="N111" i="19"/>
  <c r="F119" i="19"/>
  <c r="M133" i="19"/>
  <c r="I137" i="19"/>
  <c r="C119" i="19"/>
  <c r="H114" i="19"/>
  <c r="B136" i="19"/>
  <c r="P137" i="19"/>
  <c r="U110" i="19"/>
  <c r="K116" i="19"/>
  <c r="Y128" i="19"/>
  <c r="Y132" i="19"/>
  <c r="D137" i="19"/>
  <c r="P126" i="19"/>
  <c r="R117" i="19"/>
  <c r="X128" i="19"/>
  <c r="S138" i="19"/>
  <c r="H118" i="19"/>
  <c r="Y127" i="19"/>
  <c r="D128" i="19"/>
  <c r="D118" i="19"/>
  <c r="T126" i="19"/>
  <c r="O120" i="19"/>
  <c r="R114" i="19"/>
  <c r="R123" i="19"/>
  <c r="H111" i="19"/>
  <c r="X138" i="19"/>
  <c r="T117" i="19"/>
  <c r="E139" i="19"/>
  <c r="Q130" i="19"/>
  <c r="R125" i="19"/>
  <c r="U115" i="19"/>
  <c r="F134" i="19"/>
  <c r="L116" i="19"/>
  <c r="I120" i="19"/>
  <c r="U111" i="19"/>
  <c r="E110" i="19"/>
  <c r="X130" i="19"/>
  <c r="L118" i="19"/>
  <c r="C139" i="19"/>
  <c r="R112" i="19"/>
  <c r="P135" i="19"/>
  <c r="K109" i="19"/>
  <c r="M137" i="19"/>
  <c r="N137" i="19"/>
  <c r="L125" i="19"/>
  <c r="X132" i="19"/>
  <c r="M127" i="19"/>
  <c r="N132" i="19"/>
  <c r="I112" i="19"/>
  <c r="X127" i="19"/>
  <c r="X129" i="19"/>
  <c r="L110" i="19"/>
  <c r="N130" i="19"/>
  <c r="T133" i="19"/>
  <c r="L128" i="19"/>
  <c r="D120" i="19"/>
  <c r="I128" i="19"/>
  <c r="W117" i="19"/>
  <c r="H119" i="19"/>
  <c r="I138" i="19"/>
  <c r="N109" i="19"/>
  <c r="I133" i="19"/>
  <c r="P127" i="19"/>
  <c r="M121" i="19"/>
  <c r="W122" i="19"/>
  <c r="R115" i="19"/>
  <c r="R121" i="19"/>
  <c r="V112" i="19"/>
  <c r="J124" i="19"/>
  <c r="B125" i="19"/>
  <c r="V134" i="19"/>
  <c r="N135" i="19"/>
  <c r="F128" i="19"/>
  <c r="B114" i="19"/>
  <c r="N136" i="19"/>
  <c r="F132" i="19"/>
  <c r="P134" i="19"/>
  <c r="O125" i="19"/>
  <c r="D134" i="19"/>
  <c r="H131" i="19"/>
  <c r="M131" i="19"/>
  <c r="O130" i="19"/>
  <c r="Y137" i="19"/>
  <c r="K138" i="19"/>
  <c r="J139" i="19"/>
  <c r="N123" i="19"/>
  <c r="G109" i="19"/>
  <c r="J111" i="19"/>
  <c r="N110" i="19"/>
  <c r="V116" i="19"/>
  <c r="W109" i="19"/>
  <c r="R120" i="19"/>
  <c r="N114" i="19"/>
  <c r="V126" i="19"/>
  <c r="F138" i="19"/>
  <c r="J116" i="19"/>
  <c r="O123" i="19"/>
  <c r="J119" i="19"/>
  <c r="F130" i="19"/>
  <c r="I132" i="19"/>
  <c r="T121" i="19"/>
  <c r="L117" i="19"/>
  <c r="Y117" i="19"/>
  <c r="M125" i="19"/>
  <c r="X135" i="19"/>
  <c r="U132" i="19"/>
  <c r="M123" i="19"/>
  <c r="S126" i="19"/>
  <c r="B113" i="19"/>
  <c r="M139" i="19"/>
  <c r="N133" i="19"/>
  <c r="I119" i="19"/>
  <c r="I139" i="19"/>
  <c r="J113" i="19"/>
  <c r="C136" i="19"/>
  <c r="Y125" i="19"/>
  <c r="V114" i="19"/>
  <c r="Y119" i="19"/>
  <c r="W125" i="19"/>
  <c r="Y112" i="19"/>
  <c r="J120" i="19"/>
  <c r="I110" i="19"/>
  <c r="N138" i="19"/>
  <c r="O135" i="19"/>
  <c r="D127" i="19"/>
  <c r="R128" i="19"/>
  <c r="Q116" i="19"/>
  <c r="E120" i="19"/>
  <c r="H136" i="19"/>
  <c r="Y123" i="19"/>
  <c r="R137" i="19"/>
  <c r="C135" i="19"/>
  <c r="E113" i="19"/>
  <c r="G125" i="19"/>
  <c r="R113" i="19"/>
  <c r="I111" i="19"/>
  <c r="N119" i="19"/>
  <c r="Y118" i="19"/>
  <c r="V111" i="19"/>
  <c r="B128" i="19"/>
  <c r="C130" i="19"/>
  <c r="D124" i="19"/>
  <c r="F123" i="19"/>
  <c r="V121" i="19"/>
  <c r="C125" i="19"/>
  <c r="K122" i="19"/>
  <c r="Q113" i="19"/>
  <c r="U126" i="19"/>
  <c r="E119" i="19"/>
  <c r="O126" i="19"/>
  <c r="K110" i="19"/>
  <c r="J132" i="19"/>
  <c r="J131" i="19"/>
  <c r="E121" i="19"/>
  <c r="P117" i="19"/>
  <c r="T109" i="19"/>
  <c r="Q137" i="19"/>
  <c r="W120" i="19"/>
  <c r="H109" i="19"/>
  <c r="N112" i="19"/>
  <c r="I115" i="19"/>
  <c r="C124" i="19"/>
  <c r="M115" i="19"/>
  <c r="U127" i="19"/>
  <c r="X114" i="19"/>
  <c r="U135" i="19"/>
  <c r="Y133" i="19"/>
  <c r="M118" i="19"/>
  <c r="P109" i="19"/>
  <c r="F124" i="19"/>
  <c r="J135" i="19"/>
  <c r="U114" i="19"/>
  <c r="W135" i="19"/>
  <c r="J112" i="19"/>
  <c r="I126" i="19"/>
  <c r="Q125" i="19"/>
  <c r="E134" i="19"/>
  <c r="L129" i="19"/>
  <c r="G114" i="19"/>
  <c r="K133" i="19"/>
  <c r="D122" i="19"/>
  <c r="R130" i="19"/>
  <c r="C126" i="19"/>
  <c r="X120" i="19"/>
  <c r="S114" i="19"/>
  <c r="W129" i="19"/>
  <c r="W131" i="19"/>
  <c r="J138" i="19"/>
  <c r="F121" i="19"/>
  <c r="B121" i="19"/>
  <c r="F116" i="19"/>
  <c r="V132" i="19"/>
  <c r="V123" i="19"/>
  <c r="F117" i="19"/>
  <c r="J129" i="19"/>
  <c r="F120" i="19"/>
  <c r="F110" i="19"/>
  <c r="J127" i="19"/>
  <c r="N115" i="20"/>
  <c r="N81" i="20"/>
  <c r="N47" i="20"/>
  <c r="N13" i="20"/>
  <c r="W46" i="20"/>
  <c r="W80" i="20"/>
  <c r="W114" i="20"/>
  <c r="W12" i="20"/>
  <c r="R129" i="19"/>
  <c r="G115" i="62"/>
  <c r="G81" i="62"/>
  <c r="G13" i="62"/>
  <c r="G47" i="62"/>
  <c r="N81" i="62"/>
  <c r="N115" i="62"/>
  <c r="N13" i="62"/>
  <c r="N47" i="62"/>
  <c r="W114" i="62"/>
  <c r="W80" i="62"/>
  <c r="W46" i="62"/>
  <c r="W12" i="62"/>
  <c r="F135" i="19"/>
  <c r="X130" i="62"/>
  <c r="X96" i="62"/>
  <c r="X28" i="62"/>
  <c r="X62" i="62"/>
  <c r="S115" i="57"/>
  <c r="S81" i="57"/>
  <c r="S47" i="57"/>
  <c r="S13" i="57"/>
  <c r="P86" i="18"/>
  <c r="P52" i="18"/>
  <c r="P18" i="18"/>
  <c r="K43" i="18"/>
  <c r="K111" i="18"/>
  <c r="K9" i="18"/>
  <c r="M104" i="20"/>
  <c r="M70" i="20"/>
  <c r="M138" i="20"/>
  <c r="M36" i="20"/>
  <c r="P104" i="18"/>
  <c r="P70" i="18"/>
  <c r="P36" i="18"/>
  <c r="X63" i="20"/>
  <c r="X97" i="20"/>
  <c r="X131" i="20"/>
  <c r="X29" i="20"/>
  <c r="E85" i="62"/>
  <c r="E119" i="62"/>
  <c r="E51" i="62"/>
  <c r="E17" i="62"/>
  <c r="Q80" i="20"/>
  <c r="Q46" i="20"/>
  <c r="Q114" i="20"/>
  <c r="Q12" i="20"/>
  <c r="I58" i="18"/>
  <c r="I92" i="18"/>
  <c r="I24" i="18"/>
  <c r="I126" i="18"/>
  <c r="C60" i="18"/>
  <c r="C128" i="18"/>
  <c r="C94" i="18"/>
  <c r="C26" i="18"/>
  <c r="K77" i="18"/>
  <c r="P130" i="57"/>
  <c r="P96" i="57"/>
  <c r="P62" i="57"/>
  <c r="P28" i="57"/>
  <c r="F104" i="18"/>
  <c r="F70" i="18"/>
  <c r="F36" i="18"/>
  <c r="N57" i="20"/>
  <c r="N125" i="20"/>
  <c r="N91" i="20"/>
  <c r="N23" i="20"/>
  <c r="M123" i="62"/>
  <c r="M89" i="62"/>
  <c r="M55" i="62"/>
  <c r="M21" i="62"/>
  <c r="J113" i="18"/>
  <c r="J79" i="18"/>
  <c r="J11" i="18"/>
  <c r="J45" i="18"/>
  <c r="Q83" i="18"/>
  <c r="Q49" i="18"/>
  <c r="Q117" i="18"/>
  <c r="Q15" i="18"/>
  <c r="E128" i="57"/>
  <c r="E26" i="57"/>
  <c r="E60" i="57"/>
  <c r="E94" i="57"/>
  <c r="K95" i="18"/>
  <c r="K61" i="18"/>
  <c r="K27" i="18"/>
  <c r="X128" i="57"/>
  <c r="X60" i="57"/>
  <c r="X94" i="57"/>
  <c r="X26" i="57"/>
  <c r="B66" i="20"/>
  <c r="B134" i="20"/>
  <c r="B100" i="20"/>
  <c r="B32" i="20"/>
  <c r="E116" i="57"/>
  <c r="E82" i="57"/>
  <c r="E14" i="57"/>
  <c r="E48" i="57"/>
  <c r="B91" i="18"/>
  <c r="B57" i="18"/>
  <c r="B23" i="18"/>
  <c r="X71" i="20"/>
  <c r="X139" i="20"/>
  <c r="X105" i="20"/>
  <c r="X37" i="20"/>
  <c r="P120" i="18"/>
  <c r="E116" i="18"/>
  <c r="X130" i="18"/>
  <c r="B125" i="18"/>
  <c r="W64" i="20"/>
  <c r="W44" i="20"/>
  <c r="D57" i="20"/>
  <c r="X130" i="20"/>
  <c r="X96" i="20"/>
  <c r="X62" i="20"/>
  <c r="X28" i="20"/>
  <c r="P120" i="57"/>
  <c r="P18" i="57"/>
  <c r="P86" i="57"/>
  <c r="P52" i="57"/>
  <c r="X131" i="62"/>
  <c r="X97" i="62"/>
  <c r="X29" i="62"/>
  <c r="X63" i="62"/>
  <c r="D134" i="57"/>
  <c r="D32" i="57"/>
  <c r="D100" i="57"/>
  <c r="D66" i="57"/>
  <c r="E121" i="62"/>
  <c r="E87" i="62"/>
  <c r="E19" i="62"/>
  <c r="E53" i="62"/>
  <c r="J97" i="18"/>
  <c r="J29" i="18"/>
  <c r="J63" i="18"/>
  <c r="P116" i="57"/>
  <c r="P14" i="57"/>
  <c r="P48" i="57"/>
  <c r="P82" i="57"/>
  <c r="S109" i="57"/>
  <c r="S7" i="57"/>
  <c r="S41" i="57"/>
  <c r="S75" i="57"/>
  <c r="H111" i="62"/>
  <c r="H77" i="62"/>
  <c r="H43" i="62"/>
  <c r="H9" i="62"/>
  <c r="G81" i="20"/>
  <c r="G115" i="20"/>
  <c r="G47" i="20"/>
  <c r="G13" i="20"/>
  <c r="O116" i="57"/>
  <c r="O14" i="57"/>
  <c r="O48" i="57"/>
  <c r="O82" i="57"/>
  <c r="G133" i="57"/>
  <c r="G99" i="57"/>
  <c r="G31" i="57"/>
  <c r="G65" i="57"/>
  <c r="B119" i="57"/>
  <c r="B51" i="57"/>
  <c r="B85" i="57"/>
  <c r="B17" i="57"/>
  <c r="C128" i="57"/>
  <c r="C26" i="57"/>
  <c r="C94" i="57"/>
  <c r="C60" i="57"/>
  <c r="X130" i="57"/>
  <c r="X28" i="57"/>
  <c r="X62" i="57"/>
  <c r="X96" i="57"/>
  <c r="X48" i="20"/>
  <c r="X116" i="20"/>
  <c r="X82" i="20"/>
  <c r="X14" i="20"/>
  <c r="D77" i="62"/>
  <c r="D111" i="62"/>
  <c r="D43" i="62"/>
  <c r="D9" i="62"/>
  <c r="E87" i="20"/>
  <c r="E53" i="20"/>
  <c r="E121" i="20"/>
  <c r="E19" i="20"/>
  <c r="E75" i="62"/>
  <c r="E109" i="62"/>
  <c r="E41" i="62"/>
  <c r="E7" i="62"/>
  <c r="I129" i="57"/>
  <c r="I95" i="57"/>
  <c r="I27" i="57"/>
  <c r="I61" i="57"/>
  <c r="V98" i="18"/>
  <c r="V132" i="18"/>
  <c r="V30" i="18"/>
  <c r="V64" i="18"/>
  <c r="F119" i="57"/>
  <c r="F85" i="57"/>
  <c r="F51" i="57"/>
  <c r="F17" i="57"/>
  <c r="D97" i="62"/>
  <c r="D131" i="62"/>
  <c r="D29" i="62"/>
  <c r="D63" i="62"/>
  <c r="P48" i="18"/>
  <c r="P82" i="18"/>
  <c r="P14" i="18"/>
  <c r="O83" i="20"/>
  <c r="O49" i="20"/>
  <c r="O117" i="20"/>
  <c r="O15" i="20"/>
  <c r="T65" i="18"/>
  <c r="T99" i="18"/>
  <c r="T133" i="18"/>
  <c r="T31" i="18"/>
  <c r="E105" i="62"/>
  <c r="E139" i="62"/>
  <c r="E71" i="62"/>
  <c r="E37" i="62"/>
  <c r="V57" i="18"/>
  <c r="V91" i="18"/>
  <c r="V23" i="18"/>
  <c r="X111" i="20"/>
  <c r="X43" i="20"/>
  <c r="X77" i="20"/>
  <c r="X9" i="20"/>
  <c r="R48" i="20"/>
  <c r="R116" i="20"/>
  <c r="R82" i="20"/>
  <c r="R14" i="20"/>
  <c r="L115" i="18"/>
  <c r="L81" i="18"/>
  <c r="L13" i="18"/>
  <c r="L47" i="18"/>
  <c r="B125" i="57"/>
  <c r="B57" i="57"/>
  <c r="B91" i="57"/>
  <c r="B23" i="57"/>
  <c r="H43" i="20"/>
  <c r="H77" i="20"/>
  <c r="H111" i="20"/>
  <c r="H9" i="20"/>
  <c r="I138" i="57"/>
  <c r="I104" i="57"/>
  <c r="I36" i="57"/>
  <c r="I70" i="57"/>
  <c r="V125" i="18"/>
  <c r="H127" i="18"/>
  <c r="J131" i="18"/>
  <c r="K129" i="18"/>
  <c r="F138" i="18"/>
  <c r="P138" i="18"/>
  <c r="Q41" i="20"/>
  <c r="P61" i="20"/>
  <c r="K57" i="20"/>
  <c r="Y41" i="20"/>
</calcChain>
</file>

<file path=xl/sharedStrings.xml><?xml version="1.0" encoding="utf-8"?>
<sst xmlns="http://schemas.openxmlformats.org/spreadsheetml/2006/main" count="43436" uniqueCount="2346">
  <si>
    <t>Сбытовая надбавка гарантирующего поставщика, рублей/МВт*ч без НДС</t>
  </si>
  <si>
    <t>Одноставочный тариф на услуги по передаче электрической энергии, рублей/МВт*ч без НДС</t>
  </si>
  <si>
    <t>Справочно:</t>
  </si>
  <si>
    <t>н) величина изменения средневзвешенной нерегулируемой цены на электрическую энергию (мощность), связанная с учетом данных за предыдущие периоды, рублей/МВт*ч</t>
  </si>
  <si>
    <t>м) объем потребления электрической энергии населением и приравненными к нему категориями потребителей, МВт*ч</t>
  </si>
  <si>
    <t>по шестой ценовой категории, МВт*ч</t>
  </si>
  <si>
    <t>по пятой ценовой категории, МВт*ч</t>
  </si>
  <si>
    <t>по четвертой ценовой категории, МВт*ч</t>
  </si>
  <si>
    <t>по третьей ценовой категории, МВт*ч</t>
  </si>
  <si>
    <t>по второй ценовой категории, МВт*ч</t>
  </si>
  <si>
    <t>в том числе:</t>
  </si>
  <si>
    <t>л) сумма объемов потребления электрической энергии потребителями (покупателями), осуществляющими расчеты по второй шестой ценовым категориям,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</si>
  <si>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</si>
  <si>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и) фактический объем потребления электрической энергии гарантирующим поставщиком на оптовом рынке, МВт*ч</t>
  </si>
  <si>
    <t>по пиковой зоне суток. МВт*ч</t>
  </si>
  <si>
    <t>по ночной зоне суток. МВт*ч</t>
  </si>
  <si>
    <t>для двух зон суток, МВт*ч</t>
  </si>
  <si>
    <t>по полупиковой зоне суток. МВт*ч</t>
  </si>
  <si>
    <t>для трех зон суток, МВт*ч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</si>
  <si>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</si>
  <si>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ж) объем потребления мощности населением и приравненными к нему категориями потребителей, МВт</t>
  </si>
  <si>
    <t>по шестой ценовой категории, МВт</t>
  </si>
  <si>
    <t>по пятой ценовой категории, МВт</t>
  </si>
  <si>
    <t>по четвертой ценовой категории, МВт</t>
  </si>
  <si>
    <t>по третьей ценовой категории, МВт</t>
  </si>
  <si>
    <t>по второй ценовой категории,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</si>
  <si>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</si>
  <si>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</si>
  <si>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г) объем фактического пикового потребления гарантирующего поставщика на оптовом рынке, 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</si>
  <si>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</si>
  <si>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б) средневзвешенная нерегулируемая цена на мощность на оптовом рынке, рублей/МВт</t>
  </si>
  <si>
    <t>а) средневзвешенная нерегулируемая цена на электрическую энергию на оптовом рынке, рублей/МВт*ч</t>
  </si>
  <si>
    <t>3. Составляющие расчета средневзвешенной нерегулируемой цены на электрическую энергию (мощность), используемые для расчета предельного уровня нерегулируемой цены по первой ценовой категории:</t>
  </si>
  <si>
    <t>2. Средневзвешенная нерегулируемая цена на электрическую энергию (мощность), используемая для расчета предельного уровня нерегулируемой цены по первой ценовой категории, рублей/МВт*ч без НДС</t>
  </si>
  <si>
    <t>Предельный уровень нерегулируемых цен, рублей/МВт*ч без НДС</t>
  </si>
  <si>
    <t>1. Предельный уровень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</si>
  <si>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</si>
  <si>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Средневзвешенная нерегулируемая цена на электрическую энергию (мощность) на оптовом рынке дневная зона, рублей/МВт*ч без НДС</t>
  </si>
  <si>
    <t>Средневзвешенная нерегулируемая цена на электрическую энергию (мощность) на оптовом рынке пиковая зона, рублей/МВт*ч без НДС</t>
  </si>
  <si>
    <t>Средневзвешенная нерегулируемая цена на электрическую энергию (мощность) на оптовом рынке полупиковая зона, рублей/МВт*ч без НДС</t>
  </si>
  <si>
    <t>Средневзвешенная нерегулируемая цена на электрическую энергию (мощность) на оптовом рынке ночная зона, рублей/МВт*ч без НДС</t>
  </si>
  <si>
    <t>Дневная</t>
  </si>
  <si>
    <t>Ночная</t>
  </si>
  <si>
    <t>2.2. Предельный уровень нерегулируемых цен для двух зон суток, рублей/МВт*ч без НДС</t>
  </si>
  <si>
    <t>Пиковая</t>
  </si>
  <si>
    <t>Полупиковая</t>
  </si>
  <si>
    <t>1. Предельный уровень нерегулируемых цен для трех зон суток, рублей/МВт*ч без НДС</t>
  </si>
  <si>
    <t>Нерегулируемая цена на электрическую энергию на оптовом рынке, определяемая коммерческим оператором оптового рынка по результатам конкурентных отборов на сутки вперед и для балансирования системы, рублей/МВт*ч без НДС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</si>
  <si>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</si>
  <si>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</si>
  <si>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СН2</t>
  </si>
  <si>
    <t>Ставка для фактических почасовых объемов покупки электрической энергии, отпущенных на уровне напряжения СН1</t>
  </si>
  <si>
    <t>Ставка для фактических почасовых объемов покупки электрической энергии, отпущенных на уровне напряжения ВН</t>
  </si>
  <si>
    <t>1. Ставка за электрическую энергию предельного уровня нерегулируемых цен, рублей/МВт*ч без НДС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</si>
  <si>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</si>
  <si>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тарифа на услуги по передаче электрической энергии за содержание сетей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</si>
  <si>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</si>
  <si>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</si>
  <si>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конкурентных отборов на сутки вперед рублей/МВт*ч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</si>
  <si>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рублей/МВт*ч без НДС</t>
  </si>
  <si>
    <t>Ставка для суммы плановых почасовых объемов покупки электрической энергии  за расчетный период, рублей/МВт*ч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</si>
  <si>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</si>
  <si>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</si>
  <si>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</si>
  <si>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Тюменская область</t>
  </si>
  <si>
    <t>1. ПЕРВАЯ ЦЕНОВАЯ КАТЕГОРИЯ не менее 10 Мвт</t>
  </si>
  <si>
    <t>2. ВТОРАЯ ЦЕНОВАЯ КАТЕГОРИЯ не менее 10 МВт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</si>
  <si>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планирование, а стоимость услуг по передаче электрической энергии определяется по тарифу на услуги по переда</t>
  </si>
  <si>
    <t>ЧЕТВЕРТАЯ ЦЕНОВАЯ КАТЕГОРИЯ не менее 10 МВт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</si>
  <si>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</t>
  </si>
  <si>
    <t>ШЕСТАЯ ЦЕНОВАЯ КАТЕГОРИЯ не менее 10 МВт</t>
  </si>
  <si>
    <t>ПЯТАЯ ЦЕНОВАЯ КАТЕГОРИЯ не менее 10МВт</t>
  </si>
  <si>
    <t>Участник:</t>
  </si>
  <si>
    <t>Субъект РФ:</t>
  </si>
  <si>
    <t>Отчетный период:</t>
  </si>
  <si>
    <t>Код(ы) ГТП:</t>
  </si>
  <si>
    <t>Ежемесячный отчет по часам пиковой нагрузки для субъектов Российской Федерации</t>
  </si>
  <si>
    <t>Час максимального совокупного потребления электроэнергии в субъекте Российской Федерации</t>
  </si>
  <si>
    <t>Ставка за мощность, приобретаемую потребителем (покупателем), предельного уровня нерегулируемых цен, рублей/МВт в месяц без НДС</t>
  </si>
  <si>
    <t>Плата за иные услуги, рублей/МВт*ч без НДС</t>
  </si>
  <si>
    <t>Ставка за мощность двухставочной платы за услуги, связанные с процессом снабжения электрической энергией (мощностью)</t>
  </si>
  <si>
    <t>Ставка за содержание электрических сетей двухставочного тарифа на услуги по передаче электрической энергии</t>
  </si>
  <si>
    <t>1. ПЕРВАЯ ЦЕНОВАЯ КАТЕГОРИЯ МЕНЕЕ 150 кВт</t>
  </si>
  <si>
    <t>1. ПЕРВАЯ ЦЕНОВАЯ КАТЕГОРИЯ ОТ 670 ДО 10 Мвт</t>
  </si>
  <si>
    <t>ТРЕТЬЯ ЦЕНОВАЯ КАТЕГОРИЯ менее 150 кВт</t>
  </si>
  <si>
    <t>Сбытовая надбавка ГП, рублей/МВт*ч без НДС</t>
  </si>
  <si>
    <t>ТРЕТЬЯ ЦЕНОВАЯ КАТЕГОРИЯ от 150 до 670 еВт</t>
  </si>
  <si>
    <t>ТРЕТЬЯ ЦЕНОВАЯ КАТЕГОРИЯ от 670 до 10МВт</t>
  </si>
  <si>
    <t>ЧЕТВЕРТАЯ ЦЕНОВАЯ КАТЕГОРИЯ менее 150 кВт</t>
  </si>
  <si>
    <t>ЧЕТВЕРТАЯ ЦЕНОВАЯ КАТЕГОРИЯ от 150 до 670 кВт</t>
  </si>
  <si>
    <t>ЧЕТВЕРТАЯ ЦЕНОВАЯ КАТЕГОРИЯ от 670 до 10 МВт</t>
  </si>
  <si>
    <t>ПЯТАЯ ЦЕНОВАЯ КАТЕГОРИЯ менее 150 кВт</t>
  </si>
  <si>
    <t>ПЯТАЯ ЦЕНОВАЯ КАТЕГОРИЯ от 150 до 670 кВт</t>
  </si>
  <si>
    <t>ПЯТАЯ ЦЕНОВАЯ КАТЕГОРИЯ от 670 до 10 МВт</t>
  </si>
  <si>
    <t>ШЕСТАЯ ЦЕНОВАЯ КАТЕГОРИЯ менее 150 кВт</t>
  </si>
  <si>
    <t>ШЕСТАЯ ЦЕНОВАЯ КАТЕГОРИЯ от 150 до 670 кВт</t>
  </si>
  <si>
    <t>ШЕСТАЯ ЦЕНОВАЯ КАТЕГОРИЯ от 670 до 10 МВт</t>
  </si>
  <si>
    <t>2. ВТОРАЯ ЦЕНОВАЯ КАТЕГОРИЯ менее 150 кВт</t>
  </si>
  <si>
    <t>Сбытовая надбавка гарантирующего поставщика (ночная зона), рублей/МВт*ч без НДС</t>
  </si>
  <si>
    <t>Сбытовая надбавка гарантирующего поставщика (полупиковая зона), рублей/МВт*ч без НДС</t>
  </si>
  <si>
    <t>Сбытовая надбавка гарантирующего поставщика (пиковая зона), рублей/МВт*ч без НДС</t>
  </si>
  <si>
    <t>Сбытовая надбавка гарантирующего поставщика (дневная зона), рублей/МВт*ч без НДС</t>
  </si>
  <si>
    <t>2. ВТОРАЯ ЦЕНОВАЯ КАТЕГОРИЯ от 150 до 670 кВт</t>
  </si>
  <si>
    <t>2. ВТОРАЯ ЦЕНОВАЯ КАТЕГОРИЯ от 670 до 10 МВт</t>
  </si>
  <si>
    <t>1. ПЕРВАЯ ЦЕНОВАЯ КАТЕГОРИЯ ОТ 150 ДО 670 кВт</t>
  </si>
  <si>
    <t>0</t>
  </si>
  <si>
    <t>Уровень напряжения</t>
  </si>
  <si>
    <t>ВН</t>
  </si>
  <si>
    <t>СН1</t>
  </si>
  <si>
    <t>СН2</t>
  </si>
  <si>
    <t>НН</t>
  </si>
  <si>
    <t>руб./МВт*ч</t>
  </si>
  <si>
    <t>Одноставочная плата за услуги, связанная с процессом снабжения электрической энергией (мощностью)</t>
  </si>
  <si>
    <t>Сбытовая надбавка гарантирующего поставщика</t>
  </si>
  <si>
    <t>Одноставочный тариф на услуги по передаче электрической энергии</t>
  </si>
  <si>
    <t>Ставка за электрическую энергию двухставочной платы за услуги, связанные с процессом снабжения электрической энергией (мощностью)</t>
  </si>
  <si>
    <t>Ставка на оплату технологического расхода (потерь) в электрических сетях двухставочного тарифа на услуги по передаче электрической энергии</t>
  </si>
  <si>
    <t xml:space="preserve">                                                               </t>
  </si>
  <si>
    <t>1. ПЕРВАЯ ЦЕНОВАЯ КАТЕГОРИЯ</t>
  </si>
  <si>
    <t>Зоны суток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</si>
  <si>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</si>
  <si>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учет которых осуществляется по зонам суток расчетного периода)</t>
  </si>
  <si>
    <t>Единица измерения</t>
  </si>
  <si>
    <t>Наименование</t>
  </si>
  <si>
    <t>Дата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</si>
  <si>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</si>
  <si>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</si>
  <si>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</si>
  <si>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</si>
  <si>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</si>
  <si>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</si>
  <si>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</si>
  <si>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</si>
  <si>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</si>
  <si>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</si>
  <si>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</si>
  <si>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</si>
  <si>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</si>
  <si>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</si>
  <si>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</si>
  <si>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</si>
  <si>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</si>
  <si>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</si>
  <si>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</si>
  <si>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</si>
  <si>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</si>
  <si>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</si>
  <si>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</si>
  <si>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</si>
  <si>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руб./МВт в месяц без НДС.</t>
  </si>
  <si>
    <t>Средневзвешенная нерегулируемая цена на мощность на оптовом рынке</t>
  </si>
  <si>
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определяется по цене услуг в одноставочном исчислении)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</si>
  <si>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конкурентных отборов на сутки вперед (руб./МВт*ч без НДС)</t>
  </si>
  <si>
    <t>Cредневзвешенная нерегулируемая цена на мощность, рассчитываемая и публикуемая коммерческим оператором оптового рынка, руб./МВт в месяц</t>
  </si>
  <si>
    <t>PNVAREK1</t>
  </si>
  <si>
    <t>ООО "НЭСКО" (г.Нижневартовск)</t>
  </si>
  <si>
    <t>С 01.01.2016 по 31.01.2016</t>
  </si>
  <si>
    <t>11.01.2016</t>
  </si>
  <si>
    <t>12.01.2016</t>
  </si>
  <si>
    <t>13.01.2016</t>
  </si>
  <si>
    <t>14.01.2016</t>
  </si>
  <si>
    <t>15.01.2016</t>
  </si>
  <si>
    <t>18.01.2016</t>
  </si>
  <si>
    <t>19.01.2016</t>
  </si>
  <si>
    <t>20.01.2016</t>
  </si>
  <si>
    <t>21.01.2016</t>
  </si>
  <si>
    <t>22.01.2016</t>
  </si>
  <si>
    <t>25.01.2016</t>
  </si>
  <si>
    <t>26.01.2016</t>
  </si>
  <si>
    <t>27.01.2016</t>
  </si>
  <si>
    <t>28.01.2016</t>
  </si>
  <si>
    <t>29.01.2016</t>
  </si>
  <si>
    <t>3,4</t>
  </si>
  <si>
    <t>0,02</t>
  </si>
  <si>
    <t>0,51</t>
  </si>
  <si>
    <t>0,25</t>
  </si>
  <si>
    <t>0,13</t>
  </si>
  <si>
    <t>1. ПЕРВАЯ ЦЕНОВАЯ КАТЕГОРИЯ МЕНЕЕ 670 кВт</t>
  </si>
  <si>
    <t>2. ВТОРАЯ ЦЕНОВАЯ КАТЕГОРИЯ МЕНЕЕ 670 кВт</t>
  </si>
  <si>
    <t>ТРЕТЬЯ ЦЕНОВАЯ КАТЕГОРИЯ МЕНЕЕ 670 кВт</t>
  </si>
  <si>
    <t>ЧЕТВЕРТАЯ ЦЕНОВАЯ КАТЕГОРИЯ МЕНЕЕ 670 кВт</t>
  </si>
  <si>
    <t>ПЯТАЯ ЦЕНОВАЯ КАТЕГОРИЯ МЕНЕЕ 670 кВт</t>
  </si>
  <si>
    <t>ШЕСТАЯ ЦЕНОВАЯ КАТЕГОРИЯ МЕНЕЕ 670 кВт</t>
  </si>
  <si>
    <t>0,48</t>
  </si>
  <si>
    <t>0,06</t>
  </si>
  <si>
    <t>0,78</t>
  </si>
  <si>
    <t>0,01</t>
  </si>
  <si>
    <t>1,12</t>
  </si>
  <si>
    <t>1,19</t>
  </si>
  <si>
    <t>884,34</t>
  </si>
  <si>
    <t>0,05</t>
  </si>
  <si>
    <t>0,08</t>
  </si>
  <si>
    <t>0,2</t>
  </si>
  <si>
    <t>0,29</t>
  </si>
  <si>
    <t>930,09</t>
  </si>
  <si>
    <t>0,99</t>
  </si>
  <si>
    <t>886,65</t>
  </si>
  <si>
    <t>876,67</t>
  </si>
  <si>
    <t>968,23</t>
  </si>
  <si>
    <t>0,37</t>
  </si>
  <si>
    <t>877,14</t>
  </si>
  <si>
    <t>15,87</t>
  </si>
  <si>
    <t>1030,65</t>
  </si>
  <si>
    <t>877,17</t>
  </si>
  <si>
    <t>924,2</t>
  </si>
  <si>
    <t>957,21</t>
  </si>
  <si>
    <t>913,94</t>
  </si>
  <si>
    <t>76,07</t>
  </si>
  <si>
    <t>4,17</t>
  </si>
  <si>
    <t>5,06</t>
  </si>
  <si>
    <t>28,5</t>
  </si>
  <si>
    <t>0,71</t>
  </si>
  <si>
    <t>889,56</t>
  </si>
  <si>
    <t>5,67</t>
  </si>
  <si>
    <t>16,47</t>
  </si>
  <si>
    <t>25,39</t>
  </si>
  <si>
    <t>884,08</t>
  </si>
  <si>
    <t>64,61</t>
  </si>
  <si>
    <t>1183,34</t>
  </si>
  <si>
    <t>5,7</t>
  </si>
  <si>
    <t>13,58</t>
  </si>
  <si>
    <t>6,52</t>
  </si>
  <si>
    <t>1084,3</t>
  </si>
  <si>
    <t>1005,87</t>
  </si>
  <si>
    <t>1017,64</t>
  </si>
  <si>
    <t>3,43</t>
  </si>
  <si>
    <t>28,98</t>
  </si>
  <si>
    <t>930,55</t>
  </si>
  <si>
    <t>903,13</t>
  </si>
  <si>
    <t>870,66</t>
  </si>
  <si>
    <t>4,02</t>
  </si>
  <si>
    <t>0,98</t>
  </si>
  <si>
    <t>847,85</t>
  </si>
  <si>
    <t>880,86</t>
  </si>
  <si>
    <t>40,19</t>
  </si>
  <si>
    <t>878,6</t>
  </si>
  <si>
    <t>934,3</t>
  </si>
  <si>
    <t>1005,25</t>
  </si>
  <si>
    <t>900,84</t>
  </si>
  <si>
    <t>21,58</t>
  </si>
  <si>
    <t>931,84</t>
  </si>
  <si>
    <t>943,5</t>
  </si>
  <si>
    <t>876,5</t>
  </si>
  <si>
    <t>880,89</t>
  </si>
  <si>
    <t>0,94</t>
  </si>
  <si>
    <t>1015,73</t>
  </si>
  <si>
    <t>9,27</t>
  </si>
  <si>
    <t>886,21</t>
  </si>
  <si>
    <t>100,25</t>
  </si>
  <si>
    <t>971,93</t>
  </si>
  <si>
    <t>0,61</t>
  </si>
  <si>
    <t>966,09</t>
  </si>
  <si>
    <t>879,21</t>
  </si>
  <si>
    <t>880,62</t>
  </si>
  <si>
    <t>879,72</t>
  </si>
  <si>
    <t>61,45</t>
  </si>
  <si>
    <t>871,28</t>
  </si>
  <si>
    <t>9,2</t>
  </si>
  <si>
    <t>22,88</t>
  </si>
  <si>
    <t>905,66</t>
  </si>
  <si>
    <t>1025,12</t>
  </si>
  <si>
    <t>91,21</t>
  </si>
  <si>
    <t>1022,34</t>
  </si>
  <si>
    <t>121,78</t>
  </si>
  <si>
    <t>884,37</t>
  </si>
  <si>
    <t>29,92</t>
  </si>
  <si>
    <t>13,25</t>
  </si>
  <si>
    <t>943,43</t>
  </si>
  <si>
    <t>2</t>
  </si>
  <si>
    <t>959,68</t>
  </si>
  <si>
    <t>958,49</t>
  </si>
  <si>
    <t>40,1</t>
  </si>
  <si>
    <t>1029,48</t>
  </si>
  <si>
    <t>885,19</t>
  </si>
  <si>
    <t>871,68</t>
  </si>
  <si>
    <t>974,29</t>
  </si>
  <si>
    <t>930,35</t>
  </si>
  <si>
    <t>963,36</t>
  </si>
  <si>
    <t>962,13</t>
  </si>
  <si>
    <t>931,04</t>
  </si>
  <si>
    <t>851,15</t>
  </si>
  <si>
    <t>8,82</t>
  </si>
  <si>
    <t>934,66</t>
  </si>
  <si>
    <t>888,18</t>
  </si>
  <si>
    <t>5,59</t>
  </si>
  <si>
    <t>971,68</t>
  </si>
  <si>
    <t>982,41</t>
  </si>
  <si>
    <t>1064,72</t>
  </si>
  <si>
    <t>940,28</t>
  </si>
  <si>
    <t>1034,28</t>
  </si>
  <si>
    <t>1064,74</t>
  </si>
  <si>
    <t>912,05</t>
  </si>
  <si>
    <t>956,73</t>
  </si>
  <si>
    <t>102,24</t>
  </si>
  <si>
    <t>1094,23</t>
  </si>
  <si>
    <t>134,99</t>
  </si>
  <si>
    <t>885,85</t>
  </si>
  <si>
    <t>17,14</t>
  </si>
  <si>
    <t>876,21</t>
  </si>
  <si>
    <t>АО "ЮТЭК в октябре 2018г.</t>
  </si>
  <si>
    <t>928,91</t>
  </si>
  <si>
    <t>2105,85</t>
  </si>
  <si>
    <t>5587,9</t>
  </si>
  <si>
    <t>3515,79</t>
  </si>
  <si>
    <t>682503,01</t>
  </si>
  <si>
    <t>1015,19</t>
  </si>
  <si>
    <t>3,34</t>
  </si>
  <si>
    <t>1298,59</t>
  </si>
  <si>
    <t>835,98</t>
  </si>
  <si>
    <t>5,71</t>
  </si>
  <si>
    <t>887,99</t>
  </si>
  <si>
    <t>845,98</t>
  </si>
  <si>
    <t>1,05</t>
  </si>
  <si>
    <t>897,99</t>
  </si>
  <si>
    <t>869,82</t>
  </si>
  <si>
    <t>39,29</t>
  </si>
  <si>
    <t>921,83</t>
  </si>
  <si>
    <t>878,06</t>
  </si>
  <si>
    <t>930,07</t>
  </si>
  <si>
    <t>942,45</t>
  </si>
  <si>
    <t>47,87</t>
  </si>
  <si>
    <t>994,46</t>
  </si>
  <si>
    <t>1050,87</t>
  </si>
  <si>
    <t>34,36</t>
  </si>
  <si>
    <t>1102,88</t>
  </si>
  <si>
    <t>1107,76</t>
  </si>
  <si>
    <t>83,15</t>
  </si>
  <si>
    <t>1159,77</t>
  </si>
  <si>
    <t>1119,57</t>
  </si>
  <si>
    <t>3,62</t>
  </si>
  <si>
    <t>1171,58</t>
  </si>
  <si>
    <t>1117,48</t>
  </si>
  <si>
    <t>35,37</t>
  </si>
  <si>
    <t>1169,49</t>
  </si>
  <si>
    <t>1110,08</t>
  </si>
  <si>
    <t>49,76</t>
  </si>
  <si>
    <t>1162,09</t>
  </si>
  <si>
    <t>1100,19</t>
  </si>
  <si>
    <t>233,53</t>
  </si>
  <si>
    <t>1152,2</t>
  </si>
  <si>
    <t>1100,11</t>
  </si>
  <si>
    <t>264,8</t>
  </si>
  <si>
    <t>1152,12</t>
  </si>
  <si>
    <t>1089,91</t>
  </si>
  <si>
    <t>187,36</t>
  </si>
  <si>
    <t>1141,92</t>
  </si>
  <si>
    <t>1073,47</t>
  </si>
  <si>
    <t>207,97</t>
  </si>
  <si>
    <t>1125,48</t>
  </si>
  <si>
    <t>1081,88</t>
  </si>
  <si>
    <t>199,61</t>
  </si>
  <si>
    <t>1133,89</t>
  </si>
  <si>
    <t>1099,54</t>
  </si>
  <si>
    <t>7,08</t>
  </si>
  <si>
    <t>1151,55</t>
  </si>
  <si>
    <t>1114,68</t>
  </si>
  <si>
    <t>58,97</t>
  </si>
  <si>
    <t>1166,69</t>
  </si>
  <si>
    <t>1134,73</t>
  </si>
  <si>
    <t>39,07</t>
  </si>
  <si>
    <t>1186,74</t>
  </si>
  <si>
    <t>1112,82</t>
  </si>
  <si>
    <t>35</t>
  </si>
  <si>
    <t>1164,83</t>
  </si>
  <si>
    <t>1095,65</t>
  </si>
  <si>
    <t>166,49</t>
  </si>
  <si>
    <t>1147,66</t>
  </si>
  <si>
    <t>1067,42</t>
  </si>
  <si>
    <t>164,5</t>
  </si>
  <si>
    <t>1119,43</t>
  </si>
  <si>
    <t>1017,95</t>
  </si>
  <si>
    <t>133,9</t>
  </si>
  <si>
    <t>1069,96</t>
  </si>
  <si>
    <t>896,42</t>
  </si>
  <si>
    <t>24,08</t>
  </si>
  <si>
    <t>948,43</t>
  </si>
  <si>
    <t>873,63</t>
  </si>
  <si>
    <t>81,1</t>
  </si>
  <si>
    <t>925,64</t>
  </si>
  <si>
    <t>844,78</t>
  </si>
  <si>
    <t>1,38</t>
  </si>
  <si>
    <t>896,79</t>
  </si>
  <si>
    <t>845,25</t>
  </si>
  <si>
    <t>14,71</t>
  </si>
  <si>
    <t>897,26</t>
  </si>
  <si>
    <t>854,17</t>
  </si>
  <si>
    <t>51,28</t>
  </si>
  <si>
    <t>906,18</t>
  </si>
  <si>
    <t>876,77</t>
  </si>
  <si>
    <t>69,94</t>
  </si>
  <si>
    <t>928,78</t>
  </si>
  <si>
    <t>960,61</t>
  </si>
  <si>
    <t>29,74</t>
  </si>
  <si>
    <t>1012,62</t>
  </si>
  <si>
    <t>1076,45</t>
  </si>
  <si>
    <t>34,09</t>
  </si>
  <si>
    <t>1128,46</t>
  </si>
  <si>
    <t>1097,69</t>
  </si>
  <si>
    <t>39,9</t>
  </si>
  <si>
    <t>1149,7</t>
  </si>
  <si>
    <t>1142,48</t>
  </si>
  <si>
    <t>6,76</t>
  </si>
  <si>
    <t>1194,49</t>
  </si>
  <si>
    <t>1120,23</t>
  </si>
  <si>
    <t>3,05</t>
  </si>
  <si>
    <t>1172,24</t>
  </si>
  <si>
    <t>1108,88</t>
  </si>
  <si>
    <t>13,45</t>
  </si>
  <si>
    <t>1160,89</t>
  </si>
  <si>
    <t>1091,31</t>
  </si>
  <si>
    <t>211,82</t>
  </si>
  <si>
    <t>1143,32</t>
  </si>
  <si>
    <t>1094,22</t>
  </si>
  <si>
    <t>278,93</t>
  </si>
  <si>
    <t>1146,23</t>
  </si>
  <si>
    <t>1090,79</t>
  </si>
  <si>
    <t>262,18</t>
  </si>
  <si>
    <t>1142,8</t>
  </si>
  <si>
    <t>1087,25</t>
  </si>
  <si>
    <t>104,09</t>
  </si>
  <si>
    <t>1139,26</t>
  </si>
  <si>
    <t>1091,13</t>
  </si>
  <si>
    <t>134,12</t>
  </si>
  <si>
    <t>1143,14</t>
  </si>
  <si>
    <t>1107,81</t>
  </si>
  <si>
    <t>67,76</t>
  </si>
  <si>
    <t>1159,82</t>
  </si>
  <si>
    <t>1144,12</t>
  </si>
  <si>
    <t>22,24</t>
  </si>
  <si>
    <t>1196,13</t>
  </si>
  <si>
    <t>1153,59</t>
  </si>
  <si>
    <t>6,93</t>
  </si>
  <si>
    <t>1205,6</t>
  </si>
  <si>
    <t>1220,66</t>
  </si>
  <si>
    <t>369,04</t>
  </si>
  <si>
    <t>1272,67</t>
  </si>
  <si>
    <t>1134,92</t>
  </si>
  <si>
    <t>524,6</t>
  </si>
  <si>
    <t>1186,93</t>
  </si>
  <si>
    <t>1090,87</t>
  </si>
  <si>
    <t>166,8</t>
  </si>
  <si>
    <t>1142,88</t>
  </si>
  <si>
    <t>1050,8</t>
  </si>
  <si>
    <t>247,09</t>
  </si>
  <si>
    <t>1102,81</t>
  </si>
  <si>
    <t>958,12</t>
  </si>
  <si>
    <t>159,46</t>
  </si>
  <si>
    <t>1010,13</t>
  </si>
  <si>
    <t>921,2</t>
  </si>
  <si>
    <t>127,9</t>
  </si>
  <si>
    <t>973,21</t>
  </si>
  <si>
    <t>873,76</t>
  </si>
  <si>
    <t>2,41</t>
  </si>
  <si>
    <t>925,77</t>
  </si>
  <si>
    <t>861,73</t>
  </si>
  <si>
    <t>23,69</t>
  </si>
  <si>
    <t>913,74</t>
  </si>
  <si>
    <t>864,18</t>
  </si>
  <si>
    <t>3,11</t>
  </si>
  <si>
    <t>916,19</t>
  </si>
  <si>
    <t>875,86</t>
  </si>
  <si>
    <t>31,26</t>
  </si>
  <si>
    <t>927,87</t>
  </si>
  <si>
    <t>943,53</t>
  </si>
  <si>
    <t>44,72</t>
  </si>
  <si>
    <t>995,54</t>
  </si>
  <si>
    <t>1055,57</t>
  </si>
  <si>
    <t>50,15</t>
  </si>
  <si>
    <t>1107,58</t>
  </si>
  <si>
    <t>1102,92</t>
  </si>
  <si>
    <t>71,62</t>
  </si>
  <si>
    <t>1154,93</t>
  </si>
  <si>
    <t>1120,17</t>
  </si>
  <si>
    <t>97,82</t>
  </si>
  <si>
    <t>1172,18</t>
  </si>
  <si>
    <t>1122,75</t>
  </si>
  <si>
    <t>27,04</t>
  </si>
  <si>
    <t>1174,76</t>
  </si>
  <si>
    <t>1119,1</t>
  </si>
  <si>
    <t>122,89</t>
  </si>
  <si>
    <t>1171,11</t>
  </si>
  <si>
    <t>1090,93</t>
  </si>
  <si>
    <t>121,95</t>
  </si>
  <si>
    <t>1142,94</t>
  </si>
  <si>
    <t>1105,04</t>
  </si>
  <si>
    <t>220,2</t>
  </si>
  <si>
    <t>1157,05</t>
  </si>
  <si>
    <t>223,74</t>
  </si>
  <si>
    <t>1091,33</t>
  </si>
  <si>
    <t>99,99</t>
  </si>
  <si>
    <t>1143,34</t>
  </si>
  <si>
    <t>1093,03</t>
  </si>
  <si>
    <t>202,9</t>
  </si>
  <si>
    <t>1145,04</t>
  </si>
  <si>
    <t>1104,89</t>
  </si>
  <si>
    <t>11,99</t>
  </si>
  <si>
    <t>1156,9</t>
  </si>
  <si>
    <t>1134,44</t>
  </si>
  <si>
    <t>102,97</t>
  </si>
  <si>
    <t>1186,45</t>
  </si>
  <si>
    <t>1176,06</t>
  </si>
  <si>
    <t>164,83</t>
  </si>
  <si>
    <t>1228,07</t>
  </si>
  <si>
    <t>1134,12</t>
  </si>
  <si>
    <t>150,43</t>
  </si>
  <si>
    <t>1186,13</t>
  </si>
  <si>
    <t>1103,59</t>
  </si>
  <si>
    <t>150,22</t>
  </si>
  <si>
    <t>1155,6</t>
  </si>
  <si>
    <t>1045,78</t>
  </si>
  <si>
    <t>110,88</t>
  </si>
  <si>
    <t>1097,79</t>
  </si>
  <si>
    <t>991,24</t>
  </si>
  <si>
    <t>94,02</t>
  </si>
  <si>
    <t>1043,25</t>
  </si>
  <si>
    <t>929,42</t>
  </si>
  <si>
    <t>95,71</t>
  </si>
  <si>
    <t>981,43</t>
  </si>
  <si>
    <t>915,37</t>
  </si>
  <si>
    <t>52,54</t>
  </si>
  <si>
    <t>967,38</t>
  </si>
  <si>
    <t>872,88</t>
  </si>
  <si>
    <t>33,49</t>
  </si>
  <si>
    <t>924,89</t>
  </si>
  <si>
    <t>873,35</t>
  </si>
  <si>
    <t>1,5</t>
  </si>
  <si>
    <t>925,36</t>
  </si>
  <si>
    <t>874,45</t>
  </si>
  <si>
    <t>32,31</t>
  </si>
  <si>
    <t>926,46</t>
  </si>
  <si>
    <t>875,05</t>
  </si>
  <si>
    <t>4,69</t>
  </si>
  <si>
    <t>927,06</t>
  </si>
  <si>
    <t>876,14</t>
  </si>
  <si>
    <t>54,97</t>
  </si>
  <si>
    <t>928,15</t>
  </si>
  <si>
    <t>946,83</t>
  </si>
  <si>
    <t>54,42</t>
  </si>
  <si>
    <t>998,84</t>
  </si>
  <si>
    <t>13,81</t>
  </si>
  <si>
    <t>1026,3</t>
  </si>
  <si>
    <t>961,16</t>
  </si>
  <si>
    <t>100,04</t>
  </si>
  <si>
    <t>1013,17</t>
  </si>
  <si>
    <t>936,41</t>
  </si>
  <si>
    <t>130,2</t>
  </si>
  <si>
    <t>988,42</t>
  </si>
  <si>
    <t>899,18</t>
  </si>
  <si>
    <t>103,19</t>
  </si>
  <si>
    <t>951,19</t>
  </si>
  <si>
    <t>830,17</t>
  </si>
  <si>
    <t>124,17</t>
  </si>
  <si>
    <t>882,18</t>
  </si>
  <si>
    <t>830,1</t>
  </si>
  <si>
    <t>79,04</t>
  </si>
  <si>
    <t>882,11</t>
  </si>
  <si>
    <t>829,97</t>
  </si>
  <si>
    <t>881,98</t>
  </si>
  <si>
    <t>830,08</t>
  </si>
  <si>
    <t>20,67</t>
  </si>
  <si>
    <t>882,09</t>
  </si>
  <si>
    <t>856,98</t>
  </si>
  <si>
    <t>23,97</t>
  </si>
  <si>
    <t>908,99</t>
  </si>
  <si>
    <t>848,2</t>
  </si>
  <si>
    <t>35,73</t>
  </si>
  <si>
    <t>900,21</t>
  </si>
  <si>
    <t>881,77</t>
  </si>
  <si>
    <t>56,69</t>
  </si>
  <si>
    <t>933,78</t>
  </si>
  <si>
    <t>881,9</t>
  </si>
  <si>
    <t>47,61</t>
  </si>
  <si>
    <t>933,91</t>
  </si>
  <si>
    <t>0,68</t>
  </si>
  <si>
    <t>932,87</t>
  </si>
  <si>
    <t>880,59</t>
  </si>
  <si>
    <t>18,59</t>
  </si>
  <si>
    <t>932,6</t>
  </si>
  <si>
    <t>879,08</t>
  </si>
  <si>
    <t>37,45</t>
  </si>
  <si>
    <t>931,09</t>
  </si>
  <si>
    <t>833,66</t>
  </si>
  <si>
    <t>58,23</t>
  </si>
  <si>
    <t>885,67</t>
  </si>
  <si>
    <t>826,48</t>
  </si>
  <si>
    <t>78,38</t>
  </si>
  <si>
    <t>878,49</t>
  </si>
  <si>
    <t>832,36</t>
  </si>
  <si>
    <t>1,22</t>
  </si>
  <si>
    <t>873,67</t>
  </si>
  <si>
    <t>0,57</t>
  </si>
  <si>
    <t>925,68</t>
  </si>
  <si>
    <t>874,73</t>
  </si>
  <si>
    <t>4,14</t>
  </si>
  <si>
    <t>926,74</t>
  </si>
  <si>
    <t>874,55</t>
  </si>
  <si>
    <t>15,49</t>
  </si>
  <si>
    <t>926,56</t>
  </si>
  <si>
    <t>875,39</t>
  </si>
  <si>
    <t>14,61</t>
  </si>
  <si>
    <t>927,4</t>
  </si>
  <si>
    <t>882,64</t>
  </si>
  <si>
    <t>934,65</t>
  </si>
  <si>
    <t>894,01</t>
  </si>
  <si>
    <t>11,36</t>
  </si>
  <si>
    <t>946,02</t>
  </si>
  <si>
    <t>965,63</t>
  </si>
  <si>
    <t>2,94</t>
  </si>
  <si>
    <t>946,7</t>
  </si>
  <si>
    <t>40,99</t>
  </si>
  <si>
    <t>998,71</t>
  </si>
  <si>
    <t>903,18</t>
  </si>
  <si>
    <t>955,19</t>
  </si>
  <si>
    <t>891,87</t>
  </si>
  <si>
    <t>18,27</t>
  </si>
  <si>
    <t>943,88</t>
  </si>
  <si>
    <t>883,68</t>
  </si>
  <si>
    <t>6,38</t>
  </si>
  <si>
    <t>935,69</t>
  </si>
  <si>
    <t>881,61</t>
  </si>
  <si>
    <t>5,31</t>
  </si>
  <si>
    <t>933,62</t>
  </si>
  <si>
    <t>842,85</t>
  </si>
  <si>
    <t>33,68</t>
  </si>
  <si>
    <t>894,86</t>
  </si>
  <si>
    <t>830,52</t>
  </si>
  <si>
    <t>7</t>
  </si>
  <si>
    <t>882,53</t>
  </si>
  <si>
    <t>831,2</t>
  </si>
  <si>
    <t>10,12</t>
  </si>
  <si>
    <t>883,21</t>
  </si>
  <si>
    <t>842,21</t>
  </si>
  <si>
    <t>48,58</t>
  </si>
  <si>
    <t>894,22</t>
  </si>
  <si>
    <t>892,26</t>
  </si>
  <si>
    <t>19,87</t>
  </si>
  <si>
    <t>944,27</t>
  </si>
  <si>
    <t>933,9</t>
  </si>
  <si>
    <t>43,39</t>
  </si>
  <si>
    <t>985,91</t>
  </si>
  <si>
    <t>29,36</t>
  </si>
  <si>
    <t>1023,69</t>
  </si>
  <si>
    <t>953,24</t>
  </si>
  <si>
    <t>72,64</t>
  </si>
  <si>
    <t>882,29</t>
  </si>
  <si>
    <t>1,75</t>
  </si>
  <si>
    <t>878,54</t>
  </si>
  <si>
    <t>871,88</t>
  </si>
  <si>
    <t>923,89</t>
  </si>
  <si>
    <t>4,52</t>
  </si>
  <si>
    <t>880,39</t>
  </si>
  <si>
    <t>0,09</t>
  </si>
  <si>
    <t>932,4</t>
  </si>
  <si>
    <t>874,9</t>
  </si>
  <si>
    <t>96,6</t>
  </si>
  <si>
    <t>926,91</t>
  </si>
  <si>
    <t>860,72</t>
  </si>
  <si>
    <t>71,53</t>
  </si>
  <si>
    <t>912,73</t>
  </si>
  <si>
    <t>859,67</t>
  </si>
  <si>
    <t>40,5</t>
  </si>
  <si>
    <t>911,68</t>
  </si>
  <si>
    <t>876,46</t>
  </si>
  <si>
    <t>21,46</t>
  </si>
  <si>
    <t>928,47</t>
  </si>
  <si>
    <t>883,76</t>
  </si>
  <si>
    <t>3,36</t>
  </si>
  <si>
    <t>935,77</t>
  </si>
  <si>
    <t>910,97</t>
  </si>
  <si>
    <t>77,35</t>
  </si>
  <si>
    <t>962,98</t>
  </si>
  <si>
    <t>988,45</t>
  </si>
  <si>
    <t>4,8</t>
  </si>
  <si>
    <t>1040,46</t>
  </si>
  <si>
    <t>1094,98</t>
  </si>
  <si>
    <t>46,4</t>
  </si>
  <si>
    <t>1146,99</t>
  </si>
  <si>
    <t>1099,66</t>
  </si>
  <si>
    <t>1151,67</t>
  </si>
  <si>
    <t>17,19</t>
  </si>
  <si>
    <t>1146,24</t>
  </si>
  <si>
    <t>1095,52</t>
  </si>
  <si>
    <t>25,86</t>
  </si>
  <si>
    <t>1147,53</t>
  </si>
  <si>
    <t>1084,29</t>
  </si>
  <si>
    <t>2,93</t>
  </si>
  <si>
    <t>1136,3</t>
  </si>
  <si>
    <t>1087,31</t>
  </si>
  <si>
    <t>4,49</t>
  </si>
  <si>
    <t>1139,32</t>
  </si>
  <si>
    <t>1087,99</t>
  </si>
  <si>
    <t>3,65</t>
  </si>
  <si>
    <t>1140</t>
  </si>
  <si>
    <t>1100,92</t>
  </si>
  <si>
    <t>1152,93</t>
  </si>
  <si>
    <t>1131,6</t>
  </si>
  <si>
    <t>78,71</t>
  </si>
  <si>
    <t>1183,61</t>
  </si>
  <si>
    <t>1125,28</t>
  </si>
  <si>
    <t>63,73</t>
  </si>
  <si>
    <t>1177,29</t>
  </si>
  <si>
    <t>1127,65</t>
  </si>
  <si>
    <t>53,65</t>
  </si>
  <si>
    <t>1179,66</t>
  </si>
  <si>
    <t>1081,69</t>
  </si>
  <si>
    <t>73,39</t>
  </si>
  <si>
    <t>1133,7</t>
  </si>
  <si>
    <t>972,77</t>
  </si>
  <si>
    <t>135,57</t>
  </si>
  <si>
    <t>1024,78</t>
  </si>
  <si>
    <t>925,24</t>
  </si>
  <si>
    <t>70,38</t>
  </si>
  <si>
    <t>977,25</t>
  </si>
  <si>
    <t>880,81</t>
  </si>
  <si>
    <t>73,12</t>
  </si>
  <si>
    <t>932,82</t>
  </si>
  <si>
    <t>879,12</t>
  </si>
  <si>
    <t>92,34</t>
  </si>
  <si>
    <t>931,13</t>
  </si>
  <si>
    <t>907,27</t>
  </si>
  <si>
    <t>35,39</t>
  </si>
  <si>
    <t>959,28</t>
  </si>
  <si>
    <t>35,6</t>
  </si>
  <si>
    <t>928,68</t>
  </si>
  <si>
    <t>86,41</t>
  </si>
  <si>
    <t>929,15</t>
  </si>
  <si>
    <t>872,77</t>
  </si>
  <si>
    <t>86,59</t>
  </si>
  <si>
    <t>924,78</t>
  </si>
  <si>
    <t>877,46</t>
  </si>
  <si>
    <t>36,6</t>
  </si>
  <si>
    <t>929,47</t>
  </si>
  <si>
    <t>886,09</t>
  </si>
  <si>
    <t>938,1</t>
  </si>
  <si>
    <t>44,18</t>
  </si>
  <si>
    <t>1018,1</t>
  </si>
  <si>
    <t>1011,56</t>
  </si>
  <si>
    <t>1063,57</t>
  </si>
  <si>
    <t>1124,38</t>
  </si>
  <si>
    <t>24,71</t>
  </si>
  <si>
    <t>1176,39</t>
  </si>
  <si>
    <t>1176,48</t>
  </si>
  <si>
    <t>66,32</t>
  </si>
  <si>
    <t>1228,49</t>
  </si>
  <si>
    <t>1182,65</t>
  </si>
  <si>
    <t>117,35</t>
  </si>
  <si>
    <t>1234,66</t>
  </si>
  <si>
    <t>117,76</t>
  </si>
  <si>
    <t>1235,35</t>
  </si>
  <si>
    <t>1183,88</t>
  </si>
  <si>
    <t>190,49</t>
  </si>
  <si>
    <t>1235,89</t>
  </si>
  <si>
    <t>1183,37</t>
  </si>
  <si>
    <t>195,17</t>
  </si>
  <si>
    <t>1235,38</t>
  </si>
  <si>
    <t>1196,03</t>
  </si>
  <si>
    <t>176,51</t>
  </si>
  <si>
    <t>1248,04</t>
  </si>
  <si>
    <t>1227,97</t>
  </si>
  <si>
    <t>1279,98</t>
  </si>
  <si>
    <t>1266,71</t>
  </si>
  <si>
    <t>1318,72</t>
  </si>
  <si>
    <t>1278,29</t>
  </si>
  <si>
    <t>68,27</t>
  </si>
  <si>
    <t>1330,3</t>
  </si>
  <si>
    <t>1300,45</t>
  </si>
  <si>
    <t>1352,46</t>
  </si>
  <si>
    <t>1194,36</t>
  </si>
  <si>
    <t>28,03</t>
  </si>
  <si>
    <t>1246,37</t>
  </si>
  <si>
    <t>1046,05</t>
  </si>
  <si>
    <t>167,93</t>
  </si>
  <si>
    <t>1098,06</t>
  </si>
  <si>
    <t>942,97</t>
  </si>
  <si>
    <t>63,67</t>
  </si>
  <si>
    <t>994,98</t>
  </si>
  <si>
    <t>165,08</t>
  </si>
  <si>
    <t>941,57</t>
  </si>
  <si>
    <t>882</t>
  </si>
  <si>
    <t>7,42</t>
  </si>
  <si>
    <t>934,01</t>
  </si>
  <si>
    <t>843,47</t>
  </si>
  <si>
    <t>33,97</t>
  </si>
  <si>
    <t>895,48</t>
  </si>
  <si>
    <t>844,18</t>
  </si>
  <si>
    <t>1,29</t>
  </si>
  <si>
    <t>896,19</t>
  </si>
  <si>
    <t>852,98</t>
  </si>
  <si>
    <t>0,43</t>
  </si>
  <si>
    <t>904,99</t>
  </si>
  <si>
    <t>854,91</t>
  </si>
  <si>
    <t>33,48</t>
  </si>
  <si>
    <t>906,92</t>
  </si>
  <si>
    <t>878,4</t>
  </si>
  <si>
    <t>46,3</t>
  </si>
  <si>
    <t>930,41</t>
  </si>
  <si>
    <t>949,78</t>
  </si>
  <si>
    <t>86,45</t>
  </si>
  <si>
    <t>1001,79</t>
  </si>
  <si>
    <t>990,14</t>
  </si>
  <si>
    <t>118,44</t>
  </si>
  <si>
    <t>1042,15</t>
  </si>
  <si>
    <t>1085,1</t>
  </si>
  <si>
    <t>74,5</t>
  </si>
  <si>
    <t>1137,11</t>
  </si>
  <si>
    <t>1094,71</t>
  </si>
  <si>
    <t>60,6</t>
  </si>
  <si>
    <t>1146,72</t>
  </si>
  <si>
    <t>1054,33</t>
  </si>
  <si>
    <t>28,89</t>
  </si>
  <si>
    <t>1106,34</t>
  </si>
  <si>
    <t>1036,72</t>
  </si>
  <si>
    <t>20,97</t>
  </si>
  <si>
    <t>1088,73</t>
  </si>
  <si>
    <t>1047,19</t>
  </si>
  <si>
    <t>24,99</t>
  </si>
  <si>
    <t>1099,2</t>
  </si>
  <si>
    <t>1043,45</t>
  </si>
  <si>
    <t>48,68</t>
  </si>
  <si>
    <t>1095,46</t>
  </si>
  <si>
    <t>1043,23</t>
  </si>
  <si>
    <t>59,02</t>
  </si>
  <si>
    <t>1095,24</t>
  </si>
  <si>
    <t>1044,91</t>
  </si>
  <si>
    <t>73,97</t>
  </si>
  <si>
    <t>1096,92</t>
  </si>
  <si>
    <t>1059,88</t>
  </si>
  <si>
    <t>105,28</t>
  </si>
  <si>
    <t>1111,89</t>
  </si>
  <si>
    <t>1095,13</t>
  </si>
  <si>
    <t>1147,14</t>
  </si>
  <si>
    <t>1100,86</t>
  </si>
  <si>
    <t>85,49</t>
  </si>
  <si>
    <t>1152,87</t>
  </si>
  <si>
    <t>1084,85</t>
  </si>
  <si>
    <t>89,18</t>
  </si>
  <si>
    <t>1136,86</t>
  </si>
  <si>
    <t>1058,26</t>
  </si>
  <si>
    <t>177,78</t>
  </si>
  <si>
    <t>1110,27</t>
  </si>
  <si>
    <t>935,01</t>
  </si>
  <si>
    <t>53,92</t>
  </si>
  <si>
    <t>987,02</t>
  </si>
  <si>
    <t>36,42</t>
  </si>
  <si>
    <t>936,09</t>
  </si>
  <si>
    <t>876,63</t>
  </si>
  <si>
    <t>24,62</t>
  </si>
  <si>
    <t>928,64</t>
  </si>
  <si>
    <t>873,81</t>
  </si>
  <si>
    <t>24,56</t>
  </si>
  <si>
    <t>925,82</t>
  </si>
  <si>
    <t>858,81</t>
  </si>
  <si>
    <t>2,82</t>
  </si>
  <si>
    <t>910,82</t>
  </si>
  <si>
    <t>856,93</t>
  </si>
  <si>
    <t>93,18</t>
  </si>
  <si>
    <t>908,94</t>
  </si>
  <si>
    <t>841,18</t>
  </si>
  <si>
    <t>12,12</t>
  </si>
  <si>
    <t>893,19</t>
  </si>
  <si>
    <t>842,99</t>
  </si>
  <si>
    <t>13,82</t>
  </si>
  <si>
    <t>895</t>
  </si>
  <si>
    <t>857,63</t>
  </si>
  <si>
    <t>31,45</t>
  </si>
  <si>
    <t>909,64</t>
  </si>
  <si>
    <t>891,18</t>
  </si>
  <si>
    <t>4,43</t>
  </si>
  <si>
    <t>943,19</t>
  </si>
  <si>
    <t>952,18</t>
  </si>
  <si>
    <t>58,58</t>
  </si>
  <si>
    <t>1004,19</t>
  </si>
  <si>
    <t>72,92</t>
  </si>
  <si>
    <t>1074,35</t>
  </si>
  <si>
    <t>1041,69</t>
  </si>
  <si>
    <t>62,38</t>
  </si>
  <si>
    <t>1093,7</t>
  </si>
  <si>
    <t>1045,77</t>
  </si>
  <si>
    <t>23,48</t>
  </si>
  <si>
    <t>1097,78</t>
  </si>
  <si>
    <t>960,33</t>
  </si>
  <si>
    <t>72,94</t>
  </si>
  <si>
    <t>1012,34</t>
  </si>
  <si>
    <t>961,76</t>
  </si>
  <si>
    <t>36,09</t>
  </si>
  <si>
    <t>1013,77</t>
  </si>
  <si>
    <t>954,44</t>
  </si>
  <si>
    <t>54,03</t>
  </si>
  <si>
    <t>1006,45</t>
  </si>
  <si>
    <t>953,86</t>
  </si>
  <si>
    <t>86,1</t>
  </si>
  <si>
    <t>948,55</t>
  </si>
  <si>
    <t>10,06</t>
  </si>
  <si>
    <t>1000,56</t>
  </si>
  <si>
    <t>945,47</t>
  </si>
  <si>
    <t>28,44</t>
  </si>
  <si>
    <t>997,48</t>
  </si>
  <si>
    <t>954,43</t>
  </si>
  <si>
    <t>18,15</t>
  </si>
  <si>
    <t>1006,44</t>
  </si>
  <si>
    <t>1023,17</t>
  </si>
  <si>
    <t>74,53</t>
  </si>
  <si>
    <t>1075,18</t>
  </si>
  <si>
    <t>958,36</t>
  </si>
  <si>
    <t>1010,37</t>
  </si>
  <si>
    <t>929,45</t>
  </si>
  <si>
    <t>106,67</t>
  </si>
  <si>
    <t>981,46</t>
  </si>
  <si>
    <t>886,56</t>
  </si>
  <si>
    <t>80,75</t>
  </si>
  <si>
    <t>938,57</t>
  </si>
  <si>
    <t>878,89</t>
  </si>
  <si>
    <t>85,13</t>
  </si>
  <si>
    <t>930,9</t>
  </si>
  <si>
    <t>55,92</t>
  </si>
  <si>
    <t>903,16</t>
  </si>
  <si>
    <t>851,52</t>
  </si>
  <si>
    <t>32,06</t>
  </si>
  <si>
    <t>903,53</t>
  </si>
  <si>
    <t>851,54</t>
  </si>
  <si>
    <t>903,55</t>
  </si>
  <si>
    <t>846,46</t>
  </si>
  <si>
    <t>212,2</t>
  </si>
  <si>
    <t>898,47</t>
  </si>
  <si>
    <t>847,33</t>
  </si>
  <si>
    <t>11,65</t>
  </si>
  <si>
    <t>899,34</t>
  </si>
  <si>
    <t>853,7</t>
  </si>
  <si>
    <t>7,55</t>
  </si>
  <si>
    <t>905,71</t>
  </si>
  <si>
    <t>862,06</t>
  </si>
  <si>
    <t>21,96</t>
  </si>
  <si>
    <t>914,07</t>
  </si>
  <si>
    <t>888,87</t>
  </si>
  <si>
    <t>33,33</t>
  </si>
  <si>
    <t>940,88</t>
  </si>
  <si>
    <t>943,29</t>
  </si>
  <si>
    <t>45,38</t>
  </si>
  <si>
    <t>995,3</t>
  </si>
  <si>
    <t>967,2</t>
  </si>
  <si>
    <t>26,41</t>
  </si>
  <si>
    <t>1019,21</t>
  </si>
  <si>
    <t>965,4</t>
  </si>
  <si>
    <t>14,97</t>
  </si>
  <si>
    <t>1017,41</t>
  </si>
  <si>
    <t>951,18</t>
  </si>
  <si>
    <t>3,75</t>
  </si>
  <si>
    <t>1003,19</t>
  </si>
  <si>
    <t>924,61</t>
  </si>
  <si>
    <t>22,56</t>
  </si>
  <si>
    <t>976,62</t>
  </si>
  <si>
    <t>938,98</t>
  </si>
  <si>
    <t>990,99</t>
  </si>
  <si>
    <t>938,46</t>
  </si>
  <si>
    <t>30,07</t>
  </si>
  <si>
    <t>990,47</t>
  </si>
  <si>
    <t>945,78</t>
  </si>
  <si>
    <t>43,42</t>
  </si>
  <si>
    <t>997,79</t>
  </si>
  <si>
    <t>931,47</t>
  </si>
  <si>
    <t>67,48</t>
  </si>
  <si>
    <t>983,48</t>
  </si>
  <si>
    <t>940,32</t>
  </si>
  <si>
    <t>37,44</t>
  </si>
  <si>
    <t>992,33</t>
  </si>
  <si>
    <t>952,83</t>
  </si>
  <si>
    <t>29,72</t>
  </si>
  <si>
    <t>1004,84</t>
  </si>
  <si>
    <t>975,3</t>
  </si>
  <si>
    <t>46,75</t>
  </si>
  <si>
    <t>1027,31</t>
  </si>
  <si>
    <t>1009,22</t>
  </si>
  <si>
    <t>909,49</t>
  </si>
  <si>
    <t>30</t>
  </si>
  <si>
    <t>961,5</t>
  </si>
  <si>
    <t>873,54</t>
  </si>
  <si>
    <t>46,71</t>
  </si>
  <si>
    <t>925,55</t>
  </si>
  <si>
    <t>859,44</t>
  </si>
  <si>
    <t>96,02</t>
  </si>
  <si>
    <t>911,45</t>
  </si>
  <si>
    <t>853,51</t>
  </si>
  <si>
    <t>182,03</t>
  </si>
  <si>
    <t>905,52</t>
  </si>
  <si>
    <t>852,71</t>
  </si>
  <si>
    <t>306,59</t>
  </si>
  <si>
    <t>904,72</t>
  </si>
  <si>
    <t>870,84</t>
  </si>
  <si>
    <t>0,49</t>
  </si>
  <si>
    <t>922,85</t>
  </si>
  <si>
    <t>869,61</t>
  </si>
  <si>
    <t>9,88</t>
  </si>
  <si>
    <t>921,62</t>
  </si>
  <si>
    <t>861,93</t>
  </si>
  <si>
    <t>105,62</t>
  </si>
  <si>
    <t>870,68</t>
  </si>
  <si>
    <t>12,65</t>
  </si>
  <si>
    <t>922,69</t>
  </si>
  <si>
    <t>872,28</t>
  </si>
  <si>
    <t>19,08</t>
  </si>
  <si>
    <t>924,29</t>
  </si>
  <si>
    <t>889,25</t>
  </si>
  <si>
    <t>941,26</t>
  </si>
  <si>
    <t>896,65</t>
  </si>
  <si>
    <t>948,66</t>
  </si>
  <si>
    <t>897,92</t>
  </si>
  <si>
    <t>5,5</t>
  </si>
  <si>
    <t>949,93</t>
  </si>
  <si>
    <t>880,79</t>
  </si>
  <si>
    <t>0,93</t>
  </si>
  <si>
    <t>932,8</t>
  </si>
  <si>
    <t>880,77</t>
  </si>
  <si>
    <t>3,37</t>
  </si>
  <si>
    <t>932,78</t>
  </si>
  <si>
    <t>3,3</t>
  </si>
  <si>
    <t>931,73</t>
  </si>
  <si>
    <t>879,73</t>
  </si>
  <si>
    <t>8,29</t>
  </si>
  <si>
    <t>931,74</t>
  </si>
  <si>
    <t>879,38</t>
  </si>
  <si>
    <t>84,11</t>
  </si>
  <si>
    <t>931,39</t>
  </si>
  <si>
    <t>878,34</t>
  </si>
  <si>
    <t>26,02</t>
  </si>
  <si>
    <t>880,08</t>
  </si>
  <si>
    <t>932,09</t>
  </si>
  <si>
    <t>875,45</t>
  </si>
  <si>
    <t>927,46</t>
  </si>
  <si>
    <t>22,71</t>
  </si>
  <si>
    <t>928,51</t>
  </si>
  <si>
    <t>877,35</t>
  </si>
  <si>
    <t>16,22</t>
  </si>
  <si>
    <t>929,36</t>
  </si>
  <si>
    <t>876,97</t>
  </si>
  <si>
    <t>16,4</t>
  </si>
  <si>
    <t>928,98</t>
  </si>
  <si>
    <t>5,89</t>
  </si>
  <si>
    <t>929,18</t>
  </si>
  <si>
    <t>33,79</t>
  </si>
  <si>
    <t>874,83</t>
  </si>
  <si>
    <t>20,68</t>
  </si>
  <si>
    <t>926,84</t>
  </si>
  <si>
    <t>855,11</t>
  </si>
  <si>
    <t>907,12</t>
  </si>
  <si>
    <t>856,75</t>
  </si>
  <si>
    <t>83,61</t>
  </si>
  <si>
    <t>908,76</t>
  </si>
  <si>
    <t>865,87</t>
  </si>
  <si>
    <t>55,5</t>
  </si>
  <si>
    <t>917,88</t>
  </si>
  <si>
    <t>860,94</t>
  </si>
  <si>
    <t>60,22</t>
  </si>
  <si>
    <t>912,95</t>
  </si>
  <si>
    <t>836,58</t>
  </si>
  <si>
    <t>29,88</t>
  </si>
  <si>
    <t>888,59</t>
  </si>
  <si>
    <t>868,19</t>
  </si>
  <si>
    <t>13,76</t>
  </si>
  <si>
    <t>920,2</t>
  </si>
  <si>
    <t>11,98</t>
  </si>
  <si>
    <t>882,89</t>
  </si>
  <si>
    <t>5,46</t>
  </si>
  <si>
    <t>934,9</t>
  </si>
  <si>
    <t>881,87</t>
  </si>
  <si>
    <t>300,45</t>
  </si>
  <si>
    <t>933,88</t>
  </si>
  <si>
    <t>308,27</t>
  </si>
  <si>
    <t>873,88</t>
  </si>
  <si>
    <t>0,21</t>
  </si>
  <si>
    <t>4,38</t>
  </si>
  <si>
    <t>925,89</t>
  </si>
  <si>
    <t>873,41</t>
  </si>
  <si>
    <t>2,5</t>
  </si>
  <si>
    <t>925,42</t>
  </si>
  <si>
    <t>2,8</t>
  </si>
  <si>
    <t>857,5</t>
  </si>
  <si>
    <t>1,98</t>
  </si>
  <si>
    <t>909,51</t>
  </si>
  <si>
    <t>872,96</t>
  </si>
  <si>
    <t>7,77</t>
  </si>
  <si>
    <t>924,97</t>
  </si>
  <si>
    <t>857,89</t>
  </si>
  <si>
    <t>909,9</t>
  </si>
  <si>
    <t>873,09</t>
  </si>
  <si>
    <t>925,1</t>
  </si>
  <si>
    <t>859,76</t>
  </si>
  <si>
    <t>1,61</t>
  </si>
  <si>
    <t>911,77</t>
  </si>
  <si>
    <t>876,42</t>
  </si>
  <si>
    <t>31,78</t>
  </si>
  <si>
    <t>928,43</t>
  </si>
  <si>
    <t>910,12</t>
  </si>
  <si>
    <t>40,09</t>
  </si>
  <si>
    <t>876,71</t>
  </si>
  <si>
    <t>83,21</t>
  </si>
  <si>
    <t>928,72</t>
  </si>
  <si>
    <t>74,03</t>
  </si>
  <si>
    <t>936,35</t>
  </si>
  <si>
    <t>879,69</t>
  </si>
  <si>
    <t>291,66</t>
  </si>
  <si>
    <t>931,7</t>
  </si>
  <si>
    <t>878,02</t>
  </si>
  <si>
    <t>118,31</t>
  </si>
  <si>
    <t>930,03</t>
  </si>
  <si>
    <t>876,11</t>
  </si>
  <si>
    <t>305,55</t>
  </si>
  <si>
    <t>928,12</t>
  </si>
  <si>
    <t>879,96</t>
  </si>
  <si>
    <t>227,78</t>
  </si>
  <si>
    <t>931,97</t>
  </si>
  <si>
    <t>881,53</t>
  </si>
  <si>
    <t>14,41</t>
  </si>
  <si>
    <t>933,54</t>
  </si>
  <si>
    <t>882,1</t>
  </si>
  <si>
    <t>28,94</t>
  </si>
  <si>
    <t>934,11</t>
  </si>
  <si>
    <t>882,59</t>
  </si>
  <si>
    <t>934,6</t>
  </si>
  <si>
    <t>883,18</t>
  </si>
  <si>
    <t>935,19</t>
  </si>
  <si>
    <t>884,15</t>
  </si>
  <si>
    <t>1,67</t>
  </si>
  <si>
    <t>936,16</t>
  </si>
  <si>
    <t>4,91</t>
  </si>
  <si>
    <t>938,22</t>
  </si>
  <si>
    <t>888,27</t>
  </si>
  <si>
    <t>42,15</t>
  </si>
  <si>
    <t>892,9</t>
  </si>
  <si>
    <t>85,42</t>
  </si>
  <si>
    <t>944,91</t>
  </si>
  <si>
    <t>974,27</t>
  </si>
  <si>
    <t>95,26</t>
  </si>
  <si>
    <t>1026,28</t>
  </si>
  <si>
    <t>974,14</t>
  </si>
  <si>
    <t>67,7</t>
  </si>
  <si>
    <t>1026,15</t>
  </si>
  <si>
    <t>966,92</t>
  </si>
  <si>
    <t>55,16</t>
  </si>
  <si>
    <t>1018,93</t>
  </si>
  <si>
    <t>965,24</t>
  </si>
  <si>
    <t>40,82</t>
  </si>
  <si>
    <t>1017,25</t>
  </si>
  <si>
    <t>34,72</t>
  </si>
  <si>
    <t>967,56</t>
  </si>
  <si>
    <t>68,18</t>
  </si>
  <si>
    <t>1019,57</t>
  </si>
  <si>
    <t>971,57</t>
  </si>
  <si>
    <t>89,67</t>
  </si>
  <si>
    <t>1023,58</t>
  </si>
  <si>
    <t>984,37</t>
  </si>
  <si>
    <t>149,54</t>
  </si>
  <si>
    <t>1036,38</t>
  </si>
  <si>
    <t>1012,16</t>
  </si>
  <si>
    <t>509,32</t>
  </si>
  <si>
    <t>1064,17</t>
  </si>
  <si>
    <t>1012,71</t>
  </si>
  <si>
    <t>123,96</t>
  </si>
  <si>
    <t>993,99</t>
  </si>
  <si>
    <t>1046</t>
  </si>
  <si>
    <t>977,5</t>
  </si>
  <si>
    <t>46,89</t>
  </si>
  <si>
    <t>1029,51</t>
  </si>
  <si>
    <t>954,25</t>
  </si>
  <si>
    <t>1006,26</t>
  </si>
  <si>
    <t>910,37</t>
  </si>
  <si>
    <t>40,23</t>
  </si>
  <si>
    <t>962,38</t>
  </si>
  <si>
    <t>882,19</t>
  </si>
  <si>
    <t>10,24</t>
  </si>
  <si>
    <t>934,2</t>
  </si>
  <si>
    <t>882,46</t>
  </si>
  <si>
    <t>265,57</t>
  </si>
  <si>
    <t>934,47</t>
  </si>
  <si>
    <t>882,87</t>
  </si>
  <si>
    <t>78,92</t>
  </si>
  <si>
    <t>934,88</t>
  </si>
  <si>
    <t>883,62</t>
  </si>
  <si>
    <t>40,87</t>
  </si>
  <si>
    <t>935,63</t>
  </si>
  <si>
    <t>882,86</t>
  </si>
  <si>
    <t>36,79</t>
  </si>
  <si>
    <t>934,87</t>
  </si>
  <si>
    <t>10,3</t>
  </si>
  <si>
    <t>923,69</t>
  </si>
  <si>
    <t>883,09</t>
  </si>
  <si>
    <t>0,4</t>
  </si>
  <si>
    <t>935,1</t>
  </si>
  <si>
    <t>885,92</t>
  </si>
  <si>
    <t>1,43</t>
  </si>
  <si>
    <t>937,93</t>
  </si>
  <si>
    <t>886,19</t>
  </si>
  <si>
    <t>30,84</t>
  </si>
  <si>
    <t>938,2</t>
  </si>
  <si>
    <t>890,55</t>
  </si>
  <si>
    <t>32,63</t>
  </si>
  <si>
    <t>942,56</t>
  </si>
  <si>
    <t>930,4</t>
  </si>
  <si>
    <t>103,01</t>
  </si>
  <si>
    <t>144,06</t>
  </si>
  <si>
    <t>1067,74</t>
  </si>
  <si>
    <t>1016,79</t>
  </si>
  <si>
    <t>158,09</t>
  </si>
  <si>
    <t>1068,8</t>
  </si>
  <si>
    <t>1014,83</t>
  </si>
  <si>
    <t>149,46</t>
  </si>
  <si>
    <t>1066,84</t>
  </si>
  <si>
    <t>1007,23</t>
  </si>
  <si>
    <t>118,24</t>
  </si>
  <si>
    <t>1059,24</t>
  </si>
  <si>
    <t>1002,87</t>
  </si>
  <si>
    <t>123,87</t>
  </si>
  <si>
    <t>1054,88</t>
  </si>
  <si>
    <t>1009,77</t>
  </si>
  <si>
    <t>100,17</t>
  </si>
  <si>
    <t>1061,78</t>
  </si>
  <si>
    <t>1019,19</t>
  </si>
  <si>
    <t>102,47</t>
  </si>
  <si>
    <t>1071,2</t>
  </si>
  <si>
    <t>1037,95</t>
  </si>
  <si>
    <t>68,36</t>
  </si>
  <si>
    <t>1089,96</t>
  </si>
  <si>
    <t>1074,72</t>
  </si>
  <si>
    <t>5,36</t>
  </si>
  <si>
    <t>1126,73</t>
  </si>
  <si>
    <t>1031,74</t>
  </si>
  <si>
    <t>1083,75</t>
  </si>
  <si>
    <t>966,37</t>
  </si>
  <si>
    <t>82,76</t>
  </si>
  <si>
    <t>1018,38</t>
  </si>
  <si>
    <t>639,35</t>
  </si>
  <si>
    <t>975,74</t>
  </si>
  <si>
    <t>119,87</t>
  </si>
  <si>
    <t>1027,75</t>
  </si>
  <si>
    <t>229,66</t>
  </si>
  <si>
    <t>888,76</t>
  </si>
  <si>
    <t>285,85</t>
  </si>
  <si>
    <t>940,77</t>
  </si>
  <si>
    <t>882,27</t>
  </si>
  <si>
    <t>103,68</t>
  </si>
  <si>
    <t>934,28</t>
  </si>
  <si>
    <t>877,89</t>
  </si>
  <si>
    <t>499,25</t>
  </si>
  <si>
    <t>929,9</t>
  </si>
  <si>
    <t>58,91</t>
  </si>
  <si>
    <t>928,22</t>
  </si>
  <si>
    <t>876,49</t>
  </si>
  <si>
    <t>88,95</t>
  </si>
  <si>
    <t>928,5</t>
  </si>
  <si>
    <t>883,72</t>
  </si>
  <si>
    <t>0,07</t>
  </si>
  <si>
    <t>935,73</t>
  </si>
  <si>
    <t>889,48</t>
  </si>
  <si>
    <t>941,49</t>
  </si>
  <si>
    <t>890,51</t>
  </si>
  <si>
    <t>67,49</t>
  </si>
  <si>
    <t>942,52</t>
  </si>
  <si>
    <t>932,43</t>
  </si>
  <si>
    <t>22,6</t>
  </si>
  <si>
    <t>984,44</t>
  </si>
  <si>
    <t>934,78</t>
  </si>
  <si>
    <t>72,65</t>
  </si>
  <si>
    <t>986,79</t>
  </si>
  <si>
    <t>937,72</t>
  </si>
  <si>
    <t>58,17</t>
  </si>
  <si>
    <t>989,73</t>
  </si>
  <si>
    <t>931,61</t>
  </si>
  <si>
    <t>51,12</t>
  </si>
  <si>
    <t>983,62</t>
  </si>
  <si>
    <t>946,14</t>
  </si>
  <si>
    <t>101,3</t>
  </si>
  <si>
    <t>998,15</t>
  </si>
  <si>
    <t>924,55</t>
  </si>
  <si>
    <t>81,12</t>
  </si>
  <si>
    <t>976,56</t>
  </si>
  <si>
    <t>928,7</t>
  </si>
  <si>
    <t>263,55</t>
  </si>
  <si>
    <t>980,71</t>
  </si>
  <si>
    <t>931,83</t>
  </si>
  <si>
    <t>241,45</t>
  </si>
  <si>
    <t>983,84</t>
  </si>
  <si>
    <t>946,97</t>
  </si>
  <si>
    <t>29,64</t>
  </si>
  <si>
    <t>998,98</t>
  </si>
  <si>
    <t>989,19</t>
  </si>
  <si>
    <t>1041,2</t>
  </si>
  <si>
    <t>997,43</t>
  </si>
  <si>
    <t>36,01</t>
  </si>
  <si>
    <t>1049,44</t>
  </si>
  <si>
    <t>965</t>
  </si>
  <si>
    <t>194,9</t>
  </si>
  <si>
    <t>1017,01</t>
  </si>
  <si>
    <t>943,26</t>
  </si>
  <si>
    <t>193,89</t>
  </si>
  <si>
    <t>995,27</t>
  </si>
  <si>
    <t>888,36</t>
  </si>
  <si>
    <t>571,06</t>
  </si>
  <si>
    <t>940,37</t>
  </si>
  <si>
    <t>874,91</t>
  </si>
  <si>
    <t>626,22</t>
  </si>
  <si>
    <t>926,92</t>
  </si>
  <si>
    <t>874,68</t>
  </si>
  <si>
    <t>648,36</t>
  </si>
  <si>
    <t>926,69</t>
  </si>
  <si>
    <t>860,01</t>
  </si>
  <si>
    <t>659,75</t>
  </si>
  <si>
    <t>912,02</t>
  </si>
  <si>
    <t>866,54</t>
  </si>
  <si>
    <t>10,84</t>
  </si>
  <si>
    <t>918,55</t>
  </si>
  <si>
    <t>94,76</t>
  </si>
  <si>
    <t>899,86</t>
  </si>
  <si>
    <t>833,12</t>
  </si>
  <si>
    <t>17,58</t>
  </si>
  <si>
    <t>885,13</t>
  </si>
  <si>
    <t>856,86</t>
  </si>
  <si>
    <t>18,53</t>
  </si>
  <si>
    <t>908,87</t>
  </si>
  <si>
    <t>882,35</t>
  </si>
  <si>
    <t>934,36</t>
  </si>
  <si>
    <t>883,19</t>
  </si>
  <si>
    <t>935,2</t>
  </si>
  <si>
    <t>887,2</t>
  </si>
  <si>
    <t>80,55</t>
  </si>
  <si>
    <t>939,21</t>
  </si>
  <si>
    <t>883,58</t>
  </si>
  <si>
    <t>137,64</t>
  </si>
  <si>
    <t>935,59</t>
  </si>
  <si>
    <t>872,04</t>
  </si>
  <si>
    <t>28,85</t>
  </si>
  <si>
    <t>924,05</t>
  </si>
  <si>
    <t>871,89</t>
  </si>
  <si>
    <t>0,96</t>
  </si>
  <si>
    <t>923,9</t>
  </si>
  <si>
    <t>870,99</t>
  </si>
  <si>
    <t>135,79</t>
  </si>
  <si>
    <t>923</t>
  </si>
  <si>
    <t>870,77</t>
  </si>
  <si>
    <t>107,22</t>
  </si>
  <si>
    <t>922,78</t>
  </si>
  <si>
    <t>871,53</t>
  </si>
  <si>
    <t>89,73</t>
  </si>
  <si>
    <t>923,54</t>
  </si>
  <si>
    <t>871,58</t>
  </si>
  <si>
    <t>66,85</t>
  </si>
  <si>
    <t>923,59</t>
  </si>
  <si>
    <t>871,95</t>
  </si>
  <si>
    <t>48,85</t>
  </si>
  <si>
    <t>923,96</t>
  </si>
  <si>
    <t>872,85</t>
  </si>
  <si>
    <t>16,13</t>
  </si>
  <si>
    <t>924,86</t>
  </si>
  <si>
    <t>907,97</t>
  </si>
  <si>
    <t>959,98</t>
  </si>
  <si>
    <t>121,46</t>
  </si>
  <si>
    <t>964,06</t>
  </si>
  <si>
    <t>874,15</t>
  </si>
  <si>
    <t>132,63</t>
  </si>
  <si>
    <t>926,16</t>
  </si>
  <si>
    <t>885,52</t>
  </si>
  <si>
    <t>426,98</t>
  </si>
  <si>
    <t>937,53</t>
  </si>
  <si>
    <t>873,31</t>
  </si>
  <si>
    <t>925,32</t>
  </si>
  <si>
    <t>868,5</t>
  </si>
  <si>
    <t>150,61</t>
  </si>
  <si>
    <t>920,51</t>
  </si>
  <si>
    <t>868,42</t>
  </si>
  <si>
    <t>105,14</t>
  </si>
  <si>
    <t>920,43</t>
  </si>
  <si>
    <t>869,99</t>
  </si>
  <si>
    <t>97,05</t>
  </si>
  <si>
    <t>922</t>
  </si>
  <si>
    <t>869,66</t>
  </si>
  <si>
    <t>921,67</t>
  </si>
  <si>
    <t>864,13</t>
  </si>
  <si>
    <t>8,36</t>
  </si>
  <si>
    <t>916,14</t>
  </si>
  <si>
    <t>875,17</t>
  </si>
  <si>
    <t>0,65</t>
  </si>
  <si>
    <t>927,18</t>
  </si>
  <si>
    <t>876,76</t>
  </si>
  <si>
    <t>5,16</t>
  </si>
  <si>
    <t>928,77</t>
  </si>
  <si>
    <t>882,65</t>
  </si>
  <si>
    <t>3,13</t>
  </si>
  <si>
    <t>901,31</t>
  </si>
  <si>
    <t>953,32</t>
  </si>
  <si>
    <t>995,73</t>
  </si>
  <si>
    <t>32,49</t>
  </si>
  <si>
    <t>1047,74</t>
  </si>
  <si>
    <t>1013,18</t>
  </si>
  <si>
    <t>8,99</t>
  </si>
  <si>
    <t>1065,19</t>
  </si>
  <si>
    <t>1011,55</t>
  </si>
  <si>
    <t>46,13</t>
  </si>
  <si>
    <t>1063,56</t>
  </si>
  <si>
    <t>1009,78</t>
  </si>
  <si>
    <t>69,69</t>
  </si>
  <si>
    <t>1061,79</t>
  </si>
  <si>
    <t>992,37</t>
  </si>
  <si>
    <t>60,03</t>
  </si>
  <si>
    <t>1044,38</t>
  </si>
  <si>
    <t>995,17</t>
  </si>
  <si>
    <t>1047,18</t>
  </si>
  <si>
    <t>986,17</t>
  </si>
  <si>
    <t>20</t>
  </si>
  <si>
    <t>1038,18</t>
  </si>
  <si>
    <t>989,15</t>
  </si>
  <si>
    <t>11,02</t>
  </si>
  <si>
    <t>1041,16</t>
  </si>
  <si>
    <t>1002,81</t>
  </si>
  <si>
    <t>67,65</t>
  </si>
  <si>
    <t>1054,82</t>
  </si>
  <si>
    <t>1022,87</t>
  </si>
  <si>
    <t>65,95</t>
  </si>
  <si>
    <t>1074,88</t>
  </si>
  <si>
    <t>1113,85</t>
  </si>
  <si>
    <t>126,2</t>
  </si>
  <si>
    <t>1165,86</t>
  </si>
  <si>
    <t>1125,27</t>
  </si>
  <si>
    <t>113,5</t>
  </si>
  <si>
    <t>1177,28</t>
  </si>
  <si>
    <t>1030,26</t>
  </si>
  <si>
    <t>85,96</t>
  </si>
  <si>
    <t>1082,27</t>
  </si>
  <si>
    <t>1003,29</t>
  </si>
  <si>
    <t>72,3</t>
  </si>
  <si>
    <t>1055,3</t>
  </si>
  <si>
    <t>926,19</t>
  </si>
  <si>
    <t>52,88</t>
  </si>
  <si>
    <t>978,2</t>
  </si>
  <si>
    <t>881,99</t>
  </si>
  <si>
    <t>29,17</t>
  </si>
  <si>
    <t>934</t>
  </si>
  <si>
    <t>873,71</t>
  </si>
  <si>
    <t>925,72</t>
  </si>
  <si>
    <t>875,66</t>
  </si>
  <si>
    <t>2,35</t>
  </si>
  <si>
    <t>927,67</t>
  </si>
  <si>
    <t>877,79</t>
  </si>
  <si>
    <t>929,8</t>
  </si>
  <si>
    <t>878,64</t>
  </si>
  <si>
    <t>2,18</t>
  </si>
  <si>
    <t>930,65</t>
  </si>
  <si>
    <t>10,37</t>
  </si>
  <si>
    <t>880,01</t>
  </si>
  <si>
    <t>5,85</t>
  </si>
  <si>
    <t>932,02</t>
  </si>
  <si>
    <t>880,13</t>
  </si>
  <si>
    <t>2,96</t>
  </si>
  <si>
    <t>932,14</t>
  </si>
  <si>
    <t>67,41</t>
  </si>
  <si>
    <t>1010,5</t>
  </si>
  <si>
    <t>1013,43</t>
  </si>
  <si>
    <t>132,2</t>
  </si>
  <si>
    <t>1065,44</t>
  </si>
  <si>
    <t>1044,86</t>
  </si>
  <si>
    <t>101,66</t>
  </si>
  <si>
    <t>1096,87</t>
  </si>
  <si>
    <t>1045,04</t>
  </si>
  <si>
    <t>82,95</t>
  </si>
  <si>
    <t>1097,05</t>
  </si>
  <si>
    <t>1049,73</t>
  </si>
  <si>
    <t>53,77</t>
  </si>
  <si>
    <t>1101,74</t>
  </si>
  <si>
    <t>1031,59</t>
  </si>
  <si>
    <t>25,67</t>
  </si>
  <si>
    <t>1083,6</t>
  </si>
  <si>
    <t>1032,91</t>
  </si>
  <si>
    <t>1084,92</t>
  </si>
  <si>
    <t>1007,26</t>
  </si>
  <si>
    <t>9,95</t>
  </si>
  <si>
    <t>1059,27</t>
  </si>
  <si>
    <t>982,27</t>
  </si>
  <si>
    <t>9,4</t>
  </si>
  <si>
    <t>1024,35</t>
  </si>
  <si>
    <t>6,65</t>
  </si>
  <si>
    <t>1076,36</t>
  </si>
  <si>
    <t>76,24</t>
  </si>
  <si>
    <t>1092,35</t>
  </si>
  <si>
    <t>117,86</t>
  </si>
  <si>
    <t>1144,36</t>
  </si>
  <si>
    <t>1068,29</t>
  </si>
  <si>
    <t>130,99</t>
  </si>
  <si>
    <t>1120,3</t>
  </si>
  <si>
    <t>1040,01</t>
  </si>
  <si>
    <t>165,2</t>
  </si>
  <si>
    <t>1092,02</t>
  </si>
  <si>
    <t>134,14</t>
  </si>
  <si>
    <t>882,25</t>
  </si>
  <si>
    <t>383,78</t>
  </si>
  <si>
    <t>934,26</t>
  </si>
  <si>
    <t>880,11</t>
  </si>
  <si>
    <t>125,59</t>
  </si>
  <si>
    <t>932,12</t>
  </si>
  <si>
    <t>874,02</t>
  </si>
  <si>
    <t>121,62</t>
  </si>
  <si>
    <t>926,03</t>
  </si>
  <si>
    <t>875,85</t>
  </si>
  <si>
    <t>87,11</t>
  </si>
  <si>
    <t>927,86</t>
  </si>
  <si>
    <t>876,85</t>
  </si>
  <si>
    <t>0,63</t>
  </si>
  <si>
    <t>928,86</t>
  </si>
  <si>
    <t>878,7</t>
  </si>
  <si>
    <t>103,4</t>
  </si>
  <si>
    <t>930,71</t>
  </si>
  <si>
    <t>879,62</t>
  </si>
  <si>
    <t>931,63</t>
  </si>
  <si>
    <t>881,19</t>
  </si>
  <si>
    <t>0,27</t>
  </si>
  <si>
    <t>933,2</t>
  </si>
  <si>
    <t>887,1</t>
  </si>
  <si>
    <t>939,11</t>
  </si>
  <si>
    <t>911,35</t>
  </si>
  <si>
    <t>24,32</t>
  </si>
  <si>
    <t>1004,37</t>
  </si>
  <si>
    <t>62,62</t>
  </si>
  <si>
    <t>1056,38</t>
  </si>
  <si>
    <t>1019,68</t>
  </si>
  <si>
    <t>73,07</t>
  </si>
  <si>
    <t>1071,69</t>
  </si>
  <si>
    <t>1021,12</t>
  </si>
  <si>
    <t>82,07</t>
  </si>
  <si>
    <t>1073,13</t>
  </si>
  <si>
    <t>1018,3</t>
  </si>
  <si>
    <t>115,03</t>
  </si>
  <si>
    <t>1070,31</t>
  </si>
  <si>
    <t>1018,67</t>
  </si>
  <si>
    <t>1070,68</t>
  </si>
  <si>
    <t>1006,72</t>
  </si>
  <si>
    <t>112,15</t>
  </si>
  <si>
    <t>1058,73</t>
  </si>
  <si>
    <t>1004,68</t>
  </si>
  <si>
    <t>123,36</t>
  </si>
  <si>
    <t>1056,69</t>
  </si>
  <si>
    <t>1002,79</t>
  </si>
  <si>
    <t>88,34</t>
  </si>
  <si>
    <t>1054,8</t>
  </si>
  <si>
    <t>1005,86</t>
  </si>
  <si>
    <t>78,76</t>
  </si>
  <si>
    <t>1057,87</t>
  </si>
  <si>
    <t>1018,82</t>
  </si>
  <si>
    <t>103,62</t>
  </si>
  <si>
    <t>1070,83</t>
  </si>
  <si>
    <t>1045,67</t>
  </si>
  <si>
    <t>99,56</t>
  </si>
  <si>
    <t>1097,68</t>
  </si>
  <si>
    <t>1041,38</t>
  </si>
  <si>
    <t>109,22</t>
  </si>
  <si>
    <t>1093,39</t>
  </si>
  <si>
    <t>1017,76</t>
  </si>
  <si>
    <t>168,13</t>
  </si>
  <si>
    <t>1069,77</t>
  </si>
  <si>
    <t>1004,06</t>
  </si>
  <si>
    <t>485,99</t>
  </si>
  <si>
    <t>1056,07</t>
  </si>
  <si>
    <t>946,8</t>
  </si>
  <si>
    <t>127,95</t>
  </si>
  <si>
    <t>998,81</t>
  </si>
  <si>
    <t>881,15</t>
  </si>
  <si>
    <t>149,15</t>
  </si>
  <si>
    <t>933,16</t>
  </si>
  <si>
    <t>875,42</t>
  </si>
  <si>
    <t>132,94</t>
  </si>
  <si>
    <t>927,43</t>
  </si>
  <si>
    <t>875,19</t>
  </si>
  <si>
    <t>91,45</t>
  </si>
  <si>
    <t>927,2</t>
  </si>
  <si>
    <t>885,11</t>
  </si>
  <si>
    <t>8,75</t>
  </si>
  <si>
    <t>937,12</t>
  </si>
  <si>
    <t>879,11</t>
  </si>
  <si>
    <t>32,28</t>
  </si>
  <si>
    <t>931,12</t>
  </si>
  <si>
    <t>880,99</t>
  </si>
  <si>
    <t>933</t>
  </si>
  <si>
    <t>881,57</t>
  </si>
  <si>
    <t>0,45</t>
  </si>
  <si>
    <t>933,58</t>
  </si>
  <si>
    <t>880,94</t>
  </si>
  <si>
    <t>0,12</t>
  </si>
  <si>
    <t>0,03</t>
  </si>
  <si>
    <t>932,95</t>
  </si>
  <si>
    <t>884,54</t>
  </si>
  <si>
    <t>386,04</t>
  </si>
  <si>
    <t>936,55</t>
  </si>
  <si>
    <t>889,44</t>
  </si>
  <si>
    <t>330,02</t>
  </si>
  <si>
    <t>941,45</t>
  </si>
  <si>
    <t>950,87</t>
  </si>
  <si>
    <t>1002,88</t>
  </si>
  <si>
    <t>953,2</t>
  </si>
  <si>
    <t>5,33</t>
  </si>
  <si>
    <t>1005,21</t>
  </si>
  <si>
    <t>954,66</t>
  </si>
  <si>
    <t>11,39</t>
  </si>
  <si>
    <t>1006,67</t>
  </si>
  <si>
    <t>950,33</t>
  </si>
  <si>
    <t>20,93</t>
  </si>
  <si>
    <t>1002,34</t>
  </si>
  <si>
    <t>946,74</t>
  </si>
  <si>
    <t>15,63</t>
  </si>
  <si>
    <t>998,75</t>
  </si>
  <si>
    <t>947,29</t>
  </si>
  <si>
    <t>36,34</t>
  </si>
  <si>
    <t>999,3</t>
  </si>
  <si>
    <t>950,06</t>
  </si>
  <si>
    <t>8,79</t>
  </si>
  <si>
    <t>1002,07</t>
  </si>
  <si>
    <t>955,98</t>
  </si>
  <si>
    <t>12,85</t>
  </si>
  <si>
    <t>1007,99</t>
  </si>
  <si>
    <t>962,75</t>
  </si>
  <si>
    <t>20,04</t>
  </si>
  <si>
    <t>1014,76</t>
  </si>
  <si>
    <t>973,11</t>
  </si>
  <si>
    <t>7,36</t>
  </si>
  <si>
    <t>966,94</t>
  </si>
  <si>
    <t>1,13</t>
  </si>
  <si>
    <t>1018,95</t>
  </si>
  <si>
    <t>972,56</t>
  </si>
  <si>
    <t>34,93</t>
  </si>
  <si>
    <t>1024,57</t>
  </si>
  <si>
    <t>939,99</t>
  </si>
  <si>
    <t>60</t>
  </si>
  <si>
    <t>992</t>
  </si>
  <si>
    <t>879,23</t>
  </si>
  <si>
    <t>76,16</t>
  </si>
  <si>
    <t>931,24</t>
  </si>
  <si>
    <t>871,91</t>
  </si>
  <si>
    <t>923,92</t>
  </si>
  <si>
    <t>873,65</t>
  </si>
  <si>
    <t>110,26</t>
  </si>
  <si>
    <t>925,66</t>
  </si>
  <si>
    <t>876,1</t>
  </si>
  <si>
    <t>88,3</t>
  </si>
  <si>
    <t>928,11</t>
  </si>
  <si>
    <t>876,81</t>
  </si>
  <si>
    <t>0,69</t>
  </si>
  <si>
    <t>928,82</t>
  </si>
  <si>
    <t>1,53</t>
  </si>
  <si>
    <t>872,19</t>
  </si>
  <si>
    <t>2,69</t>
  </si>
  <si>
    <t>872,78</t>
  </si>
  <si>
    <t>2,44</t>
  </si>
  <si>
    <t>924,79</t>
  </si>
  <si>
    <t>872,74</t>
  </si>
  <si>
    <t>924,75</t>
  </si>
  <si>
    <t>880,63</t>
  </si>
  <si>
    <t>0,9</t>
  </si>
  <si>
    <t>932,64</t>
  </si>
  <si>
    <t>879,82</t>
  </si>
  <si>
    <t>1,77</t>
  </si>
  <si>
    <t>880,91</t>
  </si>
  <si>
    <t>0,41</t>
  </si>
  <si>
    <t>932,92</t>
  </si>
  <si>
    <t>875,76</t>
  </si>
  <si>
    <t>23,29</t>
  </si>
  <si>
    <t>927,77</t>
  </si>
  <si>
    <t>886,3</t>
  </si>
  <si>
    <t>44,41</t>
  </si>
  <si>
    <t>938,31</t>
  </si>
  <si>
    <t>882,31</t>
  </si>
  <si>
    <t>934,32</t>
  </si>
  <si>
    <t>873,6</t>
  </si>
  <si>
    <t>72,36</t>
  </si>
  <si>
    <t>925,61</t>
  </si>
  <si>
    <t>63,65</t>
  </si>
  <si>
    <t>46,36</t>
  </si>
  <si>
    <t>54,53</t>
  </si>
  <si>
    <t>952,85</t>
  </si>
  <si>
    <t>936,98</t>
  </si>
  <si>
    <t>50,99</t>
  </si>
  <si>
    <t>988,99</t>
  </si>
  <si>
    <t>946,45</t>
  </si>
  <si>
    <t>9,57</t>
  </si>
  <si>
    <t>998,46</t>
  </si>
  <si>
    <t>943,69</t>
  </si>
  <si>
    <t>25,38</t>
  </si>
  <si>
    <t>995,7</t>
  </si>
  <si>
    <t>940,23</t>
  </si>
  <si>
    <t>18,63</t>
  </si>
  <si>
    <t>992,24</t>
  </si>
  <si>
    <t>903,21</t>
  </si>
  <si>
    <t>25,51</t>
  </si>
  <si>
    <t>955,22</t>
  </si>
  <si>
    <t>80,33</t>
  </si>
  <si>
    <t>1011,69</t>
  </si>
  <si>
    <t>892,02</t>
  </si>
  <si>
    <t>944,03</t>
  </si>
  <si>
    <t>875,18</t>
  </si>
  <si>
    <t>95,88</t>
  </si>
  <si>
    <t>927,19</t>
  </si>
  <si>
    <t>875,2</t>
  </si>
  <si>
    <t>174,56</t>
  </si>
  <si>
    <t>927,21</t>
  </si>
  <si>
    <t>878,66</t>
  </si>
  <si>
    <t>0,47</t>
  </si>
  <si>
    <t>930,67</t>
  </si>
  <si>
    <t>879,94</t>
  </si>
  <si>
    <t>931,95</t>
  </si>
  <si>
    <t>880,61</t>
  </si>
  <si>
    <t>1,04</t>
  </si>
  <si>
    <t>932,62</t>
  </si>
  <si>
    <t>881,27</t>
  </si>
  <si>
    <t>933,28</t>
  </si>
  <si>
    <t>887,95</t>
  </si>
  <si>
    <t>939,96</t>
  </si>
  <si>
    <t>1001,05</t>
  </si>
  <si>
    <t>41,97</t>
  </si>
  <si>
    <t>1053,06</t>
  </si>
  <si>
    <t>1120,76</t>
  </si>
  <si>
    <t>19,15</t>
  </si>
  <si>
    <t>1172,77</t>
  </si>
  <si>
    <t>1145,08</t>
  </si>
  <si>
    <t>83</t>
  </si>
  <si>
    <t>1197,09</t>
  </si>
  <si>
    <t>1061,64</t>
  </si>
  <si>
    <t>1113,65</t>
  </si>
  <si>
    <t>1058,91</t>
  </si>
  <si>
    <t>87,26</t>
  </si>
  <si>
    <t>1110,92</t>
  </si>
  <si>
    <t>1046,97</t>
  </si>
  <si>
    <t>227,53</t>
  </si>
  <si>
    <t>1098,98</t>
  </si>
  <si>
    <t>1063,28</t>
  </si>
  <si>
    <t>259,27</t>
  </si>
  <si>
    <t>1115,29</t>
  </si>
  <si>
    <t>1056,48</t>
  </si>
  <si>
    <t>160,19</t>
  </si>
  <si>
    <t>1108,49</t>
  </si>
  <si>
    <t>1053,44</t>
  </si>
  <si>
    <t>136,29</t>
  </si>
  <si>
    <t>1105,45</t>
  </si>
  <si>
    <t>79,68</t>
  </si>
  <si>
    <t>1116,75</t>
  </si>
  <si>
    <t>1076,54</t>
  </si>
  <si>
    <t>44,03</t>
  </si>
  <si>
    <t>1128,55</t>
  </si>
  <si>
    <t>1076,27</t>
  </si>
  <si>
    <t>49,21</t>
  </si>
  <si>
    <t>1128,28</t>
  </si>
  <si>
    <t>1067,99</t>
  </si>
  <si>
    <t>43,71</t>
  </si>
  <si>
    <t>1120</t>
  </si>
  <si>
    <t>1024,67</t>
  </si>
  <si>
    <t>93,89</t>
  </si>
  <si>
    <t>1076,68</t>
  </si>
  <si>
    <t>1011,85</t>
  </si>
  <si>
    <t>127,01</t>
  </si>
  <si>
    <t>1063,86</t>
  </si>
  <si>
    <t>922,33</t>
  </si>
  <si>
    <t>41,29</t>
  </si>
  <si>
    <t>974,34</t>
  </si>
  <si>
    <t>883,86</t>
  </si>
  <si>
    <t>34,26</t>
  </si>
  <si>
    <t>935,87</t>
  </si>
  <si>
    <t>876,33</t>
  </si>
  <si>
    <t>106,03</t>
  </si>
  <si>
    <t>928,34</t>
  </si>
  <si>
    <t>877,01</t>
  </si>
  <si>
    <t>63,16</t>
  </si>
  <si>
    <t>929,02</t>
  </si>
  <si>
    <t>879,36</t>
  </si>
  <si>
    <t>2,97</t>
  </si>
  <si>
    <t>931,37</t>
  </si>
  <si>
    <t>880,25</t>
  </si>
  <si>
    <t>932,26</t>
  </si>
  <si>
    <t>881,22</t>
  </si>
  <si>
    <t>3,19</t>
  </si>
  <si>
    <t>933,23</t>
  </si>
  <si>
    <t>882,14</t>
  </si>
  <si>
    <t>1,76</t>
  </si>
  <si>
    <t>934,15</t>
  </si>
  <si>
    <t>888,72</t>
  </si>
  <si>
    <t>34,01</t>
  </si>
  <si>
    <t>940,73</t>
  </si>
  <si>
    <t>933,95</t>
  </si>
  <si>
    <t>985,96</t>
  </si>
  <si>
    <t>996,28</t>
  </si>
  <si>
    <t>34,86</t>
  </si>
  <si>
    <t>1048,29</t>
  </si>
  <si>
    <t>1030,06</t>
  </si>
  <si>
    <t>14,11</t>
  </si>
  <si>
    <t>1082,07</t>
  </si>
  <si>
    <t>1004,42</t>
  </si>
  <si>
    <t>1,64</t>
  </si>
  <si>
    <t>1056,43</t>
  </si>
  <si>
    <t>999,4</t>
  </si>
  <si>
    <t>6,94</t>
  </si>
  <si>
    <t>1051,41</t>
  </si>
  <si>
    <t>988,35</t>
  </si>
  <si>
    <t>21,57</t>
  </si>
  <si>
    <t>1040,36</t>
  </si>
  <si>
    <t>987,69</t>
  </si>
  <si>
    <t>6,77</t>
  </si>
  <si>
    <t>1039,7</t>
  </si>
  <si>
    <t>965,68</t>
  </si>
  <si>
    <t>1017,69</t>
  </si>
  <si>
    <t>971,75</t>
  </si>
  <si>
    <t>47,3</t>
  </si>
  <si>
    <t>1023,76</t>
  </si>
  <si>
    <t>996,05</t>
  </si>
  <si>
    <t>65,31</t>
  </si>
  <si>
    <t>1048,06</t>
  </si>
  <si>
    <t>1034,59</t>
  </si>
  <si>
    <t>90,51</t>
  </si>
  <si>
    <t>1086,6</t>
  </si>
  <si>
    <t>1046,79</t>
  </si>
  <si>
    <t>8,64</t>
  </si>
  <si>
    <t>1098,8</t>
  </si>
  <si>
    <t>1049,02</t>
  </si>
  <si>
    <t>172,03</t>
  </si>
  <si>
    <t>1101,03</t>
  </si>
  <si>
    <t>1011,38</t>
  </si>
  <si>
    <t>151,66</t>
  </si>
  <si>
    <t>1063,39</t>
  </si>
  <si>
    <t>976,65</t>
  </si>
  <si>
    <t>88,69</t>
  </si>
  <si>
    <t>1028,66</t>
  </si>
  <si>
    <t>944,72</t>
  </si>
  <si>
    <t>112,21</t>
  </si>
  <si>
    <t>996,73</t>
  </si>
  <si>
    <t>887</t>
  </si>
  <si>
    <t>122,54</t>
  </si>
  <si>
    <t>939,01</t>
  </si>
  <si>
    <t>884,68</t>
  </si>
  <si>
    <t>146,61</t>
  </si>
  <si>
    <t>936,69</t>
  </si>
  <si>
    <t>877,77</t>
  </si>
  <si>
    <t>399,08</t>
  </si>
  <si>
    <t>929,78</t>
  </si>
  <si>
    <t>879,28</t>
  </si>
  <si>
    <t>59,94</t>
  </si>
  <si>
    <t>931,29</t>
  </si>
  <si>
    <t>876,23</t>
  </si>
  <si>
    <t>79,02</t>
  </si>
  <si>
    <t>928,24</t>
  </si>
  <si>
    <t>923,29</t>
  </si>
  <si>
    <t>7,92</t>
  </si>
  <si>
    <t>922,67</t>
  </si>
  <si>
    <t>5,05</t>
  </si>
  <si>
    <t>930,61</t>
  </si>
  <si>
    <t>892,98</t>
  </si>
  <si>
    <t>33,27</t>
  </si>
  <si>
    <t>944,99</t>
  </si>
  <si>
    <t>31,35</t>
  </si>
  <si>
    <t>977,78</t>
  </si>
  <si>
    <t>960,39</t>
  </si>
  <si>
    <t>1012,4</t>
  </si>
  <si>
    <t>1020,24</t>
  </si>
  <si>
    <t>969,55</t>
  </si>
  <si>
    <t>34,51</t>
  </si>
  <si>
    <t>1021,56</t>
  </si>
  <si>
    <t>960,25</t>
  </si>
  <si>
    <t>44,55</t>
  </si>
  <si>
    <t>1012,26</t>
  </si>
  <si>
    <t>958,93</t>
  </si>
  <si>
    <t>27,92</t>
  </si>
  <si>
    <t>1010,94</t>
  </si>
  <si>
    <t>958,71</t>
  </si>
  <si>
    <t>66,81</t>
  </si>
  <si>
    <t>1010,72</t>
  </si>
  <si>
    <t>965,94</t>
  </si>
  <si>
    <t>41,62</t>
  </si>
  <si>
    <t>44,17</t>
  </si>
  <si>
    <t>986,77</t>
  </si>
  <si>
    <t>36,73</t>
  </si>
  <si>
    <t>1038,78</t>
  </si>
  <si>
    <t>1023,39</t>
  </si>
  <si>
    <t>22,75</t>
  </si>
  <si>
    <t>1075,4</t>
  </si>
  <si>
    <t>1033,57</t>
  </si>
  <si>
    <t>96,47</t>
  </si>
  <si>
    <t>1085,58</t>
  </si>
  <si>
    <t>973,1</t>
  </si>
  <si>
    <t>79,28</t>
  </si>
  <si>
    <t>1025,11</t>
  </si>
  <si>
    <t>260,8</t>
  </si>
  <si>
    <t>1014,99</t>
  </si>
  <si>
    <t>923,08</t>
  </si>
  <si>
    <t>239,14</t>
  </si>
  <si>
    <t>975,09</t>
  </si>
  <si>
    <t>189,5</t>
  </si>
  <si>
    <t>938,66</t>
  </si>
  <si>
    <t>880,66</t>
  </si>
  <si>
    <t>403,06</t>
  </si>
  <si>
    <t>932,67</t>
  </si>
  <si>
    <t>880,87</t>
  </si>
  <si>
    <t>223,24</t>
  </si>
  <si>
    <t>932,88</t>
  </si>
  <si>
    <t>882,83</t>
  </si>
  <si>
    <t>90,71</t>
  </si>
  <si>
    <t>934,84</t>
  </si>
  <si>
    <t>883,88</t>
  </si>
  <si>
    <t>155,77</t>
  </si>
  <si>
    <t>935,89</t>
  </si>
  <si>
    <t>20,96</t>
  </si>
  <si>
    <t>33,9</t>
  </si>
  <si>
    <t>937,2</t>
  </si>
  <si>
    <t>886,43</t>
  </si>
  <si>
    <t>0,89</t>
  </si>
  <si>
    <t>938,44</t>
  </si>
  <si>
    <t>10,16</t>
  </si>
  <si>
    <t>955,14</t>
  </si>
  <si>
    <t>958</t>
  </si>
  <si>
    <t>6,53</t>
  </si>
  <si>
    <t>1010,01</t>
  </si>
  <si>
    <t>1007,02</t>
  </si>
  <si>
    <t>62,5</t>
  </si>
  <si>
    <t>1059,03</t>
  </si>
  <si>
    <t>976,29</t>
  </si>
  <si>
    <t>42,69</t>
  </si>
  <si>
    <t>1028,3</t>
  </si>
  <si>
    <t>973,19</t>
  </si>
  <si>
    <t>44,04</t>
  </si>
  <si>
    <t>1025,2</t>
  </si>
  <si>
    <t>964,9</t>
  </si>
  <si>
    <t>51,16</t>
  </si>
  <si>
    <t>1016,91</t>
  </si>
  <si>
    <t>963,71</t>
  </si>
  <si>
    <t>86,31</t>
  </si>
  <si>
    <t>1015,72</t>
  </si>
  <si>
    <t>962,16</t>
  </si>
  <si>
    <t>152,83</t>
  </si>
  <si>
    <t>1014,17</t>
  </si>
  <si>
    <t>965,9</t>
  </si>
  <si>
    <t>134,84</t>
  </si>
  <si>
    <t>1017,91</t>
  </si>
  <si>
    <t>977,47</t>
  </si>
  <si>
    <t>22,97</t>
  </si>
  <si>
    <t>989,37</t>
  </si>
  <si>
    <t>16,44</t>
  </si>
  <si>
    <t>1043,28</t>
  </si>
  <si>
    <t>68,63</t>
  </si>
  <si>
    <t>1095,29</t>
  </si>
  <si>
    <t>1039,2</t>
  </si>
  <si>
    <t>223,26</t>
  </si>
  <si>
    <t>1091,21</t>
  </si>
  <si>
    <t>979,18</t>
  </si>
  <si>
    <t>128,57</t>
  </si>
  <si>
    <t>1031,19</t>
  </si>
  <si>
    <t>963,8</t>
  </si>
  <si>
    <t>210,28</t>
  </si>
  <si>
    <t>1015,81</t>
  </si>
  <si>
    <t>921,56</t>
  </si>
  <si>
    <t>217,19</t>
  </si>
  <si>
    <t>973,57</t>
  </si>
  <si>
    <t>180,2</t>
  </si>
  <si>
    <t>940,19</t>
  </si>
  <si>
    <t>880,22</t>
  </si>
  <si>
    <t>146,67</t>
  </si>
  <si>
    <t>932,23</t>
  </si>
  <si>
    <t>880,52</t>
  </si>
  <si>
    <t>127,42</t>
  </si>
  <si>
    <t>932,53</t>
  </si>
  <si>
    <t>882,47</t>
  </si>
  <si>
    <t>934,48</t>
  </si>
  <si>
    <t>877,93</t>
  </si>
  <si>
    <t>49,8</t>
  </si>
  <si>
    <t>929,94</t>
  </si>
  <si>
    <t>878,25</t>
  </si>
  <si>
    <t>24,1</t>
  </si>
  <si>
    <t>930,26</t>
  </si>
  <si>
    <t>879,99</t>
  </si>
  <si>
    <t>4,03</t>
  </si>
  <si>
    <t>932</t>
  </si>
  <si>
    <t>937,86</t>
  </si>
  <si>
    <t>894,24</t>
  </si>
  <si>
    <t>15,99</t>
  </si>
  <si>
    <t>946,25</t>
  </si>
  <si>
    <t>944,39</t>
  </si>
  <si>
    <t>10,95</t>
  </si>
  <si>
    <t>996,4</t>
  </si>
  <si>
    <t>995,51</t>
  </si>
  <si>
    <t>10,86</t>
  </si>
  <si>
    <t>987,11</t>
  </si>
  <si>
    <t>946,69</t>
  </si>
  <si>
    <t>31,3</t>
  </si>
  <si>
    <t>998,7</t>
  </si>
  <si>
    <t>944,69</t>
  </si>
  <si>
    <t>4,56</t>
  </si>
  <si>
    <t>996,7</t>
  </si>
  <si>
    <t>944,81</t>
  </si>
  <si>
    <t>25,26</t>
  </si>
  <si>
    <t>996,82</t>
  </si>
  <si>
    <t>935,48</t>
  </si>
  <si>
    <t>71,86</t>
  </si>
  <si>
    <t>987,49</t>
  </si>
  <si>
    <t>936,08</t>
  </si>
  <si>
    <t>71,65</t>
  </si>
  <si>
    <t>988,09</t>
  </si>
  <si>
    <t>946,05</t>
  </si>
  <si>
    <t>104,19</t>
  </si>
  <si>
    <t>998,06</t>
  </si>
  <si>
    <t>955,77</t>
  </si>
  <si>
    <t>86,11</t>
  </si>
  <si>
    <t>1007,78</t>
  </si>
  <si>
    <t>990,1</t>
  </si>
  <si>
    <t>1042,11</t>
  </si>
  <si>
    <t>960,83</t>
  </si>
  <si>
    <t>49,1</t>
  </si>
  <si>
    <t>1012,84</t>
  </si>
  <si>
    <t>94,34</t>
  </si>
  <si>
    <t>995,44</t>
  </si>
  <si>
    <t>118,53</t>
  </si>
  <si>
    <t>957,67</t>
  </si>
  <si>
    <t>883,46</t>
  </si>
  <si>
    <t>126,05</t>
  </si>
  <si>
    <t>935,47</t>
  </si>
  <si>
    <t>827,4</t>
  </si>
  <si>
    <t>301,51</t>
  </si>
  <si>
    <t>879,41</t>
  </si>
  <si>
    <t>872,79</t>
  </si>
  <si>
    <t>88,28</t>
  </si>
  <si>
    <t>924,8</t>
  </si>
  <si>
    <t>875,32</t>
  </si>
  <si>
    <t>80,72</t>
  </si>
  <si>
    <t>927,33</t>
  </si>
  <si>
    <t>878,76</t>
  </si>
  <si>
    <t>3,27</t>
  </si>
  <si>
    <t>930,77</t>
  </si>
  <si>
    <t>878,72</t>
  </si>
  <si>
    <t>77,83</t>
  </si>
  <si>
    <t>930,73</t>
  </si>
  <si>
    <t>878,81</t>
  </si>
  <si>
    <t>51,55</t>
  </si>
  <si>
    <t>930,82</t>
  </si>
  <si>
    <t>12,7</t>
  </si>
  <si>
    <t>1,73</t>
  </si>
  <si>
    <t>878,77</t>
  </si>
  <si>
    <t>6,58</t>
  </si>
  <si>
    <t>930,78</t>
  </si>
  <si>
    <t>891,58</t>
  </si>
  <si>
    <t>16,85</t>
  </si>
  <si>
    <t>943,59</t>
  </si>
  <si>
    <t>956,15</t>
  </si>
  <si>
    <t>88,02</t>
  </si>
  <si>
    <t>1008,16</t>
  </si>
  <si>
    <t>1040,7</t>
  </si>
  <si>
    <t>93,62</t>
  </si>
  <si>
    <t>1092,71</t>
  </si>
  <si>
    <t>1076,77</t>
  </si>
  <si>
    <t>90,73</t>
  </si>
  <si>
    <t>1128,78</t>
  </si>
  <si>
    <t>1042,45</t>
  </si>
  <si>
    <t>170,77</t>
  </si>
  <si>
    <t>1094,46</t>
  </si>
  <si>
    <t>1028,05</t>
  </si>
  <si>
    <t>171,67</t>
  </si>
  <si>
    <t>1080,06</t>
  </si>
  <si>
    <t>1003,91</t>
  </si>
  <si>
    <t>151,39</t>
  </si>
  <si>
    <t>1055,92</t>
  </si>
  <si>
    <t>1014,94</t>
  </si>
  <si>
    <t>128,46</t>
  </si>
  <si>
    <t>1066,95</t>
  </si>
  <si>
    <t>107,81</t>
  </si>
  <si>
    <t>1082,66</t>
  </si>
  <si>
    <t>1065,86</t>
  </si>
  <si>
    <t>157,61</t>
  </si>
  <si>
    <t>1117,87</t>
  </si>
  <si>
    <t>1084,61</t>
  </si>
  <si>
    <t>147,33</t>
  </si>
  <si>
    <t>1136,62</t>
  </si>
  <si>
    <t>1072,49</t>
  </si>
  <si>
    <t>149,61</t>
  </si>
  <si>
    <t>1124,5</t>
  </si>
  <si>
    <t>1054,56</t>
  </si>
  <si>
    <t>147,63</t>
  </si>
  <si>
    <t>1106,57</t>
  </si>
  <si>
    <t>1035,32</t>
  </si>
  <si>
    <t>183,49</t>
  </si>
  <si>
    <t>1087,33</t>
  </si>
  <si>
    <t>992,5</t>
  </si>
  <si>
    <t>146,13</t>
  </si>
  <si>
    <t>1044,51</t>
  </si>
  <si>
    <t>904,14</t>
  </si>
  <si>
    <t>172,79</t>
  </si>
  <si>
    <t>878,44</t>
  </si>
  <si>
    <t>75,62</t>
  </si>
  <si>
    <t>930,45</t>
  </si>
  <si>
    <t>86,97</t>
  </si>
  <si>
    <t>931,22</t>
  </si>
  <si>
    <t>879,29</t>
  </si>
  <si>
    <t>25,97</t>
  </si>
  <si>
    <t>931,3</t>
  </si>
  <si>
    <t>62,39</t>
  </si>
  <si>
    <t>879,57</t>
  </si>
  <si>
    <t>79,82</t>
  </si>
  <si>
    <t>931,58</t>
  </si>
  <si>
    <t>879,87</t>
  </si>
  <si>
    <t>37,4</t>
  </si>
  <si>
    <t>931,88</t>
  </si>
  <si>
    <t>36,31</t>
  </si>
  <si>
    <t>877,02</t>
  </si>
  <si>
    <t>19,99</t>
  </si>
  <si>
    <t>929,03</t>
  </si>
  <si>
    <t>0,97</t>
  </si>
  <si>
    <t>897,08</t>
  </si>
  <si>
    <t>34,58</t>
  </si>
  <si>
    <t>949,09</t>
  </si>
  <si>
    <t>971,7</t>
  </si>
  <si>
    <t>78,72</t>
  </si>
  <si>
    <t>1023,71</t>
  </si>
  <si>
    <t>1036,15</t>
  </si>
  <si>
    <t>111,58</t>
  </si>
  <si>
    <t>1088,16</t>
  </si>
  <si>
    <t>1033,2</t>
  </si>
  <si>
    <t>162</t>
  </si>
  <si>
    <t>1085,21</t>
  </si>
  <si>
    <t>154,86</t>
  </si>
  <si>
    <t>1030,88</t>
  </si>
  <si>
    <t>155,5</t>
  </si>
  <si>
    <t>1082,89</t>
  </si>
  <si>
    <t>1034,92</t>
  </si>
  <si>
    <t>148,84</t>
  </si>
  <si>
    <t>1086,93</t>
  </si>
  <si>
    <t>1063,51</t>
  </si>
  <si>
    <t>131,29</t>
  </si>
  <si>
    <t>1115,52</t>
  </si>
  <si>
    <t>1090,69</t>
  </si>
  <si>
    <t>146,52</t>
  </si>
  <si>
    <t>1142,7</t>
  </si>
  <si>
    <t>1117,82</t>
  </si>
  <si>
    <t>167,94</t>
  </si>
  <si>
    <t>1169,83</t>
  </si>
  <si>
    <t>1100,09</t>
  </si>
  <si>
    <t>159,02</t>
  </si>
  <si>
    <t>1152,1</t>
  </si>
  <si>
    <t>1087,43</t>
  </si>
  <si>
    <t>195,22</t>
  </si>
  <si>
    <t>1139,44</t>
  </si>
  <si>
    <t>1081,86</t>
  </si>
  <si>
    <t>222,77</t>
  </si>
  <si>
    <t>1133,87</t>
  </si>
  <si>
    <t>1043,08</t>
  </si>
  <si>
    <t>274,83</t>
  </si>
  <si>
    <t>1095,09</t>
  </si>
  <si>
    <t>916,16</t>
  </si>
  <si>
    <t>199,26</t>
  </si>
  <si>
    <t>968,17</t>
  </si>
  <si>
    <t>176,33</t>
  </si>
  <si>
    <t>879,83</t>
  </si>
  <si>
    <t>213,95</t>
  </si>
  <si>
    <t>878,88</t>
  </si>
  <si>
    <t>930,89</t>
  </si>
  <si>
    <t>878,96</t>
  </si>
  <si>
    <t>628,74</t>
  </si>
  <si>
    <t>930,97</t>
  </si>
  <si>
    <t>879,03</t>
  </si>
  <si>
    <t>67,11</t>
  </si>
  <si>
    <t>880,19</t>
  </si>
  <si>
    <t>161,92</t>
  </si>
  <si>
    <t>932,2</t>
  </si>
  <si>
    <t>884,2</t>
  </si>
  <si>
    <t>0,52</t>
  </si>
  <si>
    <t>936,21</t>
  </si>
  <si>
    <t>908,6</t>
  </si>
  <si>
    <t>144,1</t>
  </si>
  <si>
    <t>954,56</t>
  </si>
  <si>
    <t>22,83</t>
  </si>
  <si>
    <t>1006,57</t>
  </si>
  <si>
    <t>1030,98</t>
  </si>
  <si>
    <t>275,61</t>
  </si>
  <si>
    <t>1082,99</t>
  </si>
  <si>
    <t>1032,29</t>
  </si>
  <si>
    <t>106,54</t>
  </si>
  <si>
    <t>1034,68</t>
  </si>
  <si>
    <t>185,68</t>
  </si>
  <si>
    <t>1086,69</t>
  </si>
  <si>
    <t>1028,37</t>
  </si>
  <si>
    <t>250,25</t>
  </si>
  <si>
    <t>1080,38</t>
  </si>
  <si>
    <t>1030,8</t>
  </si>
  <si>
    <t>257,36</t>
  </si>
  <si>
    <t>1082,81</t>
  </si>
  <si>
    <t>1029,41</t>
  </si>
  <si>
    <t>212,28</t>
  </si>
  <si>
    <t>1081,42</t>
  </si>
  <si>
    <t>1032,01</t>
  </si>
  <si>
    <t>175,54</t>
  </si>
  <si>
    <t>1084,02</t>
  </si>
  <si>
    <t>1053,72</t>
  </si>
  <si>
    <t>146,8</t>
  </si>
  <si>
    <t>1105,73</t>
  </si>
  <si>
    <t>1116,92</t>
  </si>
  <si>
    <t>146,08</t>
  </si>
  <si>
    <t>1168,93</t>
  </si>
  <si>
    <t>1130,26</t>
  </si>
  <si>
    <t>92,84</t>
  </si>
  <si>
    <t>1182,27</t>
  </si>
  <si>
    <t>1121,53</t>
  </si>
  <si>
    <t>108,89</t>
  </si>
  <si>
    <t>1173,54</t>
  </si>
  <si>
    <t>1060,26</t>
  </si>
  <si>
    <t>170,23</t>
  </si>
  <si>
    <t>1112,27</t>
  </si>
  <si>
    <t>1044,14</t>
  </si>
  <si>
    <t>326,28</t>
  </si>
  <si>
    <t>1096,15</t>
  </si>
  <si>
    <t>994,74</t>
  </si>
  <si>
    <t>278</t>
  </si>
  <si>
    <t>1046,75</t>
  </si>
  <si>
    <t>220,98</t>
  </si>
  <si>
    <t>968,2</t>
  </si>
  <si>
    <t>119,13</t>
  </si>
  <si>
    <t>878,08</t>
  </si>
  <si>
    <t>129,27</t>
  </si>
  <si>
    <t>881,02</t>
  </si>
  <si>
    <t>17,2</t>
  </si>
  <si>
    <t>933,03</t>
  </si>
  <si>
    <t>880,2</t>
  </si>
  <si>
    <t>21,86</t>
  </si>
  <si>
    <t>932,21</t>
  </si>
  <si>
    <t>932,9</t>
  </si>
  <si>
    <t>882,41</t>
  </si>
  <si>
    <t>1,49</t>
  </si>
  <si>
    <t>934,42</t>
  </si>
  <si>
    <t>883,95</t>
  </si>
  <si>
    <t>9,72</t>
  </si>
  <si>
    <t>935,96</t>
  </si>
  <si>
    <t>900,12</t>
  </si>
  <si>
    <t>29,11</t>
  </si>
  <si>
    <t>952,13</t>
  </si>
  <si>
    <t>944,71</t>
  </si>
  <si>
    <t>79,21</t>
  </si>
  <si>
    <t>996,72</t>
  </si>
  <si>
    <t>64,57</t>
  </si>
  <si>
    <t>1023,94</t>
  </si>
  <si>
    <t>978,45</t>
  </si>
  <si>
    <t>40,04</t>
  </si>
  <si>
    <t>1030,46</t>
  </si>
  <si>
    <t>951,78</t>
  </si>
  <si>
    <t>48,41</t>
  </si>
  <si>
    <t>1003,79</t>
  </si>
  <si>
    <t>921,35</t>
  </si>
  <si>
    <t>92,92</t>
  </si>
  <si>
    <t>973,36</t>
  </si>
  <si>
    <t>916,55</t>
  </si>
  <si>
    <t>93,6</t>
  </si>
  <si>
    <t>968,56</t>
  </si>
  <si>
    <t>913,02</t>
  </si>
  <si>
    <t>100,98</t>
  </si>
  <si>
    <t>965,03</t>
  </si>
  <si>
    <t>911,28</t>
  </si>
  <si>
    <t>137,66</t>
  </si>
  <si>
    <t>963,29</t>
  </si>
  <si>
    <t>920,04</t>
  </si>
  <si>
    <t>163,79</t>
  </si>
  <si>
    <t>972,05</t>
  </si>
  <si>
    <t>936,73</t>
  </si>
  <si>
    <t>276,42</t>
  </si>
  <si>
    <t>988,74</t>
  </si>
  <si>
    <t>1021,6</t>
  </si>
  <si>
    <t>200,62</t>
  </si>
  <si>
    <t>1073,61</t>
  </si>
  <si>
    <t>964,8</t>
  </si>
  <si>
    <t>202,58</t>
  </si>
  <si>
    <t>1016,81</t>
  </si>
  <si>
    <t>924,74</t>
  </si>
  <si>
    <t>157,18</t>
  </si>
  <si>
    <t>976,75</t>
  </si>
  <si>
    <t>904,53</t>
  </si>
  <si>
    <t>44</t>
  </si>
  <si>
    <t>956,54</t>
  </si>
  <si>
    <t>898</t>
  </si>
  <si>
    <t>310,49</t>
  </si>
  <si>
    <t>950,01</t>
  </si>
  <si>
    <t>885,31</t>
  </si>
  <si>
    <t>0,18</t>
  </si>
  <si>
    <t>937,32</t>
  </si>
  <si>
    <t>872,89</t>
  </si>
  <si>
    <t>2,09</t>
  </si>
  <si>
    <t>924,9</t>
  </si>
  <si>
    <t>877,48</t>
  </si>
  <si>
    <t>2,54</t>
  </si>
  <si>
    <t>929,49</t>
  </si>
  <si>
    <t>19,33</t>
  </si>
  <si>
    <t>932,63</t>
  </si>
  <si>
    <t>878,92</t>
  </si>
  <si>
    <t>84,82</t>
  </si>
  <si>
    <t>930,93</t>
  </si>
  <si>
    <t>881,34</t>
  </si>
  <si>
    <t>30,1</t>
  </si>
  <si>
    <t>933,35</t>
  </si>
  <si>
    <t>882,23</t>
  </si>
  <si>
    <t>28,34</t>
  </si>
  <si>
    <t>934,24</t>
  </si>
  <si>
    <t>892,18</t>
  </si>
  <si>
    <t>23,87</t>
  </si>
  <si>
    <t>944,19</t>
  </si>
  <si>
    <t>980,27</t>
  </si>
  <si>
    <t>1032,28</t>
  </si>
  <si>
    <t>1107,01</t>
  </si>
  <si>
    <t>1159,02</t>
  </si>
  <si>
    <t>1177,36</t>
  </si>
  <si>
    <t>92,96</t>
  </si>
  <si>
    <t>1229,37</t>
  </si>
  <si>
    <t>1165,67</t>
  </si>
  <si>
    <t>82,49</t>
  </si>
  <si>
    <t>1217,68</t>
  </si>
  <si>
    <t>1158,52</t>
  </si>
  <si>
    <t>112,49</t>
  </si>
  <si>
    <t>1210,53</t>
  </si>
  <si>
    <t>1145,66</t>
  </si>
  <si>
    <t>118,12</t>
  </si>
  <si>
    <t>1197,67</t>
  </si>
  <si>
    <t>1156,61</t>
  </si>
  <si>
    <t>1208,62</t>
  </si>
  <si>
    <t>1149,35</t>
  </si>
  <si>
    <t>112,91</t>
  </si>
  <si>
    <t>1201,36</t>
  </si>
  <si>
    <t>1157,08</t>
  </si>
  <si>
    <t>52,27</t>
  </si>
  <si>
    <t>1209,09</t>
  </si>
  <si>
    <t>1179,33</t>
  </si>
  <si>
    <t>9</t>
  </si>
  <si>
    <t>1231,34</t>
  </si>
  <si>
    <t>1216,97</t>
  </si>
  <si>
    <t>1268,98</t>
  </si>
  <si>
    <t>1228,73</t>
  </si>
  <si>
    <t>17,3</t>
  </si>
  <si>
    <t>1280,74</t>
  </si>
  <si>
    <t>1226,96</t>
  </si>
  <si>
    <t>144,35</t>
  </si>
  <si>
    <t>1278,97</t>
  </si>
  <si>
    <t>1151,23</t>
  </si>
  <si>
    <t>161,27</t>
  </si>
  <si>
    <t>1203,24</t>
  </si>
  <si>
    <t>1122,2</t>
  </si>
  <si>
    <t>200,97</t>
  </si>
  <si>
    <t>1174,21</t>
  </si>
  <si>
    <t>1042,61</t>
  </si>
  <si>
    <t>187,77</t>
  </si>
  <si>
    <t>1094,62</t>
  </si>
  <si>
    <t>976,47</t>
  </si>
  <si>
    <t>175,91</t>
  </si>
  <si>
    <t>1028,48</t>
  </si>
  <si>
    <t>948,89</t>
  </si>
  <si>
    <t>211,14</t>
  </si>
  <si>
    <t>1000,9</t>
  </si>
  <si>
    <t>903,78</t>
  </si>
  <si>
    <t>161,34</t>
  </si>
  <si>
    <t>955,79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</si>
</sst>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71" formatCode="#,##0.0"/>
    <numFmt numFmtId="172" formatCode="_-* #,##0.000_р_._-;\-* #,##0.000_р_._-;_-* &quot;-&quot;??_р_._-;_-@_-"/>
    <numFmt numFmtId="173" formatCode="_-* #,##0.000_р_._-;\-* #,##0.000_р_._-;_-* &quot;-&quot;???_р_._-;_-@_-"/>
    <numFmt numFmtId="174" formatCode="#,##0.00_ ;\-#,##0.00\ "/>
    <numFmt numFmtId="175" formatCode="#,##0.000"/>
    <numFmt numFmtId="176" formatCode="_-* #,##0.000000_р_._-;\-* #,##0.000000_р_._-;_-* &quot;-&quot;???_р_._-;_-@_-"/>
    <numFmt numFmtId="177" formatCode="#,##0.00000"/>
    <numFmt numFmtId="178" formatCode="#,##0.000_ ;\-#,##0.000\ "/>
    <numFmt numFmtId="179" formatCode="#,##0.0000000000_ ;\-#,##0.0000000000\ "/>
    <numFmt numFmtId="181" formatCode="#,##0_ ;\-#,##0\ "/>
    <numFmt numFmtId="182" formatCode="&quot;$&quot;#,##0_);[Red]\(&quot;$&quot;#,##0\)"/>
    <numFmt numFmtId="183" formatCode="General_)"/>
    <numFmt numFmtId="184" formatCode="_-* #,##0_-;\-* #,##0_-;_-* &quot;-&quot;_-;_-@_-"/>
    <numFmt numFmtId="185" formatCode="_-* #,##0.00_-;\-* #,##0.00_-;_-* &quot;-&quot;??_-;_-@_-"/>
    <numFmt numFmtId="186" formatCode="_-&quot;Ј&quot;* #,##0.00_-;\-&quot;Ј&quot;* #,##0.00_-;_-&quot;Ј&quot;* &quot;-&quot;??_-;_-@_-"/>
    <numFmt numFmtId="187" formatCode="_-* #,##0.00[$€-1]_-;\-* #,##0.00[$€-1]_-;_-* &quot;-&quot;??[$€-1]_-"/>
    <numFmt numFmtId="188" formatCode="#\."/>
    <numFmt numFmtId="189" formatCode="#.##0\.00"/>
    <numFmt numFmtId="190" formatCode="#\.00"/>
    <numFmt numFmtId="191" formatCode="\$#\.00"/>
    <numFmt numFmtId="192" formatCode="%#\.00"/>
    <numFmt numFmtId="193" formatCode="0.0%"/>
    <numFmt numFmtId="194" formatCode="0.0%_);\(0.0%\)"/>
    <numFmt numFmtId="195" formatCode="#,##0_);[Red]\(#,##0\)"/>
    <numFmt numFmtId="196" formatCode="_-* #,##0&quot;đ.&quot;_-;\-* #,##0&quot;đ.&quot;_-;_-* &quot;-&quot;&quot;đ.&quot;_-;_-@_-"/>
    <numFmt numFmtId="197" formatCode="_-* #,##0.00&quot;đ.&quot;_-;\-* #,##0.00&quot;đ.&quot;_-;_-* &quot;-&quot;??&quot;đ.&quot;_-;_-@_-"/>
    <numFmt numFmtId="198" formatCode="\$#,##0\ ;\(\$#,##0\)"/>
    <numFmt numFmtId="199" formatCode="#,##0_);[Blue]\(#,##0\)"/>
    <numFmt numFmtId="200" formatCode="_-* #,##0_đ_._-;\-* #,##0_đ_._-;_-* &quot;-&quot;_đ_._-;_-@_-"/>
    <numFmt numFmtId="201" formatCode="_-* #,##0.00_đ_._-;\-* #,##0.00_đ_._-;_-* &quot;-&quot;??_đ_._-;_-@_-"/>
    <numFmt numFmtId="202" formatCode="_-* #,##0\ _р_._-;\-* #,##0\ _р_._-;_-* &quot;-&quot;\ _р_._-;_-@_-"/>
    <numFmt numFmtId="203" formatCode="_-* #,##0.00\ _р_._-;\-* #,##0.00\ _р_._-;_-* &quot;-&quot;??\ _р_._-;_-@_-"/>
    <numFmt numFmtId="207" formatCode="#,##0.0000000"/>
    <numFmt numFmtId="209" formatCode="#,##0.0000_р_.;\-#,##0.0000_р_."/>
    <numFmt numFmtId="210" formatCode="#,##0.00000_р_.;\-#,##0.00000_р_."/>
    <numFmt numFmtId="213" formatCode="_-* #,##0.0_р_._-;\-* #,##0.0_р_._-;_-* &quot;-&quot;??_р_._-;_-@_-"/>
  </numFmts>
  <fonts count="109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0"/>
      <name val="Verdana"/>
      <family val="2"/>
      <charset val="204"/>
    </font>
    <font>
      <b/>
      <sz val="11"/>
      <name val="Verdana"/>
      <family val="2"/>
      <charset val="204"/>
    </font>
    <font>
      <sz val="11"/>
      <name val="Verdana"/>
      <family val="2"/>
      <charset val="204"/>
    </font>
    <font>
      <sz val="12"/>
      <name val="Verdana"/>
      <family val="2"/>
      <charset val="204"/>
    </font>
    <font>
      <sz val="9"/>
      <name val="Verdan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10"/>
      <name val="Tahoma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8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10"/>
      <name val="MS Sans Serif"/>
      <family val="2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8"/>
      <name val="Helv"/>
      <charset val="204"/>
    </font>
    <font>
      <sz val="9"/>
      <name val="Tahoma"/>
      <family val="2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u/>
      <sz val="10"/>
      <color indexed="12"/>
      <name val="Arial Cyr"/>
      <charset val="204"/>
    </font>
    <font>
      <b/>
      <u/>
      <sz val="11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color indexed="64"/>
      <name val="Arial"/>
      <family val="2"/>
      <charset val="204"/>
    </font>
    <font>
      <sz val="11"/>
      <name val="Times New Roman Cyr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0"/>
      <color indexed="12"/>
      <name val="Verdana"/>
      <family val="2"/>
      <charset val="204"/>
    </font>
    <font>
      <sz val="11"/>
      <color indexed="12"/>
      <name val="Verdana"/>
      <family val="2"/>
      <charset val="204"/>
    </font>
    <font>
      <sz val="10"/>
      <color indexed="10"/>
      <name val="Arial Cyr"/>
      <family val="2"/>
      <charset val="204"/>
    </font>
    <font>
      <sz val="11"/>
      <color indexed="9"/>
      <name val="Verdana"/>
      <family val="2"/>
      <charset val="204"/>
    </font>
    <font>
      <sz val="11"/>
      <color indexed="9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1"/>
      <color theme="0"/>
      <name val="Verdana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thin">
        <color indexed="64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45">
    <xf numFmtId="0" fontId="0" fillId="0" borderId="0"/>
    <xf numFmtId="0" fontId="49" fillId="0" borderId="0"/>
    <xf numFmtId="193" fontId="50" fillId="0" borderId="0">
      <alignment vertical="top"/>
    </xf>
    <xf numFmtId="193" fontId="51" fillId="0" borderId="0">
      <alignment vertical="top"/>
    </xf>
    <xf numFmtId="194" fontId="51" fillId="2" borderId="0">
      <alignment vertical="top"/>
    </xf>
    <xf numFmtId="193" fontId="51" fillId="3" borderId="0">
      <alignment vertical="top"/>
    </xf>
    <xf numFmtId="0" fontId="31" fillId="0" borderId="0"/>
    <xf numFmtId="0" fontId="31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9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49" fillId="0" borderId="0"/>
    <xf numFmtId="0" fontId="49" fillId="0" borderId="0"/>
    <xf numFmtId="0" fontId="52" fillId="0" borderId="0"/>
    <xf numFmtId="0" fontId="52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52" fillId="0" borderId="0"/>
    <xf numFmtId="0" fontId="52" fillId="0" borderId="0"/>
    <xf numFmtId="0" fontId="52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52" fillId="0" borderId="0"/>
    <xf numFmtId="0" fontId="49" fillId="0" borderId="0"/>
    <xf numFmtId="0" fontId="49" fillId="0" borderId="0"/>
    <xf numFmtId="0" fontId="52" fillId="0" borderId="0"/>
    <xf numFmtId="0" fontId="49" fillId="0" borderId="0"/>
    <xf numFmtId="0" fontId="49" fillId="0" borderId="0"/>
    <xf numFmtId="0" fontId="52" fillId="0" borderId="0"/>
    <xf numFmtId="189" fontId="53" fillId="0" borderId="0">
      <protection locked="0"/>
    </xf>
    <xf numFmtId="190" fontId="53" fillId="0" borderId="0">
      <protection locked="0"/>
    </xf>
    <xf numFmtId="189" fontId="53" fillId="0" borderId="0">
      <protection locked="0"/>
    </xf>
    <xf numFmtId="190" fontId="53" fillId="0" borderId="0">
      <protection locked="0"/>
    </xf>
    <xf numFmtId="191" fontId="53" fillId="0" borderId="0">
      <protection locked="0"/>
    </xf>
    <xf numFmtId="188" fontId="53" fillId="0" borderId="1">
      <protection locked="0"/>
    </xf>
    <xf numFmtId="188" fontId="54" fillId="0" borderId="0">
      <protection locked="0"/>
    </xf>
    <xf numFmtId="188" fontId="54" fillId="0" borderId="0">
      <protection locked="0"/>
    </xf>
    <xf numFmtId="188" fontId="53" fillId="0" borderId="1">
      <protection locked="0"/>
    </xf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21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83" fontId="56" fillId="0" borderId="2">
      <protection locked="0"/>
    </xf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45" fillId="22" borderId="3" applyNumberFormat="0" applyAlignment="0" applyProtection="0"/>
    <xf numFmtId="0" fontId="15" fillId="23" borderId="4" applyNumberFormat="0" applyAlignment="0" applyProtection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3" fontId="57" fillId="0" borderId="0" applyFont="0" applyFill="0" applyBorder="0" applyAlignment="0" applyProtection="0"/>
    <xf numFmtId="183" fontId="58" fillId="24" borderId="2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6" fontId="31" fillId="0" borderId="0" applyFont="0" applyFill="0" applyBorder="0" applyAlignment="0" applyProtection="0"/>
    <xf numFmtId="198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4" fontId="2" fillId="0" borderId="0">
      <alignment vertical="top"/>
    </xf>
    <xf numFmtId="195" fontId="61" fillId="0" borderId="0">
      <alignment vertical="top"/>
    </xf>
    <xf numFmtId="187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8" fontId="62" fillId="0" borderId="0" applyFill="0" applyBorder="0" applyAlignment="0" applyProtection="0"/>
    <xf numFmtId="168" fontId="50" fillId="0" borderId="0" applyFill="0" applyBorder="0" applyAlignment="0" applyProtection="0"/>
    <xf numFmtId="168" fontId="63" fillId="0" borderId="0" applyFill="0" applyBorder="0" applyAlignment="0" applyProtection="0"/>
    <xf numFmtId="168" fontId="64" fillId="0" borderId="0" applyFill="0" applyBorder="0" applyAlignment="0" applyProtection="0"/>
    <xf numFmtId="168" fontId="65" fillId="0" borderId="0" applyFill="0" applyBorder="0" applyAlignment="0" applyProtection="0"/>
    <xf numFmtId="168" fontId="66" fillId="0" borderId="0" applyFill="0" applyBorder="0" applyAlignment="0" applyProtection="0"/>
    <xf numFmtId="168" fontId="67" fillId="0" borderId="0" applyFill="0" applyBorder="0" applyAlignment="0" applyProtection="0"/>
    <xf numFmtId="2" fontId="57" fillId="0" borderId="0" applyFont="0" applyFill="0" applyBorder="0" applyAlignment="0" applyProtection="0"/>
    <xf numFmtId="0" fontId="43" fillId="6" borderId="0" applyNumberFormat="0" applyBorder="0" applyAlignment="0" applyProtection="0"/>
    <xf numFmtId="0" fontId="68" fillId="0" borderId="0">
      <alignment vertical="top"/>
    </xf>
    <xf numFmtId="0" fontId="29" fillId="0" borderId="5" applyNumberFormat="0" applyFill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7" fillId="0" borderId="0" applyNumberFormat="0" applyFill="0" applyBorder="0" applyAlignment="0" applyProtection="0"/>
    <xf numFmtId="195" fontId="69" fillId="0" borderId="0">
      <alignment vertical="top"/>
    </xf>
    <xf numFmtId="183" fontId="70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28" fillId="9" borderId="3" applyNumberFormat="0" applyAlignment="0" applyProtection="0"/>
    <xf numFmtId="195" fontId="51" fillId="0" borderId="0">
      <alignment vertical="top"/>
    </xf>
    <xf numFmtId="195" fontId="51" fillId="2" borderId="0">
      <alignment vertical="top"/>
    </xf>
    <xf numFmtId="199" fontId="51" fillId="3" borderId="0">
      <alignment vertical="top"/>
    </xf>
    <xf numFmtId="38" fontId="51" fillId="0" borderId="0">
      <alignment vertical="top"/>
    </xf>
    <xf numFmtId="0" fontId="14" fillId="0" borderId="8" applyNumberFormat="0" applyFill="0" applyAlignment="0" applyProtection="0"/>
    <xf numFmtId="0" fontId="42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2" fillId="0" borderId="0"/>
    <xf numFmtId="0" fontId="49" fillId="0" borderId="0"/>
    <xf numFmtId="0" fontId="73" fillId="26" borderId="9" applyNumberFormat="0" applyFont="0" applyAlignment="0" applyProtection="0"/>
    <xf numFmtId="200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44" fillId="22" borderId="10" applyNumberFormat="0" applyAlignment="0" applyProtection="0"/>
    <xf numFmtId="0" fontId="74" fillId="0" borderId="0" applyNumberFormat="0">
      <alignment horizontal="left"/>
    </xf>
    <xf numFmtId="4" fontId="75" fillId="27" borderId="10" applyNumberFormat="0" applyProtection="0">
      <alignment vertical="center"/>
    </xf>
    <xf numFmtId="4" fontId="76" fillId="27" borderId="10" applyNumberFormat="0" applyProtection="0">
      <alignment vertical="center"/>
    </xf>
    <xf numFmtId="4" fontId="75" fillId="27" borderId="10" applyNumberFormat="0" applyProtection="0">
      <alignment horizontal="left" vertical="center" indent="1"/>
    </xf>
    <xf numFmtId="4" fontId="75" fillId="27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4" fontId="75" fillId="29" borderId="10" applyNumberFormat="0" applyProtection="0">
      <alignment horizontal="right" vertical="center"/>
    </xf>
    <xf numFmtId="4" fontId="75" fillId="30" borderId="10" applyNumberFormat="0" applyProtection="0">
      <alignment horizontal="right" vertical="center"/>
    </xf>
    <xf numFmtId="4" fontId="75" fillId="31" borderId="10" applyNumberFormat="0" applyProtection="0">
      <alignment horizontal="right" vertical="center"/>
    </xf>
    <xf numFmtId="4" fontId="75" fillId="32" borderId="10" applyNumberFormat="0" applyProtection="0">
      <alignment horizontal="right" vertical="center"/>
    </xf>
    <xf numFmtId="4" fontId="75" fillId="33" borderId="10" applyNumberFormat="0" applyProtection="0">
      <alignment horizontal="right" vertical="center"/>
    </xf>
    <xf numFmtId="4" fontId="75" fillId="34" borderId="10" applyNumberFormat="0" applyProtection="0">
      <alignment horizontal="right" vertical="center"/>
    </xf>
    <xf numFmtId="4" fontId="75" fillId="35" borderId="10" applyNumberFormat="0" applyProtection="0">
      <alignment horizontal="right" vertical="center"/>
    </xf>
    <xf numFmtId="4" fontId="75" fillId="36" borderId="10" applyNumberFormat="0" applyProtection="0">
      <alignment horizontal="right" vertical="center"/>
    </xf>
    <xf numFmtId="4" fontId="75" fillId="37" borderId="10" applyNumberFormat="0" applyProtection="0">
      <alignment horizontal="right" vertical="center"/>
    </xf>
    <xf numFmtId="4" fontId="77" fillId="38" borderId="10" applyNumberFormat="0" applyProtection="0">
      <alignment horizontal="left" vertical="center" indent="1"/>
    </xf>
    <xf numFmtId="4" fontId="75" fillId="39" borderId="11" applyNumberFormat="0" applyProtection="0">
      <alignment horizontal="left" vertical="center" indent="1"/>
    </xf>
    <xf numFmtId="4" fontId="78" fillId="40" borderId="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4" fontId="30" fillId="39" borderId="10" applyNumberFormat="0" applyProtection="0">
      <alignment horizontal="left" vertical="center" indent="1"/>
    </xf>
    <xf numFmtId="4" fontId="30" fillId="41" borderId="10" applyNumberFormat="0" applyProtection="0">
      <alignment horizontal="left" vertical="center" indent="1"/>
    </xf>
    <xf numFmtId="0" fontId="31" fillId="41" borderId="10" applyNumberFormat="0" applyProtection="0">
      <alignment horizontal="left" vertical="center" indent="1"/>
    </xf>
    <xf numFmtId="0" fontId="31" fillId="41" borderId="10" applyNumberFormat="0" applyProtection="0">
      <alignment horizontal="left" vertical="center" indent="1"/>
    </xf>
    <xf numFmtId="0" fontId="31" fillId="42" borderId="10" applyNumberFormat="0" applyProtection="0">
      <alignment horizontal="left" vertical="center" indent="1"/>
    </xf>
    <xf numFmtId="0" fontId="31" fillId="42" borderId="10" applyNumberFormat="0" applyProtection="0">
      <alignment horizontal="left" vertical="center" indent="1"/>
    </xf>
    <xf numFmtId="0" fontId="31" fillId="2" borderId="10" applyNumberFormat="0" applyProtection="0">
      <alignment horizontal="left" vertical="center" indent="1"/>
    </xf>
    <xf numFmtId="0" fontId="31" fillId="2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0" fontId="9" fillId="0" borderId="0"/>
    <xf numFmtId="4" fontId="75" fillId="43" borderId="10" applyNumberFormat="0" applyProtection="0">
      <alignment vertical="center"/>
    </xf>
    <xf numFmtId="4" fontId="76" fillId="43" borderId="10" applyNumberFormat="0" applyProtection="0">
      <alignment vertical="center"/>
    </xf>
    <xf numFmtId="4" fontId="75" fillId="43" borderId="10" applyNumberFormat="0" applyProtection="0">
      <alignment horizontal="left" vertical="center" indent="1"/>
    </xf>
    <xf numFmtId="4" fontId="75" fillId="43" borderId="10" applyNumberFormat="0" applyProtection="0">
      <alignment horizontal="left" vertical="center" indent="1"/>
    </xf>
    <xf numFmtId="4" fontId="75" fillId="39" borderId="10" applyNumberFormat="0" applyProtection="0">
      <alignment horizontal="right" vertical="center"/>
    </xf>
    <xf numFmtId="4" fontId="76" fillId="39" borderId="10" applyNumberFormat="0" applyProtection="0">
      <alignment horizontal="right" vertical="center"/>
    </xf>
    <xf numFmtId="0" fontId="31" fillId="28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0" fontId="79" fillId="0" borderId="0"/>
    <xf numFmtId="4" fontId="80" fillId="39" borderId="10" applyNumberFormat="0" applyProtection="0">
      <alignment horizontal="right" vertical="center"/>
    </xf>
    <xf numFmtId="0" fontId="49" fillId="0" borderId="0"/>
    <xf numFmtId="195" fontId="81" fillId="44" borderId="0">
      <alignment horizontal="right" vertical="top"/>
    </xf>
    <xf numFmtId="0" fontId="48" fillId="0" borderId="0" applyNumberFormat="0" applyFill="0" applyBorder="0" applyAlignment="0" applyProtection="0"/>
    <xf numFmtId="0" fontId="11" fillId="0" borderId="12" applyNumberFormat="0" applyFill="0" applyAlignment="0" applyProtection="0"/>
    <xf numFmtId="0" fontId="16" fillId="0" borderId="0" applyNumberFormat="0" applyFill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183" fontId="56" fillId="0" borderId="2">
      <protection locked="0"/>
    </xf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4" fontId="10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0" fontId="84" fillId="0" borderId="0" applyBorder="0">
      <alignment horizontal="center" vertical="center" wrapText="1"/>
    </xf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13" applyBorder="0">
      <alignment horizontal="center" vertical="center" wrapText="1"/>
    </xf>
    <xf numFmtId="183" fontId="58" fillId="24" borderId="2"/>
    <xf numFmtId="4" fontId="73" fillId="27" borderId="14" applyBorder="0">
      <alignment horizontal="right"/>
    </xf>
    <xf numFmtId="49" fontId="88" fillId="0" borderId="0" applyBorder="0">
      <alignment vertical="center"/>
    </xf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3" fontId="58" fillId="0" borderId="14" applyBorder="0">
      <alignment vertical="center"/>
    </xf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86" fillId="0" borderId="0">
      <alignment horizontal="center" vertical="top" wrapText="1"/>
    </xf>
    <xf numFmtId="0" fontId="90" fillId="0" borderId="0">
      <alignment horizontal="centerContinuous" vertical="center" wrapText="1"/>
    </xf>
    <xf numFmtId="0" fontId="89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175" fontId="3" fillId="3" borderId="14">
      <alignment wrapText="1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49" fontId="73" fillId="0" borderId="0" applyBorder="0">
      <alignment vertical="top"/>
    </xf>
    <xf numFmtId="0" fontId="91" fillId="0" borderId="0"/>
    <xf numFmtId="4" fontId="9" fillId="0" borderId="0">
      <alignment vertical="center"/>
    </xf>
    <xf numFmtId="0" fontId="105" fillId="0" borderId="0"/>
    <xf numFmtId="4" fontId="9" fillId="0" borderId="0">
      <alignment vertical="center"/>
    </xf>
    <xf numFmtId="0" fontId="9" fillId="0" borderId="0"/>
    <xf numFmtId="0" fontId="9" fillId="0" borderId="0"/>
    <xf numFmtId="0" fontId="105" fillId="0" borderId="0"/>
    <xf numFmtId="0" fontId="9" fillId="0" borderId="0"/>
    <xf numFmtId="4" fontId="9" fillId="0" borderId="0">
      <alignment vertical="center"/>
    </xf>
    <xf numFmtId="0" fontId="107" fillId="0" borderId="0"/>
    <xf numFmtId="4" fontId="9" fillId="0" borderId="0">
      <alignment vertical="center"/>
    </xf>
    <xf numFmtId="4" fontId="9" fillId="0" borderId="0">
      <alignment vertical="center"/>
    </xf>
    <xf numFmtId="4" fontId="9" fillId="0" borderId="0">
      <alignment vertical="center"/>
    </xf>
    <xf numFmtId="0" fontId="10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36" fillId="0" borderId="0"/>
    <xf numFmtId="0" fontId="9" fillId="0" borderId="0"/>
    <xf numFmtId="49" fontId="73" fillId="0" borderId="0" applyBorder="0">
      <alignment vertical="top"/>
    </xf>
    <xf numFmtId="0" fontId="10" fillId="0" borderId="0"/>
    <xf numFmtId="0" fontId="9" fillId="0" borderId="0"/>
    <xf numFmtId="0" fontId="9" fillId="0" borderId="0"/>
    <xf numFmtId="49" fontId="73" fillId="0" borderId="0" applyBorder="0">
      <alignment vertical="top"/>
    </xf>
    <xf numFmtId="49" fontId="73" fillId="0" borderId="0" applyBorder="0">
      <alignment vertical="top"/>
    </xf>
    <xf numFmtId="49" fontId="73" fillId="0" borderId="0" applyBorder="0">
      <alignment vertical="top"/>
    </xf>
    <xf numFmtId="49" fontId="73" fillId="0" borderId="0" applyBorder="0">
      <alignment vertical="top"/>
    </xf>
    <xf numFmtId="49" fontId="73" fillId="0" borderId="0" applyBorder="0">
      <alignment vertical="top"/>
    </xf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9" fillId="0" borderId="0" applyFont="0" applyFill="0" applyBorder="0" applyProtection="0">
      <alignment horizontal="center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168" fontId="92" fillId="27" borderId="15" applyNumberFormat="0" applyBorder="0" applyAlignment="0">
      <alignment vertical="center"/>
      <protection locked="0"/>
    </xf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38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49" fillId="0" borderId="0"/>
    <xf numFmtId="195" fontId="50" fillId="0" borderId="0">
      <alignment vertical="top"/>
    </xf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202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167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4" fontId="73" fillId="3" borderId="0" applyBorder="0">
      <alignment horizontal="right"/>
    </xf>
    <xf numFmtId="4" fontId="73" fillId="3" borderId="0" applyBorder="0">
      <alignment horizontal="right"/>
    </xf>
    <xf numFmtId="4" fontId="73" fillId="3" borderId="0" applyBorder="0">
      <alignment horizontal="right"/>
    </xf>
    <xf numFmtId="4" fontId="73" fillId="45" borderId="16" applyBorder="0">
      <alignment horizontal="right"/>
    </xf>
    <xf numFmtId="4" fontId="73" fillId="3" borderId="14" applyFont="0" applyBorder="0">
      <alignment horizontal="right"/>
    </xf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171" fontId="9" fillId="0" borderId="14" applyFont="0" applyFill="0" applyBorder="0" applyProtection="0">
      <alignment horizontal="center" vertical="center"/>
    </xf>
    <xf numFmtId="192" fontId="53" fillId="0" borderId="0">
      <protection locked="0"/>
    </xf>
    <xf numFmtId="0" fontId="56" fillId="0" borderId="14" applyBorder="0">
      <alignment horizontal="center" vertical="center" wrapText="1"/>
    </xf>
    <xf numFmtId="0" fontId="11" fillId="0" borderId="12" applyNumberFormat="0" applyFill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43" fillId="6" borderId="0" applyNumberFormat="0" applyBorder="0" applyAlignment="0" applyProtection="0"/>
    <xf numFmtId="0" fontId="48" fillId="0" borderId="0" applyNumberFormat="0" applyFill="0" applyBorder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9" fillId="26" borderId="9" applyNumberFormat="0" applyFont="0" applyAlignment="0" applyProtection="0"/>
    <xf numFmtId="0" fontId="28" fillId="9" borderId="3" applyNumberFormat="0" applyAlignment="0" applyProtection="0"/>
    <xf numFmtId="0" fontId="9" fillId="26" borderId="9" applyNumberFormat="0" applyFont="0" applyAlignment="0" applyProtection="0"/>
    <xf numFmtId="0" fontId="9" fillId="0" borderId="0"/>
    <xf numFmtId="0" fontId="42" fillId="25" borderId="0" applyNumberFormat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41" fillId="17" borderId="0" applyNumberFormat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4" fillId="0" borderId="8" applyNumberFormat="0" applyFill="0" applyAlignment="0" applyProtection="0"/>
    <xf numFmtId="0" fontId="15" fillId="23" borderId="4" applyNumberFormat="0" applyAlignment="0" applyProtection="0"/>
    <xf numFmtId="0" fontId="16" fillId="0" borderId="0" applyNumberFormat="0" applyFill="0" applyBorder="0" applyAlignment="0" applyProtection="0"/>
    <xf numFmtId="0" fontId="29" fillId="0" borderId="5" applyNumberFormat="0" applyFill="0" applyAlignment="0" applyProtection="0"/>
    <xf numFmtId="0" fontId="98" fillId="0" borderId="0" applyNumberFormat="0" applyFill="0" applyBorder="0" applyAlignment="0" applyProtection="0"/>
    <xf numFmtId="9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0" borderId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4" fillId="0" borderId="8" applyNumberFormat="0" applyFill="0" applyAlignment="0" applyProtection="0"/>
    <xf numFmtId="0" fontId="15" fillId="23" borderId="4" applyNumberFormat="0" applyAlignment="0" applyProtection="0"/>
    <xf numFmtId="0" fontId="16" fillId="0" borderId="0" applyNumberFormat="0" applyFill="0" applyBorder="0" applyAlignment="0" applyProtection="0"/>
    <xf numFmtId="0" fontId="10" fillId="0" borderId="0"/>
  </cellStyleXfs>
  <cellXfs count="370">
    <xf numFmtId="0" fontId="0" fillId="0" borderId="0" xfId="0"/>
    <xf numFmtId="0" fontId="4" fillId="0" borderId="0" xfId="0" applyFont="1" applyFill="1" applyBorder="1" applyAlignment="1">
      <alignment horizontal="center" vertical="top" wrapText="1"/>
    </xf>
    <xf numFmtId="174" fontId="4" fillId="0" borderId="17" xfId="1378" applyNumberFormat="1" applyFont="1" applyFill="1" applyBorder="1" applyAlignment="1">
      <alignment horizontal="center" vertical="center" wrapText="1"/>
    </xf>
    <xf numFmtId="4" fontId="4" fillId="0" borderId="17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6" fillId="0" borderId="0" xfId="0" applyFont="1" applyFill="1" applyBorder="1"/>
    <xf numFmtId="0" fontId="7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0" fontId="9" fillId="0" borderId="0" xfId="0" applyFont="1" applyFill="1"/>
    <xf numFmtId="39" fontId="4" fillId="0" borderId="17" xfId="1378" applyNumberFormat="1" applyFont="1" applyFill="1" applyBorder="1" applyAlignment="1">
      <alignment horizontal="center" vertical="center" wrapText="1"/>
    </xf>
    <xf numFmtId="4" fontId="4" fillId="0" borderId="17" xfId="1378" applyNumberFormat="1" applyFont="1" applyFill="1" applyBorder="1" applyAlignment="1">
      <alignment horizontal="center" vertical="center" wrapText="1"/>
    </xf>
    <xf numFmtId="175" fontId="6" fillId="0" borderId="0" xfId="0" applyNumberFormat="1" applyFont="1" applyFill="1"/>
    <xf numFmtId="174" fontId="6" fillId="0" borderId="0" xfId="1378" applyNumberFormat="1" applyFont="1" applyFill="1" applyBorder="1" applyAlignment="1">
      <alignment horizontal="center" vertical="center"/>
    </xf>
    <xf numFmtId="4" fontId="6" fillId="0" borderId="0" xfId="0" applyNumberFormat="1" applyFont="1" applyFill="1"/>
    <xf numFmtId="174" fontId="6" fillId="0" borderId="0" xfId="1378" applyNumberFormat="1" applyFont="1" applyFill="1" applyBorder="1" applyAlignment="1">
      <alignment vertical="center"/>
    </xf>
    <xf numFmtId="167" fontId="6" fillId="0" borderId="0" xfId="1378" applyFont="1" applyFill="1" applyBorder="1" applyAlignment="1">
      <alignment horizontal="right" vertical="center"/>
    </xf>
    <xf numFmtId="167" fontId="5" fillId="0" borderId="0" xfId="1378" applyNumberFormat="1" applyFont="1" applyFill="1" applyBorder="1" applyAlignment="1">
      <alignment vertical="center" wrapText="1"/>
    </xf>
    <xf numFmtId="0" fontId="17" fillId="0" borderId="0" xfId="0" applyFont="1" applyFill="1"/>
    <xf numFmtId="0" fontId="18" fillId="0" borderId="0" xfId="0" applyFont="1" applyFill="1"/>
    <xf numFmtId="4" fontId="19" fillId="0" borderId="14" xfId="1380" applyNumberFormat="1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 vertical="center"/>
    </xf>
    <xf numFmtId="168" fontId="19" fillId="0" borderId="0" xfId="0" applyNumberFormat="1" applyFont="1" applyFill="1"/>
    <xf numFmtId="167" fontId="17" fillId="0" borderId="0" xfId="1380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 wrapText="1" indent="3"/>
    </xf>
    <xf numFmtId="0" fontId="21" fillId="0" borderId="0" xfId="0" applyFont="1" applyFill="1" applyBorder="1" applyAlignment="1"/>
    <xf numFmtId="0" fontId="17" fillId="0" borderId="0" xfId="0" applyFont="1" applyFill="1" applyBorder="1"/>
    <xf numFmtId="0" fontId="20" fillId="0" borderId="0" xfId="0" applyFont="1" applyFill="1" applyAlignment="1">
      <alignment vertical="center"/>
    </xf>
    <xf numFmtId="176" fontId="17" fillId="0" borderId="0" xfId="0" applyNumberFormat="1" applyFont="1" applyFill="1"/>
    <xf numFmtId="0" fontId="22" fillId="0" borderId="0" xfId="0" applyFont="1" applyFill="1" applyBorder="1" applyAlignment="1">
      <alignment horizontal="center" vertical="center"/>
    </xf>
    <xf numFmtId="174" fontId="20" fillId="0" borderId="14" xfId="138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/>
    <xf numFmtId="0" fontId="20" fillId="0" borderId="0" xfId="0" applyFont="1" applyFill="1" applyBorder="1" applyAlignment="1">
      <alignment horizontal="left" vertical="center" wrapText="1"/>
    </xf>
    <xf numFmtId="0" fontId="24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horizontal="justify" vertical="center"/>
    </xf>
    <xf numFmtId="0" fontId="20" fillId="0" borderId="0" xfId="0" applyFont="1" applyFill="1"/>
    <xf numFmtId="0" fontId="23" fillId="0" borderId="0" xfId="0" applyFont="1" applyFill="1" applyAlignment="1">
      <alignment vertical="center" wrapText="1"/>
    </xf>
    <xf numFmtId="168" fontId="21" fillId="0" borderId="0" xfId="0" applyNumberFormat="1" applyFont="1" applyFill="1"/>
    <xf numFmtId="0" fontId="17" fillId="0" borderId="0" xfId="0" applyFont="1" applyFill="1" applyAlignment="1">
      <alignment horizontal="left"/>
    </xf>
    <xf numFmtId="173" fontId="17" fillId="0" borderId="0" xfId="0" applyNumberFormat="1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22" fillId="0" borderId="0" xfId="0" applyFont="1" applyFill="1"/>
    <xf numFmtId="0" fontId="2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center" vertical="center"/>
    </xf>
    <xf numFmtId="4" fontId="20" fillId="0" borderId="18" xfId="0" applyNumberFormat="1" applyFont="1" applyFill="1" applyBorder="1" applyAlignment="1">
      <alignment horizontal="center" vertical="center" wrapText="1"/>
    </xf>
    <xf numFmtId="174" fontId="20" fillId="0" borderId="14" xfId="1380" applyNumberFormat="1" applyFont="1" applyFill="1" applyBorder="1" applyAlignment="1">
      <alignment horizontal="center"/>
    </xf>
    <xf numFmtId="4" fontId="6" fillId="0" borderId="14" xfId="1378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168" fontId="39" fillId="0" borderId="0" xfId="0" applyNumberFormat="1" applyFont="1" applyFill="1"/>
    <xf numFmtId="174" fontId="6" fillId="0" borderId="0" xfId="1378" applyNumberFormat="1" applyFont="1" applyFill="1" applyBorder="1" applyAlignment="1">
      <alignment vertical="center" wrapText="1"/>
    </xf>
    <xf numFmtId="172" fontId="6" fillId="0" borderId="14" xfId="1378" applyNumberFormat="1" applyFont="1" applyFill="1" applyBorder="1" applyAlignment="1"/>
    <xf numFmtId="0" fontId="6" fillId="0" borderId="1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/>
    </xf>
    <xf numFmtId="175" fontId="6" fillId="0" borderId="14" xfId="1378" applyNumberFormat="1" applyFont="1" applyFill="1" applyBorder="1" applyAlignment="1">
      <alignment horizontal="center"/>
    </xf>
    <xf numFmtId="4" fontId="4" fillId="0" borderId="19" xfId="0" applyNumberFormat="1" applyFont="1" applyFill="1" applyBorder="1" applyAlignment="1">
      <alignment horizontal="center" vertical="center" wrapText="1"/>
    </xf>
    <xf numFmtId="4" fontId="4" fillId="0" borderId="19" xfId="1378" applyNumberFormat="1" applyFont="1" applyFill="1" applyBorder="1" applyAlignment="1">
      <alignment horizontal="center" vertical="center" wrapText="1"/>
    </xf>
    <xf numFmtId="4" fontId="4" fillId="0" borderId="20" xfId="1378" applyNumberFormat="1" applyFont="1" applyFill="1" applyBorder="1" applyAlignment="1">
      <alignment horizontal="center" vertical="center" wrapText="1"/>
    </xf>
    <xf numFmtId="4" fontId="4" fillId="0" borderId="21" xfId="1378" applyNumberFormat="1" applyFont="1" applyFill="1" applyBorder="1" applyAlignment="1">
      <alignment horizontal="center" vertical="center" wrapText="1"/>
    </xf>
    <xf numFmtId="4" fontId="4" fillId="0" borderId="22" xfId="0" applyNumberFormat="1" applyFont="1" applyFill="1" applyBorder="1" applyAlignment="1">
      <alignment horizontal="center" vertical="center" wrapText="1"/>
    </xf>
    <xf numFmtId="4" fontId="4" fillId="0" borderId="23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center" wrapText="1"/>
    </xf>
    <xf numFmtId="4" fontId="4" fillId="0" borderId="24" xfId="0" applyNumberFormat="1" applyFont="1" applyFill="1" applyBorder="1" applyAlignment="1">
      <alignment horizontal="center" vertical="center" wrapText="1"/>
    </xf>
    <xf numFmtId="4" fontId="4" fillId="0" borderId="25" xfId="0" applyNumberFormat="1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28" xfId="0" applyFont="1" applyFill="1" applyBorder="1" applyAlignment="1">
      <alignment horizontal="center" vertical="top" wrapText="1"/>
    </xf>
    <xf numFmtId="4" fontId="4" fillId="0" borderId="29" xfId="0" applyNumberFormat="1" applyFont="1" applyFill="1" applyBorder="1" applyAlignment="1">
      <alignment horizontal="center" vertical="center" wrapText="1"/>
    </xf>
    <xf numFmtId="4" fontId="4" fillId="0" borderId="20" xfId="0" applyNumberFormat="1" applyFont="1" applyFill="1" applyBorder="1" applyAlignment="1">
      <alignment horizontal="center" vertical="center" wrapText="1"/>
    </xf>
    <xf numFmtId="4" fontId="4" fillId="0" borderId="21" xfId="0" applyNumberFormat="1" applyFont="1" applyFill="1" applyBorder="1" applyAlignment="1">
      <alignment horizontal="center" vertical="center" wrapText="1"/>
    </xf>
    <xf numFmtId="172" fontId="6" fillId="0" borderId="14" xfId="1378" applyNumberFormat="1" applyFont="1" applyFill="1" applyBorder="1" applyAlignment="1">
      <alignment horizontal="right"/>
    </xf>
    <xf numFmtId="4" fontId="4" fillId="0" borderId="25" xfId="1378" applyNumberFormat="1" applyFont="1" applyFill="1" applyBorder="1" applyAlignment="1">
      <alignment horizontal="center" vertical="center" wrapText="1"/>
    </xf>
    <xf numFmtId="4" fontId="4" fillId="0" borderId="29" xfId="1378" applyNumberFormat="1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top" wrapText="1"/>
    </xf>
    <xf numFmtId="0" fontId="4" fillId="0" borderId="31" xfId="0" applyFont="1" applyFill="1" applyBorder="1" applyAlignment="1">
      <alignment horizontal="center" vertical="top" wrapText="1"/>
    </xf>
    <xf numFmtId="4" fontId="4" fillId="0" borderId="32" xfId="0" applyNumberFormat="1" applyFont="1" applyFill="1" applyBorder="1" applyAlignment="1">
      <alignment horizontal="center" vertical="center" wrapText="1"/>
    </xf>
    <xf numFmtId="4" fontId="4" fillId="0" borderId="33" xfId="0" applyNumberFormat="1" applyFont="1" applyFill="1" applyBorder="1" applyAlignment="1">
      <alignment horizontal="center" vertical="center" wrapText="1"/>
    </xf>
    <xf numFmtId="4" fontId="4" fillId="0" borderId="34" xfId="0" applyNumberFormat="1" applyFont="1" applyFill="1" applyBorder="1" applyAlignment="1">
      <alignment horizontal="center" vertical="center" wrapText="1"/>
    </xf>
    <xf numFmtId="4" fontId="4" fillId="0" borderId="35" xfId="0" applyNumberFormat="1" applyFont="1" applyFill="1" applyBorder="1" applyAlignment="1">
      <alignment horizontal="center" vertical="center" wrapText="1"/>
    </xf>
    <xf numFmtId="4" fontId="4" fillId="0" borderId="36" xfId="0" applyNumberFormat="1" applyFont="1" applyFill="1" applyBorder="1" applyAlignment="1">
      <alignment horizontal="center" vertical="center" wrapText="1"/>
    </xf>
    <xf numFmtId="0" fontId="6" fillId="0" borderId="37" xfId="0" applyFont="1" applyFill="1" applyBorder="1"/>
    <xf numFmtId="174" fontId="4" fillId="0" borderId="19" xfId="1378" applyNumberFormat="1" applyFont="1" applyFill="1" applyBorder="1" applyAlignment="1">
      <alignment horizontal="center" vertical="center" wrapText="1"/>
    </xf>
    <xf numFmtId="174" fontId="4" fillId="0" borderId="20" xfId="1378" applyNumberFormat="1" applyFont="1" applyFill="1" applyBorder="1" applyAlignment="1">
      <alignment horizontal="center" vertical="center" wrapText="1"/>
    </xf>
    <xf numFmtId="174" fontId="4" fillId="0" borderId="21" xfId="1378" applyNumberFormat="1" applyFont="1" applyFill="1" applyBorder="1" applyAlignment="1">
      <alignment horizontal="center" vertical="center" wrapText="1"/>
    </xf>
    <xf numFmtId="174" fontId="4" fillId="0" borderId="22" xfId="1378" applyNumberFormat="1" applyFont="1" applyFill="1" applyBorder="1" applyAlignment="1">
      <alignment horizontal="center" vertical="center" wrapText="1"/>
    </xf>
    <xf numFmtId="174" fontId="4" fillId="0" borderId="23" xfId="1378" applyNumberFormat="1" applyFont="1" applyFill="1" applyBorder="1" applyAlignment="1">
      <alignment horizontal="center" vertical="center" wrapText="1"/>
    </xf>
    <xf numFmtId="174" fontId="4" fillId="0" borderId="24" xfId="1378" applyNumberFormat="1" applyFont="1" applyFill="1" applyBorder="1" applyAlignment="1">
      <alignment horizontal="center" vertical="center" wrapText="1"/>
    </xf>
    <xf numFmtId="174" fontId="4" fillId="0" borderId="25" xfId="1378" applyNumberFormat="1" applyFont="1" applyFill="1" applyBorder="1" applyAlignment="1">
      <alignment horizontal="center" vertical="center" wrapText="1"/>
    </xf>
    <xf numFmtId="174" fontId="4" fillId="0" borderId="29" xfId="1378" applyNumberFormat="1" applyFont="1" applyFill="1" applyBorder="1" applyAlignment="1">
      <alignment horizontal="center" vertical="center" wrapText="1"/>
    </xf>
    <xf numFmtId="174" fontId="4" fillId="0" borderId="35" xfId="1378" applyNumberFormat="1" applyFont="1" applyFill="1" applyBorder="1" applyAlignment="1">
      <alignment horizontal="center" vertical="center" wrapText="1"/>
    </xf>
    <xf numFmtId="174" fontId="4" fillId="0" borderId="36" xfId="1378" applyNumberFormat="1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top" wrapText="1"/>
    </xf>
    <xf numFmtId="174" fontId="4" fillId="0" borderId="39" xfId="1378" applyNumberFormat="1" applyFont="1" applyFill="1" applyBorder="1" applyAlignment="1">
      <alignment horizontal="center" vertical="center" wrapText="1"/>
    </xf>
    <xf numFmtId="4" fontId="4" fillId="0" borderId="35" xfId="1378" applyNumberFormat="1" applyFont="1" applyFill="1" applyBorder="1" applyAlignment="1">
      <alignment horizontal="center" vertical="center" wrapText="1"/>
    </xf>
    <xf numFmtId="4" fontId="4" fillId="0" borderId="36" xfId="1378" applyNumberFormat="1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top" wrapText="1"/>
    </xf>
    <xf numFmtId="4" fontId="4" fillId="0" borderId="39" xfId="1378" applyNumberFormat="1" applyFont="1" applyFill="1" applyBorder="1" applyAlignment="1">
      <alignment horizontal="center" vertical="center" wrapText="1"/>
    </xf>
    <xf numFmtId="4" fontId="4" fillId="0" borderId="22" xfId="1378" applyNumberFormat="1" applyFont="1" applyFill="1" applyBorder="1" applyAlignment="1">
      <alignment horizontal="center" vertical="center" wrapText="1"/>
    </xf>
    <xf numFmtId="4" fontId="4" fillId="0" borderId="23" xfId="1378" applyNumberFormat="1" applyFont="1" applyFill="1" applyBorder="1" applyAlignment="1">
      <alignment horizontal="center" vertical="center" wrapText="1"/>
    </xf>
    <xf numFmtId="4" fontId="4" fillId="0" borderId="24" xfId="1378" applyNumberFormat="1" applyFont="1" applyFill="1" applyBorder="1" applyAlignment="1">
      <alignment horizontal="center" vertical="center" wrapText="1"/>
    </xf>
    <xf numFmtId="174" fontId="4" fillId="0" borderId="32" xfId="1378" applyNumberFormat="1" applyFont="1" applyFill="1" applyBorder="1" applyAlignment="1">
      <alignment horizontal="center" vertical="center" wrapText="1"/>
    </xf>
    <xf numFmtId="174" fontId="4" fillId="0" borderId="33" xfId="1378" applyNumberFormat="1" applyFont="1" applyFill="1" applyBorder="1" applyAlignment="1">
      <alignment horizontal="center" vertical="center" wrapText="1"/>
    </xf>
    <xf numFmtId="174" fontId="4" fillId="0" borderId="34" xfId="1378" applyNumberFormat="1" applyFont="1" applyFill="1" applyBorder="1" applyAlignment="1">
      <alignment horizontal="center" vertical="center" wrapText="1"/>
    </xf>
    <xf numFmtId="4" fontId="4" fillId="0" borderId="41" xfId="0" applyNumberFormat="1" applyFont="1" applyFill="1" applyBorder="1" applyAlignment="1">
      <alignment horizontal="center" vertical="center" wrapText="1"/>
    </xf>
    <xf numFmtId="0" fontId="6" fillId="0" borderId="14" xfId="0" applyFont="1" applyFill="1" applyBorder="1" applyAlignment="1"/>
    <xf numFmtId="0" fontId="6" fillId="0" borderId="42" xfId="0" applyFont="1" applyFill="1" applyBorder="1" applyAlignment="1"/>
    <xf numFmtId="167" fontId="6" fillId="0" borderId="18" xfId="1378" applyFont="1" applyFill="1" applyBorder="1" applyAlignment="1">
      <alignment horizontal="right"/>
    </xf>
    <xf numFmtId="0" fontId="4" fillId="0" borderId="43" xfId="0" applyFont="1" applyFill="1" applyBorder="1" applyAlignment="1">
      <alignment horizontal="center" vertical="top" wrapText="1"/>
    </xf>
    <xf numFmtId="39" fontId="4" fillId="0" borderId="35" xfId="1378" applyNumberFormat="1" applyFont="1" applyFill="1" applyBorder="1" applyAlignment="1">
      <alignment horizontal="center" vertical="center" wrapText="1"/>
    </xf>
    <xf numFmtId="39" fontId="4" fillId="0" borderId="19" xfId="1378" applyNumberFormat="1" applyFont="1" applyFill="1" applyBorder="1" applyAlignment="1">
      <alignment horizontal="center" vertical="center" wrapText="1"/>
    </xf>
    <xf numFmtId="39" fontId="4" fillId="0" borderId="36" xfId="1378" applyNumberFormat="1" applyFont="1" applyFill="1" applyBorder="1" applyAlignment="1">
      <alignment horizontal="center" vertical="center" wrapText="1"/>
    </xf>
    <xf numFmtId="39" fontId="4" fillId="0" borderId="20" xfId="1378" applyNumberFormat="1" applyFont="1" applyFill="1" applyBorder="1" applyAlignment="1">
      <alignment horizontal="center" vertical="center" wrapText="1"/>
    </xf>
    <xf numFmtId="39" fontId="4" fillId="0" borderId="21" xfId="1378" applyNumberFormat="1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top" wrapText="1"/>
    </xf>
    <xf numFmtId="39" fontId="4" fillId="0" borderId="39" xfId="1378" applyNumberFormat="1" applyFont="1" applyFill="1" applyBorder="1" applyAlignment="1">
      <alignment horizontal="center" vertical="center" wrapText="1"/>
    </xf>
    <xf numFmtId="39" fontId="4" fillId="0" borderId="22" xfId="1378" applyNumberFormat="1" applyFont="1" applyFill="1" applyBorder="1" applyAlignment="1">
      <alignment horizontal="center" vertical="center" wrapText="1"/>
    </xf>
    <xf numFmtId="39" fontId="4" fillId="0" borderId="23" xfId="1378" applyNumberFormat="1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174" fontId="4" fillId="0" borderId="41" xfId="1378" applyNumberFormat="1" applyFont="1" applyFill="1" applyBorder="1" applyAlignment="1">
      <alignment horizontal="center" vertical="center" wrapText="1"/>
    </xf>
    <xf numFmtId="175" fontId="6" fillId="0" borderId="14" xfId="0" applyNumberFormat="1" applyFont="1" applyFill="1" applyBorder="1" applyAlignment="1">
      <alignment horizontal="center"/>
    </xf>
    <xf numFmtId="4" fontId="4" fillId="0" borderId="32" xfId="1378" applyNumberFormat="1" applyFont="1" applyFill="1" applyBorder="1" applyAlignment="1">
      <alignment horizontal="center" vertical="center" wrapText="1"/>
    </xf>
    <xf numFmtId="4" fontId="4" fillId="0" borderId="33" xfId="1378" applyNumberFormat="1" applyFont="1" applyFill="1" applyBorder="1" applyAlignment="1">
      <alignment horizontal="center" vertical="center" wrapText="1"/>
    </xf>
    <xf numFmtId="4" fontId="4" fillId="0" borderId="34" xfId="1378" applyNumberFormat="1" applyFont="1" applyFill="1" applyBorder="1" applyAlignment="1">
      <alignment horizontal="center" vertical="center" wrapText="1"/>
    </xf>
    <xf numFmtId="174" fontId="93" fillId="0" borderId="14" xfId="1380" applyNumberFormat="1" applyFont="1" applyFill="1" applyBorder="1" applyAlignment="1">
      <alignment horizontal="center" vertical="center"/>
    </xf>
    <xf numFmtId="174" fontId="94" fillId="0" borderId="14" xfId="1380" applyNumberFormat="1" applyFont="1" applyFill="1" applyBorder="1" applyAlignment="1">
      <alignment horizontal="center" vertical="center"/>
    </xf>
    <xf numFmtId="179" fontId="93" fillId="0" borderId="14" xfId="1380" applyNumberFormat="1" applyFont="1" applyFill="1" applyBorder="1" applyAlignment="1">
      <alignment horizontal="center" vertical="center"/>
    </xf>
    <xf numFmtId="178" fontId="94" fillId="0" borderId="14" xfId="1380" applyNumberFormat="1" applyFont="1" applyFill="1" applyBorder="1" applyAlignment="1">
      <alignment horizontal="center" vertical="center"/>
    </xf>
    <xf numFmtId="178" fontId="93" fillId="0" borderId="14" xfId="1380" applyNumberFormat="1" applyFont="1" applyFill="1" applyBorder="1" applyAlignment="1">
      <alignment horizontal="center" vertical="center"/>
    </xf>
    <xf numFmtId="178" fontId="20" fillId="0" borderId="14" xfId="1380" applyNumberFormat="1" applyFont="1" applyFill="1" applyBorder="1" applyAlignment="1">
      <alignment horizontal="center" vertical="center"/>
    </xf>
    <xf numFmtId="174" fontId="20" fillId="0" borderId="14" xfId="1380" applyNumberFormat="1" applyFont="1" applyFill="1" applyBorder="1" applyAlignment="1">
      <alignment horizontal="center" vertical="center"/>
    </xf>
    <xf numFmtId="168" fontId="40" fillId="0" borderId="0" xfId="0" applyNumberFormat="1" applyFont="1" applyFill="1"/>
    <xf numFmtId="4" fontId="6" fillId="0" borderId="14" xfId="1380" applyNumberFormat="1" applyFont="1" applyFill="1" applyBorder="1" applyAlignment="1">
      <alignment horizontal="center"/>
    </xf>
    <xf numFmtId="4" fontId="20" fillId="0" borderId="0" xfId="0" applyNumberFormat="1" applyFont="1" applyFill="1" applyBorder="1" applyAlignment="1">
      <alignment horizontal="left" vertical="center" wrapText="1"/>
    </xf>
    <xf numFmtId="0" fontId="6" fillId="0" borderId="42" xfId="0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6" fillId="0" borderId="46" xfId="0" applyFont="1" applyFill="1" applyBorder="1"/>
    <xf numFmtId="4" fontId="6" fillId="0" borderId="14" xfId="0" applyNumberFormat="1" applyFont="1" applyFill="1" applyBorder="1" applyAlignment="1">
      <alignment horizontal="right"/>
    </xf>
    <xf numFmtId="0" fontId="4" fillId="0" borderId="47" xfId="0" applyFont="1" applyFill="1" applyBorder="1" applyAlignment="1">
      <alignment horizontal="center" vertical="top" wrapText="1"/>
    </xf>
    <xf numFmtId="39" fontId="4" fillId="0" borderId="46" xfId="1378" applyNumberFormat="1" applyFont="1" applyFill="1" applyBorder="1" applyAlignment="1">
      <alignment horizontal="center" vertical="center" wrapText="1"/>
    </xf>
    <xf numFmtId="39" fontId="4" fillId="0" borderId="0" xfId="1378" applyNumberFormat="1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4" fontId="17" fillId="0" borderId="0" xfId="0" applyNumberFormat="1" applyFont="1" applyFill="1"/>
    <xf numFmtId="207" fontId="17" fillId="0" borderId="0" xfId="0" applyNumberFormat="1" applyFont="1" applyFill="1"/>
    <xf numFmtId="2" fontId="17" fillId="0" borderId="0" xfId="0" applyNumberFormat="1" applyFont="1" applyFill="1"/>
    <xf numFmtId="4" fontId="24" fillId="0" borderId="0" xfId="0" applyNumberFormat="1" applyFont="1" applyFill="1"/>
    <xf numFmtId="177" fontId="24" fillId="0" borderId="0" xfId="0" applyNumberFormat="1" applyFont="1" applyFill="1"/>
    <xf numFmtId="210" fontId="4" fillId="0" borderId="22" xfId="1378" applyNumberFormat="1" applyFont="1" applyFill="1" applyBorder="1" applyAlignment="1">
      <alignment horizontal="center" vertical="center" wrapText="1"/>
    </xf>
    <xf numFmtId="209" fontId="4" fillId="0" borderId="17" xfId="1378" applyNumberFormat="1" applyFont="1" applyFill="1" applyBorder="1" applyAlignment="1">
      <alignment horizontal="center" vertical="center" wrapText="1"/>
    </xf>
    <xf numFmtId="4" fontId="95" fillId="0" borderId="14" xfId="1380" applyNumberFormat="1" applyFont="1" applyFill="1" applyBorder="1" applyAlignment="1">
      <alignment horizontal="center"/>
    </xf>
    <xf numFmtId="39" fontId="96" fillId="0" borderId="39" xfId="1378" applyNumberFormat="1" applyFont="1" applyFill="1" applyBorder="1" applyAlignment="1">
      <alignment horizontal="center" vertical="center" wrapText="1"/>
    </xf>
    <xf numFmtId="4" fontId="97" fillId="0" borderId="14" xfId="1378" applyNumberFormat="1" applyFont="1" applyFill="1" applyBorder="1" applyAlignment="1">
      <alignment horizontal="center"/>
    </xf>
    <xf numFmtId="4" fontId="97" fillId="0" borderId="14" xfId="1380" applyNumberFormat="1" applyFont="1" applyFill="1" applyBorder="1" applyAlignment="1">
      <alignment horizontal="center"/>
    </xf>
    <xf numFmtId="167" fontId="6" fillId="0" borderId="0" xfId="0" applyNumberFormat="1" applyFont="1" applyFill="1"/>
    <xf numFmtId="213" fontId="6" fillId="0" borderId="0" xfId="0" applyNumberFormat="1" applyFont="1" applyFill="1"/>
    <xf numFmtId="0" fontId="99" fillId="0" borderId="0" xfId="0" applyFont="1" applyFill="1"/>
    <xf numFmtId="0" fontId="100" fillId="0" borderId="0" xfId="0" applyFont="1" applyFill="1"/>
    <xf numFmtId="4" fontId="20" fillId="0" borderId="0" xfId="0" applyNumberFormat="1" applyFont="1" applyFill="1" applyBorder="1" applyAlignment="1">
      <alignment horizontal="right" vertical="center" wrapText="1"/>
    </xf>
    <xf numFmtId="0" fontId="33" fillId="0" borderId="0" xfId="0" applyFont="1"/>
    <xf numFmtId="0" fontId="34" fillId="42" borderId="14" xfId="0" applyFont="1" applyFill="1" applyBorder="1" applyAlignment="1">
      <alignment horizontal="center" vertical="center" wrapText="1"/>
    </xf>
    <xf numFmtId="0" fontId="35" fillId="42" borderId="14" xfId="0" applyFont="1" applyFill="1" applyBorder="1" applyAlignment="1">
      <alignment horizontal="center" wrapText="1"/>
    </xf>
    <xf numFmtId="0" fontId="0" fillId="0" borderId="14" xfId="0" applyBorder="1"/>
    <xf numFmtId="0" fontId="0" fillId="0" borderId="14" xfId="0" applyBorder="1" applyAlignment="1">
      <alignment horizontal="right"/>
    </xf>
    <xf numFmtId="4" fontId="108" fillId="0" borderId="0" xfId="0" applyNumberFormat="1" applyFont="1" applyFill="1"/>
    <xf numFmtId="43" fontId="6" fillId="0" borderId="0" xfId="0" applyNumberFormat="1" applyFont="1" applyFill="1"/>
    <xf numFmtId="167" fontId="97" fillId="0" borderId="50" xfId="0" applyNumberFormat="1" applyFont="1" applyFill="1" applyBorder="1" applyAlignment="1">
      <alignment horizontal="right"/>
    </xf>
    <xf numFmtId="0" fontId="102" fillId="0" borderId="0" xfId="0" applyFont="1" applyFill="1" applyAlignment="1">
      <alignment vertical="center" wrapText="1"/>
    </xf>
    <xf numFmtId="0" fontId="19" fillId="0" borderId="0" xfId="0" applyFont="1" applyFill="1"/>
    <xf numFmtId="0" fontId="21" fillId="0" borderId="0" xfId="0" applyFont="1" applyFill="1" applyAlignment="1">
      <alignment horizontal="justify" vertical="center"/>
    </xf>
    <xf numFmtId="0" fontId="21" fillId="0" borderId="0" xfId="0" applyFont="1" applyFill="1"/>
    <xf numFmtId="0" fontId="103" fillId="0" borderId="0" xfId="0" applyFont="1" applyFill="1"/>
    <xf numFmtId="0" fontId="102" fillId="0" borderId="0" xfId="0" applyFont="1" applyFill="1" applyAlignment="1">
      <alignment vertical="center"/>
    </xf>
    <xf numFmtId="0" fontId="101" fillId="0" borderId="0" xfId="0" applyFont="1" applyFill="1" applyAlignment="1">
      <alignment vertical="center" wrapText="1"/>
    </xf>
    <xf numFmtId="0" fontId="21" fillId="0" borderId="0" xfId="0" applyFont="1" applyFill="1" applyAlignment="1">
      <alignment horizontal="center" vertical="center"/>
    </xf>
    <xf numFmtId="4" fontId="21" fillId="0" borderId="0" xfId="0" applyNumberFormat="1" applyFont="1" applyFill="1"/>
    <xf numFmtId="0" fontId="19" fillId="0" borderId="0" xfId="0" applyFont="1" applyFill="1" applyBorder="1" applyAlignment="1">
      <alignment horizontal="left" vertical="center" wrapText="1"/>
    </xf>
    <xf numFmtId="4" fontId="19" fillId="0" borderId="0" xfId="0" applyNumberFormat="1" applyFont="1" applyFill="1" applyBorder="1" applyAlignment="1">
      <alignment horizontal="left" vertical="center" wrapText="1"/>
    </xf>
    <xf numFmtId="4" fontId="19" fillId="0" borderId="0" xfId="0" applyNumberFormat="1" applyFont="1" applyFill="1" applyBorder="1" applyAlignment="1">
      <alignment horizontal="right" vertical="center" wrapText="1"/>
    </xf>
    <xf numFmtId="0" fontId="103" fillId="0" borderId="0" xfId="0" applyFont="1" applyFill="1" applyBorder="1"/>
    <xf numFmtId="0" fontId="102" fillId="0" borderId="0" xfId="0" applyFont="1" applyFill="1" applyBorder="1" applyAlignment="1">
      <alignment horizontal="center" vertical="center"/>
    </xf>
    <xf numFmtId="174" fontId="19" fillId="0" borderId="14" xfId="1380" applyNumberFormat="1" applyFont="1" applyFill="1" applyBorder="1" applyAlignment="1">
      <alignment horizontal="center" vertical="center" wrapText="1"/>
    </xf>
    <xf numFmtId="0" fontId="101" fillId="0" borderId="0" xfId="0" applyFont="1" applyFill="1" applyBorder="1" applyAlignment="1">
      <alignment horizontal="center" vertical="center"/>
    </xf>
    <xf numFmtId="176" fontId="103" fillId="0" borderId="0" xfId="0" applyNumberFormat="1" applyFont="1" applyFill="1"/>
    <xf numFmtId="0" fontId="19" fillId="0" borderId="0" xfId="0" applyFont="1" applyFill="1" applyAlignment="1">
      <alignment vertical="center"/>
    </xf>
    <xf numFmtId="174" fontId="19" fillId="0" borderId="14" xfId="1380" applyNumberFormat="1" applyFont="1" applyFill="1" applyBorder="1" applyAlignment="1">
      <alignment horizontal="center" vertical="center"/>
    </xf>
    <xf numFmtId="179" fontId="19" fillId="0" borderId="14" xfId="1380" applyNumberFormat="1" applyFont="1" applyFill="1" applyBorder="1" applyAlignment="1">
      <alignment horizontal="center" vertical="center"/>
    </xf>
    <xf numFmtId="178" fontId="19" fillId="0" borderId="14" xfId="138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 wrapText="1" indent="3"/>
    </xf>
    <xf numFmtId="167" fontId="103" fillId="0" borderId="0" xfId="1380" applyNumberFormat="1" applyFont="1" applyFill="1" applyBorder="1" applyAlignment="1">
      <alignment horizontal="left" vertical="center"/>
    </xf>
    <xf numFmtId="4" fontId="103" fillId="0" borderId="0" xfId="0" applyNumberFormat="1" applyFont="1" applyFill="1"/>
    <xf numFmtId="0" fontId="104" fillId="0" borderId="0" xfId="0" applyFont="1" applyFill="1"/>
    <xf numFmtId="2" fontId="4" fillId="0" borderId="0" xfId="0" applyNumberFormat="1" applyFont="1" applyFill="1" applyBorder="1" applyAlignment="1">
      <alignment horizontal="center" vertical="top" wrapText="1"/>
    </xf>
    <xf numFmtId="167" fontId="6" fillId="0" borderId="50" xfId="0" applyNumberFormat="1" applyFont="1" applyFill="1" applyBorder="1" applyAlignment="1">
      <alignment horizontal="right"/>
    </xf>
    <xf numFmtId="0" fontId="0" fillId="0" borderId="0" xfId="0" applyFont="1" applyFill="1"/>
    <xf numFmtId="174" fontId="6" fillId="0" borderId="0" xfId="0" applyNumberFormat="1" applyFont="1" applyFill="1"/>
    <xf numFmtId="0" fontId="19" fillId="0" borderId="0" xfId="0" applyFont="1" applyFill="1" applyBorder="1" applyAlignment="1">
      <alignment horizontal="left" vertical="center"/>
    </xf>
    <xf numFmtId="0" fontId="103" fillId="0" borderId="0" xfId="0" applyFont="1" applyFill="1" applyBorder="1" applyAlignment="1">
      <alignment horizontal="left" vertical="center"/>
    </xf>
    <xf numFmtId="0" fontId="101" fillId="0" borderId="0" xfId="0" applyFont="1" applyFill="1"/>
    <xf numFmtId="4" fontId="19" fillId="0" borderId="18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horizontal="left" vertical="center" wrapText="1"/>
    </xf>
    <xf numFmtId="173" fontId="103" fillId="0" borderId="0" xfId="0" applyNumberFormat="1" applyFont="1" applyFill="1" applyBorder="1" applyAlignment="1">
      <alignment vertical="center" wrapText="1"/>
    </xf>
    <xf numFmtId="174" fontId="19" fillId="0" borderId="14" xfId="1380" applyNumberFormat="1" applyFont="1" applyFill="1" applyBorder="1" applyAlignment="1">
      <alignment horizontal="center"/>
    </xf>
    <xf numFmtId="0" fontId="103" fillId="0" borderId="0" xfId="0" applyFont="1" applyFill="1" applyAlignment="1">
      <alignment horizontal="left"/>
    </xf>
    <xf numFmtId="2" fontId="103" fillId="0" borderId="0" xfId="0" applyNumberFormat="1" applyFont="1" applyFill="1"/>
    <xf numFmtId="181" fontId="19" fillId="0" borderId="14" xfId="1380" applyNumberFormat="1" applyFont="1" applyFill="1" applyBorder="1" applyAlignment="1">
      <alignment horizontal="center" vertical="center"/>
    </xf>
    <xf numFmtId="174" fontId="4" fillId="0" borderId="32" xfId="1379" applyNumberFormat="1" applyFont="1" applyFill="1" applyBorder="1" applyAlignment="1">
      <alignment horizontal="center" vertical="center" wrapText="1"/>
    </xf>
    <xf numFmtId="174" fontId="4" fillId="0" borderId="33" xfId="1379" applyNumberFormat="1" applyFont="1" applyFill="1" applyBorder="1" applyAlignment="1">
      <alignment horizontal="center" vertical="center" wrapText="1"/>
    </xf>
    <xf numFmtId="174" fontId="4" fillId="0" borderId="34" xfId="1379" applyNumberFormat="1" applyFont="1" applyFill="1" applyBorder="1" applyAlignment="1">
      <alignment horizontal="center" vertical="center" wrapText="1"/>
    </xf>
    <xf numFmtId="174" fontId="4" fillId="0" borderId="35" xfId="1379" applyNumberFormat="1" applyFont="1" applyFill="1" applyBorder="1" applyAlignment="1">
      <alignment horizontal="center" vertical="center" wrapText="1"/>
    </xf>
    <xf numFmtId="174" fontId="4" fillId="0" borderId="17" xfId="1379" applyNumberFormat="1" applyFont="1" applyFill="1" applyBorder="1" applyAlignment="1">
      <alignment horizontal="center" vertical="center" wrapText="1"/>
    </xf>
    <xf numFmtId="174" fontId="4" fillId="0" borderId="19" xfId="1379" applyNumberFormat="1" applyFont="1" applyFill="1" applyBorder="1" applyAlignment="1">
      <alignment horizontal="center" vertical="center" wrapText="1"/>
    </xf>
    <xf numFmtId="174" fontId="4" fillId="0" borderId="36" xfId="1379" applyNumberFormat="1" applyFont="1" applyFill="1" applyBorder="1" applyAlignment="1">
      <alignment horizontal="center" vertical="center" wrapText="1"/>
    </xf>
    <xf numFmtId="174" fontId="4" fillId="0" borderId="20" xfId="1379" applyNumberFormat="1" applyFont="1" applyFill="1" applyBorder="1" applyAlignment="1">
      <alignment horizontal="center" vertical="center" wrapText="1"/>
    </xf>
    <xf numFmtId="174" fontId="4" fillId="0" borderId="21" xfId="1379" applyNumberFormat="1" applyFont="1" applyFill="1" applyBorder="1" applyAlignment="1">
      <alignment horizontal="center" vertical="center" wrapText="1"/>
    </xf>
    <xf numFmtId="174" fontId="4" fillId="0" borderId="39" xfId="1379" applyNumberFormat="1" applyFont="1" applyFill="1" applyBorder="1" applyAlignment="1">
      <alignment horizontal="center" vertical="center" wrapText="1"/>
    </xf>
    <xf numFmtId="174" fontId="4" fillId="0" borderId="22" xfId="1379" applyNumberFormat="1" applyFont="1" applyFill="1" applyBorder="1" applyAlignment="1">
      <alignment horizontal="center" vertical="center" wrapText="1"/>
    </xf>
    <xf numFmtId="174" fontId="4" fillId="0" borderId="23" xfId="1379" applyNumberFormat="1" applyFont="1" applyFill="1" applyBorder="1" applyAlignment="1">
      <alignment horizontal="center" vertical="center" wrapText="1"/>
    </xf>
    <xf numFmtId="174" fontId="4" fillId="0" borderId="41" xfId="1379" applyNumberFormat="1" applyFont="1" applyFill="1" applyBorder="1" applyAlignment="1">
      <alignment horizontal="center" vertical="center" wrapText="1"/>
    </xf>
    <xf numFmtId="174" fontId="4" fillId="0" borderId="25" xfId="1379" applyNumberFormat="1" applyFont="1" applyFill="1" applyBorder="1" applyAlignment="1">
      <alignment horizontal="center" vertical="center" wrapText="1"/>
    </xf>
    <xf numFmtId="174" fontId="4" fillId="0" borderId="29" xfId="1379" applyNumberFormat="1" applyFont="1" applyFill="1" applyBorder="1" applyAlignment="1">
      <alignment horizontal="center" vertical="center" wrapText="1"/>
    </xf>
    <xf numFmtId="174" fontId="4" fillId="0" borderId="24" xfId="1379" applyNumberFormat="1" applyFont="1" applyFill="1" applyBorder="1" applyAlignment="1">
      <alignment horizontal="center" vertical="center" wrapText="1"/>
    </xf>
    <xf numFmtId="174" fontId="6" fillId="0" borderId="0" xfId="1379" applyNumberFormat="1" applyFont="1" applyFill="1" applyBorder="1" applyAlignment="1">
      <alignment vertical="center"/>
    </xf>
    <xf numFmtId="167" fontId="6" fillId="0" borderId="0" xfId="1379" applyFont="1" applyFill="1" applyBorder="1" applyAlignment="1">
      <alignment horizontal="right" vertical="center"/>
    </xf>
    <xf numFmtId="39" fontId="4" fillId="0" borderId="39" xfId="1379" applyNumberFormat="1" applyFont="1" applyFill="1" applyBorder="1" applyAlignment="1">
      <alignment horizontal="center" vertical="center" wrapText="1"/>
    </xf>
    <xf numFmtId="39" fontId="4" fillId="0" borderId="22" xfId="1379" applyNumberFormat="1" applyFont="1" applyFill="1" applyBorder="1" applyAlignment="1">
      <alignment horizontal="center" vertical="center" wrapText="1"/>
    </xf>
    <xf numFmtId="39" fontId="4" fillId="0" borderId="23" xfId="1379" applyNumberFormat="1" applyFont="1" applyFill="1" applyBorder="1" applyAlignment="1">
      <alignment horizontal="center" vertical="center" wrapText="1"/>
    </xf>
    <xf numFmtId="39" fontId="4" fillId="0" borderId="35" xfId="1379" applyNumberFormat="1" applyFont="1" applyFill="1" applyBorder="1" applyAlignment="1">
      <alignment horizontal="center" vertical="center" wrapText="1"/>
    </xf>
    <xf numFmtId="39" fontId="4" fillId="0" borderId="17" xfId="1379" applyNumberFormat="1" applyFont="1" applyFill="1" applyBorder="1" applyAlignment="1">
      <alignment horizontal="center" vertical="center" wrapText="1"/>
    </xf>
    <xf numFmtId="39" fontId="4" fillId="0" borderId="19" xfId="1379" applyNumberFormat="1" applyFont="1" applyFill="1" applyBorder="1" applyAlignment="1">
      <alignment horizontal="center" vertical="center" wrapText="1"/>
    </xf>
    <xf numFmtId="39" fontId="4" fillId="0" borderId="36" xfId="1379" applyNumberFormat="1" applyFont="1" applyFill="1" applyBorder="1" applyAlignment="1">
      <alignment horizontal="center" vertical="center" wrapText="1"/>
    </xf>
    <xf numFmtId="39" fontId="4" fillId="0" borderId="20" xfId="1379" applyNumberFormat="1" applyFont="1" applyFill="1" applyBorder="1" applyAlignment="1">
      <alignment horizontal="center" vertical="center" wrapText="1"/>
    </xf>
    <xf numFmtId="39" fontId="4" fillId="0" borderId="21" xfId="1379" applyNumberFormat="1" applyFont="1" applyFill="1" applyBorder="1" applyAlignment="1">
      <alignment horizontal="center" vertical="center" wrapText="1"/>
    </xf>
    <xf numFmtId="167" fontId="6" fillId="0" borderId="18" xfId="1379" applyFont="1" applyFill="1" applyBorder="1" applyAlignment="1">
      <alignment horizontal="right"/>
    </xf>
    <xf numFmtId="4" fontId="6" fillId="0" borderId="14" xfId="1379" applyNumberFormat="1" applyFont="1" applyFill="1" applyBorder="1" applyAlignment="1">
      <alignment horizontal="center"/>
    </xf>
    <xf numFmtId="4" fontId="4" fillId="0" borderId="32" xfId="1379" applyNumberFormat="1" applyFont="1" applyFill="1" applyBorder="1" applyAlignment="1">
      <alignment horizontal="center" vertical="center" wrapText="1"/>
    </xf>
    <xf numFmtId="4" fontId="4" fillId="0" borderId="33" xfId="1379" applyNumberFormat="1" applyFont="1" applyFill="1" applyBorder="1" applyAlignment="1">
      <alignment horizontal="center" vertical="center" wrapText="1"/>
    </xf>
    <xf numFmtId="4" fontId="4" fillId="0" borderId="34" xfId="1379" applyNumberFormat="1" applyFont="1" applyFill="1" applyBorder="1" applyAlignment="1">
      <alignment horizontal="center" vertical="center" wrapText="1"/>
    </xf>
    <xf numFmtId="4" fontId="4" fillId="0" borderId="35" xfId="1379" applyNumberFormat="1" applyFont="1" applyFill="1" applyBorder="1" applyAlignment="1">
      <alignment horizontal="center" vertical="center" wrapText="1"/>
    </xf>
    <xf numFmtId="4" fontId="4" fillId="0" borderId="17" xfId="1379" applyNumberFormat="1" applyFont="1" applyFill="1" applyBorder="1" applyAlignment="1">
      <alignment horizontal="center" vertical="center" wrapText="1"/>
    </xf>
    <xf numFmtId="4" fontId="4" fillId="0" borderId="19" xfId="1379" applyNumberFormat="1" applyFont="1" applyFill="1" applyBorder="1" applyAlignment="1">
      <alignment horizontal="center" vertical="center" wrapText="1"/>
    </xf>
    <xf numFmtId="4" fontId="4" fillId="0" borderId="36" xfId="1379" applyNumberFormat="1" applyFont="1" applyFill="1" applyBorder="1" applyAlignment="1">
      <alignment horizontal="center" vertical="center" wrapText="1"/>
    </xf>
    <xf numFmtId="4" fontId="4" fillId="0" borderId="20" xfId="1379" applyNumberFormat="1" applyFont="1" applyFill="1" applyBorder="1" applyAlignment="1">
      <alignment horizontal="center" vertical="center" wrapText="1"/>
    </xf>
    <xf numFmtId="4" fontId="4" fillId="0" borderId="21" xfId="1379" applyNumberFormat="1" applyFont="1" applyFill="1" applyBorder="1" applyAlignment="1">
      <alignment horizontal="center" vertical="center" wrapText="1"/>
    </xf>
    <xf numFmtId="175" fontId="6" fillId="0" borderId="14" xfId="1379" applyNumberFormat="1" applyFont="1" applyFill="1" applyBorder="1" applyAlignment="1">
      <alignment horizontal="center"/>
    </xf>
    <xf numFmtId="4" fontId="4" fillId="0" borderId="39" xfId="1379" applyNumberFormat="1" applyFont="1" applyFill="1" applyBorder="1" applyAlignment="1">
      <alignment horizontal="center" vertical="center" wrapText="1"/>
    </xf>
    <xf numFmtId="4" fontId="4" fillId="0" borderId="22" xfId="1379" applyNumberFormat="1" applyFont="1" applyFill="1" applyBorder="1" applyAlignment="1">
      <alignment horizontal="center" vertical="center" wrapText="1"/>
    </xf>
    <xf numFmtId="4" fontId="4" fillId="0" borderId="23" xfId="1379" applyNumberFormat="1" applyFont="1" applyFill="1" applyBorder="1" applyAlignment="1">
      <alignment horizontal="center" vertical="center" wrapText="1"/>
    </xf>
    <xf numFmtId="167" fontId="5" fillId="0" borderId="0" xfId="1379" applyNumberFormat="1" applyFont="1" applyFill="1" applyBorder="1" applyAlignment="1">
      <alignment vertical="center" wrapText="1"/>
    </xf>
    <xf numFmtId="174" fontId="6" fillId="0" borderId="0" xfId="1379" applyNumberFormat="1" applyFont="1" applyFill="1" applyBorder="1" applyAlignment="1">
      <alignment vertical="center" wrapText="1"/>
    </xf>
    <xf numFmtId="4" fontId="4" fillId="0" borderId="25" xfId="1379" applyNumberFormat="1" applyFont="1" applyFill="1" applyBorder="1" applyAlignment="1">
      <alignment horizontal="center" vertical="center" wrapText="1"/>
    </xf>
    <xf numFmtId="4" fontId="4" fillId="0" borderId="29" xfId="1379" applyNumberFormat="1" applyFont="1" applyFill="1" applyBorder="1" applyAlignment="1">
      <alignment horizontal="center" vertical="center" wrapText="1"/>
    </xf>
    <xf numFmtId="39" fontId="4" fillId="0" borderId="46" xfId="1379" applyNumberFormat="1" applyFont="1" applyFill="1" applyBorder="1" applyAlignment="1">
      <alignment horizontal="center" vertical="center" wrapText="1"/>
    </xf>
    <xf numFmtId="39" fontId="4" fillId="0" borderId="0" xfId="1379" applyNumberFormat="1" applyFont="1" applyFill="1" applyBorder="1" applyAlignment="1">
      <alignment horizontal="center" vertical="center" wrapText="1"/>
    </xf>
    <xf numFmtId="172" fontId="6" fillId="0" borderId="14" xfId="1379" applyNumberFormat="1" applyFont="1" applyFill="1" applyBorder="1" applyAlignment="1"/>
    <xf numFmtId="4" fontId="4" fillId="0" borderId="24" xfId="1379" applyNumberFormat="1" applyFont="1" applyFill="1" applyBorder="1" applyAlignment="1">
      <alignment horizontal="center" vertical="center" wrapText="1"/>
    </xf>
    <xf numFmtId="172" fontId="6" fillId="0" borderId="14" xfId="1379" applyNumberFormat="1" applyFont="1" applyFill="1" applyBorder="1" applyAlignment="1">
      <alignment horizontal="right"/>
    </xf>
    <xf numFmtId="174" fontId="6" fillId="0" borderId="0" xfId="1379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49" fontId="19" fillId="0" borderId="47" xfId="0" applyNumberFormat="1" applyFont="1" applyFill="1" applyBorder="1" applyAlignment="1">
      <alignment horizontal="left" wrapText="1"/>
    </xf>
    <xf numFmtId="49" fontId="19" fillId="0" borderId="18" xfId="0" applyNumberFormat="1" applyFont="1" applyFill="1" applyBorder="1" applyAlignment="1">
      <alignment horizontal="left" wrapText="1"/>
    </xf>
    <xf numFmtId="0" fontId="20" fillId="0" borderId="14" xfId="0" applyFont="1" applyFill="1" applyBorder="1" applyAlignment="1">
      <alignment horizontal="left" vertical="center" wrapText="1" indent="3"/>
    </xf>
    <xf numFmtId="0" fontId="20" fillId="0" borderId="14" xfId="0" applyFont="1" applyFill="1" applyBorder="1" applyAlignment="1">
      <alignment horizontal="left" vertical="center" wrapText="1" indent="1"/>
    </xf>
    <xf numFmtId="0" fontId="19" fillId="0" borderId="48" xfId="0" applyFont="1" applyFill="1" applyBorder="1" applyAlignment="1">
      <alignment horizontal="center" vertical="center" wrapText="1"/>
    </xf>
    <xf numFmtId="0" fontId="19" fillId="0" borderId="52" xfId="0" applyFont="1" applyFill="1" applyBorder="1" applyAlignment="1">
      <alignment horizontal="center" vertical="center" wrapText="1"/>
    </xf>
    <xf numFmtId="0" fontId="19" fillId="0" borderId="51" xfId="0" applyFont="1" applyFill="1" applyBorder="1" applyAlignment="1">
      <alignment horizontal="center" vertical="center" wrapText="1"/>
    </xf>
    <xf numFmtId="0" fontId="19" fillId="0" borderId="50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 indent="2"/>
    </xf>
    <xf numFmtId="0" fontId="20" fillId="0" borderId="14" xfId="0" applyFont="1" applyFill="1" applyBorder="1" applyAlignment="1">
      <alignment horizontal="left" vertical="center" wrapText="1" indent="4"/>
    </xf>
    <xf numFmtId="0" fontId="20" fillId="0" borderId="47" xfId="0" applyFont="1" applyFill="1" applyBorder="1" applyAlignment="1">
      <alignment horizontal="left" vertical="center" wrapText="1"/>
    </xf>
    <xf numFmtId="0" fontId="20" fillId="0" borderId="42" xfId="0" applyFont="1" applyFill="1" applyBorder="1" applyAlignment="1">
      <alignment horizontal="left" vertical="center" wrapText="1"/>
    </xf>
    <xf numFmtId="0" fontId="26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48" xfId="0" applyFont="1" applyFill="1" applyBorder="1" applyAlignment="1">
      <alignment horizontal="center" vertical="center" wrapText="1"/>
    </xf>
    <xf numFmtId="0" fontId="20" fillId="0" borderId="49" xfId="0" applyFont="1" applyFill="1" applyBorder="1" applyAlignment="1">
      <alignment horizontal="center" vertical="center" wrapText="1"/>
    </xf>
    <xf numFmtId="0" fontId="20" fillId="0" borderId="51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49" xfId="0" applyFont="1" applyFill="1" applyBorder="1" applyAlignment="1">
      <alignment horizontal="center" vertical="center" wrapText="1"/>
    </xf>
    <xf numFmtId="0" fontId="19" fillId="0" borderId="46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left" vertical="center" wrapText="1"/>
    </xf>
    <xf numFmtId="0" fontId="19" fillId="0" borderId="42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left" vertical="center" wrapText="1" indent="1"/>
    </xf>
    <xf numFmtId="0" fontId="19" fillId="0" borderId="14" xfId="0" applyFont="1" applyFill="1" applyBorder="1" applyAlignment="1">
      <alignment horizontal="left" vertical="center" wrapText="1" indent="2"/>
    </xf>
    <xf numFmtId="0" fontId="19" fillId="0" borderId="14" xfId="0" applyFont="1" applyFill="1" applyBorder="1" applyAlignment="1">
      <alignment horizontal="left" vertical="center" wrapText="1" indent="3"/>
    </xf>
    <xf numFmtId="0" fontId="19" fillId="0" borderId="14" xfId="0" applyFont="1" applyFill="1" applyBorder="1" applyAlignment="1">
      <alignment horizontal="left" vertical="center" wrapText="1" indent="4"/>
    </xf>
    <xf numFmtId="0" fontId="19" fillId="0" borderId="42" xfId="0" applyFont="1" applyFill="1" applyBorder="1" applyAlignment="1">
      <alignment horizontal="left" vertical="center" wrapText="1" indent="3"/>
    </xf>
    <xf numFmtId="0" fontId="19" fillId="0" borderId="46" xfId="0" applyFont="1" applyFill="1" applyBorder="1" applyAlignment="1">
      <alignment horizontal="left" vertical="center" wrapText="1" indent="1"/>
    </xf>
    <xf numFmtId="0" fontId="19" fillId="0" borderId="42" xfId="0" applyFont="1" applyFill="1" applyBorder="1" applyAlignment="1">
      <alignment horizontal="left" vertical="center" wrapText="1" indent="2"/>
    </xf>
    <xf numFmtId="0" fontId="19" fillId="0" borderId="42" xfId="0" applyFont="1" applyFill="1" applyBorder="1" applyAlignment="1">
      <alignment horizontal="left" vertical="center" wrapText="1" indent="4"/>
    </xf>
    <xf numFmtId="0" fontId="19" fillId="0" borderId="42" xfId="0" applyFont="1" applyFill="1" applyBorder="1" applyAlignment="1">
      <alignment horizontal="left" vertical="center" wrapText="1" indent="1"/>
    </xf>
    <xf numFmtId="0" fontId="19" fillId="0" borderId="46" xfId="0" applyFont="1" applyFill="1" applyBorder="1" applyAlignment="1">
      <alignment horizontal="left" vertical="center" wrapText="1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42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49" fontId="19" fillId="0" borderId="14" xfId="0" applyNumberFormat="1" applyFont="1" applyFill="1" applyBorder="1" applyAlignment="1">
      <alignment horizontal="left" wrapText="1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42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wrapText="1"/>
    </xf>
    <xf numFmtId="0" fontId="27" fillId="0" borderId="14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wrapText="1"/>
    </xf>
    <xf numFmtId="49" fontId="4" fillId="0" borderId="14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vertical="center" wrapText="1"/>
    </xf>
    <xf numFmtId="0" fontId="7" fillId="0" borderId="47" xfId="0" applyFont="1" applyFill="1" applyBorder="1" applyAlignment="1">
      <alignment horizontal="center" vertical="top" wrapText="1"/>
    </xf>
    <xf numFmtId="0" fontId="7" fillId="0" borderId="42" xfId="0" applyFont="1" applyFill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49" fontId="6" fillId="0" borderId="14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4" fontId="19" fillId="0" borderId="47" xfId="0" applyNumberFormat="1" applyFont="1" applyFill="1" applyBorder="1" applyAlignment="1">
      <alignment horizontal="center"/>
    </xf>
    <xf numFmtId="4" fontId="19" fillId="0" borderId="18" xfId="0" applyNumberFormat="1" applyFont="1" applyFill="1" applyBorder="1" applyAlignment="1">
      <alignment horizontal="center"/>
    </xf>
    <xf numFmtId="49" fontId="4" fillId="0" borderId="53" xfId="0" applyNumberFormat="1" applyFont="1" applyFill="1" applyBorder="1" applyAlignment="1">
      <alignment horizontal="left" wrapText="1"/>
    </xf>
    <xf numFmtId="49" fontId="4" fillId="0" borderId="54" xfId="0" applyNumberFormat="1" applyFont="1" applyFill="1" applyBorder="1" applyAlignment="1">
      <alignment horizontal="left" wrapText="1"/>
    </xf>
    <xf numFmtId="49" fontId="4" fillId="0" borderId="55" xfId="0" applyNumberFormat="1" applyFont="1" applyFill="1" applyBorder="1" applyAlignment="1">
      <alignment horizontal="left" wrapText="1"/>
    </xf>
    <xf numFmtId="49" fontId="4" fillId="0" borderId="56" xfId="0" applyNumberFormat="1" applyFont="1" applyFill="1" applyBorder="1" applyAlignment="1">
      <alignment horizontal="left" wrapText="1"/>
    </xf>
    <xf numFmtId="49" fontId="19" fillId="0" borderId="42" xfId="0" applyNumberFormat="1" applyFont="1" applyFill="1" applyBorder="1" applyAlignment="1">
      <alignment horizontal="left" wrapText="1"/>
    </xf>
    <xf numFmtId="0" fontId="19" fillId="0" borderId="4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49" fontId="19" fillId="0" borderId="48" xfId="0" applyNumberFormat="1" applyFont="1" applyFill="1" applyBorder="1" applyAlignment="1">
      <alignment horizontal="center" vertical="center" wrapText="1"/>
    </xf>
    <xf numFmtId="49" fontId="19" fillId="0" borderId="49" xfId="0" applyNumberFormat="1" applyFont="1" applyFill="1" applyBorder="1" applyAlignment="1">
      <alignment horizontal="center" vertical="center" wrapText="1"/>
    </xf>
    <xf numFmtId="49" fontId="19" fillId="0" borderId="51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left"/>
    </xf>
    <xf numFmtId="0" fontId="6" fillId="0" borderId="18" xfId="0" applyFont="1" applyFill="1" applyBorder="1" applyAlignment="1">
      <alignment horizontal="left"/>
    </xf>
    <xf numFmtId="0" fontId="7" fillId="0" borderId="47" xfId="0" applyFont="1" applyFill="1" applyBorder="1" applyAlignment="1">
      <alignment horizontal="center" wrapText="1"/>
    </xf>
    <xf numFmtId="0" fontId="7" fillId="0" borderId="42" xfId="0" applyFont="1" applyFill="1" applyBorder="1" applyAlignment="1">
      <alignment horizontal="center" wrapText="1"/>
    </xf>
    <xf numFmtId="0" fontId="7" fillId="0" borderId="18" xfId="0" applyFont="1" applyFill="1" applyBorder="1" applyAlignment="1">
      <alignment horizontal="center" wrapText="1"/>
    </xf>
    <xf numFmtId="4" fontId="19" fillId="0" borderId="47" xfId="1380" applyNumberFormat="1" applyFont="1" applyFill="1" applyBorder="1" applyAlignment="1">
      <alignment horizontal="center"/>
    </xf>
    <xf numFmtId="4" fontId="19" fillId="0" borderId="18" xfId="1380" applyNumberFormat="1" applyFont="1" applyFill="1" applyBorder="1" applyAlignment="1">
      <alignment horizontal="center"/>
    </xf>
    <xf numFmtId="2" fontId="4" fillId="0" borderId="14" xfId="0" applyNumberFormat="1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left" vertical="top" wrapText="1"/>
    </xf>
    <xf numFmtId="0" fontId="4" fillId="0" borderId="57" xfId="0" applyFont="1" applyFill="1" applyBorder="1" applyAlignment="1">
      <alignment horizontal="center" wrapText="1"/>
    </xf>
    <xf numFmtId="0" fontId="4" fillId="0" borderId="58" xfId="0" applyFont="1" applyFill="1" applyBorder="1" applyAlignment="1">
      <alignment horizontal="center" wrapText="1"/>
    </xf>
    <xf numFmtId="0" fontId="27" fillId="0" borderId="18" xfId="0" applyFont="1" applyFill="1" applyBorder="1" applyAlignment="1">
      <alignment horizontal="center" vertical="top" wrapText="1"/>
    </xf>
    <xf numFmtId="49" fontId="4" fillId="0" borderId="47" xfId="0" applyNumberFormat="1" applyFont="1" applyFill="1" applyBorder="1" applyAlignment="1">
      <alignment horizontal="left" wrapText="1"/>
    </xf>
    <xf numFmtId="49" fontId="4" fillId="0" borderId="42" xfId="0" applyNumberFormat="1" applyFont="1" applyFill="1" applyBorder="1" applyAlignment="1">
      <alignment horizontal="left" wrapText="1"/>
    </xf>
    <xf numFmtId="49" fontId="4" fillId="0" borderId="18" xfId="0" applyNumberFormat="1" applyFont="1" applyFill="1" applyBorder="1" applyAlignment="1">
      <alignment horizontal="left" wrapText="1"/>
    </xf>
    <xf numFmtId="49" fontId="6" fillId="0" borderId="48" xfId="0" applyNumberFormat="1" applyFont="1" applyFill="1" applyBorder="1" applyAlignment="1">
      <alignment horizontal="center" vertical="center" wrapText="1"/>
    </xf>
    <xf numFmtId="49" fontId="6" fillId="0" borderId="49" xfId="0" applyNumberFormat="1" applyFont="1" applyFill="1" applyBorder="1" applyAlignment="1">
      <alignment horizontal="center" vertical="center" wrapText="1"/>
    </xf>
    <xf numFmtId="49" fontId="6" fillId="0" borderId="52" xfId="0" applyNumberFormat="1" applyFont="1" applyFill="1" applyBorder="1" applyAlignment="1">
      <alignment horizontal="center" vertical="center" wrapText="1"/>
    </xf>
    <xf numFmtId="49" fontId="6" fillId="0" borderId="51" xfId="0" applyNumberFormat="1" applyFont="1" applyFill="1" applyBorder="1" applyAlignment="1">
      <alignment horizontal="center" vertical="center" wrapText="1"/>
    </xf>
    <xf numFmtId="49" fontId="6" fillId="0" borderId="46" xfId="0" applyNumberFormat="1" applyFont="1" applyFill="1" applyBorder="1" applyAlignment="1">
      <alignment horizontal="center" vertical="center" wrapText="1"/>
    </xf>
    <xf numFmtId="49" fontId="6" fillId="0" borderId="50" xfId="0" applyNumberFormat="1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2" fontId="4" fillId="0" borderId="14" xfId="0" applyNumberFormat="1" applyFont="1" applyFill="1" applyBorder="1" applyAlignment="1">
      <alignment horizontal="center" vertical="top" wrapText="1"/>
    </xf>
    <xf numFmtId="0" fontId="7" fillId="0" borderId="14" xfId="0" applyFont="1" applyFill="1" applyBorder="1" applyAlignment="1">
      <alignment horizontal="center" wrapText="1"/>
    </xf>
  </cellXfs>
  <cellStyles count="1445">
    <cellStyle name=" 1" xfId="1"/>
    <cellStyle name="%" xfId="2"/>
    <cellStyle name="%_Inputs" xfId="3"/>
    <cellStyle name="%_Inputs (const)" xfId="4"/>
    <cellStyle name="%_Inputs Co" xfId="5"/>
    <cellStyle name="?" xfId="6"/>
    <cellStyle name="? 2" xfId="7"/>
    <cellStyle name="? 3" xfId="8"/>
    <cellStyle name="_46EE- я Peredacha" xfId="9"/>
    <cellStyle name="_46EE.032011" xfId="10"/>
    <cellStyle name="_46EE-нерег. тариф" xfId="11"/>
    <cellStyle name="_46EE-покупка" xfId="12"/>
    <cellStyle name="_46EE-продажа" xfId="13"/>
    <cellStyle name="_46EE-рег. я тариф" xfId="14"/>
    <cellStyle name="_Model_RAB Мой" xfId="15"/>
    <cellStyle name="_Model_RAB Мой_46EE.2011(v1.0)" xfId="16"/>
    <cellStyle name="_Model_RAB Мой_BALANCE.WARM.2011YEAR.NEW.UPDATE.SCHEME" xfId="17"/>
    <cellStyle name="_Model_RAB Мой_NADB.JNVLS.APTEKA.2011(v1.3.3)" xfId="18"/>
    <cellStyle name="_Model_RAB Мой_NADB.JNVLS.APTEKA.2011(v1.3.4)" xfId="19"/>
    <cellStyle name="_Model_RAB Мой_PREDEL.JKH.UTV.2011(v1.0.1)" xfId="20"/>
    <cellStyle name="_Model_RAB Мой_UPDATE.46EE.2011.TO.1.1" xfId="21"/>
    <cellStyle name="_Model_RAB Мой_UPDATE.BALANCE.WARM.2011YEAR.TO.1.1" xfId="22"/>
    <cellStyle name="_Model_RAB_MRSK_svod" xfId="23"/>
    <cellStyle name="_Model_RAB_MRSK_svod_46EE.2011(v1.0)" xfId="24"/>
    <cellStyle name="_Model_RAB_MRSK_svod_BALANCE.WARM.2011YEAR.NEW.UPDATE.SCHEME" xfId="25"/>
    <cellStyle name="_Model_RAB_MRSK_svod_NADB.JNVLS.APTEKA.2011(v1.3.3)" xfId="26"/>
    <cellStyle name="_Model_RAB_MRSK_svod_NADB.JNVLS.APTEKA.2011(v1.3.4)" xfId="27"/>
    <cellStyle name="_Model_RAB_MRSK_svod_PREDEL.JKH.UTV.2011(v1.0.1)" xfId="28"/>
    <cellStyle name="_Model_RAB_MRSK_svod_UPDATE.46EE.2011.TO.1.1" xfId="29"/>
    <cellStyle name="_Model_RAB_MRSK_svod_UPDATE.BALANCE.WARM.2011YEAR.TO.1.1" xfId="30"/>
    <cellStyle name="_ВО ОП ТЭС-ОТ- 2007" xfId="31"/>
    <cellStyle name="_ВФ ОАО ТЭС-ОТ- 2009" xfId="32"/>
    <cellStyle name="_выручка по присоединениям2" xfId="33"/>
    <cellStyle name="_Договор аренды ЯЭ с разбивкой" xfId="34"/>
    <cellStyle name="_Исходные данные для модели" xfId="35"/>
    <cellStyle name="_МОДЕЛЬ_1 (2)" xfId="36"/>
    <cellStyle name="_МОДЕЛЬ_1 (2)_46EE.2011(v1.0)" xfId="37"/>
    <cellStyle name="_МОДЕЛЬ_1 (2)_BALANCE.WARM.2011YEAR.NEW.UPDATE.SCHEME" xfId="38"/>
    <cellStyle name="_МОДЕЛЬ_1 (2)_NADB.JNVLS.APTEKA.2011(v1.3.3)" xfId="39"/>
    <cellStyle name="_МОДЕЛЬ_1 (2)_NADB.JNVLS.APTEKA.2011(v1.3.4)" xfId="40"/>
    <cellStyle name="_МОДЕЛЬ_1 (2)_PREDEL.JKH.UTV.2011(v1.0.1)" xfId="41"/>
    <cellStyle name="_МОДЕЛЬ_1 (2)_UPDATE.46EE.2011.TO.1.1" xfId="42"/>
    <cellStyle name="_МОДЕЛЬ_1 (2)_UPDATE.BALANCE.WARM.2011YEAR.TO.1.1" xfId="43"/>
    <cellStyle name="_НВВ 2009 постатейно свод по филиалам_09_02_09" xfId="44"/>
    <cellStyle name="_НВВ 2009 постатейно свод по филиалам_для Валентина" xfId="45"/>
    <cellStyle name="_Омск" xfId="46"/>
    <cellStyle name="_ОТ ИД 2009" xfId="47"/>
    <cellStyle name="_пр 5 тариф RAB" xfId="48"/>
    <cellStyle name="_пр 5 тариф RAB_46EE.2011(v1.0)" xfId="49"/>
    <cellStyle name="_пр 5 тариф RAB_BALANCE.WARM.2011YEAR.NEW.UPDATE.SCHEME" xfId="50"/>
    <cellStyle name="_пр 5 тариф RAB_NADB.JNVLS.APTEKA.2011(v1.3.3)" xfId="51"/>
    <cellStyle name="_пр 5 тариф RAB_NADB.JNVLS.APTEKA.2011(v1.3.4)" xfId="52"/>
    <cellStyle name="_пр 5 тариф RAB_PREDEL.JKH.UTV.2011(v1.0.1)" xfId="53"/>
    <cellStyle name="_пр 5 тариф RAB_UPDATE.46EE.2011.TO.1.1" xfId="54"/>
    <cellStyle name="_пр 5 тариф RAB_UPDATE.BALANCE.WARM.2011YEAR.TO.1.1" xfId="55"/>
    <cellStyle name="_Предожение _ДБП_2009 г ( согласованные БП)  (2)" xfId="56"/>
    <cellStyle name="_Приложение МТС-3-КС" xfId="57"/>
    <cellStyle name="_Приложение-МТС--2-1" xfId="58"/>
    <cellStyle name="_Расчет RAB_22072008" xfId="59"/>
    <cellStyle name="_Расчет RAB_22072008_46EE.2011(v1.0)" xfId="60"/>
    <cellStyle name="_Расчет RAB_22072008_BALANCE.WARM.2011YEAR.NEW.UPDATE.SCHEME" xfId="61"/>
    <cellStyle name="_Расчет RAB_22072008_NADB.JNVLS.APTEKA.2011(v1.3.3)" xfId="62"/>
    <cellStyle name="_Расчет RAB_22072008_NADB.JNVLS.APTEKA.2011(v1.3.4)" xfId="63"/>
    <cellStyle name="_Расчет RAB_22072008_PREDEL.JKH.UTV.2011(v1.0.1)" xfId="64"/>
    <cellStyle name="_Расчет RAB_22072008_UPDATE.46EE.2011.TO.1.1" xfId="65"/>
    <cellStyle name="_Расчет RAB_22072008_UPDATE.BALANCE.WARM.2011YEAR.TO.1.1" xfId="66"/>
    <cellStyle name="_Расчет RAB_Лен и МОЭСК_с 2010 года_14.04.2009_со сглаж_version 3.0_без ФСК" xfId="67"/>
    <cellStyle name="_Расчет RAB_Лен и МОЭСК_с 2010 года_14.04.2009_со сглаж_version 3.0_без ФСК_46EE.2011(v1.0)" xfId="68"/>
    <cellStyle name="_Расчет RAB_Лен и МОЭСК_с 2010 года_14.04.2009_со сглаж_version 3.0_без ФСК_BALANCE.WARM.2011YEAR.NEW.UPDATE.SCHEME" xfId="69"/>
    <cellStyle name="_Расчет RAB_Лен и МОЭСК_с 2010 года_14.04.2009_со сглаж_version 3.0_без ФСК_NADB.JNVLS.APTEKA.2011(v1.3.3)" xfId="70"/>
    <cellStyle name="_Расчет RAB_Лен и МОЭСК_с 2010 года_14.04.2009_со сглаж_version 3.0_без ФСК_NADB.JNVLS.APTEKA.2011(v1.3.4)" xfId="71"/>
    <cellStyle name="_Расчет RAB_Лен и МОЭСК_с 2010 года_14.04.2009_со сглаж_version 3.0_без ФСК_PREDEL.JKH.UTV.2011(v1.0.1)" xfId="72"/>
    <cellStyle name="_Расчет RAB_Лен и МОЭСК_с 2010 года_14.04.2009_со сглаж_version 3.0_без ФСК_UPDATE.46EE.2011.TO.1.1" xfId="73"/>
    <cellStyle name="_Расчет RAB_Лен и МОЭСК_с 2010 года_14.04.2009_со сглаж_version 3.0_без ФСК_UPDATE.BALANCE.WARM.2011YEAR.TO.1.1" xfId="74"/>
    <cellStyle name="_Свод по ИПР (2)" xfId="75"/>
    <cellStyle name="_таблицы для расчетов28-04-08_2006-2009_прибыль корр_по ИА" xfId="76"/>
    <cellStyle name="_таблицы для расчетов28-04-08_2006-2009с ИА" xfId="77"/>
    <cellStyle name="_Форма 6  РТК.xls(отчет по Адр пр. ЛО)" xfId="78"/>
    <cellStyle name="_Формат разбивки по МРСК_РСК" xfId="79"/>
    <cellStyle name="_Формат_для Согласования" xfId="80"/>
    <cellStyle name="_экон.форм-т ВО 1 с разбивкой" xfId="81"/>
    <cellStyle name="”€ќђќ‘ћ‚›‰" xfId="82"/>
    <cellStyle name="”€љ‘€ђћ‚ђќќ›‰" xfId="83"/>
    <cellStyle name="”ќђќ‘ћ‚›‰" xfId="84"/>
    <cellStyle name="”љ‘ђћ‚ђќќ›‰" xfId="85"/>
    <cellStyle name="„…ќ…†ќ›‰" xfId="86"/>
    <cellStyle name="€’ћѓћ‚›‰" xfId="87"/>
    <cellStyle name="‡ђѓћ‹ћ‚ћљ1" xfId="88"/>
    <cellStyle name="‡ђѓћ‹ћ‚ћљ2" xfId="89"/>
    <cellStyle name="’ћѓћ‚›‰" xfId="90"/>
    <cellStyle name="20% - Accent1" xfId="91"/>
    <cellStyle name="20% - Accent1 2" xfId="92"/>
    <cellStyle name="20% - Accent1_46EE.2011(v1.0)" xfId="93"/>
    <cellStyle name="20% - Accent2" xfId="94"/>
    <cellStyle name="20% - Accent2 2" xfId="95"/>
    <cellStyle name="20% - Accent2_46EE.2011(v1.0)" xfId="96"/>
    <cellStyle name="20% - Accent3" xfId="97"/>
    <cellStyle name="20% - Accent3 2" xfId="98"/>
    <cellStyle name="20% - Accent3_46EE.2011(v1.0)" xfId="99"/>
    <cellStyle name="20% - Accent4" xfId="100"/>
    <cellStyle name="20% - Accent4 2" xfId="101"/>
    <cellStyle name="20% - Accent4_46EE.2011(v1.0)" xfId="102"/>
    <cellStyle name="20% - Accent5" xfId="103"/>
    <cellStyle name="20% - Accent5 2" xfId="104"/>
    <cellStyle name="20% - Accent5_46EE.2011(v1.0)" xfId="105"/>
    <cellStyle name="20% - Accent6" xfId="106"/>
    <cellStyle name="20% - Accent6 2" xfId="107"/>
    <cellStyle name="20% - Accent6_46EE.2011(v1.0)" xfId="108"/>
    <cellStyle name="20% - Акцент1 10" xfId="109"/>
    <cellStyle name="20% - Акцент1 2" xfId="110"/>
    <cellStyle name="20% - Акцент1 2 2" xfId="111"/>
    <cellStyle name="20% - Акцент1 2_46EE.2011(v1.0)" xfId="112"/>
    <cellStyle name="20% - Акцент1 3" xfId="113"/>
    <cellStyle name="20% - Акцент1 3 2" xfId="114"/>
    <cellStyle name="20% - Акцент1 3_46EE.2011(v1.0)" xfId="115"/>
    <cellStyle name="20% - Акцент1 4" xfId="116"/>
    <cellStyle name="20% - Акцент1 4 2" xfId="117"/>
    <cellStyle name="20% - Акцент1 4_46EE.2011(v1.0)" xfId="118"/>
    <cellStyle name="20% - Акцент1 5" xfId="119"/>
    <cellStyle name="20% - Акцент1 5 2" xfId="120"/>
    <cellStyle name="20% - Акцент1 5_46EE.2011(v1.0)" xfId="121"/>
    <cellStyle name="20% - Акцент1 6" xfId="122"/>
    <cellStyle name="20% - Акцент1 6 2" xfId="123"/>
    <cellStyle name="20% - Акцент1 6_46EE.2011(v1.0)" xfId="124"/>
    <cellStyle name="20% - Акцент1 7" xfId="125"/>
    <cellStyle name="20% - Акцент1 7 2" xfId="126"/>
    <cellStyle name="20% - Акцент1 7_46EE.2011(v1.0)" xfId="127"/>
    <cellStyle name="20% - Акцент1 8" xfId="128"/>
    <cellStyle name="20% - Акцент1 8 2" xfId="129"/>
    <cellStyle name="20% - Акцент1 8_46EE.2011(v1.0)" xfId="130"/>
    <cellStyle name="20% - Акцент1 9" xfId="131"/>
    <cellStyle name="20% - Акцент1 9 2" xfId="132"/>
    <cellStyle name="20% - Акцент1 9_46EE.2011(v1.0)" xfId="133"/>
    <cellStyle name="20% - Акцент2 10" xfId="134"/>
    <cellStyle name="20% - Акцент2 2" xfId="135"/>
    <cellStyle name="20% - Акцент2 2 2" xfId="136"/>
    <cellStyle name="20% - Акцент2 2_46EE.2011(v1.0)" xfId="137"/>
    <cellStyle name="20% - Акцент2 3" xfId="138"/>
    <cellStyle name="20% - Акцент2 3 2" xfId="139"/>
    <cellStyle name="20% - Акцент2 3_46EE.2011(v1.0)" xfId="140"/>
    <cellStyle name="20% - Акцент2 4" xfId="141"/>
    <cellStyle name="20% - Акцент2 4 2" xfId="142"/>
    <cellStyle name="20% - Акцент2 4_46EE.2011(v1.0)" xfId="143"/>
    <cellStyle name="20% - Акцент2 5" xfId="144"/>
    <cellStyle name="20% - Акцент2 5 2" xfId="145"/>
    <cellStyle name="20% - Акцент2 5_46EE.2011(v1.0)" xfId="146"/>
    <cellStyle name="20% - Акцент2 6" xfId="147"/>
    <cellStyle name="20% - Акцент2 6 2" xfId="148"/>
    <cellStyle name="20% - Акцент2 6_46EE.2011(v1.0)" xfId="149"/>
    <cellStyle name="20% - Акцент2 7" xfId="150"/>
    <cellStyle name="20% - Акцент2 7 2" xfId="151"/>
    <cellStyle name="20% - Акцент2 7_46EE.2011(v1.0)" xfId="152"/>
    <cellStyle name="20% - Акцент2 8" xfId="153"/>
    <cellStyle name="20% - Акцент2 8 2" xfId="154"/>
    <cellStyle name="20% - Акцент2 8_46EE.2011(v1.0)" xfId="155"/>
    <cellStyle name="20% - Акцент2 9" xfId="156"/>
    <cellStyle name="20% - Акцент2 9 2" xfId="157"/>
    <cellStyle name="20% - Акцент2 9_46EE.2011(v1.0)" xfId="158"/>
    <cellStyle name="20% - Акцент3 10" xfId="159"/>
    <cellStyle name="20% - Акцент3 2" xfId="160"/>
    <cellStyle name="20% - Акцент3 2 2" xfId="161"/>
    <cellStyle name="20% - Акцент3 2_46EE.2011(v1.0)" xfId="162"/>
    <cellStyle name="20% - Акцент3 3" xfId="163"/>
    <cellStyle name="20% - Акцент3 3 2" xfId="164"/>
    <cellStyle name="20% - Акцент3 3_46EE.2011(v1.0)" xfId="165"/>
    <cellStyle name="20% - Акцент3 4" xfId="166"/>
    <cellStyle name="20% - Акцент3 4 2" xfId="167"/>
    <cellStyle name="20% - Акцент3 4_46EE.2011(v1.0)" xfId="168"/>
    <cellStyle name="20% - Акцент3 5" xfId="169"/>
    <cellStyle name="20% - Акцент3 5 2" xfId="170"/>
    <cellStyle name="20% - Акцент3 5_46EE.2011(v1.0)" xfId="171"/>
    <cellStyle name="20% - Акцент3 6" xfId="172"/>
    <cellStyle name="20% - Акцент3 6 2" xfId="173"/>
    <cellStyle name="20% - Акцент3 6_46EE.2011(v1.0)" xfId="174"/>
    <cellStyle name="20% - Акцент3 7" xfId="175"/>
    <cellStyle name="20% - Акцент3 7 2" xfId="176"/>
    <cellStyle name="20% - Акцент3 7_46EE.2011(v1.0)" xfId="177"/>
    <cellStyle name="20% - Акцент3 8" xfId="178"/>
    <cellStyle name="20% - Акцент3 8 2" xfId="179"/>
    <cellStyle name="20% - Акцент3 8_46EE.2011(v1.0)" xfId="180"/>
    <cellStyle name="20% - Акцент3 9" xfId="181"/>
    <cellStyle name="20% - Акцент3 9 2" xfId="182"/>
    <cellStyle name="20% - Акцент3 9_46EE.2011(v1.0)" xfId="183"/>
    <cellStyle name="20% - Акцент4 10" xfId="184"/>
    <cellStyle name="20% - Акцент4 2" xfId="185"/>
    <cellStyle name="20% - Акцент4 2 2" xfId="186"/>
    <cellStyle name="20% - Акцент4 2_46EE.2011(v1.0)" xfId="187"/>
    <cellStyle name="20% - Акцент4 3" xfId="188"/>
    <cellStyle name="20% - Акцент4 3 2" xfId="189"/>
    <cellStyle name="20% - Акцент4 3_46EE.2011(v1.0)" xfId="190"/>
    <cellStyle name="20% - Акцент4 4" xfId="191"/>
    <cellStyle name="20% - Акцент4 4 2" xfId="192"/>
    <cellStyle name="20% - Акцент4 4_46EE.2011(v1.0)" xfId="193"/>
    <cellStyle name="20% - Акцент4 5" xfId="194"/>
    <cellStyle name="20% - Акцент4 5 2" xfId="195"/>
    <cellStyle name="20% - Акцент4 5_46EE.2011(v1.0)" xfId="196"/>
    <cellStyle name="20% - Акцент4 6" xfId="197"/>
    <cellStyle name="20% - Акцент4 6 2" xfId="198"/>
    <cellStyle name="20% - Акцент4 6_46EE.2011(v1.0)" xfId="199"/>
    <cellStyle name="20% - Акцент4 7" xfId="200"/>
    <cellStyle name="20% - Акцент4 7 2" xfId="201"/>
    <cellStyle name="20% - Акцент4 7_46EE.2011(v1.0)" xfId="202"/>
    <cellStyle name="20% - Акцент4 8" xfId="203"/>
    <cellStyle name="20% - Акцент4 8 2" xfId="204"/>
    <cellStyle name="20% - Акцент4 8_46EE.2011(v1.0)" xfId="205"/>
    <cellStyle name="20% - Акцент4 9" xfId="206"/>
    <cellStyle name="20% - Акцент4 9 2" xfId="207"/>
    <cellStyle name="20% - Акцент4 9_46EE.2011(v1.0)" xfId="208"/>
    <cellStyle name="20% - Акцент5 10" xfId="209"/>
    <cellStyle name="20% - Акцент5 2" xfId="210"/>
    <cellStyle name="20% - Акцент5 2 2" xfId="211"/>
    <cellStyle name="20% - Акцент5 2_46EE.2011(v1.0)" xfId="212"/>
    <cellStyle name="20% - Акцент5 3" xfId="213"/>
    <cellStyle name="20% - Акцент5 3 2" xfId="214"/>
    <cellStyle name="20% - Акцент5 3_46EE.2011(v1.0)" xfId="215"/>
    <cellStyle name="20% - Акцент5 4" xfId="216"/>
    <cellStyle name="20% - Акцент5 4 2" xfId="217"/>
    <cellStyle name="20% - Акцент5 4_46EE.2011(v1.0)" xfId="218"/>
    <cellStyle name="20% - Акцент5 5" xfId="219"/>
    <cellStyle name="20% - Акцент5 5 2" xfId="220"/>
    <cellStyle name="20% - Акцент5 5_46EE.2011(v1.0)" xfId="221"/>
    <cellStyle name="20% - Акцент5 6" xfId="222"/>
    <cellStyle name="20% - Акцент5 6 2" xfId="223"/>
    <cellStyle name="20% - Акцент5 6_46EE.2011(v1.0)" xfId="224"/>
    <cellStyle name="20% - Акцент5 7" xfId="225"/>
    <cellStyle name="20% - Акцент5 7 2" xfId="226"/>
    <cellStyle name="20% - Акцент5 7_46EE.2011(v1.0)" xfId="227"/>
    <cellStyle name="20% - Акцент5 8" xfId="228"/>
    <cellStyle name="20% - Акцент5 8 2" xfId="229"/>
    <cellStyle name="20% - Акцент5 8_46EE.2011(v1.0)" xfId="230"/>
    <cellStyle name="20% - Акцент5 9" xfId="231"/>
    <cellStyle name="20% - Акцент5 9 2" xfId="232"/>
    <cellStyle name="20% - Акцент5 9_46EE.2011(v1.0)" xfId="233"/>
    <cellStyle name="20% - Акцент6 10" xfId="234"/>
    <cellStyle name="20% - Акцент6 2" xfId="235"/>
    <cellStyle name="20% - Акцент6 2 2" xfId="236"/>
    <cellStyle name="20% - Акцент6 2_46EE.2011(v1.0)" xfId="237"/>
    <cellStyle name="20% - Акцент6 3" xfId="238"/>
    <cellStyle name="20% - Акцент6 3 2" xfId="239"/>
    <cellStyle name="20% - Акцент6 3_46EE.2011(v1.0)" xfId="240"/>
    <cellStyle name="20% - Акцент6 4" xfId="241"/>
    <cellStyle name="20% - Акцент6 4 2" xfId="242"/>
    <cellStyle name="20% - Акцент6 4_46EE.2011(v1.0)" xfId="243"/>
    <cellStyle name="20% - Акцент6 5" xfId="244"/>
    <cellStyle name="20% - Акцент6 5 2" xfId="245"/>
    <cellStyle name="20% - Акцент6 5_46EE.2011(v1.0)" xfId="246"/>
    <cellStyle name="20% - Акцент6 6" xfId="247"/>
    <cellStyle name="20% - Акцент6 6 2" xfId="248"/>
    <cellStyle name="20% - Акцент6 6_46EE.2011(v1.0)" xfId="249"/>
    <cellStyle name="20% - Акцент6 7" xfId="250"/>
    <cellStyle name="20% - Акцент6 7 2" xfId="251"/>
    <cellStyle name="20% - Акцент6 7_46EE.2011(v1.0)" xfId="252"/>
    <cellStyle name="20% - Акцент6 8" xfId="253"/>
    <cellStyle name="20% - Акцент6 8 2" xfId="254"/>
    <cellStyle name="20% - Акцент6 8_46EE.2011(v1.0)" xfId="255"/>
    <cellStyle name="20% - Акцент6 9" xfId="256"/>
    <cellStyle name="20% - Акцент6 9 2" xfId="257"/>
    <cellStyle name="20% - Акцент6 9_46EE.2011(v1.0)" xfId="258"/>
    <cellStyle name="40% - Accent1" xfId="259"/>
    <cellStyle name="40% - Accent1 2" xfId="260"/>
    <cellStyle name="40% - Accent1_46EE.2011(v1.0)" xfId="261"/>
    <cellStyle name="40% - Accent2" xfId="262"/>
    <cellStyle name="40% - Accent2 2" xfId="263"/>
    <cellStyle name="40% - Accent2_46EE.2011(v1.0)" xfId="264"/>
    <cellStyle name="40% - Accent3" xfId="265"/>
    <cellStyle name="40% - Accent3 2" xfId="266"/>
    <cellStyle name="40% - Accent3_46EE.2011(v1.0)" xfId="267"/>
    <cellStyle name="40% - Accent4" xfId="268"/>
    <cellStyle name="40% - Accent4 2" xfId="269"/>
    <cellStyle name="40% - Accent4_46EE.2011(v1.0)" xfId="270"/>
    <cellStyle name="40% - Accent5" xfId="271"/>
    <cellStyle name="40% - Accent5 2" xfId="272"/>
    <cellStyle name="40% - Accent5_46EE.2011(v1.0)" xfId="273"/>
    <cellStyle name="40% - Accent6" xfId="274"/>
    <cellStyle name="40% - Accent6 2" xfId="275"/>
    <cellStyle name="40% - Accent6_46EE.2011(v1.0)" xfId="276"/>
    <cellStyle name="40% - Акцент1 10" xfId="277"/>
    <cellStyle name="40% - Акцент1 2" xfId="278"/>
    <cellStyle name="40% - Акцент1 2 2" xfId="279"/>
    <cellStyle name="40% - Акцент1 2_46EE.2011(v1.0)" xfId="280"/>
    <cellStyle name="40% - Акцент1 3" xfId="281"/>
    <cellStyle name="40% - Акцент1 3 2" xfId="282"/>
    <cellStyle name="40% - Акцент1 3_46EE.2011(v1.0)" xfId="283"/>
    <cellStyle name="40% - Акцент1 4" xfId="284"/>
    <cellStyle name="40% - Акцент1 4 2" xfId="285"/>
    <cellStyle name="40% - Акцент1 4_46EE.2011(v1.0)" xfId="286"/>
    <cellStyle name="40% - Акцент1 5" xfId="287"/>
    <cellStyle name="40% - Акцент1 5 2" xfId="288"/>
    <cellStyle name="40% - Акцент1 5_46EE.2011(v1.0)" xfId="289"/>
    <cellStyle name="40% - Акцент1 6" xfId="290"/>
    <cellStyle name="40% - Акцент1 6 2" xfId="291"/>
    <cellStyle name="40% - Акцент1 6_46EE.2011(v1.0)" xfId="292"/>
    <cellStyle name="40% - Акцент1 7" xfId="293"/>
    <cellStyle name="40% - Акцент1 7 2" xfId="294"/>
    <cellStyle name="40% - Акцент1 7_46EE.2011(v1.0)" xfId="295"/>
    <cellStyle name="40% - Акцент1 8" xfId="296"/>
    <cellStyle name="40% - Акцент1 8 2" xfId="297"/>
    <cellStyle name="40% - Акцент1 8_46EE.2011(v1.0)" xfId="298"/>
    <cellStyle name="40% - Акцент1 9" xfId="299"/>
    <cellStyle name="40% - Акцент1 9 2" xfId="300"/>
    <cellStyle name="40% - Акцент1 9_46EE.2011(v1.0)" xfId="301"/>
    <cellStyle name="40% - Акцент2 10" xfId="302"/>
    <cellStyle name="40% - Акцент2 2" xfId="303"/>
    <cellStyle name="40% - Акцент2 2 2" xfId="304"/>
    <cellStyle name="40% - Акцент2 2_46EE.2011(v1.0)" xfId="305"/>
    <cellStyle name="40% - Акцент2 3" xfId="306"/>
    <cellStyle name="40% - Акцент2 3 2" xfId="307"/>
    <cellStyle name="40% - Акцент2 3_46EE.2011(v1.0)" xfId="308"/>
    <cellStyle name="40% - Акцент2 4" xfId="309"/>
    <cellStyle name="40% - Акцент2 4 2" xfId="310"/>
    <cellStyle name="40% - Акцент2 4_46EE.2011(v1.0)" xfId="311"/>
    <cellStyle name="40% - Акцент2 5" xfId="312"/>
    <cellStyle name="40% - Акцент2 5 2" xfId="313"/>
    <cellStyle name="40% - Акцент2 5_46EE.2011(v1.0)" xfId="314"/>
    <cellStyle name="40% - Акцент2 6" xfId="315"/>
    <cellStyle name="40% - Акцент2 6 2" xfId="316"/>
    <cellStyle name="40% - Акцент2 6_46EE.2011(v1.0)" xfId="317"/>
    <cellStyle name="40% - Акцент2 7" xfId="318"/>
    <cellStyle name="40% - Акцент2 7 2" xfId="319"/>
    <cellStyle name="40% - Акцент2 7_46EE.2011(v1.0)" xfId="320"/>
    <cellStyle name="40% - Акцент2 8" xfId="321"/>
    <cellStyle name="40% - Акцент2 8 2" xfId="322"/>
    <cellStyle name="40% - Акцент2 8_46EE.2011(v1.0)" xfId="323"/>
    <cellStyle name="40% - Акцент2 9" xfId="324"/>
    <cellStyle name="40% - Акцент2 9 2" xfId="325"/>
    <cellStyle name="40% - Акцент2 9_46EE.2011(v1.0)" xfId="326"/>
    <cellStyle name="40% - Акцент3 10" xfId="327"/>
    <cellStyle name="40% - Акцент3 2" xfId="328"/>
    <cellStyle name="40% - Акцент3 2 2" xfId="329"/>
    <cellStyle name="40% - Акцент3 2_46EE.2011(v1.0)" xfId="330"/>
    <cellStyle name="40% - Акцент3 3" xfId="331"/>
    <cellStyle name="40% - Акцент3 3 2" xfId="332"/>
    <cellStyle name="40% - Акцент3 3_46EE.2011(v1.0)" xfId="333"/>
    <cellStyle name="40% - Акцент3 4" xfId="334"/>
    <cellStyle name="40% - Акцент3 4 2" xfId="335"/>
    <cellStyle name="40% - Акцент3 4_46EE.2011(v1.0)" xfId="336"/>
    <cellStyle name="40% - Акцент3 5" xfId="337"/>
    <cellStyle name="40% - Акцент3 5 2" xfId="338"/>
    <cellStyle name="40% - Акцент3 5_46EE.2011(v1.0)" xfId="339"/>
    <cellStyle name="40% - Акцент3 6" xfId="340"/>
    <cellStyle name="40% - Акцент3 6 2" xfId="341"/>
    <cellStyle name="40% - Акцент3 6_46EE.2011(v1.0)" xfId="342"/>
    <cellStyle name="40% - Акцент3 7" xfId="343"/>
    <cellStyle name="40% - Акцент3 7 2" xfId="344"/>
    <cellStyle name="40% - Акцент3 7_46EE.2011(v1.0)" xfId="345"/>
    <cellStyle name="40% - Акцент3 8" xfId="346"/>
    <cellStyle name="40% - Акцент3 8 2" xfId="347"/>
    <cellStyle name="40% - Акцент3 8_46EE.2011(v1.0)" xfId="348"/>
    <cellStyle name="40% - Акцент3 9" xfId="349"/>
    <cellStyle name="40% - Акцент3 9 2" xfId="350"/>
    <cellStyle name="40% - Акцент3 9_46EE.2011(v1.0)" xfId="351"/>
    <cellStyle name="40% - Акцент4 10" xfId="352"/>
    <cellStyle name="40% - Акцент4 2" xfId="353"/>
    <cellStyle name="40% - Акцент4 2 2" xfId="354"/>
    <cellStyle name="40% - Акцент4 2_46EE.2011(v1.0)" xfId="355"/>
    <cellStyle name="40% - Акцент4 3" xfId="356"/>
    <cellStyle name="40% - Акцент4 3 2" xfId="357"/>
    <cellStyle name="40% - Акцент4 3_46EE.2011(v1.0)" xfId="358"/>
    <cellStyle name="40% - Акцент4 4" xfId="359"/>
    <cellStyle name="40% - Акцент4 4 2" xfId="360"/>
    <cellStyle name="40% - Акцент4 4_46EE.2011(v1.0)" xfId="361"/>
    <cellStyle name="40% - Акцент4 5" xfId="362"/>
    <cellStyle name="40% - Акцент4 5 2" xfId="363"/>
    <cellStyle name="40% - Акцент4 5_46EE.2011(v1.0)" xfId="364"/>
    <cellStyle name="40% - Акцент4 6" xfId="365"/>
    <cellStyle name="40% - Акцент4 6 2" xfId="366"/>
    <cellStyle name="40% - Акцент4 6_46EE.2011(v1.0)" xfId="367"/>
    <cellStyle name="40% - Акцент4 7" xfId="368"/>
    <cellStyle name="40% - Акцент4 7 2" xfId="369"/>
    <cellStyle name="40% - Акцент4 7_46EE.2011(v1.0)" xfId="370"/>
    <cellStyle name="40% - Акцент4 8" xfId="371"/>
    <cellStyle name="40% - Акцент4 8 2" xfId="372"/>
    <cellStyle name="40% - Акцент4 8_46EE.2011(v1.0)" xfId="373"/>
    <cellStyle name="40% - Акцент4 9" xfId="374"/>
    <cellStyle name="40% - Акцент4 9 2" xfId="375"/>
    <cellStyle name="40% - Акцент4 9_46EE.2011(v1.0)" xfId="376"/>
    <cellStyle name="40% - Акцент5 10" xfId="377"/>
    <cellStyle name="40% - Акцент5 2" xfId="378"/>
    <cellStyle name="40% - Акцент5 2 2" xfId="379"/>
    <cellStyle name="40% - Акцент5 2_46EE.2011(v1.0)" xfId="380"/>
    <cellStyle name="40% - Акцент5 3" xfId="381"/>
    <cellStyle name="40% - Акцент5 3 2" xfId="382"/>
    <cellStyle name="40% - Акцент5 3_46EE.2011(v1.0)" xfId="383"/>
    <cellStyle name="40% - Акцент5 4" xfId="384"/>
    <cellStyle name="40% - Акцент5 4 2" xfId="385"/>
    <cellStyle name="40% - Акцент5 4_46EE.2011(v1.0)" xfId="386"/>
    <cellStyle name="40% - Акцент5 5" xfId="387"/>
    <cellStyle name="40% - Акцент5 5 2" xfId="388"/>
    <cellStyle name="40% - Акцент5 5_46EE.2011(v1.0)" xfId="389"/>
    <cellStyle name="40% - Акцент5 6" xfId="390"/>
    <cellStyle name="40% - Акцент5 6 2" xfId="391"/>
    <cellStyle name="40% - Акцент5 6_46EE.2011(v1.0)" xfId="392"/>
    <cellStyle name="40% - Акцент5 7" xfId="393"/>
    <cellStyle name="40% - Акцент5 7 2" xfId="394"/>
    <cellStyle name="40% - Акцент5 7_46EE.2011(v1.0)" xfId="395"/>
    <cellStyle name="40% - Акцент5 8" xfId="396"/>
    <cellStyle name="40% - Акцент5 8 2" xfId="397"/>
    <cellStyle name="40% - Акцент5 8_46EE.2011(v1.0)" xfId="398"/>
    <cellStyle name="40% - Акцент5 9" xfId="399"/>
    <cellStyle name="40% - Акцент5 9 2" xfId="400"/>
    <cellStyle name="40% - Акцент5 9_46EE.2011(v1.0)" xfId="401"/>
    <cellStyle name="40% - Акцент6 10" xfId="402"/>
    <cellStyle name="40% - Акцент6 2" xfId="403"/>
    <cellStyle name="40% - Акцент6 2 2" xfId="404"/>
    <cellStyle name="40% - Акцент6 2_46EE.2011(v1.0)" xfId="405"/>
    <cellStyle name="40% - Акцент6 3" xfId="406"/>
    <cellStyle name="40% - Акцент6 3 2" xfId="407"/>
    <cellStyle name="40% - Акцент6 3_46EE.2011(v1.0)" xfId="408"/>
    <cellStyle name="40% - Акцент6 4" xfId="409"/>
    <cellStyle name="40% - Акцент6 4 2" xfId="410"/>
    <cellStyle name="40% - Акцент6 4_46EE.2011(v1.0)" xfId="411"/>
    <cellStyle name="40% - Акцент6 5" xfId="412"/>
    <cellStyle name="40% - Акцент6 5 2" xfId="413"/>
    <cellStyle name="40% - Акцент6 5_46EE.2011(v1.0)" xfId="414"/>
    <cellStyle name="40% - Акцент6 6" xfId="415"/>
    <cellStyle name="40% - Акцент6 6 2" xfId="416"/>
    <cellStyle name="40% - Акцент6 6_46EE.2011(v1.0)" xfId="417"/>
    <cellStyle name="40% - Акцент6 7" xfId="418"/>
    <cellStyle name="40% - Акцент6 7 2" xfId="419"/>
    <cellStyle name="40% - Акцент6 7_46EE.2011(v1.0)" xfId="420"/>
    <cellStyle name="40% - Акцент6 8" xfId="421"/>
    <cellStyle name="40% - Акцент6 8 2" xfId="422"/>
    <cellStyle name="40% - Акцент6 8_46EE.2011(v1.0)" xfId="423"/>
    <cellStyle name="40% - Акцент6 9" xfId="424"/>
    <cellStyle name="40% - Акцент6 9 2" xfId="425"/>
    <cellStyle name="40% - Акцент6 9_46EE.2011(v1.0)" xfId="426"/>
    <cellStyle name="60% - Accent1" xfId="427"/>
    <cellStyle name="60% - Accent2" xfId="428"/>
    <cellStyle name="60% - Accent3" xfId="429"/>
    <cellStyle name="60% - Accent4" xfId="430"/>
    <cellStyle name="60% - Accent5" xfId="431"/>
    <cellStyle name="60% - Accent6" xfId="432"/>
    <cellStyle name="60% - Акцент1 10" xfId="433"/>
    <cellStyle name="60% - Акцент1 2" xfId="434"/>
    <cellStyle name="60% - Акцент1 2 2" xfId="435"/>
    <cellStyle name="60% - Акцент1 3" xfId="436"/>
    <cellStyle name="60% - Акцент1 3 2" xfId="437"/>
    <cellStyle name="60% - Акцент1 4" xfId="438"/>
    <cellStyle name="60% - Акцент1 4 2" xfId="439"/>
    <cellStyle name="60% - Акцент1 5" xfId="440"/>
    <cellStyle name="60% - Акцент1 5 2" xfId="441"/>
    <cellStyle name="60% - Акцент1 6" xfId="442"/>
    <cellStyle name="60% - Акцент1 6 2" xfId="443"/>
    <cellStyle name="60% - Акцент1 7" xfId="444"/>
    <cellStyle name="60% - Акцент1 7 2" xfId="445"/>
    <cellStyle name="60% - Акцент1 8" xfId="446"/>
    <cellStyle name="60% - Акцент1 8 2" xfId="447"/>
    <cellStyle name="60% - Акцент1 9" xfId="448"/>
    <cellStyle name="60% - Акцент1 9 2" xfId="449"/>
    <cellStyle name="60% - Акцент2 10" xfId="450"/>
    <cellStyle name="60% - Акцент2 2" xfId="451"/>
    <cellStyle name="60% - Акцент2 2 2" xfId="452"/>
    <cellStyle name="60% - Акцент2 3" xfId="453"/>
    <cellStyle name="60% - Акцент2 3 2" xfId="454"/>
    <cellStyle name="60% - Акцент2 4" xfId="455"/>
    <cellStyle name="60% - Акцент2 4 2" xfId="456"/>
    <cellStyle name="60% - Акцент2 5" xfId="457"/>
    <cellStyle name="60% - Акцент2 5 2" xfId="458"/>
    <cellStyle name="60% - Акцент2 6" xfId="459"/>
    <cellStyle name="60% - Акцент2 6 2" xfId="460"/>
    <cellStyle name="60% - Акцент2 7" xfId="461"/>
    <cellStyle name="60% - Акцент2 7 2" xfId="462"/>
    <cellStyle name="60% - Акцент2 8" xfId="463"/>
    <cellStyle name="60% - Акцент2 8 2" xfId="464"/>
    <cellStyle name="60% - Акцент2 9" xfId="465"/>
    <cellStyle name="60% - Акцент2 9 2" xfId="466"/>
    <cellStyle name="60% - Акцент3 10" xfId="467"/>
    <cellStyle name="60% - Акцент3 2" xfId="468"/>
    <cellStyle name="60% - Акцент3 2 2" xfId="469"/>
    <cellStyle name="60% - Акцент3 3" xfId="470"/>
    <cellStyle name="60% - Акцент3 3 2" xfId="471"/>
    <cellStyle name="60% - Акцент3 4" xfId="472"/>
    <cellStyle name="60% - Акцент3 4 2" xfId="473"/>
    <cellStyle name="60% - Акцент3 5" xfId="474"/>
    <cellStyle name="60% - Акцент3 5 2" xfId="475"/>
    <cellStyle name="60% - Акцент3 6" xfId="476"/>
    <cellStyle name="60% - Акцент3 6 2" xfId="477"/>
    <cellStyle name="60% - Акцент3 7" xfId="478"/>
    <cellStyle name="60% - Акцент3 7 2" xfId="479"/>
    <cellStyle name="60% - Акцент3 8" xfId="480"/>
    <cellStyle name="60% - Акцент3 8 2" xfId="481"/>
    <cellStyle name="60% - Акцент3 9" xfId="482"/>
    <cellStyle name="60% - Акцент3 9 2" xfId="483"/>
    <cellStyle name="60% - Акцент4 10" xfId="484"/>
    <cellStyle name="60% - Акцент4 2" xfId="485"/>
    <cellStyle name="60% - Акцент4 2 2" xfId="486"/>
    <cellStyle name="60% - Акцент4 3" xfId="487"/>
    <cellStyle name="60% - Акцент4 3 2" xfId="488"/>
    <cellStyle name="60% - Акцент4 4" xfId="489"/>
    <cellStyle name="60% - Акцент4 4 2" xfId="490"/>
    <cellStyle name="60% - Акцент4 5" xfId="491"/>
    <cellStyle name="60% - Акцент4 5 2" xfId="492"/>
    <cellStyle name="60% - Акцент4 6" xfId="493"/>
    <cellStyle name="60% - Акцент4 6 2" xfId="494"/>
    <cellStyle name="60% - Акцент4 7" xfId="495"/>
    <cellStyle name="60% - Акцент4 7 2" xfId="496"/>
    <cellStyle name="60% - Акцент4 8" xfId="497"/>
    <cellStyle name="60% - Акцент4 8 2" xfId="498"/>
    <cellStyle name="60% - Акцент4 9" xfId="499"/>
    <cellStyle name="60% - Акцент4 9 2" xfId="500"/>
    <cellStyle name="60% - Акцент5 10" xfId="501"/>
    <cellStyle name="60% - Акцент5 2" xfId="502"/>
    <cellStyle name="60% - Акцент5 2 2" xfId="503"/>
    <cellStyle name="60% - Акцент5 3" xfId="504"/>
    <cellStyle name="60% - Акцент5 3 2" xfId="505"/>
    <cellStyle name="60% - Акцент5 4" xfId="506"/>
    <cellStyle name="60% - Акцент5 4 2" xfId="507"/>
    <cellStyle name="60% - Акцент5 5" xfId="508"/>
    <cellStyle name="60% - Акцент5 5 2" xfId="509"/>
    <cellStyle name="60% - Акцент5 6" xfId="510"/>
    <cellStyle name="60% - Акцент5 6 2" xfId="511"/>
    <cellStyle name="60% - Акцент5 7" xfId="512"/>
    <cellStyle name="60% - Акцент5 7 2" xfId="513"/>
    <cellStyle name="60% - Акцент5 8" xfId="514"/>
    <cellStyle name="60% - Акцент5 8 2" xfId="515"/>
    <cellStyle name="60% - Акцент5 9" xfId="516"/>
    <cellStyle name="60% - Акцент5 9 2" xfId="517"/>
    <cellStyle name="60% - Акцент6 10" xfId="518"/>
    <cellStyle name="60% - Акцент6 2" xfId="519"/>
    <cellStyle name="60% - Акцент6 2 2" xfId="520"/>
    <cellStyle name="60% - Акцент6 3" xfId="521"/>
    <cellStyle name="60% - Акцент6 3 2" xfId="522"/>
    <cellStyle name="60% - Акцент6 4" xfId="523"/>
    <cellStyle name="60% - Акцент6 4 2" xfId="524"/>
    <cellStyle name="60% - Акцент6 5" xfId="525"/>
    <cellStyle name="60% - Акцент6 5 2" xfId="526"/>
    <cellStyle name="60% - Акцент6 6" xfId="527"/>
    <cellStyle name="60% - Акцент6 6 2" xfId="528"/>
    <cellStyle name="60% - Акцент6 7" xfId="529"/>
    <cellStyle name="60% - Акцент6 7 2" xfId="530"/>
    <cellStyle name="60% - Акцент6 8" xfId="531"/>
    <cellStyle name="60% - Акцент6 8 2" xfId="532"/>
    <cellStyle name="60% - Акцент6 9" xfId="533"/>
    <cellStyle name="60% - Акцент6 9 2" xfId="534"/>
    <cellStyle name="Accent1" xfId="535"/>
    <cellStyle name="Accent2" xfId="536"/>
    <cellStyle name="Accent3" xfId="537"/>
    <cellStyle name="Accent4" xfId="538"/>
    <cellStyle name="Accent5" xfId="539"/>
    <cellStyle name="Accent6" xfId="540"/>
    <cellStyle name="Ăčďĺđńńűëęŕ" xfId="541"/>
    <cellStyle name="Áĺççŕůčňíűé" xfId="542"/>
    <cellStyle name="Äĺíĺćíűé [0]_(ňŕá 3č)" xfId="543"/>
    <cellStyle name="Äĺíĺćíűé_(ňŕá 3č)" xfId="544"/>
    <cellStyle name="Bad" xfId="545"/>
    <cellStyle name="Calculation" xfId="546"/>
    <cellStyle name="Check Cell" xfId="547"/>
    <cellStyle name="Comma [0]_irl tel sep5" xfId="548"/>
    <cellStyle name="Comma_irl tel sep5" xfId="549"/>
    <cellStyle name="Comma0" xfId="550"/>
    <cellStyle name="Çŕůčňíűé" xfId="551"/>
    <cellStyle name="Currency [0]" xfId="552"/>
    <cellStyle name="Currency [0] 2" xfId="553"/>
    <cellStyle name="Currency [0] 2 2" xfId="554"/>
    <cellStyle name="Currency [0] 2 2 2" xfId="555"/>
    <cellStyle name="Currency [0] 2 3" xfId="556"/>
    <cellStyle name="Currency [0] 2 3 2" xfId="557"/>
    <cellStyle name="Currency [0] 2 4" xfId="558"/>
    <cellStyle name="Currency [0] 2 4 2" xfId="559"/>
    <cellStyle name="Currency [0] 2 5" xfId="560"/>
    <cellStyle name="Currency [0] 2 5 2" xfId="561"/>
    <cellStyle name="Currency [0] 2 6" xfId="562"/>
    <cellStyle name="Currency [0] 2 6 2" xfId="563"/>
    <cellStyle name="Currency [0] 2 7" xfId="564"/>
    <cellStyle name="Currency [0] 2 7 2" xfId="565"/>
    <cellStyle name="Currency [0] 2 8" xfId="566"/>
    <cellStyle name="Currency [0] 2 8 2" xfId="567"/>
    <cellStyle name="Currency [0] 2 9" xfId="568"/>
    <cellStyle name="Currency [0] 3" xfId="569"/>
    <cellStyle name="Currency [0] 3 2" xfId="570"/>
    <cellStyle name="Currency [0] 3 2 2" xfId="571"/>
    <cellStyle name="Currency [0] 3 3" xfId="572"/>
    <cellStyle name="Currency [0] 3 3 2" xfId="573"/>
    <cellStyle name="Currency [0] 3 4" xfId="574"/>
    <cellStyle name="Currency [0] 3 4 2" xfId="575"/>
    <cellStyle name="Currency [0] 3 5" xfId="576"/>
    <cellStyle name="Currency [0] 3 5 2" xfId="577"/>
    <cellStyle name="Currency [0] 3 6" xfId="578"/>
    <cellStyle name="Currency [0] 3 6 2" xfId="579"/>
    <cellStyle name="Currency [0] 3 7" xfId="580"/>
    <cellStyle name="Currency [0] 3 7 2" xfId="581"/>
    <cellStyle name="Currency [0] 3 8" xfId="582"/>
    <cellStyle name="Currency [0] 3 8 2" xfId="583"/>
    <cellStyle name="Currency [0] 3 9" xfId="584"/>
    <cellStyle name="Currency [0] 4" xfId="585"/>
    <cellStyle name="Currency [0] 4 2" xfId="586"/>
    <cellStyle name="Currency [0] 4 2 2" xfId="587"/>
    <cellStyle name="Currency [0] 4 3" xfId="588"/>
    <cellStyle name="Currency [0] 4 3 2" xfId="589"/>
    <cellStyle name="Currency [0] 4 4" xfId="590"/>
    <cellStyle name="Currency [0] 4 4 2" xfId="591"/>
    <cellStyle name="Currency [0] 4 5" xfId="592"/>
    <cellStyle name="Currency [0] 4 5 2" xfId="593"/>
    <cellStyle name="Currency [0] 4 6" xfId="594"/>
    <cellStyle name="Currency [0] 4 6 2" xfId="595"/>
    <cellStyle name="Currency [0] 4 7" xfId="596"/>
    <cellStyle name="Currency [0] 4 7 2" xfId="597"/>
    <cellStyle name="Currency [0] 4 8" xfId="598"/>
    <cellStyle name="Currency [0] 4 8 2" xfId="599"/>
    <cellStyle name="Currency [0] 4 9" xfId="600"/>
    <cellStyle name="Currency [0] 5" xfId="601"/>
    <cellStyle name="Currency [0] 5 2" xfId="602"/>
    <cellStyle name="Currency [0] 5 2 2" xfId="603"/>
    <cellStyle name="Currency [0] 5 3" xfId="604"/>
    <cellStyle name="Currency [0] 5 3 2" xfId="605"/>
    <cellStyle name="Currency [0] 5 4" xfId="606"/>
    <cellStyle name="Currency [0] 5 4 2" xfId="607"/>
    <cellStyle name="Currency [0] 5 5" xfId="608"/>
    <cellStyle name="Currency [0] 5 5 2" xfId="609"/>
    <cellStyle name="Currency [0] 5 6" xfId="610"/>
    <cellStyle name="Currency [0] 5 6 2" xfId="611"/>
    <cellStyle name="Currency [0] 5 7" xfId="612"/>
    <cellStyle name="Currency [0] 5 7 2" xfId="613"/>
    <cellStyle name="Currency [0] 5 8" xfId="614"/>
    <cellStyle name="Currency [0] 5 8 2" xfId="615"/>
    <cellStyle name="Currency [0] 5 9" xfId="616"/>
    <cellStyle name="Currency [0] 6" xfId="617"/>
    <cellStyle name="Currency [0] 6 2" xfId="618"/>
    <cellStyle name="Currency [0] 6 2 2" xfId="619"/>
    <cellStyle name="Currency [0] 6 3" xfId="620"/>
    <cellStyle name="Currency [0] 7" xfId="621"/>
    <cellStyle name="Currency [0] 7 2" xfId="622"/>
    <cellStyle name="Currency [0] 7 2 2" xfId="623"/>
    <cellStyle name="Currency [0] 7 3" xfId="624"/>
    <cellStyle name="Currency [0] 8" xfId="625"/>
    <cellStyle name="Currency [0] 8 2" xfId="626"/>
    <cellStyle name="Currency [0] 8 2 2" xfId="627"/>
    <cellStyle name="Currency [0] 8 3" xfId="628"/>
    <cellStyle name="Currency_irl tel sep5" xfId="629"/>
    <cellStyle name="Currency0" xfId="630"/>
    <cellStyle name="Date" xfId="631"/>
    <cellStyle name="Dates" xfId="632"/>
    <cellStyle name="E-mail" xfId="633"/>
    <cellStyle name="Euro" xfId="634"/>
    <cellStyle name="Explanatory Text" xfId="635"/>
    <cellStyle name="F2" xfId="636"/>
    <cellStyle name="F3" xfId="637"/>
    <cellStyle name="F4" xfId="638"/>
    <cellStyle name="F5" xfId="639"/>
    <cellStyle name="F6" xfId="640"/>
    <cellStyle name="F7" xfId="641"/>
    <cellStyle name="F8" xfId="642"/>
    <cellStyle name="Fixed" xfId="643"/>
    <cellStyle name="Good" xfId="644"/>
    <cellStyle name="Heading" xfId="645"/>
    <cellStyle name="Heading 1" xfId="646"/>
    <cellStyle name="Heading 2" xfId="647"/>
    <cellStyle name="Heading 3" xfId="648"/>
    <cellStyle name="Heading 4" xfId="649"/>
    <cellStyle name="Heading2" xfId="650"/>
    <cellStyle name="Îáű÷íűé__FES" xfId="651"/>
    <cellStyle name="Îňęđűâŕâřŕ˙ń˙ ăčďĺđńńűëęŕ" xfId="652"/>
    <cellStyle name="Input" xfId="653"/>
    <cellStyle name="Inputs" xfId="654"/>
    <cellStyle name="Inputs (const)" xfId="655"/>
    <cellStyle name="Inputs Co" xfId="656"/>
    <cellStyle name="Inputs_46EE.2011(v1.0)" xfId="657"/>
    <cellStyle name="Linked Cell" xfId="658"/>
    <cellStyle name="Neutral" xfId="659"/>
    <cellStyle name="normal" xfId="660"/>
    <cellStyle name="Normal 2" xfId="661"/>
    <cellStyle name="normal 3" xfId="662"/>
    <cellStyle name="normal 4" xfId="663"/>
    <cellStyle name="normal 5" xfId="664"/>
    <cellStyle name="normal 6" xfId="665"/>
    <cellStyle name="normal 7" xfId="666"/>
    <cellStyle name="normal 8" xfId="667"/>
    <cellStyle name="normal 9" xfId="668"/>
    <cellStyle name="normal_1" xfId="669"/>
    <cellStyle name="Normal1" xfId="670"/>
    <cellStyle name="normбlnм_laroux" xfId="671"/>
    <cellStyle name="Note" xfId="672"/>
    <cellStyle name="Ôčíŕíńîâűé [0]_(ňŕá 3č)" xfId="673"/>
    <cellStyle name="Ôčíŕíńîâűé_(ňŕá 3č)" xfId="674"/>
    <cellStyle name="Output" xfId="675"/>
    <cellStyle name="Price_Body" xfId="676"/>
    <cellStyle name="SAPBEXaggData" xfId="677"/>
    <cellStyle name="SAPBEXaggDataEmph" xfId="678"/>
    <cellStyle name="SAPBEXaggItem" xfId="679"/>
    <cellStyle name="SAPBEXaggItemX" xfId="680"/>
    <cellStyle name="SAPBEXchaText" xfId="681"/>
    <cellStyle name="SAPBEXexcBad7" xfId="682"/>
    <cellStyle name="SAPBEXexcBad8" xfId="683"/>
    <cellStyle name="SAPBEXexcBad9" xfId="684"/>
    <cellStyle name="SAPBEXexcCritical4" xfId="685"/>
    <cellStyle name="SAPBEXexcCritical5" xfId="686"/>
    <cellStyle name="SAPBEXexcCritical6" xfId="687"/>
    <cellStyle name="SAPBEXexcGood1" xfId="688"/>
    <cellStyle name="SAPBEXexcGood2" xfId="689"/>
    <cellStyle name="SAPBEXexcGood3" xfId="690"/>
    <cellStyle name="SAPBEXfilterDrill" xfId="691"/>
    <cellStyle name="SAPBEXfilterItem" xfId="692"/>
    <cellStyle name="SAPBEXfilterText" xfId="693"/>
    <cellStyle name="SAPBEXformats" xfId="694"/>
    <cellStyle name="SAPBEXheaderItem" xfId="695"/>
    <cellStyle name="SAPBEXheaderText" xfId="696"/>
    <cellStyle name="SAPBEXHLevel0" xfId="697"/>
    <cellStyle name="SAPBEXHLevel0X" xfId="698"/>
    <cellStyle name="SAPBEXHLevel1" xfId="699"/>
    <cellStyle name="SAPBEXHLevel1X" xfId="700"/>
    <cellStyle name="SAPBEXHLevel2" xfId="701"/>
    <cellStyle name="SAPBEXHLevel2X" xfId="702"/>
    <cellStyle name="SAPBEXHLevel3" xfId="703"/>
    <cellStyle name="SAPBEXHLevel3X" xfId="704"/>
    <cellStyle name="SAPBEXinputData" xfId="705"/>
    <cellStyle name="SAPBEXresData" xfId="706"/>
    <cellStyle name="SAPBEXresDataEmph" xfId="707"/>
    <cellStyle name="SAPBEXresItem" xfId="708"/>
    <cellStyle name="SAPBEXresItemX" xfId="709"/>
    <cellStyle name="SAPBEXstdData" xfId="710"/>
    <cellStyle name="SAPBEXstdDataEmph" xfId="711"/>
    <cellStyle name="SAPBEXstdItem" xfId="712"/>
    <cellStyle name="SAPBEXstdItemX" xfId="713"/>
    <cellStyle name="SAPBEXtitle" xfId="714"/>
    <cellStyle name="SAPBEXundefined" xfId="715"/>
    <cellStyle name="Style 1" xfId="716"/>
    <cellStyle name="Table Heading" xfId="717"/>
    <cellStyle name="Title" xfId="718"/>
    <cellStyle name="Total" xfId="719"/>
    <cellStyle name="Warning Text" xfId="720"/>
    <cellStyle name="Акцент1 10" xfId="721"/>
    <cellStyle name="Акцент1 2" xfId="722"/>
    <cellStyle name="Акцент1 2 2" xfId="723"/>
    <cellStyle name="Акцент1 3" xfId="724"/>
    <cellStyle name="Акцент1 3 2" xfId="725"/>
    <cellStyle name="Акцент1 4" xfId="726"/>
    <cellStyle name="Акцент1 4 2" xfId="727"/>
    <cellStyle name="Акцент1 5" xfId="728"/>
    <cellStyle name="Акцент1 5 2" xfId="729"/>
    <cellStyle name="Акцент1 6" xfId="730"/>
    <cellStyle name="Акцент1 6 2" xfId="731"/>
    <cellStyle name="Акцент1 7" xfId="732"/>
    <cellStyle name="Акцент1 7 2" xfId="733"/>
    <cellStyle name="Акцент1 8" xfId="734"/>
    <cellStyle name="Акцент1 8 2" xfId="735"/>
    <cellStyle name="Акцент1 9" xfId="736"/>
    <cellStyle name="Акцент1 9 2" xfId="737"/>
    <cellStyle name="Акцент2 10" xfId="738"/>
    <cellStyle name="Акцент2 2" xfId="739"/>
    <cellStyle name="Акцент2 2 2" xfId="740"/>
    <cellStyle name="Акцент2 3" xfId="741"/>
    <cellStyle name="Акцент2 3 2" xfId="742"/>
    <cellStyle name="Акцент2 4" xfId="743"/>
    <cellStyle name="Акцент2 4 2" xfId="744"/>
    <cellStyle name="Акцент2 5" xfId="745"/>
    <cellStyle name="Акцент2 5 2" xfId="746"/>
    <cellStyle name="Акцент2 6" xfId="747"/>
    <cellStyle name="Акцент2 6 2" xfId="748"/>
    <cellStyle name="Акцент2 7" xfId="749"/>
    <cellStyle name="Акцент2 7 2" xfId="750"/>
    <cellStyle name="Акцент2 8" xfId="751"/>
    <cellStyle name="Акцент2 8 2" xfId="752"/>
    <cellStyle name="Акцент2 9" xfId="753"/>
    <cellStyle name="Акцент2 9 2" xfId="754"/>
    <cellStyle name="Акцент3 10" xfId="755"/>
    <cellStyle name="Акцент3 2" xfId="756"/>
    <cellStyle name="Акцент3 2 2" xfId="757"/>
    <cellStyle name="Акцент3 3" xfId="758"/>
    <cellStyle name="Акцент3 3 2" xfId="759"/>
    <cellStyle name="Акцент3 4" xfId="760"/>
    <cellStyle name="Акцент3 4 2" xfId="761"/>
    <cellStyle name="Акцент3 5" xfId="762"/>
    <cellStyle name="Акцент3 5 2" xfId="763"/>
    <cellStyle name="Акцент3 6" xfId="764"/>
    <cellStyle name="Акцент3 6 2" xfId="765"/>
    <cellStyle name="Акцент3 7" xfId="766"/>
    <cellStyle name="Акцент3 7 2" xfId="767"/>
    <cellStyle name="Акцент3 8" xfId="768"/>
    <cellStyle name="Акцент3 8 2" xfId="769"/>
    <cellStyle name="Акцент3 9" xfId="770"/>
    <cellStyle name="Акцент3 9 2" xfId="771"/>
    <cellStyle name="Акцент4 10" xfId="772"/>
    <cellStyle name="Акцент4 2" xfId="773"/>
    <cellStyle name="Акцент4 2 2" xfId="774"/>
    <cellStyle name="Акцент4 3" xfId="775"/>
    <cellStyle name="Акцент4 3 2" xfId="776"/>
    <cellStyle name="Акцент4 4" xfId="777"/>
    <cellStyle name="Акцент4 4 2" xfId="778"/>
    <cellStyle name="Акцент4 5" xfId="779"/>
    <cellStyle name="Акцент4 5 2" xfId="780"/>
    <cellStyle name="Акцент4 6" xfId="781"/>
    <cellStyle name="Акцент4 6 2" xfId="782"/>
    <cellStyle name="Акцент4 7" xfId="783"/>
    <cellStyle name="Акцент4 7 2" xfId="784"/>
    <cellStyle name="Акцент4 8" xfId="785"/>
    <cellStyle name="Акцент4 8 2" xfId="786"/>
    <cellStyle name="Акцент4 9" xfId="787"/>
    <cellStyle name="Акцент4 9 2" xfId="788"/>
    <cellStyle name="Акцент5 10" xfId="789"/>
    <cellStyle name="Акцент5 2" xfId="790"/>
    <cellStyle name="Акцент5 2 2" xfId="791"/>
    <cellStyle name="Акцент5 3" xfId="792"/>
    <cellStyle name="Акцент5 3 2" xfId="793"/>
    <cellStyle name="Акцент5 4" xfId="794"/>
    <cellStyle name="Акцент5 4 2" xfId="795"/>
    <cellStyle name="Акцент5 5" xfId="796"/>
    <cellStyle name="Акцент5 5 2" xfId="797"/>
    <cellStyle name="Акцент5 6" xfId="798"/>
    <cellStyle name="Акцент5 6 2" xfId="799"/>
    <cellStyle name="Акцент5 7" xfId="800"/>
    <cellStyle name="Акцент5 7 2" xfId="801"/>
    <cellStyle name="Акцент5 8" xfId="802"/>
    <cellStyle name="Акцент5 8 2" xfId="803"/>
    <cellStyle name="Акцент5 9" xfId="804"/>
    <cellStyle name="Акцент5 9 2" xfId="805"/>
    <cellStyle name="Акцент6 10" xfId="806"/>
    <cellStyle name="Акцент6 2" xfId="807"/>
    <cellStyle name="Акцент6 2 2" xfId="808"/>
    <cellStyle name="Акцент6 3" xfId="809"/>
    <cellStyle name="Акцент6 3 2" xfId="810"/>
    <cellStyle name="Акцент6 4" xfId="811"/>
    <cellStyle name="Акцент6 4 2" xfId="812"/>
    <cellStyle name="Акцент6 5" xfId="813"/>
    <cellStyle name="Акцент6 5 2" xfId="814"/>
    <cellStyle name="Акцент6 6" xfId="815"/>
    <cellStyle name="Акцент6 6 2" xfId="816"/>
    <cellStyle name="Акцент6 7" xfId="817"/>
    <cellStyle name="Акцент6 7 2" xfId="818"/>
    <cellStyle name="Акцент6 8" xfId="819"/>
    <cellStyle name="Акцент6 8 2" xfId="820"/>
    <cellStyle name="Акцент6 9" xfId="821"/>
    <cellStyle name="Акцент6 9 2" xfId="822"/>
    <cellStyle name="Беззащитный" xfId="823"/>
    <cellStyle name="Ввод  10" xfId="824"/>
    <cellStyle name="Ввод  2" xfId="825"/>
    <cellStyle name="Ввод  2 2" xfId="826"/>
    <cellStyle name="Ввод  2_46EE.2011(v1.0)" xfId="827"/>
    <cellStyle name="Ввод  3" xfId="828"/>
    <cellStyle name="Ввод  3 2" xfId="829"/>
    <cellStyle name="Ввод  3_46EE.2011(v1.0)" xfId="830"/>
    <cellStyle name="Ввод  4" xfId="831"/>
    <cellStyle name="Ввод  4 2" xfId="832"/>
    <cellStyle name="Ввод  4_46EE.2011(v1.0)" xfId="833"/>
    <cellStyle name="Ввод  5" xfId="834"/>
    <cellStyle name="Ввод  5 2" xfId="835"/>
    <cellStyle name="Ввод  5_46EE.2011(v1.0)" xfId="836"/>
    <cellStyle name="Ввод  6" xfId="837"/>
    <cellStyle name="Ввод  6 2" xfId="838"/>
    <cellStyle name="Ввод  6_46EE.2011(v1.0)" xfId="839"/>
    <cellStyle name="Ввод  7" xfId="840"/>
    <cellStyle name="Ввод  7 2" xfId="841"/>
    <cellStyle name="Ввод  7_46EE.2011(v1.0)" xfId="842"/>
    <cellStyle name="Ввод  8" xfId="843"/>
    <cellStyle name="Ввод  8 2" xfId="844"/>
    <cellStyle name="Ввод  8_46EE.2011(v1.0)" xfId="845"/>
    <cellStyle name="Ввод  9" xfId="846"/>
    <cellStyle name="Ввод  9 2" xfId="847"/>
    <cellStyle name="Ввод  9_46EE.2011(v1.0)" xfId="848"/>
    <cellStyle name="Вывод 10" xfId="849"/>
    <cellStyle name="Вывод 2" xfId="850"/>
    <cellStyle name="Вывод 2 2" xfId="851"/>
    <cellStyle name="Вывод 2_46EE.2011(v1.0)" xfId="852"/>
    <cellStyle name="Вывод 3" xfId="853"/>
    <cellStyle name="Вывод 3 2" xfId="854"/>
    <cellStyle name="Вывод 3_46EE.2011(v1.0)" xfId="855"/>
    <cellStyle name="Вывод 4" xfId="856"/>
    <cellStyle name="Вывод 4 2" xfId="857"/>
    <cellStyle name="Вывод 4_46EE.2011(v1.0)" xfId="858"/>
    <cellStyle name="Вывод 5" xfId="859"/>
    <cellStyle name="Вывод 5 2" xfId="860"/>
    <cellStyle name="Вывод 5_46EE.2011(v1.0)" xfId="861"/>
    <cellStyle name="Вывод 6" xfId="862"/>
    <cellStyle name="Вывод 6 2" xfId="863"/>
    <cellStyle name="Вывод 6_46EE.2011(v1.0)" xfId="864"/>
    <cellStyle name="Вывод 7" xfId="865"/>
    <cellStyle name="Вывод 7 2" xfId="866"/>
    <cellStyle name="Вывод 7_46EE.2011(v1.0)" xfId="867"/>
    <cellStyle name="Вывод 8" xfId="868"/>
    <cellStyle name="Вывод 8 2" xfId="869"/>
    <cellStyle name="Вывод 8_46EE.2011(v1.0)" xfId="870"/>
    <cellStyle name="Вывод 9" xfId="871"/>
    <cellStyle name="Вывод 9 2" xfId="872"/>
    <cellStyle name="Вывод 9_46EE.2011(v1.0)" xfId="873"/>
    <cellStyle name="Вычисление 10" xfId="874"/>
    <cellStyle name="Вычисление 2" xfId="875"/>
    <cellStyle name="Вычисление 2 2" xfId="876"/>
    <cellStyle name="Вычисление 2_46EE.2011(v1.0)" xfId="877"/>
    <cellStyle name="Вычисление 3" xfId="878"/>
    <cellStyle name="Вычисление 3 2" xfId="879"/>
    <cellStyle name="Вычисление 3_46EE.2011(v1.0)" xfId="880"/>
    <cellStyle name="Вычисление 4" xfId="881"/>
    <cellStyle name="Вычисление 4 2" xfId="882"/>
    <cellStyle name="Вычисление 4_46EE.2011(v1.0)" xfId="883"/>
    <cellStyle name="Вычисление 5" xfId="884"/>
    <cellStyle name="Вычисление 5 2" xfId="885"/>
    <cellStyle name="Вычисление 5_46EE.2011(v1.0)" xfId="886"/>
    <cellStyle name="Вычисление 6" xfId="887"/>
    <cellStyle name="Вычисление 6 2" xfId="888"/>
    <cellStyle name="Вычисление 6_46EE.2011(v1.0)" xfId="889"/>
    <cellStyle name="Вычисление 7" xfId="890"/>
    <cellStyle name="Вычисление 7 2" xfId="891"/>
    <cellStyle name="Вычисление 7_46EE.2011(v1.0)" xfId="892"/>
    <cellStyle name="Вычисление 8" xfId="893"/>
    <cellStyle name="Вычисление 8 2" xfId="894"/>
    <cellStyle name="Вычисление 8_46EE.2011(v1.0)" xfId="895"/>
    <cellStyle name="Вычисление 9" xfId="896"/>
    <cellStyle name="Вычисление 9 2" xfId="897"/>
    <cellStyle name="Вычисление 9_46EE.2011(v1.0)" xfId="898"/>
    <cellStyle name="Гиперссылка 2" xfId="899"/>
    <cellStyle name="Гиперссылка 3" xfId="900"/>
    <cellStyle name="Гиперссылка 4" xfId="901"/>
    <cellStyle name="ДАТА" xfId="902"/>
    <cellStyle name="ДАТА 2" xfId="903"/>
    <cellStyle name="ДАТА 3" xfId="904"/>
    <cellStyle name="ДАТА 4" xfId="905"/>
    <cellStyle name="ДАТА 5" xfId="906"/>
    <cellStyle name="ДАТА 6" xfId="907"/>
    <cellStyle name="ДАТА 7" xfId="908"/>
    <cellStyle name="ДАТА 8" xfId="909"/>
    <cellStyle name="ДАТА_1" xfId="910"/>
    <cellStyle name="Денежный 2" xfId="911"/>
    <cellStyle name="Заголовок" xfId="912"/>
    <cellStyle name="Заголовок 1 10" xfId="913"/>
    <cellStyle name="Заголовок 1 2" xfId="914"/>
    <cellStyle name="Заголовок 1 2 2" xfId="915"/>
    <cellStyle name="Заголовок 1 2_46EE.2011(v1.0)" xfId="916"/>
    <cellStyle name="Заголовок 1 3" xfId="917"/>
    <cellStyle name="Заголовок 1 3 2" xfId="918"/>
    <cellStyle name="Заголовок 1 3_46EE.2011(v1.0)" xfId="919"/>
    <cellStyle name="Заголовок 1 4" xfId="920"/>
    <cellStyle name="Заголовок 1 4 2" xfId="921"/>
    <cellStyle name="Заголовок 1 4_46EE.2011(v1.0)" xfId="922"/>
    <cellStyle name="Заголовок 1 5" xfId="923"/>
    <cellStyle name="Заголовок 1 5 2" xfId="924"/>
    <cellStyle name="Заголовок 1 5_46EE.2011(v1.0)" xfId="925"/>
    <cellStyle name="Заголовок 1 6" xfId="926"/>
    <cellStyle name="Заголовок 1 6 2" xfId="927"/>
    <cellStyle name="Заголовок 1 6_46EE.2011(v1.0)" xfId="928"/>
    <cellStyle name="Заголовок 1 7" xfId="929"/>
    <cellStyle name="Заголовок 1 7 2" xfId="930"/>
    <cellStyle name="Заголовок 1 7_46EE.2011(v1.0)" xfId="931"/>
    <cellStyle name="Заголовок 1 8" xfId="932"/>
    <cellStyle name="Заголовок 1 8 2" xfId="933"/>
    <cellStyle name="Заголовок 1 8_46EE.2011(v1.0)" xfId="934"/>
    <cellStyle name="Заголовок 1 9" xfId="935"/>
    <cellStyle name="Заголовок 1 9 2" xfId="936"/>
    <cellStyle name="Заголовок 1 9_46EE.2011(v1.0)" xfId="937"/>
    <cellStyle name="Заголовок 2 10" xfId="938"/>
    <cellStyle name="Заголовок 2 2" xfId="939"/>
    <cellStyle name="Заголовок 2 2 2" xfId="940"/>
    <cellStyle name="Заголовок 2 2_46EE.2011(v1.0)" xfId="941"/>
    <cellStyle name="Заголовок 2 3" xfId="942"/>
    <cellStyle name="Заголовок 2 3 2" xfId="943"/>
    <cellStyle name="Заголовок 2 3_46EE.2011(v1.0)" xfId="944"/>
    <cellStyle name="Заголовок 2 4" xfId="945"/>
    <cellStyle name="Заголовок 2 4 2" xfId="946"/>
    <cellStyle name="Заголовок 2 4_46EE.2011(v1.0)" xfId="947"/>
    <cellStyle name="Заголовок 2 5" xfId="948"/>
    <cellStyle name="Заголовок 2 5 2" xfId="949"/>
    <cellStyle name="Заголовок 2 5_46EE.2011(v1.0)" xfId="950"/>
    <cellStyle name="Заголовок 2 6" xfId="951"/>
    <cellStyle name="Заголовок 2 6 2" xfId="952"/>
    <cellStyle name="Заголовок 2 6_46EE.2011(v1.0)" xfId="953"/>
    <cellStyle name="Заголовок 2 7" xfId="954"/>
    <cellStyle name="Заголовок 2 7 2" xfId="955"/>
    <cellStyle name="Заголовок 2 7_46EE.2011(v1.0)" xfId="956"/>
    <cellStyle name="Заголовок 2 8" xfId="957"/>
    <cellStyle name="Заголовок 2 8 2" xfId="958"/>
    <cellStyle name="Заголовок 2 8_46EE.2011(v1.0)" xfId="959"/>
    <cellStyle name="Заголовок 2 9" xfId="960"/>
    <cellStyle name="Заголовок 2 9 2" xfId="961"/>
    <cellStyle name="Заголовок 2 9_46EE.2011(v1.0)" xfId="962"/>
    <cellStyle name="Заголовок 3 10" xfId="963"/>
    <cellStyle name="Заголовок 3 2" xfId="964"/>
    <cellStyle name="Заголовок 3 2 2" xfId="965"/>
    <cellStyle name="Заголовок 3 2_46EE.2011(v1.0)" xfId="966"/>
    <cellStyle name="Заголовок 3 3" xfId="967"/>
    <cellStyle name="Заголовок 3 3 2" xfId="968"/>
    <cellStyle name="Заголовок 3 3_46EE.2011(v1.0)" xfId="969"/>
    <cellStyle name="Заголовок 3 4" xfId="970"/>
    <cellStyle name="Заголовок 3 4 2" xfId="971"/>
    <cellStyle name="Заголовок 3 4_46EE.2011(v1.0)" xfId="972"/>
    <cellStyle name="Заголовок 3 5" xfId="973"/>
    <cellStyle name="Заголовок 3 5 2" xfId="974"/>
    <cellStyle name="Заголовок 3 5_46EE.2011(v1.0)" xfId="975"/>
    <cellStyle name="Заголовок 3 6" xfId="976"/>
    <cellStyle name="Заголовок 3 6 2" xfId="977"/>
    <cellStyle name="Заголовок 3 6_46EE.2011(v1.0)" xfId="978"/>
    <cellStyle name="Заголовок 3 7" xfId="979"/>
    <cellStyle name="Заголовок 3 7 2" xfId="980"/>
    <cellStyle name="Заголовок 3 7_46EE.2011(v1.0)" xfId="981"/>
    <cellStyle name="Заголовок 3 8" xfId="982"/>
    <cellStyle name="Заголовок 3 8 2" xfId="983"/>
    <cellStyle name="Заголовок 3 8_46EE.2011(v1.0)" xfId="984"/>
    <cellStyle name="Заголовок 3 9" xfId="985"/>
    <cellStyle name="Заголовок 3 9 2" xfId="986"/>
    <cellStyle name="Заголовок 3 9_46EE.2011(v1.0)" xfId="987"/>
    <cellStyle name="Заголовок 4 10" xfId="988"/>
    <cellStyle name="Заголовок 4 2" xfId="989"/>
    <cellStyle name="Заголовок 4 2 2" xfId="990"/>
    <cellStyle name="Заголовок 4 3" xfId="991"/>
    <cellStyle name="Заголовок 4 3 2" xfId="992"/>
    <cellStyle name="Заголовок 4 4" xfId="993"/>
    <cellStyle name="Заголовок 4 4 2" xfId="994"/>
    <cellStyle name="Заголовок 4 5" xfId="995"/>
    <cellStyle name="Заголовок 4 5 2" xfId="996"/>
    <cellStyle name="Заголовок 4 6" xfId="997"/>
    <cellStyle name="Заголовок 4 6 2" xfId="998"/>
    <cellStyle name="Заголовок 4 7" xfId="999"/>
    <cellStyle name="Заголовок 4 7 2" xfId="1000"/>
    <cellStyle name="Заголовок 4 8" xfId="1001"/>
    <cellStyle name="Заголовок 4 8 2" xfId="1002"/>
    <cellStyle name="Заголовок 4 9" xfId="1003"/>
    <cellStyle name="Заголовок 4 9 2" xfId="1004"/>
    <cellStyle name="ЗАГОЛОВОК1" xfId="1005"/>
    <cellStyle name="ЗАГОЛОВОК2" xfId="1006"/>
    <cellStyle name="ЗаголовокСтолбца" xfId="1007"/>
    <cellStyle name="Защитный" xfId="1008"/>
    <cellStyle name="Значение" xfId="1009"/>
    <cellStyle name="Зоголовок" xfId="1010"/>
    <cellStyle name="Итог 10" xfId="1011"/>
    <cellStyle name="Итог 2" xfId="1012"/>
    <cellStyle name="Итог 2 2" xfId="1013"/>
    <cellStyle name="Итог 2_46EE.2011(v1.0)" xfId="1014"/>
    <cellStyle name="Итог 3" xfId="1015"/>
    <cellStyle name="Итог 3 2" xfId="1016"/>
    <cellStyle name="Итог 3_46EE.2011(v1.0)" xfId="1017"/>
    <cellStyle name="Итог 4" xfId="1018"/>
    <cellStyle name="Итог 4 2" xfId="1019"/>
    <cellStyle name="Итог 4_46EE.2011(v1.0)" xfId="1020"/>
    <cellStyle name="Итог 5" xfId="1021"/>
    <cellStyle name="Итог 5 2" xfId="1022"/>
    <cellStyle name="Итог 5_46EE.2011(v1.0)" xfId="1023"/>
    <cellStyle name="Итог 6" xfId="1024"/>
    <cellStyle name="Итог 6 2" xfId="1025"/>
    <cellStyle name="Итог 6_46EE.2011(v1.0)" xfId="1026"/>
    <cellStyle name="Итог 7" xfId="1027"/>
    <cellStyle name="Итог 7 2" xfId="1028"/>
    <cellStyle name="Итог 7_46EE.2011(v1.0)" xfId="1029"/>
    <cellStyle name="Итог 8" xfId="1030"/>
    <cellStyle name="Итог 8 2" xfId="1031"/>
    <cellStyle name="Итог 8_46EE.2011(v1.0)" xfId="1032"/>
    <cellStyle name="Итог 9" xfId="1033"/>
    <cellStyle name="Итог 9 2" xfId="1034"/>
    <cellStyle name="Итог 9_46EE.2011(v1.0)" xfId="1035"/>
    <cellStyle name="Итого" xfId="1036"/>
    <cellStyle name="ИТОГОВЫЙ" xfId="1037"/>
    <cellStyle name="ИТОГОВЫЙ 2" xfId="1038"/>
    <cellStyle name="ИТОГОВЫЙ 3" xfId="1039"/>
    <cellStyle name="ИТОГОВЫЙ 4" xfId="1040"/>
    <cellStyle name="ИТОГОВЫЙ 5" xfId="1041"/>
    <cellStyle name="ИТОГОВЫЙ 6" xfId="1042"/>
    <cellStyle name="ИТОГОВЫЙ 7" xfId="1043"/>
    <cellStyle name="ИТОГОВЫЙ 8" xfId="1044"/>
    <cellStyle name="ИТОГОВЫЙ_1" xfId="1045"/>
    <cellStyle name="Контрольная ячейка 10" xfId="1046"/>
    <cellStyle name="Контрольная ячейка 2" xfId="1047"/>
    <cellStyle name="Контрольная ячейка 2 2" xfId="1048"/>
    <cellStyle name="Контрольная ячейка 2_46EE.2011(v1.0)" xfId="1049"/>
    <cellStyle name="Контрольная ячейка 3" xfId="1050"/>
    <cellStyle name="Контрольная ячейка 3 2" xfId="1051"/>
    <cellStyle name="Контрольная ячейка 3_46EE.2011(v1.0)" xfId="1052"/>
    <cellStyle name="Контрольная ячейка 4" xfId="1053"/>
    <cellStyle name="Контрольная ячейка 4 2" xfId="1054"/>
    <cellStyle name="Контрольная ячейка 4_46EE.2011(v1.0)" xfId="1055"/>
    <cellStyle name="Контрольная ячейка 5" xfId="1056"/>
    <cellStyle name="Контрольная ячейка 5 2" xfId="1057"/>
    <cellStyle name="Контрольная ячейка 5_46EE.2011(v1.0)" xfId="1058"/>
    <cellStyle name="Контрольная ячейка 6" xfId="1059"/>
    <cellStyle name="Контрольная ячейка 6 2" xfId="1060"/>
    <cellStyle name="Контрольная ячейка 6_46EE.2011(v1.0)" xfId="1061"/>
    <cellStyle name="Контрольная ячейка 7" xfId="1062"/>
    <cellStyle name="Контрольная ячейка 7 2" xfId="1063"/>
    <cellStyle name="Контрольная ячейка 7_46EE.2011(v1.0)" xfId="1064"/>
    <cellStyle name="Контрольная ячейка 8" xfId="1065"/>
    <cellStyle name="Контрольная ячейка 8 2" xfId="1066"/>
    <cellStyle name="Контрольная ячейка 8_46EE.2011(v1.0)" xfId="1067"/>
    <cellStyle name="Контрольная ячейка 9" xfId="1068"/>
    <cellStyle name="Контрольная ячейка 9 2" xfId="1069"/>
    <cellStyle name="Контрольная ячейка 9_46EE.2011(v1.0)" xfId="1070"/>
    <cellStyle name="Мои наименования показателей" xfId="1073"/>
    <cellStyle name="Мои наименования показателей 2" xfId="1074"/>
    <cellStyle name="Мои наименования показателей 2 2" xfId="1075"/>
    <cellStyle name="Мои наименования показателей 2 3" xfId="1076"/>
    <cellStyle name="Мои наименования показателей 2 4" xfId="1077"/>
    <cellStyle name="Мои наименования показателей 2 5" xfId="1078"/>
    <cellStyle name="Мои наименования показателей 2 6" xfId="1079"/>
    <cellStyle name="Мои наименования показателей 2 7" xfId="1080"/>
    <cellStyle name="Мои наименования показателей 2 8" xfId="1081"/>
    <cellStyle name="Мои наименования показателей 2_1" xfId="1082"/>
    <cellStyle name="Мои наименования показателей 3" xfId="1083"/>
    <cellStyle name="Мои наименования показателей 3 2" xfId="1084"/>
    <cellStyle name="Мои наименования показателей 3 3" xfId="1085"/>
    <cellStyle name="Мои наименования показателей 3 4" xfId="1086"/>
    <cellStyle name="Мои наименования показателей 3 5" xfId="1087"/>
    <cellStyle name="Мои наименования показателей 3 6" xfId="1088"/>
    <cellStyle name="Мои наименования показателей 3 7" xfId="1089"/>
    <cellStyle name="Мои наименования показателей 3 8" xfId="1090"/>
    <cellStyle name="Мои наименования показателей 3_1" xfId="1091"/>
    <cellStyle name="Мои наименования показателей 4" xfId="1092"/>
    <cellStyle name="Мои наименования показателей 4 2" xfId="1093"/>
    <cellStyle name="Мои наименования показателей 4 3" xfId="1094"/>
    <cellStyle name="Мои наименования показателей 4 4" xfId="1095"/>
    <cellStyle name="Мои наименования показателей 4 5" xfId="1096"/>
    <cellStyle name="Мои наименования показателей 4 6" xfId="1097"/>
    <cellStyle name="Мои наименования показателей 4 7" xfId="1098"/>
    <cellStyle name="Мои наименования показателей 4 8" xfId="1099"/>
    <cellStyle name="Мои наименования показателей 4_1" xfId="1100"/>
    <cellStyle name="Мои наименования показателей 5" xfId="1101"/>
    <cellStyle name="Мои наименования показателей 5 2" xfId="1102"/>
    <cellStyle name="Мои наименования показателей 5 3" xfId="1103"/>
    <cellStyle name="Мои наименования показателей 5 4" xfId="1104"/>
    <cellStyle name="Мои наименования показателей 5 5" xfId="1105"/>
    <cellStyle name="Мои наименования показателей 5 6" xfId="1106"/>
    <cellStyle name="Мои наименования показателей 5 7" xfId="1107"/>
    <cellStyle name="Мои наименования показателей 5 8" xfId="1108"/>
    <cellStyle name="Мои наименования показателей 5_1" xfId="1109"/>
    <cellStyle name="Мои наименования показателей 6" xfId="1110"/>
    <cellStyle name="Мои наименования показателей 6 2" xfId="1111"/>
    <cellStyle name="Мои наименования показателей 6_46EE.2011(v1.0)" xfId="1112"/>
    <cellStyle name="Мои наименования показателей 7" xfId="1113"/>
    <cellStyle name="Мои наименования показателей 7 2" xfId="1114"/>
    <cellStyle name="Мои наименования показателей 7_46EE.2011(v1.0)" xfId="1115"/>
    <cellStyle name="Мои наименования показателей 8" xfId="1116"/>
    <cellStyle name="Мои наименования показателей 8 2" xfId="1117"/>
    <cellStyle name="Мои наименования показателей 8_46EE.2011(v1.0)" xfId="1118"/>
    <cellStyle name="Мои наименования показателей_46EE.032011" xfId="1119"/>
    <cellStyle name="Мой заголовок" xfId="1071"/>
    <cellStyle name="Мой заголовок листа" xfId="1072"/>
    <cellStyle name="назв фил" xfId="1120"/>
    <cellStyle name="Название 10" xfId="1121"/>
    <cellStyle name="Название 2" xfId="1122"/>
    <cellStyle name="Название 2 2" xfId="1123"/>
    <cellStyle name="Название 3" xfId="1124"/>
    <cellStyle name="Название 3 2" xfId="1125"/>
    <cellStyle name="Название 4" xfId="1126"/>
    <cellStyle name="Название 4 2" xfId="1127"/>
    <cellStyle name="Название 5" xfId="1128"/>
    <cellStyle name="Название 5 2" xfId="1129"/>
    <cellStyle name="Название 6" xfId="1130"/>
    <cellStyle name="Название 6 2" xfId="1131"/>
    <cellStyle name="Название 7" xfId="1132"/>
    <cellStyle name="Название 7 2" xfId="1133"/>
    <cellStyle name="Название 8" xfId="1134"/>
    <cellStyle name="Название 8 2" xfId="1135"/>
    <cellStyle name="Название 9" xfId="1136"/>
    <cellStyle name="Название 9 2" xfId="1137"/>
    <cellStyle name="Нейтральный 10" xfId="1138"/>
    <cellStyle name="Нейтральный 2" xfId="1139"/>
    <cellStyle name="Нейтральный 2 2" xfId="1140"/>
    <cellStyle name="Нейтральный 3" xfId="1141"/>
    <cellStyle name="Нейтральный 3 2" xfId="1142"/>
    <cellStyle name="Нейтральный 4" xfId="1143"/>
    <cellStyle name="Нейтральный 4 2" xfId="1144"/>
    <cellStyle name="Нейтральный 5" xfId="1145"/>
    <cellStyle name="Нейтральный 5 2" xfId="1146"/>
    <cellStyle name="Нейтральный 6" xfId="1147"/>
    <cellStyle name="Нейтральный 6 2" xfId="1148"/>
    <cellStyle name="Нейтральный 7" xfId="1149"/>
    <cellStyle name="Нейтральный 7 2" xfId="1150"/>
    <cellStyle name="Нейтральный 8" xfId="1151"/>
    <cellStyle name="Нейтральный 8 2" xfId="1152"/>
    <cellStyle name="Нейтральный 9" xfId="1153"/>
    <cellStyle name="Нейтральный 9 2" xfId="1154"/>
    <cellStyle name="Обычный" xfId="0" builtinId="0"/>
    <cellStyle name="Обычный 10" xfId="1155"/>
    <cellStyle name="Обычный 11" xfId="1156"/>
    <cellStyle name="Обычный 12" xfId="1157"/>
    <cellStyle name="Обычный 12 2" xfId="1158"/>
    <cellStyle name="Обычный 13" xfId="1159"/>
    <cellStyle name="Обычный 13 2" xfId="1160"/>
    <cellStyle name="Обычный 13 2 2" xfId="1161"/>
    <cellStyle name="Обычный 13 3" xfId="1162"/>
    <cellStyle name="Обычный 14" xfId="1163"/>
    <cellStyle name="Обычный 15" xfId="1164"/>
    <cellStyle name="Обычный 15 2" xfId="1165"/>
    <cellStyle name="Обычный 16" xfId="1166"/>
    <cellStyle name="Обычный 17" xfId="1167"/>
    <cellStyle name="Обычный 18" xfId="1168"/>
    <cellStyle name="Обычный 2" xfId="1169"/>
    <cellStyle name="Обычный 2 2" xfId="1170"/>
    <cellStyle name="Обычный 2 2 2" xfId="1171"/>
    <cellStyle name="Обычный 2 2_46EE.2011(v1.0)" xfId="1172"/>
    <cellStyle name="Обычный 2 3" xfId="1173"/>
    <cellStyle name="Обычный 2 3 2" xfId="1174"/>
    <cellStyle name="Обычный 2 3_46EE.2011(v1.0)" xfId="1175"/>
    <cellStyle name="Обычный 2 4" xfId="1176"/>
    <cellStyle name="Обычный 2 4 2" xfId="1177"/>
    <cellStyle name="Обычный 2 4_46EE.2011(v1.0)" xfId="1178"/>
    <cellStyle name="Обычный 2 5" xfId="1179"/>
    <cellStyle name="Обычный 2 5 2" xfId="1180"/>
    <cellStyle name="Обычный 2 5_46EE.2011(v1.0)" xfId="1181"/>
    <cellStyle name="Обычный 2 6" xfId="1182"/>
    <cellStyle name="Обычный 2 6 2" xfId="1183"/>
    <cellStyle name="Обычный 2 6_46EE.2011(v1.0)" xfId="1184"/>
    <cellStyle name="Обычный 2 7" xfId="1185"/>
    <cellStyle name="Обычный 2_1" xfId="1186"/>
    <cellStyle name="Обычный 23" xfId="1187"/>
    <cellStyle name="Обычный 3" xfId="1188"/>
    <cellStyle name="Обычный 3 2" xfId="1189"/>
    <cellStyle name="Обычный 4" xfId="1190"/>
    <cellStyle name="Обычный 4 2" xfId="1191"/>
    <cellStyle name="Обычный 4_EE.20.MET.SVOD.2.73_v0.1" xfId="1192"/>
    <cellStyle name="Обычный 41" xfId="1193"/>
    <cellStyle name="Обычный 5" xfId="1194"/>
    <cellStyle name="Обычный 6" xfId="1195"/>
    <cellStyle name="Обычный 7" xfId="1196"/>
    <cellStyle name="Обычный 8" xfId="1197"/>
    <cellStyle name="Обычный 9" xfId="1198"/>
    <cellStyle name="Плохой 10" xfId="1199"/>
    <cellStyle name="Плохой 2" xfId="1200"/>
    <cellStyle name="Плохой 2 2" xfId="1201"/>
    <cellStyle name="Плохой 3" xfId="1202"/>
    <cellStyle name="Плохой 3 2" xfId="1203"/>
    <cellStyle name="Плохой 4" xfId="1204"/>
    <cellStyle name="Плохой 4 2" xfId="1205"/>
    <cellStyle name="Плохой 5" xfId="1206"/>
    <cellStyle name="Плохой 5 2" xfId="1207"/>
    <cellStyle name="Плохой 6" xfId="1208"/>
    <cellStyle name="Плохой 6 2" xfId="1209"/>
    <cellStyle name="Плохой 7" xfId="1210"/>
    <cellStyle name="Плохой 7 2" xfId="1211"/>
    <cellStyle name="Плохой 8" xfId="1212"/>
    <cellStyle name="Плохой 8 2" xfId="1213"/>
    <cellStyle name="Плохой 9" xfId="1214"/>
    <cellStyle name="Плохой 9 2" xfId="1215"/>
    <cellStyle name="По центру с переносом" xfId="1216"/>
    <cellStyle name="По ширине с переносом" xfId="1217"/>
    <cellStyle name="Поле ввода" xfId="1218"/>
    <cellStyle name="Пояснение 10" xfId="1219"/>
    <cellStyle name="Пояснение 2" xfId="1220"/>
    <cellStyle name="Пояснение 2 2" xfId="1221"/>
    <cellStyle name="Пояснение 3" xfId="1222"/>
    <cellStyle name="Пояснение 3 2" xfId="1223"/>
    <cellStyle name="Пояснение 4" xfId="1224"/>
    <cellStyle name="Пояснение 4 2" xfId="1225"/>
    <cellStyle name="Пояснение 5" xfId="1226"/>
    <cellStyle name="Пояснение 5 2" xfId="1227"/>
    <cellStyle name="Пояснение 6" xfId="1228"/>
    <cellStyle name="Пояснение 6 2" xfId="1229"/>
    <cellStyle name="Пояснение 7" xfId="1230"/>
    <cellStyle name="Пояснение 7 2" xfId="1231"/>
    <cellStyle name="Пояснение 8" xfId="1232"/>
    <cellStyle name="Пояснение 8 2" xfId="1233"/>
    <cellStyle name="Пояснение 9" xfId="1234"/>
    <cellStyle name="Пояснение 9 2" xfId="1235"/>
    <cellStyle name="Примечание 10" xfId="1236"/>
    <cellStyle name="Примечание 10 2" xfId="1237"/>
    <cellStyle name="Примечание 10_46EE.2011(v1.0)" xfId="1238"/>
    <cellStyle name="Примечание 11" xfId="1239"/>
    <cellStyle name="Примечание 11 2" xfId="1240"/>
    <cellStyle name="Примечание 11_46EE.2011(v1.0)" xfId="1241"/>
    <cellStyle name="Примечание 12" xfId="1242"/>
    <cellStyle name="Примечание 12 2" xfId="1243"/>
    <cellStyle name="Примечание 12_46EE.2011(v1.0)" xfId="1244"/>
    <cellStyle name="Примечание 13" xfId="1245"/>
    <cellStyle name="Примечание 13 2" xfId="1246"/>
    <cellStyle name="Примечание 14" xfId="1247"/>
    <cellStyle name="Примечание 15" xfId="1248"/>
    <cellStyle name="Примечание 16" xfId="1249"/>
    <cellStyle name="Примечание 17" xfId="1250"/>
    <cellStyle name="Примечание 18" xfId="1251"/>
    <cellStyle name="Примечание 2" xfId="1252"/>
    <cellStyle name="Примечание 2 2" xfId="1253"/>
    <cellStyle name="Примечание 2 3" xfId="1254"/>
    <cellStyle name="Примечание 2 4" xfId="1255"/>
    <cellStyle name="Примечание 2 5" xfId="1256"/>
    <cellStyle name="Примечание 2 6" xfId="1257"/>
    <cellStyle name="Примечание 2 7" xfId="1258"/>
    <cellStyle name="Примечание 2 8" xfId="1259"/>
    <cellStyle name="Примечание 2_46EE.2011(v1.0)" xfId="1260"/>
    <cellStyle name="Примечание 3" xfId="1261"/>
    <cellStyle name="Примечание 3 2" xfId="1262"/>
    <cellStyle name="Примечание 3 3" xfId="1263"/>
    <cellStyle name="Примечание 3 4" xfId="1264"/>
    <cellStyle name="Примечание 3 5" xfId="1265"/>
    <cellStyle name="Примечание 3 6" xfId="1266"/>
    <cellStyle name="Примечание 3 7" xfId="1267"/>
    <cellStyle name="Примечание 3 8" xfId="1268"/>
    <cellStyle name="Примечание 3_46EE.2011(v1.0)" xfId="1269"/>
    <cellStyle name="Примечание 4" xfId="1270"/>
    <cellStyle name="Примечание 4 2" xfId="1271"/>
    <cellStyle name="Примечание 4 3" xfId="1272"/>
    <cellStyle name="Примечание 4 4" xfId="1273"/>
    <cellStyle name="Примечание 4 5" xfId="1274"/>
    <cellStyle name="Примечание 4 6" xfId="1275"/>
    <cellStyle name="Примечание 4 7" xfId="1276"/>
    <cellStyle name="Примечание 4 8" xfId="1277"/>
    <cellStyle name="Примечание 4_46EE.2011(v1.0)" xfId="1278"/>
    <cellStyle name="Примечание 5" xfId="1279"/>
    <cellStyle name="Примечание 5 2" xfId="1280"/>
    <cellStyle name="Примечание 5 3" xfId="1281"/>
    <cellStyle name="Примечание 5 4" xfId="1282"/>
    <cellStyle name="Примечание 5 5" xfId="1283"/>
    <cellStyle name="Примечание 5 6" xfId="1284"/>
    <cellStyle name="Примечание 5 7" xfId="1285"/>
    <cellStyle name="Примечание 5 8" xfId="1286"/>
    <cellStyle name="Примечание 5_46EE.2011(v1.0)" xfId="1287"/>
    <cellStyle name="Примечание 6" xfId="1288"/>
    <cellStyle name="Примечание 6 2" xfId="1289"/>
    <cellStyle name="Примечание 6_46EE.2011(v1.0)" xfId="1290"/>
    <cellStyle name="Примечание 7" xfId="1291"/>
    <cellStyle name="Примечание 7 2" xfId="1292"/>
    <cellStyle name="Примечание 7_46EE.2011(v1.0)" xfId="1293"/>
    <cellStyle name="Примечание 8" xfId="1294"/>
    <cellStyle name="Примечание 8 2" xfId="1295"/>
    <cellStyle name="Примечание 8_46EE.2011(v1.0)" xfId="1296"/>
    <cellStyle name="Примечание 9" xfId="1297"/>
    <cellStyle name="Примечание 9 2" xfId="1298"/>
    <cellStyle name="Примечание 9_46EE.2011(v1.0)" xfId="1299"/>
    <cellStyle name="Процентный 2" xfId="1300"/>
    <cellStyle name="Процентный 2 2" xfId="1301"/>
    <cellStyle name="Процентный 2 3" xfId="1302"/>
    <cellStyle name="Процентный 3" xfId="1303"/>
    <cellStyle name="Процентный 4" xfId="1304"/>
    <cellStyle name="Процентный 5" xfId="1305"/>
    <cellStyle name="Связанная ячейка 10" xfId="1306"/>
    <cellStyle name="Связанная ячейка 2" xfId="1307"/>
    <cellStyle name="Связанная ячейка 2 2" xfId="1308"/>
    <cellStyle name="Связанная ячейка 2_46EE.2011(v1.0)" xfId="1309"/>
    <cellStyle name="Связанная ячейка 3" xfId="1310"/>
    <cellStyle name="Связанная ячейка 3 2" xfId="1311"/>
    <cellStyle name="Связанная ячейка 3_46EE.2011(v1.0)" xfId="1312"/>
    <cellStyle name="Связанная ячейка 4" xfId="1313"/>
    <cellStyle name="Связанная ячейка 4 2" xfId="1314"/>
    <cellStyle name="Связанная ячейка 4_46EE.2011(v1.0)" xfId="1315"/>
    <cellStyle name="Связанная ячейка 5" xfId="1316"/>
    <cellStyle name="Связанная ячейка 5 2" xfId="1317"/>
    <cellStyle name="Связанная ячейка 5_46EE.2011(v1.0)" xfId="1318"/>
    <cellStyle name="Связанная ячейка 6" xfId="1319"/>
    <cellStyle name="Связанная ячейка 6 2" xfId="1320"/>
    <cellStyle name="Связанная ячейка 6_46EE.2011(v1.0)" xfId="1321"/>
    <cellStyle name="Связанная ячейка 7" xfId="1322"/>
    <cellStyle name="Связанная ячейка 7 2" xfId="1323"/>
    <cellStyle name="Связанная ячейка 7_46EE.2011(v1.0)" xfId="1324"/>
    <cellStyle name="Связанная ячейка 8" xfId="1325"/>
    <cellStyle name="Связанная ячейка 8 2" xfId="1326"/>
    <cellStyle name="Связанная ячейка 8_46EE.2011(v1.0)" xfId="1327"/>
    <cellStyle name="Связанная ячейка 9" xfId="1328"/>
    <cellStyle name="Связанная ячейка 9 2" xfId="1329"/>
    <cellStyle name="Связанная ячейка 9_46EE.2011(v1.0)" xfId="1330"/>
    <cellStyle name="Стиль 1" xfId="1331"/>
    <cellStyle name="Стиль 1 2" xfId="1332"/>
    <cellStyle name="ТЕКСТ" xfId="1333"/>
    <cellStyle name="ТЕКСТ 2" xfId="1334"/>
    <cellStyle name="ТЕКСТ 3" xfId="1335"/>
    <cellStyle name="ТЕКСТ 4" xfId="1336"/>
    <cellStyle name="ТЕКСТ 5" xfId="1337"/>
    <cellStyle name="ТЕКСТ 6" xfId="1338"/>
    <cellStyle name="ТЕКСТ 7" xfId="1339"/>
    <cellStyle name="ТЕКСТ 8" xfId="1340"/>
    <cellStyle name="Текст предупреждения 10" xfId="1341"/>
    <cellStyle name="Текст предупреждения 2" xfId="1342"/>
    <cellStyle name="Текст предупреждения 2 2" xfId="1343"/>
    <cellStyle name="Текст предупреждения 3" xfId="1344"/>
    <cellStyle name="Текст предупреждения 3 2" xfId="1345"/>
    <cellStyle name="Текст предупреждения 4" xfId="1346"/>
    <cellStyle name="Текст предупреждения 4 2" xfId="1347"/>
    <cellStyle name="Текст предупреждения 5" xfId="1348"/>
    <cellStyle name="Текст предупреждения 5 2" xfId="1349"/>
    <cellStyle name="Текст предупреждения 6" xfId="1350"/>
    <cellStyle name="Текст предупреждения 6 2" xfId="1351"/>
    <cellStyle name="Текст предупреждения 7" xfId="1352"/>
    <cellStyle name="Текст предупреждения 7 2" xfId="1353"/>
    <cellStyle name="Текст предупреждения 8" xfId="1354"/>
    <cellStyle name="Текст предупреждения 8 2" xfId="1355"/>
    <cellStyle name="Текст предупреждения 9" xfId="1356"/>
    <cellStyle name="Текст предупреждения 9 2" xfId="1357"/>
    <cellStyle name="Текстовый" xfId="1358"/>
    <cellStyle name="Текстовый 2" xfId="1359"/>
    <cellStyle name="Текстовый 3" xfId="1360"/>
    <cellStyle name="Текстовый 4" xfId="1361"/>
    <cellStyle name="Текстовый 5" xfId="1362"/>
    <cellStyle name="Текстовый 6" xfId="1363"/>
    <cellStyle name="Текстовый 7" xfId="1364"/>
    <cellStyle name="Текстовый 8" xfId="1365"/>
    <cellStyle name="Текстовый_1" xfId="1366"/>
    <cellStyle name="Тысячи [0]_22гк" xfId="1367"/>
    <cellStyle name="Тысячи_22гк" xfId="1368"/>
    <cellStyle name="ФИКСИРОВАННЫЙ" xfId="1369"/>
    <cellStyle name="ФИКСИРОВАННЫЙ 2" xfId="1370"/>
    <cellStyle name="ФИКСИРОВАННЫЙ 3" xfId="1371"/>
    <cellStyle name="ФИКСИРОВАННЫЙ 4" xfId="1372"/>
    <cellStyle name="ФИКСИРОВАННЫЙ 5" xfId="1373"/>
    <cellStyle name="ФИКСИРОВАННЫЙ 6" xfId="1374"/>
    <cellStyle name="ФИКСИРОВАННЫЙ 7" xfId="1375"/>
    <cellStyle name="ФИКСИРОВАННЫЙ 8" xfId="1376"/>
    <cellStyle name="ФИКСИРОВАННЫЙ_1" xfId="1377"/>
    <cellStyle name="Финансовый" xfId="1378" builtinId="3"/>
    <cellStyle name="Финансовый 12" xfId="1379"/>
    <cellStyle name="Финансовый 2" xfId="1380"/>
    <cellStyle name="Финансовый 2 12" xfId="1381"/>
    <cellStyle name="Финансовый 2 2" xfId="1382"/>
    <cellStyle name="Финансовый 2 3" xfId="1383"/>
    <cellStyle name="Финансовый 2 3 2" xfId="1384"/>
    <cellStyle name="Финансовый 2_46EE.2011(v1.0)" xfId="1385"/>
    <cellStyle name="Финансовый 3" xfId="1386"/>
    <cellStyle name="Финансовый 3 2" xfId="1387"/>
    <cellStyle name="Формула" xfId="1388"/>
    <cellStyle name="Формула 2" xfId="1389"/>
    <cellStyle name="Формула_A РТ 2009 Рязаньэнерго" xfId="1390"/>
    <cellStyle name="ФормулаВБ" xfId="1391"/>
    <cellStyle name="ФормулаНаКонтроль" xfId="1392"/>
    <cellStyle name="Хороший 10" xfId="1393"/>
    <cellStyle name="Хороший 2" xfId="1394"/>
    <cellStyle name="Хороший 2 2" xfId="1395"/>
    <cellStyle name="Хороший 3" xfId="1396"/>
    <cellStyle name="Хороший 3 2" xfId="1397"/>
    <cellStyle name="Хороший 4" xfId="1398"/>
    <cellStyle name="Хороший 4 2" xfId="1399"/>
    <cellStyle name="Хороший 5" xfId="1400"/>
    <cellStyle name="Хороший 5 2" xfId="1401"/>
    <cellStyle name="Хороший 6" xfId="1402"/>
    <cellStyle name="Хороший 6 2" xfId="1403"/>
    <cellStyle name="Хороший 7" xfId="1404"/>
    <cellStyle name="Хороший 7 2" xfId="1405"/>
    <cellStyle name="Хороший 8" xfId="1406"/>
    <cellStyle name="Хороший 8 2" xfId="1407"/>
    <cellStyle name="Хороший 9" xfId="1408"/>
    <cellStyle name="Хороший 9 2" xfId="1409"/>
    <cellStyle name="Цифры по центру с десятыми" xfId="1410"/>
    <cellStyle name="Џђћ–…ќ’ќ›‰" xfId="1411"/>
    <cellStyle name="Шапка таблицы" xfId="1412"/>
    <cellStyle name="㼿" xfId="1413"/>
    <cellStyle name="㼿?" xfId="1414"/>
    <cellStyle name="㼿㼿" xfId="1415"/>
    <cellStyle name="㼿㼿 2" xfId="1416"/>
    <cellStyle name="㼿㼿 3" xfId="1417"/>
    <cellStyle name="㼿㼿?" xfId="1418"/>
    <cellStyle name="㼿㼿? 2" xfId="1419"/>
    <cellStyle name="㼿㼿? 2 2" xfId="1420"/>
    <cellStyle name="㼿㼿? 3" xfId="1421"/>
    <cellStyle name="㼿㼿? 4" xfId="1422"/>
    <cellStyle name="㼿㼿㼿" xfId="1423"/>
    <cellStyle name="㼿㼿㼿 2" xfId="1424"/>
    <cellStyle name="㼿㼿㼿 3" xfId="1425"/>
    <cellStyle name="㼿㼿㼿?" xfId="1426"/>
    <cellStyle name="㼿㼿㼿? 2" xfId="1427"/>
    <cellStyle name="㼿㼿㼿? 3" xfId="1428"/>
    <cellStyle name="㼿㼿㼿_НЭСКО факт Май 2014 года  " xfId="1429"/>
    <cellStyle name="㼿㼿㼿㼿" xfId="1430"/>
    <cellStyle name="㼿㼿㼿㼿?" xfId="1431"/>
    <cellStyle name="㼿㼿㼿㼿㼿" xfId="1432"/>
    <cellStyle name="㼿㼿㼿㼿㼿?" xfId="1433"/>
    <cellStyle name="㼿㼿㼿㼿㼿? 2" xfId="1434"/>
    <cellStyle name="㼿㼿㼿㼿㼿㼿" xfId="1435"/>
    <cellStyle name="㼿㼿㼿㼿㼿㼿 2" xfId="1436"/>
    <cellStyle name="㼿㼿㼿㼿㼿㼿?" xfId="1437"/>
    <cellStyle name="㼿㼿㼿㼿㼿㼿? 2" xfId="1438"/>
    <cellStyle name="㼿㼿㼿㼿㼿㼿㼿" xfId="1439"/>
    <cellStyle name="㼿㼿㼿㼿㼿㼿㼿 2" xfId="1440"/>
    <cellStyle name="㼿㼿㼿㼿㼿㼿㼿㼿" xfId="1441"/>
    <cellStyle name="㼿㼿㼿㼿㼿㼿㼿㼿㼿" xfId="1442"/>
    <cellStyle name="㼿㼿㼿㼿㼿㼿㼿㼿㼿㼿" xfId="1443"/>
    <cellStyle name="㼿㼿㼿㼿㼿㼿㼿㼿㼿㼿㼿㼿㼿㼿㼿㼿㼿㼿㼿㼿㼿㼿㼿㼿㼿㼿㼿㼿㼿" xfId="144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al14/Desktop/&#1086;&#1090;&#1095;&#1077;&#1090;%20&#1074;%20&#1040;&#1058;&#1057;%20&#1076;&#1086;%2016%20&#1095;&#1080;&#1089;&#1083;&#1072;/3%20&#1064;&#1040;&#1043;_gs_price_data_16(&#1086;&#1090;%2011-06-2015)%20&#1074;&#1077;&#1088;&#1089;&#1080;&#1103;%201-1-7%20&#1080;&#1102;&#1083;&#1100;_2016%20(&#1087;&#1077;&#1088;&#1077;&#1085;&#1086;&#1089;&#1080;&#1084;%20&#1079;&#1085;&#1072;&#1095;&#1077;&#1085;&#1080;&#1103;%20&#1080;&#1079;%202&#1064;&#1040;&#1043;&#1072;%20&#1080;%20&#1089;&#1086;&#1093;&#1088;%20xml-&#1076;&#1072;&#1085;&#1085;&#1099;&#107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B23"/>
  <sheetViews>
    <sheetView zoomScale="130" zoomScaleNormal="130" workbookViewId="0">
      <selection activeCell="C22" sqref="C22"/>
    </sheetView>
  </sheetViews>
  <sheetFormatPr defaultRowHeight="12.75" customHeight="1" x14ac:dyDescent="0.25"/>
  <cols>
    <col min="1" max="1" width="17.21875" customWidth="1"/>
    <col min="2" max="2" width="47.21875" customWidth="1"/>
    <col min="3" max="3" width="43" customWidth="1"/>
  </cols>
  <sheetData>
    <row r="1" spans="1:2" ht="45" customHeight="1" x14ac:dyDescent="0.25">
      <c r="A1" s="262" t="s">
        <v>76</v>
      </c>
      <c r="B1" s="262"/>
    </row>
    <row r="2" spans="1:2" ht="12.75" customHeight="1" x14ac:dyDescent="0.25">
      <c r="A2" s="163" t="s">
        <v>72</v>
      </c>
      <c r="B2" s="163" t="s">
        <v>155</v>
      </c>
    </row>
    <row r="3" spans="1:2" ht="12.75" customHeight="1" x14ac:dyDescent="0.25">
      <c r="A3" s="163" t="s">
        <v>73</v>
      </c>
      <c r="B3" s="163" t="s">
        <v>64</v>
      </c>
    </row>
    <row r="4" spans="1:2" ht="12.75" customHeight="1" x14ac:dyDescent="0.25">
      <c r="A4" s="163" t="s">
        <v>74</v>
      </c>
      <c r="B4" s="163" t="s">
        <v>156</v>
      </c>
    </row>
    <row r="5" spans="1:2" ht="12.75" customHeight="1" x14ac:dyDescent="0.25">
      <c r="A5" s="163" t="s">
        <v>75</v>
      </c>
      <c r="B5" s="163" t="s">
        <v>154</v>
      </c>
    </row>
    <row r="6" spans="1:2" ht="12.75" customHeight="1" x14ac:dyDescent="0.25">
      <c r="A6" s="163"/>
      <c r="B6" s="163"/>
    </row>
    <row r="7" spans="1:2" ht="12.75" customHeight="1" x14ac:dyDescent="0.25">
      <c r="A7" s="164" t="s">
        <v>124</v>
      </c>
      <c r="B7" s="164" t="s">
        <v>77</v>
      </c>
    </row>
    <row r="8" spans="1:2" ht="12.75" customHeight="1" x14ac:dyDescent="0.3">
      <c r="A8" s="165">
        <v>1</v>
      </c>
      <c r="B8" s="165">
        <v>2</v>
      </c>
    </row>
    <row r="9" spans="1:2" ht="12.75" customHeight="1" x14ac:dyDescent="0.25">
      <c r="A9" s="166" t="s">
        <v>157</v>
      </c>
      <c r="B9" s="167">
        <v>17</v>
      </c>
    </row>
    <row r="10" spans="1:2" ht="12.75" customHeight="1" x14ac:dyDescent="0.25">
      <c r="A10" s="166" t="s">
        <v>158</v>
      </c>
      <c r="B10" s="167">
        <v>17</v>
      </c>
    </row>
    <row r="11" spans="1:2" ht="12.75" customHeight="1" x14ac:dyDescent="0.25">
      <c r="A11" s="166" t="s">
        <v>159</v>
      </c>
      <c r="B11" s="167">
        <v>17</v>
      </c>
    </row>
    <row r="12" spans="1:2" ht="12.75" customHeight="1" x14ac:dyDescent="0.25">
      <c r="A12" s="166" t="s">
        <v>160</v>
      </c>
      <c r="B12" s="167">
        <v>17</v>
      </c>
    </row>
    <row r="13" spans="1:2" ht="12.75" customHeight="1" x14ac:dyDescent="0.25">
      <c r="A13" s="166" t="s">
        <v>161</v>
      </c>
      <c r="B13" s="167">
        <v>17</v>
      </c>
    </row>
    <row r="14" spans="1:2" ht="12.75" customHeight="1" x14ac:dyDescent="0.25">
      <c r="A14" s="166" t="s">
        <v>162</v>
      </c>
      <c r="B14" s="167">
        <v>17</v>
      </c>
    </row>
    <row r="15" spans="1:2" ht="12.75" customHeight="1" x14ac:dyDescent="0.25">
      <c r="A15" s="166" t="s">
        <v>163</v>
      </c>
      <c r="B15" s="167">
        <v>16</v>
      </c>
    </row>
    <row r="16" spans="1:2" ht="12.75" customHeight="1" x14ac:dyDescent="0.25">
      <c r="A16" s="166" t="s">
        <v>164</v>
      </c>
      <c r="B16" s="167">
        <v>17</v>
      </c>
    </row>
    <row r="17" spans="1:2" ht="12.75" customHeight="1" x14ac:dyDescent="0.25">
      <c r="A17" s="166" t="s">
        <v>165</v>
      </c>
      <c r="B17" s="167">
        <v>17</v>
      </c>
    </row>
    <row r="18" spans="1:2" ht="12.75" customHeight="1" x14ac:dyDescent="0.25">
      <c r="A18" s="166" t="s">
        <v>166</v>
      </c>
      <c r="B18" s="167">
        <v>17</v>
      </c>
    </row>
    <row r="19" spans="1:2" ht="12.75" customHeight="1" x14ac:dyDescent="0.25">
      <c r="A19" s="166" t="s">
        <v>167</v>
      </c>
      <c r="B19" s="167">
        <v>17</v>
      </c>
    </row>
    <row r="20" spans="1:2" ht="12.75" customHeight="1" x14ac:dyDescent="0.25">
      <c r="A20" s="166" t="s">
        <v>168</v>
      </c>
      <c r="B20" s="167">
        <v>17</v>
      </c>
    </row>
    <row r="21" spans="1:2" ht="12.75" customHeight="1" x14ac:dyDescent="0.25">
      <c r="A21" s="166" t="s">
        <v>169</v>
      </c>
      <c r="B21" s="167">
        <v>17</v>
      </c>
    </row>
    <row r="22" spans="1:2" ht="12.75" customHeight="1" x14ac:dyDescent="0.25">
      <c r="A22" s="166" t="s">
        <v>170</v>
      </c>
      <c r="B22" s="167">
        <v>17</v>
      </c>
    </row>
    <row r="23" spans="1:2" ht="12.75" customHeight="1" x14ac:dyDescent="0.25">
      <c r="A23" s="166" t="s">
        <v>171</v>
      </c>
      <c r="B23" s="167">
        <v>17</v>
      </c>
    </row>
  </sheetData>
  <mergeCells count="1">
    <mergeCell ref="A1:B1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178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2963.7899999999995</v>
      </c>
      <c r="D8" s="203">
        <v>3770.3799999999997</v>
      </c>
      <c r="E8" s="203">
        <v>3919.0699999999997</v>
      </c>
      <c r="F8" s="203">
        <v>4041.5799999999995</v>
      </c>
    </row>
    <row r="9" spans="1:7" ht="15.6" x14ac:dyDescent="0.25">
      <c r="A9" s="294" t="s">
        <v>45</v>
      </c>
      <c r="B9" s="294"/>
      <c r="C9" s="203">
        <v>4140.7299999999996</v>
      </c>
      <c r="D9" s="203">
        <v>4947.3199999999988</v>
      </c>
      <c r="E9" s="203">
        <v>5096.0099999999993</v>
      </c>
      <c r="F9" s="203">
        <v>5218.5199999999995</v>
      </c>
    </row>
    <row r="10" spans="1:7" ht="15.6" x14ac:dyDescent="0.25">
      <c r="A10" s="294" t="s">
        <v>44</v>
      </c>
      <c r="B10" s="294"/>
      <c r="C10" s="203">
        <v>7622.78</v>
      </c>
      <c r="D10" s="203">
        <v>8429.3700000000008</v>
      </c>
      <c r="E10" s="203">
        <v>8578.06</v>
      </c>
      <c r="F10" s="203">
        <v>8700.57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2963.7899999999995</v>
      </c>
      <c r="D16" s="203">
        <v>3770.3799999999997</v>
      </c>
      <c r="E16" s="203">
        <v>3919.0699999999997</v>
      </c>
      <c r="F16" s="203">
        <v>4041.5799999999995</v>
      </c>
    </row>
    <row r="17" spans="1:6" ht="15.6" x14ac:dyDescent="0.25">
      <c r="A17" s="294" t="s">
        <v>41</v>
      </c>
      <c r="B17" s="294"/>
      <c r="C17" s="203">
        <v>5550.6699999999992</v>
      </c>
      <c r="D17" s="203">
        <v>6357.2599999999993</v>
      </c>
      <c r="E17" s="203">
        <v>6505.95</v>
      </c>
      <c r="F17" s="203">
        <v>6628.46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1273.1199999999999</v>
      </c>
      <c r="D28" s="19">
        <v>2079.71</v>
      </c>
      <c r="E28" s="19">
        <v>2228.4</v>
      </c>
      <c r="F28" s="19">
        <v>2350.91</v>
      </c>
    </row>
    <row r="29" spans="1:6" ht="15.6" x14ac:dyDescent="0.3">
      <c r="A29" s="263" t="s">
        <v>98</v>
      </c>
      <c r="B29" s="264"/>
      <c r="C29" s="19">
        <v>759.56</v>
      </c>
      <c r="D29" s="19">
        <v>759.56</v>
      </c>
      <c r="E29" s="19">
        <v>759.56</v>
      </c>
      <c r="F29" s="19">
        <v>759.56</v>
      </c>
    </row>
    <row r="30" spans="1:6" ht="15.6" x14ac:dyDescent="0.3">
      <c r="A30" s="263" t="s">
        <v>99</v>
      </c>
      <c r="B30" s="264"/>
      <c r="C30" s="19">
        <v>759.56</v>
      </c>
      <c r="D30" s="19">
        <v>759.56</v>
      </c>
      <c r="E30" s="19">
        <v>759.56</v>
      </c>
      <c r="F30" s="19">
        <v>759.56</v>
      </c>
    </row>
    <row r="31" spans="1:6" ht="15.6" x14ac:dyDescent="0.3">
      <c r="A31" s="263" t="s">
        <v>100</v>
      </c>
      <c r="B31" s="264"/>
      <c r="C31" s="19">
        <v>759.56</v>
      </c>
      <c r="D31" s="19">
        <v>759.56</v>
      </c>
      <c r="E31" s="19">
        <v>759.56</v>
      </c>
      <c r="F31" s="19">
        <v>759.56</v>
      </c>
    </row>
    <row r="32" spans="1:6" ht="15.6" x14ac:dyDescent="0.3">
      <c r="A32" s="263" t="s">
        <v>101</v>
      </c>
      <c r="B32" s="264"/>
      <c r="C32" s="19">
        <v>759.56</v>
      </c>
      <c r="D32" s="19">
        <v>759.56</v>
      </c>
      <c r="E32" s="19">
        <v>759.56</v>
      </c>
      <c r="F32" s="19">
        <v>759.56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36" spans="1:6" x14ac:dyDescent="0.25">
      <c r="C36" s="208"/>
      <c r="D36" s="208"/>
      <c r="E36" s="208"/>
      <c r="F36" s="208"/>
    </row>
    <row r="37" spans="1:6" x14ac:dyDescent="0.25">
      <c r="C37" s="208"/>
      <c r="D37" s="208"/>
      <c r="E37" s="208"/>
      <c r="F37" s="208"/>
    </row>
    <row r="38" spans="1:6" x14ac:dyDescent="0.25">
      <c r="C38" s="208"/>
      <c r="D38" s="208"/>
      <c r="E38" s="208"/>
      <c r="F38" s="208"/>
    </row>
    <row r="39" spans="1:6" x14ac:dyDescent="0.25">
      <c r="C39" s="208"/>
      <c r="D39" s="208"/>
      <c r="E39" s="208"/>
      <c r="F39" s="208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103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2618.8099999999995</v>
      </c>
      <c r="D8" s="203">
        <v>3425.3999999999996</v>
      </c>
      <c r="E8" s="203">
        <v>3574.0899999999997</v>
      </c>
      <c r="F8" s="203">
        <v>3696.5999999999995</v>
      </c>
    </row>
    <row r="9" spans="1:7" ht="15.6" x14ac:dyDescent="0.25">
      <c r="A9" s="294" t="s">
        <v>45</v>
      </c>
      <c r="B9" s="294"/>
      <c r="C9" s="203">
        <v>3795.7499999999995</v>
      </c>
      <c r="D9" s="203">
        <v>4602.3399999999992</v>
      </c>
      <c r="E9" s="203">
        <v>4751.03</v>
      </c>
      <c r="F9" s="203">
        <v>4873.54</v>
      </c>
    </row>
    <row r="10" spans="1:7" ht="15.6" x14ac:dyDescent="0.25">
      <c r="A10" s="294" t="s">
        <v>44</v>
      </c>
      <c r="B10" s="294"/>
      <c r="C10" s="203">
        <v>7277.7999999999993</v>
      </c>
      <c r="D10" s="203">
        <v>8084.3899999999994</v>
      </c>
      <c r="E10" s="203">
        <v>8233.08</v>
      </c>
      <c r="F10" s="203">
        <v>8355.59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2618.8099999999995</v>
      </c>
      <c r="D16" s="203">
        <v>3425.3999999999996</v>
      </c>
      <c r="E16" s="203">
        <v>3574.0899999999997</v>
      </c>
      <c r="F16" s="203">
        <v>3696.5999999999995</v>
      </c>
    </row>
    <row r="17" spans="1:6" ht="15.6" x14ac:dyDescent="0.25">
      <c r="A17" s="294" t="s">
        <v>41</v>
      </c>
      <c r="B17" s="294"/>
      <c r="C17" s="203">
        <v>5205.6899999999996</v>
      </c>
      <c r="D17" s="203">
        <v>6012.28</v>
      </c>
      <c r="E17" s="203">
        <v>6160.97</v>
      </c>
      <c r="F17" s="203">
        <v>6283.48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1273.1199999999999</v>
      </c>
      <c r="D28" s="19">
        <v>2079.71</v>
      </c>
      <c r="E28" s="19">
        <v>2228.4</v>
      </c>
      <c r="F28" s="19">
        <v>2350.91</v>
      </c>
    </row>
    <row r="29" spans="1:6" ht="15.6" x14ac:dyDescent="0.3">
      <c r="A29" s="263" t="s">
        <v>98</v>
      </c>
      <c r="B29" s="264"/>
      <c r="C29" s="19">
        <v>414.58</v>
      </c>
      <c r="D29" s="19">
        <v>414.58</v>
      </c>
      <c r="E29" s="19">
        <v>414.58</v>
      </c>
      <c r="F29" s="19">
        <v>414.58</v>
      </c>
    </row>
    <row r="30" spans="1:6" ht="15.6" x14ac:dyDescent="0.3">
      <c r="A30" s="263" t="s">
        <v>99</v>
      </c>
      <c r="B30" s="264"/>
      <c r="C30" s="19">
        <v>414.58</v>
      </c>
      <c r="D30" s="19">
        <v>414.58</v>
      </c>
      <c r="E30" s="19">
        <v>414.58</v>
      </c>
      <c r="F30" s="19">
        <v>414.58</v>
      </c>
    </row>
    <row r="31" spans="1:6" ht="15.6" x14ac:dyDescent="0.3">
      <c r="A31" s="263" t="s">
        <v>100</v>
      </c>
      <c r="B31" s="264"/>
      <c r="C31" s="19">
        <v>414.58</v>
      </c>
      <c r="D31" s="19">
        <v>414.58</v>
      </c>
      <c r="E31" s="19">
        <v>414.58</v>
      </c>
      <c r="F31" s="19">
        <v>414.58</v>
      </c>
    </row>
    <row r="32" spans="1:6" ht="15.6" x14ac:dyDescent="0.3">
      <c r="A32" s="263" t="s">
        <v>101</v>
      </c>
      <c r="B32" s="264"/>
      <c r="C32" s="19">
        <v>414.58</v>
      </c>
      <c r="D32" s="19">
        <v>414.58</v>
      </c>
      <c r="E32" s="19">
        <v>414.58</v>
      </c>
      <c r="F32" s="19">
        <v>414.58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32:B32"/>
    <mergeCell ref="A33:B33"/>
    <mergeCell ref="A17:B17"/>
    <mergeCell ref="A21:E21"/>
    <mergeCell ref="A22:E22"/>
    <mergeCell ref="A23:E23"/>
    <mergeCell ref="A24:E24"/>
    <mergeCell ref="A26:B27"/>
    <mergeCell ref="A28:B28"/>
    <mergeCell ref="A29:B29"/>
    <mergeCell ref="A31:B31"/>
    <mergeCell ref="C26:F26"/>
    <mergeCell ref="A9:B9"/>
    <mergeCell ref="A10:B10"/>
    <mergeCell ref="A12:F12"/>
    <mergeCell ref="C14:F14"/>
    <mergeCell ref="A16:B16"/>
    <mergeCell ref="A30:B30"/>
    <mergeCell ref="A14:B15"/>
    <mergeCell ref="A8:B8"/>
    <mergeCell ref="A1:F1"/>
    <mergeCell ref="A2:F2"/>
    <mergeCell ref="A4:F4"/>
    <mergeCell ref="A6:B7"/>
    <mergeCell ref="C6:F6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zoomScale="60" zoomScaleNormal="6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66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2457.4199999999996</v>
      </c>
      <c r="D8" s="203">
        <v>3264.0099999999998</v>
      </c>
      <c r="E8" s="203">
        <v>3412.7</v>
      </c>
      <c r="F8" s="203">
        <v>3535.2099999999996</v>
      </c>
    </row>
    <row r="9" spans="1:7" ht="15.6" x14ac:dyDescent="0.25">
      <c r="A9" s="294" t="s">
        <v>45</v>
      </c>
      <c r="B9" s="294"/>
      <c r="C9" s="203">
        <v>3634.3599999999997</v>
      </c>
      <c r="D9" s="203">
        <v>4440.9499999999989</v>
      </c>
      <c r="E9" s="203">
        <v>4589.6399999999994</v>
      </c>
      <c r="F9" s="203">
        <v>4712.1499999999996</v>
      </c>
    </row>
    <row r="10" spans="1:7" ht="15.6" x14ac:dyDescent="0.25">
      <c r="A10" s="294" t="s">
        <v>44</v>
      </c>
      <c r="B10" s="294"/>
      <c r="C10" s="203">
        <v>7116.4099999999989</v>
      </c>
      <c r="D10" s="203">
        <v>7922.9999999999991</v>
      </c>
      <c r="E10" s="203">
        <v>8071.6899999999987</v>
      </c>
      <c r="F10" s="203">
        <v>8194.1999999999989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2457.4199999999996</v>
      </c>
      <c r="D16" s="203">
        <v>3264.0099999999998</v>
      </c>
      <c r="E16" s="203">
        <v>3412.7</v>
      </c>
      <c r="F16" s="203">
        <v>3535.2099999999996</v>
      </c>
    </row>
    <row r="17" spans="1:6" ht="15.6" x14ac:dyDescent="0.25">
      <c r="A17" s="294" t="s">
        <v>41</v>
      </c>
      <c r="B17" s="294"/>
      <c r="C17" s="203">
        <v>5044.2999999999993</v>
      </c>
      <c r="D17" s="203">
        <v>5850.8899999999994</v>
      </c>
      <c r="E17" s="203">
        <v>5999.58</v>
      </c>
      <c r="F17" s="203">
        <v>6122.0899999999992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1273.1199999999999</v>
      </c>
      <c r="D28" s="19">
        <v>2079.71</v>
      </c>
      <c r="E28" s="19">
        <v>2228.4</v>
      </c>
      <c r="F28" s="19">
        <v>2350.91</v>
      </c>
    </row>
    <row r="29" spans="1:6" ht="15.6" x14ac:dyDescent="0.3">
      <c r="A29" s="263" t="s">
        <v>98</v>
      </c>
      <c r="B29" s="264"/>
      <c r="C29" s="19">
        <v>253.19</v>
      </c>
      <c r="D29" s="19">
        <v>253.19</v>
      </c>
      <c r="E29" s="19">
        <v>253.19</v>
      </c>
      <c r="F29" s="19">
        <v>253.19</v>
      </c>
    </row>
    <row r="30" spans="1:6" ht="15.6" x14ac:dyDescent="0.3">
      <c r="A30" s="263" t="s">
        <v>99</v>
      </c>
      <c r="B30" s="264"/>
      <c r="C30" s="19">
        <v>253.19</v>
      </c>
      <c r="D30" s="19">
        <v>253.19</v>
      </c>
      <c r="E30" s="19">
        <v>253.19</v>
      </c>
      <c r="F30" s="19">
        <v>253.19</v>
      </c>
    </row>
    <row r="31" spans="1:6" ht="15.6" x14ac:dyDescent="0.3">
      <c r="A31" s="263" t="s">
        <v>100</v>
      </c>
      <c r="B31" s="264"/>
      <c r="C31" s="19">
        <v>253.19</v>
      </c>
      <c r="D31" s="19">
        <v>253.19</v>
      </c>
      <c r="E31" s="19">
        <v>253.19</v>
      </c>
      <c r="F31" s="19">
        <v>253.19</v>
      </c>
    </row>
    <row r="32" spans="1:6" ht="15.6" x14ac:dyDescent="0.3">
      <c r="A32" s="263" t="s">
        <v>101</v>
      </c>
      <c r="B32" s="264"/>
      <c r="C32" s="19">
        <v>253.19</v>
      </c>
      <c r="D32" s="19">
        <v>253.19</v>
      </c>
      <c r="E32" s="19">
        <v>253.19</v>
      </c>
      <c r="F32" s="19">
        <v>253.19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8:B8"/>
    <mergeCell ref="A1:F1"/>
    <mergeCell ref="A2:F2"/>
    <mergeCell ref="A4:F4"/>
    <mergeCell ref="A6:B7"/>
    <mergeCell ref="C6:F6"/>
    <mergeCell ref="A31:B31"/>
    <mergeCell ref="C26:F26"/>
    <mergeCell ref="A9:B9"/>
    <mergeCell ref="A10:B10"/>
    <mergeCell ref="A12:F12"/>
    <mergeCell ref="C14:F14"/>
    <mergeCell ref="A16:B16"/>
    <mergeCell ref="A30:B30"/>
    <mergeCell ref="A14:B15"/>
    <mergeCell ref="A32:B32"/>
    <mergeCell ref="A33:B33"/>
    <mergeCell ref="A17:B17"/>
    <mergeCell ref="A21:E21"/>
    <mergeCell ref="A22:E22"/>
    <mergeCell ref="A23:E23"/>
    <mergeCell ref="A24:E24"/>
    <mergeCell ref="A26:B27"/>
    <mergeCell ref="A28:B28"/>
    <mergeCell ref="A29:B29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H27" sqref="H27"/>
      <selection pane="topRight" activeCell="H27" sqref="H27"/>
      <selection pane="bottomLeft" activeCell="H27" sqref="H27"/>
      <selection pane="bottomRight" activeCell="H27" sqref="H2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84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54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 t="e">
        <f>ROUND($I$220+B146+B181,2)</f>
        <v>#REF!</v>
      </c>
      <c r="C7" s="105" t="e">
        <f t="shared" ref="C7:Y7" si="0">ROUND($I$220+C146+C181,2)</f>
        <v>#REF!</v>
      </c>
      <c r="D7" s="105" t="e">
        <f t="shared" si="0"/>
        <v>#REF!</v>
      </c>
      <c r="E7" s="105" t="e">
        <f t="shared" si="0"/>
        <v>#REF!</v>
      </c>
      <c r="F7" s="105" t="e">
        <f t="shared" si="0"/>
        <v>#REF!</v>
      </c>
      <c r="G7" s="105" t="e">
        <f t="shared" si="0"/>
        <v>#REF!</v>
      </c>
      <c r="H7" s="105" t="e">
        <f t="shared" si="0"/>
        <v>#REF!</v>
      </c>
      <c r="I7" s="105" t="e">
        <f t="shared" si="0"/>
        <v>#REF!</v>
      </c>
      <c r="J7" s="105" t="e">
        <f t="shared" si="0"/>
        <v>#REF!</v>
      </c>
      <c r="K7" s="105" t="e">
        <f t="shared" si="0"/>
        <v>#REF!</v>
      </c>
      <c r="L7" s="105" t="e">
        <f t="shared" si="0"/>
        <v>#REF!</v>
      </c>
      <c r="M7" s="105" t="e">
        <f t="shared" si="0"/>
        <v>#REF!</v>
      </c>
      <c r="N7" s="105" t="e">
        <f t="shared" si="0"/>
        <v>#REF!</v>
      </c>
      <c r="O7" s="105" t="e">
        <f t="shared" si="0"/>
        <v>#REF!</v>
      </c>
      <c r="P7" s="105" t="e">
        <f t="shared" si="0"/>
        <v>#REF!</v>
      </c>
      <c r="Q7" s="105" t="e">
        <f t="shared" si="0"/>
        <v>#REF!</v>
      </c>
      <c r="R7" s="105" t="e">
        <f t="shared" si="0"/>
        <v>#REF!</v>
      </c>
      <c r="S7" s="105" t="e">
        <f t="shared" si="0"/>
        <v>#REF!</v>
      </c>
      <c r="T7" s="105" t="e">
        <f t="shared" si="0"/>
        <v>#REF!</v>
      </c>
      <c r="U7" s="105" t="e">
        <f t="shared" si="0"/>
        <v>#REF!</v>
      </c>
      <c r="V7" s="105" t="e">
        <f t="shared" si="0"/>
        <v>#REF!</v>
      </c>
      <c r="W7" s="105" t="e">
        <f t="shared" si="0"/>
        <v>#REF!</v>
      </c>
      <c r="X7" s="105" t="e">
        <f t="shared" si="0"/>
        <v>#REF!</v>
      </c>
      <c r="Y7" s="106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3" t="e">
        <f t="shared" ref="B8:Y8" si="1">ROUND($I$220+B147+B182,2)</f>
        <v>#REF!</v>
      </c>
      <c r="C8" s="2" t="e">
        <f t="shared" si="1"/>
        <v>#REF!</v>
      </c>
      <c r="D8" s="2" t="e">
        <f t="shared" si="1"/>
        <v>#REF!</v>
      </c>
      <c r="E8" s="2" t="e">
        <f t="shared" si="1"/>
        <v>#REF!</v>
      </c>
      <c r="F8" s="2" t="e">
        <f t="shared" si="1"/>
        <v>#REF!</v>
      </c>
      <c r="G8" s="2" t="e">
        <f t="shared" si="1"/>
        <v>#REF!</v>
      </c>
      <c r="H8" s="2" t="e">
        <f t="shared" si="1"/>
        <v>#REF!</v>
      </c>
      <c r="I8" s="2" t="e">
        <f t="shared" si="1"/>
        <v>#REF!</v>
      </c>
      <c r="J8" s="2" t="e">
        <f t="shared" si="1"/>
        <v>#REF!</v>
      </c>
      <c r="K8" s="2" t="e">
        <f t="shared" si="1"/>
        <v>#REF!</v>
      </c>
      <c r="L8" s="2" t="e">
        <f t="shared" si="1"/>
        <v>#REF!</v>
      </c>
      <c r="M8" s="2" t="e">
        <f t="shared" si="1"/>
        <v>#REF!</v>
      </c>
      <c r="N8" s="2" t="e">
        <f t="shared" si="1"/>
        <v>#REF!</v>
      </c>
      <c r="O8" s="2" t="e">
        <f t="shared" si="1"/>
        <v>#REF!</v>
      </c>
      <c r="P8" s="2" t="e">
        <f t="shared" si="1"/>
        <v>#REF!</v>
      </c>
      <c r="Q8" s="2" t="e">
        <f t="shared" si="1"/>
        <v>#REF!</v>
      </c>
      <c r="R8" s="2" t="e">
        <f t="shared" si="1"/>
        <v>#REF!</v>
      </c>
      <c r="S8" s="2" t="e">
        <f t="shared" si="1"/>
        <v>#REF!</v>
      </c>
      <c r="T8" s="2" t="e">
        <f t="shared" si="1"/>
        <v>#REF!</v>
      </c>
      <c r="U8" s="2" t="e">
        <f t="shared" si="1"/>
        <v>#REF!</v>
      </c>
      <c r="V8" s="2" t="e">
        <f t="shared" si="1"/>
        <v>#REF!</v>
      </c>
      <c r="W8" s="2" t="e">
        <f t="shared" si="1"/>
        <v>#REF!</v>
      </c>
      <c r="X8" s="2" t="e">
        <f t="shared" si="1"/>
        <v>#REF!</v>
      </c>
      <c r="Y8" s="85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3" t="e">
        <f t="shared" ref="B9:Y9" si="2">ROUND($I$220+B148+B183,2)</f>
        <v>#REF!</v>
      </c>
      <c r="C9" s="2" t="e">
        <f t="shared" si="2"/>
        <v>#REF!</v>
      </c>
      <c r="D9" s="2" t="e">
        <f t="shared" si="2"/>
        <v>#REF!</v>
      </c>
      <c r="E9" s="2" t="e">
        <f t="shared" si="2"/>
        <v>#REF!</v>
      </c>
      <c r="F9" s="2" t="e">
        <f t="shared" si="2"/>
        <v>#REF!</v>
      </c>
      <c r="G9" s="2" t="e">
        <f t="shared" si="2"/>
        <v>#REF!</v>
      </c>
      <c r="H9" s="2" t="e">
        <f t="shared" si="2"/>
        <v>#REF!</v>
      </c>
      <c r="I9" s="2" t="e">
        <f t="shared" si="2"/>
        <v>#REF!</v>
      </c>
      <c r="J9" s="2" t="e">
        <f t="shared" si="2"/>
        <v>#REF!</v>
      </c>
      <c r="K9" s="2" t="e">
        <f t="shared" si="2"/>
        <v>#REF!</v>
      </c>
      <c r="L9" s="2" t="e">
        <f t="shared" si="2"/>
        <v>#REF!</v>
      </c>
      <c r="M9" s="2" t="e">
        <f t="shared" si="2"/>
        <v>#REF!</v>
      </c>
      <c r="N9" s="2" t="e">
        <f t="shared" si="2"/>
        <v>#REF!</v>
      </c>
      <c r="O9" s="2" t="e">
        <f t="shared" si="2"/>
        <v>#REF!</v>
      </c>
      <c r="P9" s="2" t="e">
        <f t="shared" si="2"/>
        <v>#REF!</v>
      </c>
      <c r="Q9" s="2" t="e">
        <f t="shared" si="2"/>
        <v>#REF!</v>
      </c>
      <c r="R9" s="2" t="e">
        <f t="shared" si="2"/>
        <v>#REF!</v>
      </c>
      <c r="S9" s="2" t="e">
        <f t="shared" si="2"/>
        <v>#REF!</v>
      </c>
      <c r="T9" s="2" t="e">
        <f t="shared" si="2"/>
        <v>#REF!</v>
      </c>
      <c r="U9" s="2" t="e">
        <f t="shared" si="2"/>
        <v>#REF!</v>
      </c>
      <c r="V9" s="2" t="e">
        <f t="shared" si="2"/>
        <v>#REF!</v>
      </c>
      <c r="W9" s="2" t="e">
        <f t="shared" si="2"/>
        <v>#REF!</v>
      </c>
      <c r="X9" s="2" t="e">
        <f t="shared" si="2"/>
        <v>#REF!</v>
      </c>
      <c r="Y9" s="85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3" t="e">
        <f t="shared" ref="B10:Y10" si="3">ROUND($I$220+B149+B184,2)</f>
        <v>#REF!</v>
      </c>
      <c r="C10" s="2" t="e">
        <f t="shared" si="3"/>
        <v>#REF!</v>
      </c>
      <c r="D10" s="2" t="e">
        <f t="shared" si="3"/>
        <v>#REF!</v>
      </c>
      <c r="E10" s="2" t="e">
        <f t="shared" si="3"/>
        <v>#REF!</v>
      </c>
      <c r="F10" s="2" t="e">
        <f t="shared" si="3"/>
        <v>#REF!</v>
      </c>
      <c r="G10" s="2" t="e">
        <f t="shared" si="3"/>
        <v>#REF!</v>
      </c>
      <c r="H10" s="2" t="e">
        <f t="shared" si="3"/>
        <v>#REF!</v>
      </c>
      <c r="I10" s="2" t="e">
        <f t="shared" si="3"/>
        <v>#REF!</v>
      </c>
      <c r="J10" s="2" t="e">
        <f t="shared" si="3"/>
        <v>#REF!</v>
      </c>
      <c r="K10" s="2" t="e">
        <f t="shared" si="3"/>
        <v>#REF!</v>
      </c>
      <c r="L10" s="2" t="e">
        <f t="shared" si="3"/>
        <v>#REF!</v>
      </c>
      <c r="M10" s="2" t="e">
        <f t="shared" si="3"/>
        <v>#REF!</v>
      </c>
      <c r="N10" s="2" t="e">
        <f t="shared" si="3"/>
        <v>#REF!</v>
      </c>
      <c r="O10" s="2" t="e">
        <f t="shared" si="3"/>
        <v>#REF!</v>
      </c>
      <c r="P10" s="2" t="e">
        <f t="shared" si="3"/>
        <v>#REF!</v>
      </c>
      <c r="Q10" s="2" t="e">
        <f t="shared" si="3"/>
        <v>#REF!</v>
      </c>
      <c r="R10" s="2" t="e">
        <f t="shared" si="3"/>
        <v>#REF!</v>
      </c>
      <c r="S10" s="2" t="e">
        <f t="shared" si="3"/>
        <v>#REF!</v>
      </c>
      <c r="T10" s="2" t="e">
        <f t="shared" si="3"/>
        <v>#REF!</v>
      </c>
      <c r="U10" s="2" t="e">
        <f t="shared" si="3"/>
        <v>#REF!</v>
      </c>
      <c r="V10" s="2" t="e">
        <f t="shared" si="3"/>
        <v>#REF!</v>
      </c>
      <c r="W10" s="2" t="e">
        <f t="shared" si="3"/>
        <v>#REF!</v>
      </c>
      <c r="X10" s="2" t="e">
        <f t="shared" si="3"/>
        <v>#REF!</v>
      </c>
      <c r="Y10" s="85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3" t="e">
        <f t="shared" ref="B11:Y11" si="4">ROUND($I$220+B150+B185,2)</f>
        <v>#REF!</v>
      </c>
      <c r="C11" s="2" t="e">
        <f t="shared" si="4"/>
        <v>#REF!</v>
      </c>
      <c r="D11" s="2" t="e">
        <f t="shared" si="4"/>
        <v>#REF!</v>
      </c>
      <c r="E11" s="2" t="e">
        <f t="shared" si="4"/>
        <v>#REF!</v>
      </c>
      <c r="F11" s="2" t="e">
        <f t="shared" si="4"/>
        <v>#REF!</v>
      </c>
      <c r="G11" s="2" t="e">
        <f t="shared" si="4"/>
        <v>#REF!</v>
      </c>
      <c r="H11" s="2" t="e">
        <f t="shared" si="4"/>
        <v>#REF!</v>
      </c>
      <c r="I11" s="2" t="e">
        <f t="shared" si="4"/>
        <v>#REF!</v>
      </c>
      <c r="J11" s="2" t="e">
        <f t="shared" si="4"/>
        <v>#REF!</v>
      </c>
      <c r="K11" s="2" t="e">
        <f t="shared" si="4"/>
        <v>#REF!</v>
      </c>
      <c r="L11" s="2" t="e">
        <f t="shared" si="4"/>
        <v>#REF!</v>
      </c>
      <c r="M11" s="2" t="e">
        <f t="shared" si="4"/>
        <v>#REF!</v>
      </c>
      <c r="N11" s="2" t="e">
        <f t="shared" si="4"/>
        <v>#REF!</v>
      </c>
      <c r="O11" s="2" t="e">
        <f t="shared" si="4"/>
        <v>#REF!</v>
      </c>
      <c r="P11" s="2" t="e">
        <f t="shared" si="4"/>
        <v>#REF!</v>
      </c>
      <c r="Q11" s="2" t="e">
        <f t="shared" si="4"/>
        <v>#REF!</v>
      </c>
      <c r="R11" s="2" t="e">
        <f t="shared" si="4"/>
        <v>#REF!</v>
      </c>
      <c r="S11" s="2" t="e">
        <f t="shared" si="4"/>
        <v>#REF!</v>
      </c>
      <c r="T11" s="2" t="e">
        <f t="shared" si="4"/>
        <v>#REF!</v>
      </c>
      <c r="U11" s="2" t="e">
        <f t="shared" si="4"/>
        <v>#REF!</v>
      </c>
      <c r="V11" s="2" t="e">
        <f t="shared" si="4"/>
        <v>#REF!</v>
      </c>
      <c r="W11" s="2" t="e">
        <f t="shared" si="4"/>
        <v>#REF!</v>
      </c>
      <c r="X11" s="2" t="e">
        <f t="shared" si="4"/>
        <v>#REF!</v>
      </c>
      <c r="Y11" s="85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3" t="e">
        <f t="shared" ref="B12:Y12" si="5">ROUND($I$220+B151+B186,2)</f>
        <v>#REF!</v>
      </c>
      <c r="C12" s="2" t="e">
        <f t="shared" si="5"/>
        <v>#REF!</v>
      </c>
      <c r="D12" s="2" t="e">
        <f t="shared" si="5"/>
        <v>#REF!</v>
      </c>
      <c r="E12" s="2" t="e">
        <f t="shared" si="5"/>
        <v>#REF!</v>
      </c>
      <c r="F12" s="2" t="e">
        <f t="shared" si="5"/>
        <v>#REF!</v>
      </c>
      <c r="G12" s="2" t="e">
        <f t="shared" si="5"/>
        <v>#REF!</v>
      </c>
      <c r="H12" s="2" t="e">
        <f t="shared" si="5"/>
        <v>#REF!</v>
      </c>
      <c r="I12" s="2" t="e">
        <f t="shared" si="5"/>
        <v>#REF!</v>
      </c>
      <c r="J12" s="2" t="e">
        <f t="shared" si="5"/>
        <v>#REF!</v>
      </c>
      <c r="K12" s="2" t="e">
        <f t="shared" si="5"/>
        <v>#REF!</v>
      </c>
      <c r="L12" s="2" t="e">
        <f t="shared" si="5"/>
        <v>#REF!</v>
      </c>
      <c r="M12" s="2" t="e">
        <f t="shared" si="5"/>
        <v>#REF!</v>
      </c>
      <c r="N12" s="2" t="e">
        <f t="shared" si="5"/>
        <v>#REF!</v>
      </c>
      <c r="O12" s="2" t="e">
        <f t="shared" si="5"/>
        <v>#REF!</v>
      </c>
      <c r="P12" s="2" t="e">
        <f t="shared" si="5"/>
        <v>#REF!</v>
      </c>
      <c r="Q12" s="2" t="e">
        <f t="shared" si="5"/>
        <v>#REF!</v>
      </c>
      <c r="R12" s="2" t="e">
        <f t="shared" si="5"/>
        <v>#REF!</v>
      </c>
      <c r="S12" s="2" t="e">
        <f t="shared" si="5"/>
        <v>#REF!</v>
      </c>
      <c r="T12" s="2" t="e">
        <f t="shared" si="5"/>
        <v>#REF!</v>
      </c>
      <c r="U12" s="2" t="e">
        <f t="shared" si="5"/>
        <v>#REF!</v>
      </c>
      <c r="V12" s="2" t="e">
        <f t="shared" si="5"/>
        <v>#REF!</v>
      </c>
      <c r="W12" s="2" t="e">
        <f t="shared" si="5"/>
        <v>#REF!</v>
      </c>
      <c r="X12" s="2" t="e">
        <f t="shared" si="5"/>
        <v>#REF!</v>
      </c>
      <c r="Y12" s="85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3" t="e">
        <f t="shared" ref="B13:Y13" si="6">ROUND($I$220+B152+B187,2)</f>
        <v>#REF!</v>
      </c>
      <c r="C13" s="2" t="e">
        <f t="shared" si="6"/>
        <v>#REF!</v>
      </c>
      <c r="D13" s="2" t="e">
        <f t="shared" si="6"/>
        <v>#REF!</v>
      </c>
      <c r="E13" s="2" t="e">
        <f t="shared" si="6"/>
        <v>#REF!</v>
      </c>
      <c r="F13" s="2" t="e">
        <f t="shared" si="6"/>
        <v>#REF!</v>
      </c>
      <c r="G13" s="2" t="e">
        <f t="shared" si="6"/>
        <v>#REF!</v>
      </c>
      <c r="H13" s="2" t="e">
        <f t="shared" si="6"/>
        <v>#REF!</v>
      </c>
      <c r="I13" s="2" t="e">
        <f t="shared" si="6"/>
        <v>#REF!</v>
      </c>
      <c r="J13" s="2" t="e">
        <f t="shared" si="6"/>
        <v>#REF!</v>
      </c>
      <c r="K13" s="2" t="e">
        <f t="shared" si="6"/>
        <v>#REF!</v>
      </c>
      <c r="L13" s="2" t="e">
        <f t="shared" si="6"/>
        <v>#REF!</v>
      </c>
      <c r="M13" s="2" t="e">
        <f t="shared" si="6"/>
        <v>#REF!</v>
      </c>
      <c r="N13" s="2" t="e">
        <f t="shared" si="6"/>
        <v>#REF!</v>
      </c>
      <c r="O13" s="2" t="e">
        <f t="shared" si="6"/>
        <v>#REF!</v>
      </c>
      <c r="P13" s="2" t="e">
        <f t="shared" si="6"/>
        <v>#REF!</v>
      </c>
      <c r="Q13" s="2" t="e">
        <f t="shared" si="6"/>
        <v>#REF!</v>
      </c>
      <c r="R13" s="2" t="e">
        <f t="shared" si="6"/>
        <v>#REF!</v>
      </c>
      <c r="S13" s="2" t="e">
        <f t="shared" si="6"/>
        <v>#REF!</v>
      </c>
      <c r="T13" s="2" t="e">
        <f t="shared" si="6"/>
        <v>#REF!</v>
      </c>
      <c r="U13" s="2" t="e">
        <f t="shared" si="6"/>
        <v>#REF!</v>
      </c>
      <c r="V13" s="2" t="e">
        <f t="shared" si="6"/>
        <v>#REF!</v>
      </c>
      <c r="W13" s="2" t="e">
        <f t="shared" si="6"/>
        <v>#REF!</v>
      </c>
      <c r="X13" s="2" t="e">
        <f t="shared" si="6"/>
        <v>#REF!</v>
      </c>
      <c r="Y13" s="85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3" t="e">
        <f t="shared" ref="B14:Y14" si="7">ROUND($I$220+B153+B188,2)</f>
        <v>#REF!</v>
      </c>
      <c r="C14" s="2" t="e">
        <f t="shared" si="7"/>
        <v>#REF!</v>
      </c>
      <c r="D14" s="2" t="e">
        <f t="shared" si="7"/>
        <v>#REF!</v>
      </c>
      <c r="E14" s="2" t="e">
        <f t="shared" si="7"/>
        <v>#REF!</v>
      </c>
      <c r="F14" s="2" t="e">
        <f t="shared" si="7"/>
        <v>#REF!</v>
      </c>
      <c r="G14" s="2" t="e">
        <f t="shared" si="7"/>
        <v>#REF!</v>
      </c>
      <c r="H14" s="2" t="e">
        <f t="shared" si="7"/>
        <v>#REF!</v>
      </c>
      <c r="I14" s="2" t="e">
        <f t="shared" si="7"/>
        <v>#REF!</v>
      </c>
      <c r="J14" s="2" t="e">
        <f t="shared" si="7"/>
        <v>#REF!</v>
      </c>
      <c r="K14" s="2" t="e">
        <f t="shared" si="7"/>
        <v>#REF!</v>
      </c>
      <c r="L14" s="2" t="e">
        <f t="shared" si="7"/>
        <v>#REF!</v>
      </c>
      <c r="M14" s="2" t="e">
        <f t="shared" si="7"/>
        <v>#REF!</v>
      </c>
      <c r="N14" s="2" t="e">
        <f t="shared" si="7"/>
        <v>#REF!</v>
      </c>
      <c r="O14" s="2" t="e">
        <f t="shared" si="7"/>
        <v>#REF!</v>
      </c>
      <c r="P14" s="2" t="e">
        <f t="shared" si="7"/>
        <v>#REF!</v>
      </c>
      <c r="Q14" s="2" t="e">
        <f t="shared" si="7"/>
        <v>#REF!</v>
      </c>
      <c r="R14" s="2" t="e">
        <f t="shared" si="7"/>
        <v>#REF!</v>
      </c>
      <c r="S14" s="2" t="e">
        <f t="shared" si="7"/>
        <v>#REF!</v>
      </c>
      <c r="T14" s="2" t="e">
        <f t="shared" si="7"/>
        <v>#REF!</v>
      </c>
      <c r="U14" s="2" t="e">
        <f t="shared" si="7"/>
        <v>#REF!</v>
      </c>
      <c r="V14" s="2" t="e">
        <f t="shared" si="7"/>
        <v>#REF!</v>
      </c>
      <c r="W14" s="2" t="e">
        <f t="shared" si="7"/>
        <v>#REF!</v>
      </c>
      <c r="X14" s="2" t="e">
        <f t="shared" si="7"/>
        <v>#REF!</v>
      </c>
      <c r="Y14" s="85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3" t="e">
        <f t="shared" ref="B15:Y15" si="8">ROUND($I$220+B154+B189,2)</f>
        <v>#REF!</v>
      </c>
      <c r="C15" s="2" t="e">
        <f t="shared" si="8"/>
        <v>#REF!</v>
      </c>
      <c r="D15" s="2" t="e">
        <f t="shared" si="8"/>
        <v>#REF!</v>
      </c>
      <c r="E15" s="2" t="e">
        <f t="shared" si="8"/>
        <v>#REF!</v>
      </c>
      <c r="F15" s="2" t="e">
        <f t="shared" si="8"/>
        <v>#REF!</v>
      </c>
      <c r="G15" s="2" t="e">
        <f t="shared" si="8"/>
        <v>#REF!</v>
      </c>
      <c r="H15" s="2" t="e">
        <f t="shared" si="8"/>
        <v>#REF!</v>
      </c>
      <c r="I15" s="2" t="e">
        <f t="shared" si="8"/>
        <v>#REF!</v>
      </c>
      <c r="J15" s="2" t="e">
        <f t="shared" si="8"/>
        <v>#REF!</v>
      </c>
      <c r="K15" s="2" t="e">
        <f t="shared" si="8"/>
        <v>#REF!</v>
      </c>
      <c r="L15" s="2" t="e">
        <f t="shared" si="8"/>
        <v>#REF!</v>
      </c>
      <c r="M15" s="2" t="e">
        <f t="shared" si="8"/>
        <v>#REF!</v>
      </c>
      <c r="N15" s="2" t="e">
        <f t="shared" si="8"/>
        <v>#REF!</v>
      </c>
      <c r="O15" s="2" t="e">
        <f t="shared" si="8"/>
        <v>#REF!</v>
      </c>
      <c r="P15" s="2" t="e">
        <f t="shared" si="8"/>
        <v>#REF!</v>
      </c>
      <c r="Q15" s="2" t="e">
        <f t="shared" si="8"/>
        <v>#REF!</v>
      </c>
      <c r="R15" s="2" t="e">
        <f t="shared" si="8"/>
        <v>#REF!</v>
      </c>
      <c r="S15" s="2" t="e">
        <f t="shared" si="8"/>
        <v>#REF!</v>
      </c>
      <c r="T15" s="2" t="e">
        <f t="shared" si="8"/>
        <v>#REF!</v>
      </c>
      <c r="U15" s="2" t="e">
        <f t="shared" si="8"/>
        <v>#REF!</v>
      </c>
      <c r="V15" s="2" t="e">
        <f t="shared" si="8"/>
        <v>#REF!</v>
      </c>
      <c r="W15" s="2" t="e">
        <f t="shared" si="8"/>
        <v>#REF!</v>
      </c>
      <c r="X15" s="2" t="e">
        <f t="shared" si="8"/>
        <v>#REF!</v>
      </c>
      <c r="Y15" s="85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3" t="e">
        <f t="shared" ref="B16:Y16" si="9">ROUND($I$220+B155+B190,2)</f>
        <v>#REF!</v>
      </c>
      <c r="C16" s="2" t="e">
        <f t="shared" si="9"/>
        <v>#REF!</v>
      </c>
      <c r="D16" s="2" t="e">
        <f t="shared" si="9"/>
        <v>#REF!</v>
      </c>
      <c r="E16" s="2" t="e">
        <f t="shared" si="9"/>
        <v>#REF!</v>
      </c>
      <c r="F16" s="2" t="e">
        <f t="shared" si="9"/>
        <v>#REF!</v>
      </c>
      <c r="G16" s="2" t="e">
        <f t="shared" si="9"/>
        <v>#REF!</v>
      </c>
      <c r="H16" s="2" t="e">
        <f t="shared" si="9"/>
        <v>#REF!</v>
      </c>
      <c r="I16" s="2" t="e">
        <f t="shared" si="9"/>
        <v>#REF!</v>
      </c>
      <c r="J16" s="2" t="e">
        <f t="shared" si="9"/>
        <v>#REF!</v>
      </c>
      <c r="K16" s="2" t="e">
        <f t="shared" si="9"/>
        <v>#REF!</v>
      </c>
      <c r="L16" s="2" t="e">
        <f t="shared" si="9"/>
        <v>#REF!</v>
      </c>
      <c r="M16" s="2" t="e">
        <f t="shared" si="9"/>
        <v>#REF!</v>
      </c>
      <c r="N16" s="2" t="e">
        <f t="shared" si="9"/>
        <v>#REF!</v>
      </c>
      <c r="O16" s="2" t="e">
        <f t="shared" si="9"/>
        <v>#REF!</v>
      </c>
      <c r="P16" s="2" t="e">
        <f t="shared" si="9"/>
        <v>#REF!</v>
      </c>
      <c r="Q16" s="2" t="e">
        <f t="shared" si="9"/>
        <v>#REF!</v>
      </c>
      <c r="R16" s="2" t="e">
        <f t="shared" si="9"/>
        <v>#REF!</v>
      </c>
      <c r="S16" s="2" t="e">
        <f t="shared" si="9"/>
        <v>#REF!</v>
      </c>
      <c r="T16" s="2" t="e">
        <f t="shared" si="9"/>
        <v>#REF!</v>
      </c>
      <c r="U16" s="2" t="e">
        <f t="shared" si="9"/>
        <v>#REF!</v>
      </c>
      <c r="V16" s="2" t="e">
        <f t="shared" si="9"/>
        <v>#REF!</v>
      </c>
      <c r="W16" s="2" t="e">
        <f t="shared" si="9"/>
        <v>#REF!</v>
      </c>
      <c r="X16" s="2" t="e">
        <f t="shared" si="9"/>
        <v>#REF!</v>
      </c>
      <c r="Y16" s="85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3" t="e">
        <f t="shared" ref="B17:Y17" si="10">ROUND($I$220+B156+B191,2)</f>
        <v>#REF!</v>
      </c>
      <c r="C17" s="2" t="e">
        <f t="shared" si="10"/>
        <v>#REF!</v>
      </c>
      <c r="D17" s="2" t="e">
        <f t="shared" si="10"/>
        <v>#REF!</v>
      </c>
      <c r="E17" s="2" t="e">
        <f t="shared" si="10"/>
        <v>#REF!</v>
      </c>
      <c r="F17" s="2" t="e">
        <f t="shared" si="10"/>
        <v>#REF!</v>
      </c>
      <c r="G17" s="2" t="e">
        <f t="shared" si="10"/>
        <v>#REF!</v>
      </c>
      <c r="H17" s="2" t="e">
        <f t="shared" si="10"/>
        <v>#REF!</v>
      </c>
      <c r="I17" s="2" t="e">
        <f t="shared" si="10"/>
        <v>#REF!</v>
      </c>
      <c r="J17" s="2" t="e">
        <f t="shared" si="10"/>
        <v>#REF!</v>
      </c>
      <c r="K17" s="2" t="e">
        <f t="shared" si="10"/>
        <v>#REF!</v>
      </c>
      <c r="L17" s="2" t="e">
        <f t="shared" si="10"/>
        <v>#REF!</v>
      </c>
      <c r="M17" s="2" t="e">
        <f t="shared" si="10"/>
        <v>#REF!</v>
      </c>
      <c r="N17" s="2" t="e">
        <f t="shared" si="10"/>
        <v>#REF!</v>
      </c>
      <c r="O17" s="2" t="e">
        <f t="shared" si="10"/>
        <v>#REF!</v>
      </c>
      <c r="P17" s="2" t="e">
        <f t="shared" si="10"/>
        <v>#REF!</v>
      </c>
      <c r="Q17" s="2" t="e">
        <f t="shared" si="10"/>
        <v>#REF!</v>
      </c>
      <c r="R17" s="2" t="e">
        <f t="shared" si="10"/>
        <v>#REF!</v>
      </c>
      <c r="S17" s="2" t="e">
        <f t="shared" si="10"/>
        <v>#REF!</v>
      </c>
      <c r="T17" s="2" t="e">
        <f t="shared" si="10"/>
        <v>#REF!</v>
      </c>
      <c r="U17" s="2" t="e">
        <f t="shared" si="10"/>
        <v>#REF!</v>
      </c>
      <c r="V17" s="2" t="e">
        <f t="shared" si="10"/>
        <v>#REF!</v>
      </c>
      <c r="W17" s="2" t="e">
        <f t="shared" si="10"/>
        <v>#REF!</v>
      </c>
      <c r="X17" s="2" t="e">
        <f t="shared" si="10"/>
        <v>#REF!</v>
      </c>
      <c r="Y17" s="85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3" t="e">
        <f t="shared" ref="B18:Y18" si="11">ROUND($I$220+B157+B192,2)</f>
        <v>#REF!</v>
      </c>
      <c r="C18" s="2" t="e">
        <f t="shared" si="11"/>
        <v>#REF!</v>
      </c>
      <c r="D18" s="2" t="e">
        <f t="shared" si="11"/>
        <v>#REF!</v>
      </c>
      <c r="E18" s="2" t="e">
        <f t="shared" si="11"/>
        <v>#REF!</v>
      </c>
      <c r="F18" s="2" t="e">
        <f t="shared" si="11"/>
        <v>#REF!</v>
      </c>
      <c r="G18" s="2" t="e">
        <f t="shared" si="11"/>
        <v>#REF!</v>
      </c>
      <c r="H18" s="2" t="e">
        <f t="shared" si="11"/>
        <v>#REF!</v>
      </c>
      <c r="I18" s="2" t="e">
        <f t="shared" si="11"/>
        <v>#REF!</v>
      </c>
      <c r="J18" s="2" t="e">
        <f t="shared" si="11"/>
        <v>#REF!</v>
      </c>
      <c r="K18" s="2" t="e">
        <f t="shared" si="11"/>
        <v>#REF!</v>
      </c>
      <c r="L18" s="2" t="e">
        <f t="shared" si="11"/>
        <v>#REF!</v>
      </c>
      <c r="M18" s="2" t="e">
        <f t="shared" si="11"/>
        <v>#REF!</v>
      </c>
      <c r="N18" s="2" t="e">
        <f t="shared" si="11"/>
        <v>#REF!</v>
      </c>
      <c r="O18" s="2" t="e">
        <f t="shared" si="11"/>
        <v>#REF!</v>
      </c>
      <c r="P18" s="2" t="e">
        <f t="shared" si="11"/>
        <v>#REF!</v>
      </c>
      <c r="Q18" s="2" t="e">
        <f t="shared" si="11"/>
        <v>#REF!</v>
      </c>
      <c r="R18" s="2" t="e">
        <f t="shared" si="11"/>
        <v>#REF!</v>
      </c>
      <c r="S18" s="2" t="e">
        <f t="shared" si="11"/>
        <v>#REF!</v>
      </c>
      <c r="T18" s="2" t="e">
        <f t="shared" si="11"/>
        <v>#REF!</v>
      </c>
      <c r="U18" s="2" t="e">
        <f t="shared" si="11"/>
        <v>#REF!</v>
      </c>
      <c r="V18" s="2" t="e">
        <f t="shared" si="11"/>
        <v>#REF!</v>
      </c>
      <c r="W18" s="2" t="e">
        <f t="shared" si="11"/>
        <v>#REF!</v>
      </c>
      <c r="X18" s="2" t="e">
        <f t="shared" si="11"/>
        <v>#REF!</v>
      </c>
      <c r="Y18" s="85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3" t="e">
        <f t="shared" ref="B19:Y19" si="12">ROUND($I$220+B158+B193,2)</f>
        <v>#REF!</v>
      </c>
      <c r="C19" s="2" t="e">
        <f t="shared" si="12"/>
        <v>#REF!</v>
      </c>
      <c r="D19" s="2" t="e">
        <f t="shared" si="12"/>
        <v>#REF!</v>
      </c>
      <c r="E19" s="2" t="e">
        <f t="shared" si="12"/>
        <v>#REF!</v>
      </c>
      <c r="F19" s="2" t="e">
        <f t="shared" si="12"/>
        <v>#REF!</v>
      </c>
      <c r="G19" s="2" t="e">
        <f t="shared" si="12"/>
        <v>#REF!</v>
      </c>
      <c r="H19" s="2" t="e">
        <f t="shared" si="12"/>
        <v>#REF!</v>
      </c>
      <c r="I19" s="2" t="e">
        <f t="shared" si="12"/>
        <v>#REF!</v>
      </c>
      <c r="J19" s="2" t="e">
        <f t="shared" si="12"/>
        <v>#REF!</v>
      </c>
      <c r="K19" s="2" t="e">
        <f t="shared" si="12"/>
        <v>#REF!</v>
      </c>
      <c r="L19" s="2" t="e">
        <f t="shared" si="12"/>
        <v>#REF!</v>
      </c>
      <c r="M19" s="2" t="e">
        <f t="shared" si="12"/>
        <v>#REF!</v>
      </c>
      <c r="N19" s="2" t="e">
        <f t="shared" si="12"/>
        <v>#REF!</v>
      </c>
      <c r="O19" s="2" t="e">
        <f t="shared" si="12"/>
        <v>#REF!</v>
      </c>
      <c r="P19" s="2" t="e">
        <f t="shared" si="12"/>
        <v>#REF!</v>
      </c>
      <c r="Q19" s="2" t="e">
        <f t="shared" si="12"/>
        <v>#REF!</v>
      </c>
      <c r="R19" s="2" t="e">
        <f t="shared" si="12"/>
        <v>#REF!</v>
      </c>
      <c r="S19" s="2" t="e">
        <f t="shared" si="12"/>
        <v>#REF!</v>
      </c>
      <c r="T19" s="2" t="e">
        <f t="shared" si="12"/>
        <v>#REF!</v>
      </c>
      <c r="U19" s="2" t="e">
        <f t="shared" si="12"/>
        <v>#REF!</v>
      </c>
      <c r="V19" s="2" t="e">
        <f t="shared" si="12"/>
        <v>#REF!</v>
      </c>
      <c r="W19" s="2" t="e">
        <f t="shared" si="12"/>
        <v>#REF!</v>
      </c>
      <c r="X19" s="2" t="e">
        <f t="shared" si="12"/>
        <v>#REF!</v>
      </c>
      <c r="Y19" s="85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3" t="e">
        <f t="shared" ref="B20:Y20" si="13">ROUND($I$220+B159+B194,2)</f>
        <v>#REF!</v>
      </c>
      <c r="C20" s="2" t="e">
        <f t="shared" si="13"/>
        <v>#REF!</v>
      </c>
      <c r="D20" s="2" t="e">
        <f t="shared" si="13"/>
        <v>#REF!</v>
      </c>
      <c r="E20" s="2" t="e">
        <f t="shared" si="13"/>
        <v>#REF!</v>
      </c>
      <c r="F20" s="2" t="e">
        <f t="shared" si="13"/>
        <v>#REF!</v>
      </c>
      <c r="G20" s="2" t="e">
        <f t="shared" si="13"/>
        <v>#REF!</v>
      </c>
      <c r="H20" s="2" t="e">
        <f t="shared" si="13"/>
        <v>#REF!</v>
      </c>
      <c r="I20" s="2" t="e">
        <f t="shared" si="13"/>
        <v>#REF!</v>
      </c>
      <c r="J20" s="2" t="e">
        <f t="shared" si="13"/>
        <v>#REF!</v>
      </c>
      <c r="K20" s="2" t="e">
        <f t="shared" si="13"/>
        <v>#REF!</v>
      </c>
      <c r="L20" s="2" t="e">
        <f t="shared" si="13"/>
        <v>#REF!</v>
      </c>
      <c r="M20" s="2" t="e">
        <f t="shared" si="13"/>
        <v>#REF!</v>
      </c>
      <c r="N20" s="2" t="e">
        <f t="shared" si="13"/>
        <v>#REF!</v>
      </c>
      <c r="O20" s="2" t="e">
        <f t="shared" si="13"/>
        <v>#REF!</v>
      </c>
      <c r="P20" s="2" t="e">
        <f t="shared" si="13"/>
        <v>#REF!</v>
      </c>
      <c r="Q20" s="2" t="e">
        <f t="shared" si="13"/>
        <v>#REF!</v>
      </c>
      <c r="R20" s="2" t="e">
        <f t="shared" si="13"/>
        <v>#REF!</v>
      </c>
      <c r="S20" s="2" t="e">
        <f t="shared" si="13"/>
        <v>#REF!</v>
      </c>
      <c r="T20" s="2" t="e">
        <f t="shared" si="13"/>
        <v>#REF!</v>
      </c>
      <c r="U20" s="2" t="e">
        <f t="shared" si="13"/>
        <v>#REF!</v>
      </c>
      <c r="V20" s="2" t="e">
        <f t="shared" si="13"/>
        <v>#REF!</v>
      </c>
      <c r="W20" s="2" t="e">
        <f t="shared" si="13"/>
        <v>#REF!</v>
      </c>
      <c r="X20" s="2" t="e">
        <f t="shared" si="13"/>
        <v>#REF!</v>
      </c>
      <c r="Y20" s="85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3" t="e">
        <f t="shared" ref="B21:Y21" si="14">ROUND($I$220+B160+B195,2)</f>
        <v>#REF!</v>
      </c>
      <c r="C21" s="2" t="e">
        <f t="shared" si="14"/>
        <v>#REF!</v>
      </c>
      <c r="D21" s="2" t="e">
        <f t="shared" si="14"/>
        <v>#REF!</v>
      </c>
      <c r="E21" s="2" t="e">
        <f t="shared" si="14"/>
        <v>#REF!</v>
      </c>
      <c r="F21" s="2" t="e">
        <f t="shared" si="14"/>
        <v>#REF!</v>
      </c>
      <c r="G21" s="2" t="e">
        <f t="shared" si="14"/>
        <v>#REF!</v>
      </c>
      <c r="H21" s="2" t="e">
        <f t="shared" si="14"/>
        <v>#REF!</v>
      </c>
      <c r="I21" s="2" t="e">
        <f t="shared" si="14"/>
        <v>#REF!</v>
      </c>
      <c r="J21" s="2" t="e">
        <f t="shared" si="14"/>
        <v>#REF!</v>
      </c>
      <c r="K21" s="2" t="e">
        <f t="shared" si="14"/>
        <v>#REF!</v>
      </c>
      <c r="L21" s="2" t="e">
        <f t="shared" si="14"/>
        <v>#REF!</v>
      </c>
      <c r="M21" s="2" t="e">
        <f t="shared" si="14"/>
        <v>#REF!</v>
      </c>
      <c r="N21" s="2" t="e">
        <f t="shared" si="14"/>
        <v>#REF!</v>
      </c>
      <c r="O21" s="2" t="e">
        <f t="shared" si="14"/>
        <v>#REF!</v>
      </c>
      <c r="P21" s="2" t="e">
        <f t="shared" si="14"/>
        <v>#REF!</v>
      </c>
      <c r="Q21" s="2" t="e">
        <f t="shared" si="14"/>
        <v>#REF!</v>
      </c>
      <c r="R21" s="2" t="e">
        <f t="shared" si="14"/>
        <v>#REF!</v>
      </c>
      <c r="S21" s="2" t="e">
        <f t="shared" si="14"/>
        <v>#REF!</v>
      </c>
      <c r="T21" s="2" t="e">
        <f t="shared" si="14"/>
        <v>#REF!</v>
      </c>
      <c r="U21" s="2" t="e">
        <f t="shared" si="14"/>
        <v>#REF!</v>
      </c>
      <c r="V21" s="2" t="e">
        <f t="shared" si="14"/>
        <v>#REF!</v>
      </c>
      <c r="W21" s="2" t="e">
        <f t="shared" si="14"/>
        <v>#REF!</v>
      </c>
      <c r="X21" s="2" t="e">
        <f t="shared" si="14"/>
        <v>#REF!</v>
      </c>
      <c r="Y21" s="85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3" t="e">
        <f t="shared" ref="B22:Y22" si="15">ROUND($I$220+B161+B196,2)</f>
        <v>#REF!</v>
      </c>
      <c r="C22" s="2" t="e">
        <f t="shared" si="15"/>
        <v>#REF!</v>
      </c>
      <c r="D22" s="2" t="e">
        <f t="shared" si="15"/>
        <v>#REF!</v>
      </c>
      <c r="E22" s="2" t="e">
        <f t="shared" si="15"/>
        <v>#REF!</v>
      </c>
      <c r="F22" s="2" t="e">
        <f t="shared" si="15"/>
        <v>#REF!</v>
      </c>
      <c r="G22" s="2" t="e">
        <f t="shared" si="15"/>
        <v>#REF!</v>
      </c>
      <c r="H22" s="2" t="e">
        <f t="shared" si="15"/>
        <v>#REF!</v>
      </c>
      <c r="I22" s="2" t="e">
        <f t="shared" si="15"/>
        <v>#REF!</v>
      </c>
      <c r="J22" s="2" t="e">
        <f t="shared" si="15"/>
        <v>#REF!</v>
      </c>
      <c r="K22" s="2" t="e">
        <f t="shared" si="15"/>
        <v>#REF!</v>
      </c>
      <c r="L22" s="2" t="e">
        <f t="shared" si="15"/>
        <v>#REF!</v>
      </c>
      <c r="M22" s="2" t="e">
        <f t="shared" si="15"/>
        <v>#REF!</v>
      </c>
      <c r="N22" s="2" t="e">
        <f t="shared" si="15"/>
        <v>#REF!</v>
      </c>
      <c r="O22" s="2" t="e">
        <f t="shared" si="15"/>
        <v>#REF!</v>
      </c>
      <c r="P22" s="2" t="e">
        <f t="shared" si="15"/>
        <v>#REF!</v>
      </c>
      <c r="Q22" s="2" t="e">
        <f t="shared" si="15"/>
        <v>#REF!</v>
      </c>
      <c r="R22" s="2" t="e">
        <f t="shared" si="15"/>
        <v>#REF!</v>
      </c>
      <c r="S22" s="2" t="e">
        <f t="shared" si="15"/>
        <v>#REF!</v>
      </c>
      <c r="T22" s="2" t="e">
        <f t="shared" si="15"/>
        <v>#REF!</v>
      </c>
      <c r="U22" s="2" t="e">
        <f t="shared" si="15"/>
        <v>#REF!</v>
      </c>
      <c r="V22" s="2" t="e">
        <f t="shared" si="15"/>
        <v>#REF!</v>
      </c>
      <c r="W22" s="2" t="e">
        <f t="shared" si="15"/>
        <v>#REF!</v>
      </c>
      <c r="X22" s="2" t="e">
        <f t="shared" si="15"/>
        <v>#REF!</v>
      </c>
      <c r="Y22" s="85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3" t="e">
        <f t="shared" ref="B23:Y23" si="16">ROUND($I$220+B162+B197,2)</f>
        <v>#REF!</v>
      </c>
      <c r="C23" s="2" t="e">
        <f t="shared" si="16"/>
        <v>#REF!</v>
      </c>
      <c r="D23" s="2" t="e">
        <f t="shared" si="16"/>
        <v>#REF!</v>
      </c>
      <c r="E23" s="2" t="e">
        <f t="shared" si="16"/>
        <v>#REF!</v>
      </c>
      <c r="F23" s="2" t="e">
        <f t="shared" si="16"/>
        <v>#REF!</v>
      </c>
      <c r="G23" s="2" t="e">
        <f t="shared" si="16"/>
        <v>#REF!</v>
      </c>
      <c r="H23" s="2" t="e">
        <f t="shared" si="16"/>
        <v>#REF!</v>
      </c>
      <c r="I23" s="2" t="e">
        <f t="shared" si="16"/>
        <v>#REF!</v>
      </c>
      <c r="J23" s="2" t="e">
        <f t="shared" si="16"/>
        <v>#REF!</v>
      </c>
      <c r="K23" s="2" t="e">
        <f t="shared" si="16"/>
        <v>#REF!</v>
      </c>
      <c r="L23" s="2" t="e">
        <f t="shared" si="16"/>
        <v>#REF!</v>
      </c>
      <c r="M23" s="2" t="e">
        <f t="shared" si="16"/>
        <v>#REF!</v>
      </c>
      <c r="N23" s="2" t="e">
        <f t="shared" si="16"/>
        <v>#REF!</v>
      </c>
      <c r="O23" s="2" t="e">
        <f t="shared" si="16"/>
        <v>#REF!</v>
      </c>
      <c r="P23" s="2" t="e">
        <f t="shared" si="16"/>
        <v>#REF!</v>
      </c>
      <c r="Q23" s="2" t="e">
        <f t="shared" si="16"/>
        <v>#REF!</v>
      </c>
      <c r="R23" s="2" t="e">
        <f t="shared" si="16"/>
        <v>#REF!</v>
      </c>
      <c r="S23" s="2" t="e">
        <f t="shared" si="16"/>
        <v>#REF!</v>
      </c>
      <c r="T23" s="2" t="e">
        <f t="shared" si="16"/>
        <v>#REF!</v>
      </c>
      <c r="U23" s="2" t="e">
        <f t="shared" si="16"/>
        <v>#REF!</v>
      </c>
      <c r="V23" s="2" t="e">
        <f t="shared" si="16"/>
        <v>#REF!</v>
      </c>
      <c r="W23" s="2" t="e">
        <f t="shared" si="16"/>
        <v>#REF!</v>
      </c>
      <c r="X23" s="2" t="e">
        <f t="shared" si="16"/>
        <v>#REF!</v>
      </c>
      <c r="Y23" s="85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3" t="e">
        <f t="shared" ref="B24:Y24" si="17">ROUND($I$220+B163+B198,2)</f>
        <v>#REF!</v>
      </c>
      <c r="C24" s="2" t="e">
        <f t="shared" si="17"/>
        <v>#REF!</v>
      </c>
      <c r="D24" s="2" t="e">
        <f t="shared" si="17"/>
        <v>#REF!</v>
      </c>
      <c r="E24" s="2" t="e">
        <f t="shared" si="17"/>
        <v>#REF!</v>
      </c>
      <c r="F24" s="2" t="e">
        <f t="shared" si="17"/>
        <v>#REF!</v>
      </c>
      <c r="G24" s="2" t="e">
        <f t="shared" si="17"/>
        <v>#REF!</v>
      </c>
      <c r="H24" s="2" t="e">
        <f t="shared" si="17"/>
        <v>#REF!</v>
      </c>
      <c r="I24" s="2" t="e">
        <f t="shared" si="17"/>
        <v>#REF!</v>
      </c>
      <c r="J24" s="2" t="e">
        <f t="shared" si="17"/>
        <v>#REF!</v>
      </c>
      <c r="K24" s="2" t="e">
        <f t="shared" si="17"/>
        <v>#REF!</v>
      </c>
      <c r="L24" s="2" t="e">
        <f t="shared" si="17"/>
        <v>#REF!</v>
      </c>
      <c r="M24" s="2" t="e">
        <f t="shared" si="17"/>
        <v>#REF!</v>
      </c>
      <c r="N24" s="2" t="e">
        <f t="shared" si="17"/>
        <v>#REF!</v>
      </c>
      <c r="O24" s="2" t="e">
        <f t="shared" si="17"/>
        <v>#REF!</v>
      </c>
      <c r="P24" s="2" t="e">
        <f t="shared" si="17"/>
        <v>#REF!</v>
      </c>
      <c r="Q24" s="2" t="e">
        <f t="shared" si="17"/>
        <v>#REF!</v>
      </c>
      <c r="R24" s="2" t="e">
        <f t="shared" si="17"/>
        <v>#REF!</v>
      </c>
      <c r="S24" s="2" t="e">
        <f t="shared" si="17"/>
        <v>#REF!</v>
      </c>
      <c r="T24" s="2" t="e">
        <f t="shared" si="17"/>
        <v>#REF!</v>
      </c>
      <c r="U24" s="2" t="e">
        <f t="shared" si="17"/>
        <v>#REF!</v>
      </c>
      <c r="V24" s="2" t="e">
        <f t="shared" si="17"/>
        <v>#REF!</v>
      </c>
      <c r="W24" s="2" t="e">
        <f t="shared" si="17"/>
        <v>#REF!</v>
      </c>
      <c r="X24" s="2" t="e">
        <f t="shared" si="17"/>
        <v>#REF!</v>
      </c>
      <c r="Y24" s="85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3" t="e">
        <f t="shared" ref="B25:Y25" si="18">ROUND($I$220+B164+B199,2)</f>
        <v>#REF!</v>
      </c>
      <c r="C25" s="2" t="e">
        <f t="shared" si="18"/>
        <v>#REF!</v>
      </c>
      <c r="D25" s="2" t="e">
        <f t="shared" si="18"/>
        <v>#REF!</v>
      </c>
      <c r="E25" s="2" t="e">
        <f t="shared" si="18"/>
        <v>#REF!</v>
      </c>
      <c r="F25" s="2" t="e">
        <f t="shared" si="18"/>
        <v>#REF!</v>
      </c>
      <c r="G25" s="2" t="e">
        <f t="shared" si="18"/>
        <v>#REF!</v>
      </c>
      <c r="H25" s="2" t="e">
        <f t="shared" si="18"/>
        <v>#REF!</v>
      </c>
      <c r="I25" s="2" t="e">
        <f t="shared" si="18"/>
        <v>#REF!</v>
      </c>
      <c r="J25" s="2" t="e">
        <f t="shared" si="18"/>
        <v>#REF!</v>
      </c>
      <c r="K25" s="2" t="e">
        <f t="shared" si="18"/>
        <v>#REF!</v>
      </c>
      <c r="L25" s="2" t="e">
        <f t="shared" si="18"/>
        <v>#REF!</v>
      </c>
      <c r="M25" s="2" t="e">
        <f t="shared" si="18"/>
        <v>#REF!</v>
      </c>
      <c r="N25" s="2" t="e">
        <f t="shared" si="18"/>
        <v>#REF!</v>
      </c>
      <c r="O25" s="2" t="e">
        <f t="shared" si="18"/>
        <v>#REF!</v>
      </c>
      <c r="P25" s="2" t="e">
        <f t="shared" si="18"/>
        <v>#REF!</v>
      </c>
      <c r="Q25" s="2" t="e">
        <f t="shared" si="18"/>
        <v>#REF!</v>
      </c>
      <c r="R25" s="2" t="e">
        <f t="shared" si="18"/>
        <v>#REF!</v>
      </c>
      <c r="S25" s="2" t="e">
        <f t="shared" si="18"/>
        <v>#REF!</v>
      </c>
      <c r="T25" s="2" t="e">
        <f t="shared" si="18"/>
        <v>#REF!</v>
      </c>
      <c r="U25" s="2" t="e">
        <f t="shared" si="18"/>
        <v>#REF!</v>
      </c>
      <c r="V25" s="2" t="e">
        <f t="shared" si="18"/>
        <v>#REF!</v>
      </c>
      <c r="W25" s="2" t="e">
        <f t="shared" si="18"/>
        <v>#REF!</v>
      </c>
      <c r="X25" s="2" t="e">
        <f t="shared" si="18"/>
        <v>#REF!</v>
      </c>
      <c r="Y25" s="85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3" t="e">
        <f t="shared" ref="B26:Y26" si="19">ROUND($I$220+B165+B200,2)</f>
        <v>#REF!</v>
      </c>
      <c r="C26" s="2" t="e">
        <f t="shared" si="19"/>
        <v>#REF!</v>
      </c>
      <c r="D26" s="2" t="e">
        <f t="shared" si="19"/>
        <v>#REF!</v>
      </c>
      <c r="E26" s="2" t="e">
        <f t="shared" si="19"/>
        <v>#REF!</v>
      </c>
      <c r="F26" s="2" t="e">
        <f t="shared" si="19"/>
        <v>#REF!</v>
      </c>
      <c r="G26" s="2" t="e">
        <f t="shared" si="19"/>
        <v>#REF!</v>
      </c>
      <c r="H26" s="2" t="e">
        <f t="shared" si="19"/>
        <v>#REF!</v>
      </c>
      <c r="I26" s="2" t="e">
        <f t="shared" si="19"/>
        <v>#REF!</v>
      </c>
      <c r="J26" s="2" t="e">
        <f t="shared" si="19"/>
        <v>#REF!</v>
      </c>
      <c r="K26" s="2" t="e">
        <f t="shared" si="19"/>
        <v>#REF!</v>
      </c>
      <c r="L26" s="2" t="e">
        <f t="shared" si="19"/>
        <v>#REF!</v>
      </c>
      <c r="M26" s="2" t="e">
        <f t="shared" si="19"/>
        <v>#REF!</v>
      </c>
      <c r="N26" s="2" t="e">
        <f t="shared" si="19"/>
        <v>#REF!</v>
      </c>
      <c r="O26" s="2" t="e">
        <f t="shared" si="19"/>
        <v>#REF!</v>
      </c>
      <c r="P26" s="2" t="e">
        <f t="shared" si="19"/>
        <v>#REF!</v>
      </c>
      <c r="Q26" s="2" t="e">
        <f t="shared" si="19"/>
        <v>#REF!</v>
      </c>
      <c r="R26" s="2" t="e">
        <f t="shared" si="19"/>
        <v>#REF!</v>
      </c>
      <c r="S26" s="2" t="e">
        <f t="shared" si="19"/>
        <v>#REF!</v>
      </c>
      <c r="T26" s="2" t="e">
        <f t="shared" si="19"/>
        <v>#REF!</v>
      </c>
      <c r="U26" s="2" t="e">
        <f t="shared" si="19"/>
        <v>#REF!</v>
      </c>
      <c r="V26" s="2" t="e">
        <f t="shared" si="19"/>
        <v>#REF!</v>
      </c>
      <c r="W26" s="2" t="e">
        <f t="shared" si="19"/>
        <v>#REF!</v>
      </c>
      <c r="X26" s="2" t="e">
        <f t="shared" si="19"/>
        <v>#REF!</v>
      </c>
      <c r="Y26" s="85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3" t="e">
        <f t="shared" ref="B27:Y27" si="20">ROUND($I$220+B166+B201,2)</f>
        <v>#REF!</v>
      </c>
      <c r="C27" s="2" t="e">
        <f t="shared" si="20"/>
        <v>#REF!</v>
      </c>
      <c r="D27" s="2" t="e">
        <f t="shared" si="20"/>
        <v>#REF!</v>
      </c>
      <c r="E27" s="2" t="e">
        <f t="shared" si="20"/>
        <v>#REF!</v>
      </c>
      <c r="F27" s="2" t="e">
        <f t="shared" si="20"/>
        <v>#REF!</v>
      </c>
      <c r="G27" s="2" t="e">
        <f t="shared" si="20"/>
        <v>#REF!</v>
      </c>
      <c r="H27" s="2" t="e">
        <f t="shared" si="20"/>
        <v>#REF!</v>
      </c>
      <c r="I27" s="2" t="e">
        <f t="shared" si="20"/>
        <v>#REF!</v>
      </c>
      <c r="J27" s="2" t="e">
        <f t="shared" si="20"/>
        <v>#REF!</v>
      </c>
      <c r="K27" s="2" t="e">
        <f t="shared" si="20"/>
        <v>#REF!</v>
      </c>
      <c r="L27" s="2" t="e">
        <f t="shared" si="20"/>
        <v>#REF!</v>
      </c>
      <c r="M27" s="2" t="e">
        <f t="shared" si="20"/>
        <v>#REF!</v>
      </c>
      <c r="N27" s="2" t="e">
        <f t="shared" si="20"/>
        <v>#REF!</v>
      </c>
      <c r="O27" s="2" t="e">
        <f t="shared" si="20"/>
        <v>#REF!</v>
      </c>
      <c r="P27" s="2" t="e">
        <f t="shared" si="20"/>
        <v>#REF!</v>
      </c>
      <c r="Q27" s="2" t="e">
        <f t="shared" si="20"/>
        <v>#REF!</v>
      </c>
      <c r="R27" s="2" t="e">
        <f t="shared" si="20"/>
        <v>#REF!</v>
      </c>
      <c r="S27" s="2" t="e">
        <f t="shared" si="20"/>
        <v>#REF!</v>
      </c>
      <c r="T27" s="2" t="e">
        <f t="shared" si="20"/>
        <v>#REF!</v>
      </c>
      <c r="U27" s="2" t="e">
        <f t="shared" si="20"/>
        <v>#REF!</v>
      </c>
      <c r="V27" s="2" t="e">
        <f t="shared" si="20"/>
        <v>#REF!</v>
      </c>
      <c r="W27" s="2" t="e">
        <f t="shared" si="20"/>
        <v>#REF!</v>
      </c>
      <c r="X27" s="2" t="e">
        <f t="shared" si="20"/>
        <v>#REF!</v>
      </c>
      <c r="Y27" s="85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3" t="e">
        <f t="shared" ref="B28:Y28" si="21">ROUND($I$220+B167+B202,2)</f>
        <v>#REF!</v>
      </c>
      <c r="C28" s="2" t="e">
        <f t="shared" si="21"/>
        <v>#REF!</v>
      </c>
      <c r="D28" s="2" t="e">
        <f t="shared" si="21"/>
        <v>#REF!</v>
      </c>
      <c r="E28" s="2" t="e">
        <f t="shared" si="21"/>
        <v>#REF!</v>
      </c>
      <c r="F28" s="2" t="e">
        <f t="shared" si="21"/>
        <v>#REF!</v>
      </c>
      <c r="G28" s="2" t="e">
        <f t="shared" si="21"/>
        <v>#REF!</v>
      </c>
      <c r="H28" s="2" t="e">
        <f t="shared" si="21"/>
        <v>#REF!</v>
      </c>
      <c r="I28" s="2" t="e">
        <f t="shared" si="21"/>
        <v>#REF!</v>
      </c>
      <c r="J28" s="2" t="e">
        <f t="shared" si="21"/>
        <v>#REF!</v>
      </c>
      <c r="K28" s="2" t="e">
        <f t="shared" si="21"/>
        <v>#REF!</v>
      </c>
      <c r="L28" s="2" t="e">
        <f t="shared" si="21"/>
        <v>#REF!</v>
      </c>
      <c r="M28" s="2" t="e">
        <f t="shared" si="21"/>
        <v>#REF!</v>
      </c>
      <c r="N28" s="2" t="e">
        <f t="shared" si="21"/>
        <v>#REF!</v>
      </c>
      <c r="O28" s="2" t="e">
        <f t="shared" si="21"/>
        <v>#REF!</v>
      </c>
      <c r="P28" s="2" t="e">
        <f t="shared" si="21"/>
        <v>#REF!</v>
      </c>
      <c r="Q28" s="2" t="e">
        <f t="shared" si="21"/>
        <v>#REF!</v>
      </c>
      <c r="R28" s="2" t="e">
        <f t="shared" si="21"/>
        <v>#REF!</v>
      </c>
      <c r="S28" s="2" t="e">
        <f t="shared" si="21"/>
        <v>#REF!</v>
      </c>
      <c r="T28" s="2" t="e">
        <f t="shared" si="21"/>
        <v>#REF!</v>
      </c>
      <c r="U28" s="2" t="e">
        <f t="shared" si="21"/>
        <v>#REF!</v>
      </c>
      <c r="V28" s="2" t="e">
        <f t="shared" si="21"/>
        <v>#REF!</v>
      </c>
      <c r="W28" s="2" t="e">
        <f t="shared" si="21"/>
        <v>#REF!</v>
      </c>
      <c r="X28" s="2" t="e">
        <f t="shared" si="21"/>
        <v>#REF!</v>
      </c>
      <c r="Y28" s="85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3" t="e">
        <f t="shared" ref="B29:Y29" si="22">ROUND($I$220+B168+B203,2)</f>
        <v>#REF!</v>
      </c>
      <c r="C29" s="2" t="e">
        <f t="shared" si="22"/>
        <v>#REF!</v>
      </c>
      <c r="D29" s="2" t="e">
        <f t="shared" si="22"/>
        <v>#REF!</v>
      </c>
      <c r="E29" s="2" t="e">
        <f t="shared" si="22"/>
        <v>#REF!</v>
      </c>
      <c r="F29" s="2" t="e">
        <f t="shared" si="22"/>
        <v>#REF!</v>
      </c>
      <c r="G29" s="2" t="e">
        <f t="shared" si="22"/>
        <v>#REF!</v>
      </c>
      <c r="H29" s="2" t="e">
        <f t="shared" si="22"/>
        <v>#REF!</v>
      </c>
      <c r="I29" s="2" t="e">
        <f t="shared" si="22"/>
        <v>#REF!</v>
      </c>
      <c r="J29" s="2" t="e">
        <f t="shared" si="22"/>
        <v>#REF!</v>
      </c>
      <c r="K29" s="2" t="e">
        <f t="shared" si="22"/>
        <v>#REF!</v>
      </c>
      <c r="L29" s="2" t="e">
        <f t="shared" si="22"/>
        <v>#REF!</v>
      </c>
      <c r="M29" s="2" t="e">
        <f t="shared" si="22"/>
        <v>#REF!</v>
      </c>
      <c r="N29" s="2" t="e">
        <f t="shared" si="22"/>
        <v>#REF!</v>
      </c>
      <c r="O29" s="2" t="e">
        <f t="shared" si="22"/>
        <v>#REF!</v>
      </c>
      <c r="P29" s="2" t="e">
        <f t="shared" si="22"/>
        <v>#REF!</v>
      </c>
      <c r="Q29" s="2" t="e">
        <f t="shared" si="22"/>
        <v>#REF!</v>
      </c>
      <c r="R29" s="2" t="e">
        <f t="shared" si="22"/>
        <v>#REF!</v>
      </c>
      <c r="S29" s="2" t="e">
        <f t="shared" si="22"/>
        <v>#REF!</v>
      </c>
      <c r="T29" s="2" t="e">
        <f t="shared" si="22"/>
        <v>#REF!</v>
      </c>
      <c r="U29" s="2" t="e">
        <f t="shared" si="22"/>
        <v>#REF!</v>
      </c>
      <c r="V29" s="2" t="e">
        <f t="shared" si="22"/>
        <v>#REF!</v>
      </c>
      <c r="W29" s="2" t="e">
        <f t="shared" si="22"/>
        <v>#REF!</v>
      </c>
      <c r="X29" s="2" t="e">
        <f t="shared" si="22"/>
        <v>#REF!</v>
      </c>
      <c r="Y29" s="85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3" t="e">
        <f t="shared" ref="B30:Y30" si="23">ROUND($I$220+B169+B204,2)</f>
        <v>#REF!</v>
      </c>
      <c r="C30" s="2" t="e">
        <f t="shared" si="23"/>
        <v>#REF!</v>
      </c>
      <c r="D30" s="2" t="e">
        <f t="shared" si="23"/>
        <v>#REF!</v>
      </c>
      <c r="E30" s="2" t="e">
        <f t="shared" si="23"/>
        <v>#REF!</v>
      </c>
      <c r="F30" s="2" t="e">
        <f t="shared" si="23"/>
        <v>#REF!</v>
      </c>
      <c r="G30" s="2" t="e">
        <f t="shared" si="23"/>
        <v>#REF!</v>
      </c>
      <c r="H30" s="2" t="e">
        <f t="shared" si="23"/>
        <v>#REF!</v>
      </c>
      <c r="I30" s="2" t="e">
        <f t="shared" si="23"/>
        <v>#REF!</v>
      </c>
      <c r="J30" s="2" t="e">
        <f t="shared" si="23"/>
        <v>#REF!</v>
      </c>
      <c r="K30" s="2" t="e">
        <f t="shared" si="23"/>
        <v>#REF!</v>
      </c>
      <c r="L30" s="2" t="e">
        <f t="shared" si="23"/>
        <v>#REF!</v>
      </c>
      <c r="M30" s="2" t="e">
        <f t="shared" si="23"/>
        <v>#REF!</v>
      </c>
      <c r="N30" s="2" t="e">
        <f t="shared" si="23"/>
        <v>#REF!</v>
      </c>
      <c r="O30" s="2" t="e">
        <f t="shared" si="23"/>
        <v>#REF!</v>
      </c>
      <c r="P30" s="2" t="e">
        <f t="shared" si="23"/>
        <v>#REF!</v>
      </c>
      <c r="Q30" s="2" t="e">
        <f t="shared" si="23"/>
        <v>#REF!</v>
      </c>
      <c r="R30" s="2" t="e">
        <f t="shared" si="23"/>
        <v>#REF!</v>
      </c>
      <c r="S30" s="2" t="e">
        <f t="shared" si="23"/>
        <v>#REF!</v>
      </c>
      <c r="T30" s="2" t="e">
        <f t="shared" si="23"/>
        <v>#REF!</v>
      </c>
      <c r="U30" s="2" t="e">
        <f t="shared" si="23"/>
        <v>#REF!</v>
      </c>
      <c r="V30" s="2" t="e">
        <f t="shared" si="23"/>
        <v>#REF!</v>
      </c>
      <c r="W30" s="2" t="e">
        <f t="shared" si="23"/>
        <v>#REF!</v>
      </c>
      <c r="X30" s="2" t="e">
        <f t="shared" si="23"/>
        <v>#REF!</v>
      </c>
      <c r="Y30" s="85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3" t="e">
        <f t="shared" ref="B31:Y31" si="24">ROUND($I$220+B170+B205,2)</f>
        <v>#REF!</v>
      </c>
      <c r="C31" s="2" t="e">
        <f t="shared" si="24"/>
        <v>#REF!</v>
      </c>
      <c r="D31" s="2" t="e">
        <f t="shared" si="24"/>
        <v>#REF!</v>
      </c>
      <c r="E31" s="2" t="e">
        <f t="shared" si="24"/>
        <v>#REF!</v>
      </c>
      <c r="F31" s="2" t="e">
        <f t="shared" si="24"/>
        <v>#REF!</v>
      </c>
      <c r="G31" s="2" t="e">
        <f t="shared" si="24"/>
        <v>#REF!</v>
      </c>
      <c r="H31" s="2" t="e">
        <f t="shared" si="24"/>
        <v>#REF!</v>
      </c>
      <c r="I31" s="2" t="e">
        <f t="shared" si="24"/>
        <v>#REF!</v>
      </c>
      <c r="J31" s="2" t="e">
        <f t="shared" si="24"/>
        <v>#REF!</v>
      </c>
      <c r="K31" s="2" t="e">
        <f t="shared" si="24"/>
        <v>#REF!</v>
      </c>
      <c r="L31" s="2" t="e">
        <f t="shared" si="24"/>
        <v>#REF!</v>
      </c>
      <c r="M31" s="2" t="e">
        <f t="shared" si="24"/>
        <v>#REF!</v>
      </c>
      <c r="N31" s="2" t="e">
        <f t="shared" si="24"/>
        <v>#REF!</v>
      </c>
      <c r="O31" s="2" t="e">
        <f t="shared" si="24"/>
        <v>#REF!</v>
      </c>
      <c r="P31" s="2" t="e">
        <f t="shared" si="24"/>
        <v>#REF!</v>
      </c>
      <c r="Q31" s="2" t="e">
        <f t="shared" si="24"/>
        <v>#REF!</v>
      </c>
      <c r="R31" s="2" t="e">
        <f t="shared" si="24"/>
        <v>#REF!</v>
      </c>
      <c r="S31" s="2" t="e">
        <f t="shared" si="24"/>
        <v>#REF!</v>
      </c>
      <c r="T31" s="2" t="e">
        <f t="shared" si="24"/>
        <v>#REF!</v>
      </c>
      <c r="U31" s="2" t="e">
        <f t="shared" si="24"/>
        <v>#REF!</v>
      </c>
      <c r="V31" s="2" t="e">
        <f t="shared" si="24"/>
        <v>#REF!</v>
      </c>
      <c r="W31" s="2" t="e">
        <f t="shared" si="24"/>
        <v>#REF!</v>
      </c>
      <c r="X31" s="2" t="e">
        <f t="shared" si="24"/>
        <v>#REF!</v>
      </c>
      <c r="Y31" s="85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3" t="e">
        <f t="shared" ref="B32:Y32" si="25">ROUND($I$220+B171+B206,2)</f>
        <v>#REF!</v>
      </c>
      <c r="C32" s="2" t="e">
        <f t="shared" si="25"/>
        <v>#REF!</v>
      </c>
      <c r="D32" s="2" t="e">
        <f t="shared" si="25"/>
        <v>#REF!</v>
      </c>
      <c r="E32" s="2" t="e">
        <f t="shared" si="25"/>
        <v>#REF!</v>
      </c>
      <c r="F32" s="2" t="e">
        <f t="shared" si="25"/>
        <v>#REF!</v>
      </c>
      <c r="G32" s="2" t="e">
        <f t="shared" si="25"/>
        <v>#REF!</v>
      </c>
      <c r="H32" s="2" t="e">
        <f t="shared" si="25"/>
        <v>#REF!</v>
      </c>
      <c r="I32" s="2" t="e">
        <f t="shared" si="25"/>
        <v>#REF!</v>
      </c>
      <c r="J32" s="2" t="e">
        <f t="shared" si="25"/>
        <v>#REF!</v>
      </c>
      <c r="K32" s="2" t="e">
        <f t="shared" si="25"/>
        <v>#REF!</v>
      </c>
      <c r="L32" s="2" t="e">
        <f t="shared" si="25"/>
        <v>#REF!</v>
      </c>
      <c r="M32" s="2" t="e">
        <f t="shared" si="25"/>
        <v>#REF!</v>
      </c>
      <c r="N32" s="2" t="e">
        <f t="shared" si="25"/>
        <v>#REF!</v>
      </c>
      <c r="O32" s="2" t="e">
        <f t="shared" si="25"/>
        <v>#REF!</v>
      </c>
      <c r="P32" s="2" t="e">
        <f t="shared" si="25"/>
        <v>#REF!</v>
      </c>
      <c r="Q32" s="2" t="e">
        <f t="shared" si="25"/>
        <v>#REF!</v>
      </c>
      <c r="R32" s="2" t="e">
        <f t="shared" si="25"/>
        <v>#REF!</v>
      </c>
      <c r="S32" s="2" t="e">
        <f t="shared" si="25"/>
        <v>#REF!</v>
      </c>
      <c r="T32" s="2" t="e">
        <f t="shared" si="25"/>
        <v>#REF!</v>
      </c>
      <c r="U32" s="2" t="e">
        <f t="shared" si="25"/>
        <v>#REF!</v>
      </c>
      <c r="V32" s="2" t="e">
        <f t="shared" si="25"/>
        <v>#REF!</v>
      </c>
      <c r="W32" s="2" t="e">
        <f t="shared" si="25"/>
        <v>#REF!</v>
      </c>
      <c r="X32" s="2" t="e">
        <f t="shared" si="25"/>
        <v>#REF!</v>
      </c>
      <c r="Y32" s="85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3" t="e">
        <f t="shared" ref="B33:Y33" si="26">ROUND($I$220+B172+B207,2)</f>
        <v>#REF!</v>
      </c>
      <c r="C33" s="2" t="e">
        <f t="shared" si="26"/>
        <v>#REF!</v>
      </c>
      <c r="D33" s="2" t="e">
        <f t="shared" si="26"/>
        <v>#REF!</v>
      </c>
      <c r="E33" s="2" t="e">
        <f t="shared" si="26"/>
        <v>#REF!</v>
      </c>
      <c r="F33" s="2" t="e">
        <f t="shared" si="26"/>
        <v>#REF!</v>
      </c>
      <c r="G33" s="2" t="e">
        <f t="shared" si="26"/>
        <v>#REF!</v>
      </c>
      <c r="H33" s="2" t="e">
        <f t="shared" si="26"/>
        <v>#REF!</v>
      </c>
      <c r="I33" s="2" t="e">
        <f t="shared" si="26"/>
        <v>#REF!</v>
      </c>
      <c r="J33" s="2" t="e">
        <f t="shared" si="26"/>
        <v>#REF!</v>
      </c>
      <c r="K33" s="2" t="e">
        <f t="shared" si="26"/>
        <v>#REF!</v>
      </c>
      <c r="L33" s="2" t="e">
        <f t="shared" si="26"/>
        <v>#REF!</v>
      </c>
      <c r="M33" s="2" t="e">
        <f t="shared" si="26"/>
        <v>#REF!</v>
      </c>
      <c r="N33" s="2" t="e">
        <f t="shared" si="26"/>
        <v>#REF!</v>
      </c>
      <c r="O33" s="2" t="e">
        <f t="shared" si="26"/>
        <v>#REF!</v>
      </c>
      <c r="P33" s="2" t="e">
        <f t="shared" si="26"/>
        <v>#REF!</v>
      </c>
      <c r="Q33" s="2" t="e">
        <f t="shared" si="26"/>
        <v>#REF!</v>
      </c>
      <c r="R33" s="2" t="e">
        <f t="shared" si="26"/>
        <v>#REF!</v>
      </c>
      <c r="S33" s="2" t="e">
        <f t="shared" si="26"/>
        <v>#REF!</v>
      </c>
      <c r="T33" s="2" t="e">
        <f t="shared" si="26"/>
        <v>#REF!</v>
      </c>
      <c r="U33" s="2" t="e">
        <f t="shared" si="26"/>
        <v>#REF!</v>
      </c>
      <c r="V33" s="2" t="e">
        <f t="shared" si="26"/>
        <v>#REF!</v>
      </c>
      <c r="W33" s="2" t="e">
        <f t="shared" si="26"/>
        <v>#REF!</v>
      </c>
      <c r="X33" s="2" t="e">
        <f t="shared" si="26"/>
        <v>#REF!</v>
      </c>
      <c r="Y33" s="85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3" t="e">
        <f t="shared" ref="B34:Y34" si="27">ROUND($I$220+B173+B208,2)</f>
        <v>#REF!</v>
      </c>
      <c r="C34" s="2" t="e">
        <f t="shared" si="27"/>
        <v>#REF!</v>
      </c>
      <c r="D34" s="2" t="e">
        <f t="shared" si="27"/>
        <v>#REF!</v>
      </c>
      <c r="E34" s="2" t="e">
        <f t="shared" si="27"/>
        <v>#REF!</v>
      </c>
      <c r="F34" s="2" t="e">
        <f t="shared" si="27"/>
        <v>#REF!</v>
      </c>
      <c r="G34" s="2" t="e">
        <f t="shared" si="27"/>
        <v>#REF!</v>
      </c>
      <c r="H34" s="2" t="e">
        <f t="shared" si="27"/>
        <v>#REF!</v>
      </c>
      <c r="I34" s="2" t="e">
        <f t="shared" si="27"/>
        <v>#REF!</v>
      </c>
      <c r="J34" s="2" t="e">
        <f t="shared" si="27"/>
        <v>#REF!</v>
      </c>
      <c r="K34" s="2" t="e">
        <f t="shared" si="27"/>
        <v>#REF!</v>
      </c>
      <c r="L34" s="2" t="e">
        <f t="shared" si="27"/>
        <v>#REF!</v>
      </c>
      <c r="M34" s="2" t="e">
        <f t="shared" si="27"/>
        <v>#REF!</v>
      </c>
      <c r="N34" s="2" t="e">
        <f t="shared" si="27"/>
        <v>#REF!</v>
      </c>
      <c r="O34" s="2" t="e">
        <f t="shared" si="27"/>
        <v>#REF!</v>
      </c>
      <c r="P34" s="2" t="e">
        <f t="shared" si="27"/>
        <v>#REF!</v>
      </c>
      <c r="Q34" s="2" t="e">
        <f t="shared" si="27"/>
        <v>#REF!</v>
      </c>
      <c r="R34" s="2" t="e">
        <f t="shared" si="27"/>
        <v>#REF!</v>
      </c>
      <c r="S34" s="2" t="e">
        <f t="shared" si="27"/>
        <v>#REF!</v>
      </c>
      <c r="T34" s="2" t="e">
        <f t="shared" si="27"/>
        <v>#REF!</v>
      </c>
      <c r="U34" s="2" t="e">
        <f t="shared" si="27"/>
        <v>#REF!</v>
      </c>
      <c r="V34" s="2" t="e">
        <f t="shared" si="27"/>
        <v>#REF!</v>
      </c>
      <c r="W34" s="2" t="e">
        <f t="shared" si="27"/>
        <v>#REF!</v>
      </c>
      <c r="X34" s="2" t="e">
        <f t="shared" si="27"/>
        <v>#REF!</v>
      </c>
      <c r="Y34" s="85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3" t="e">
        <f t="shared" ref="B35:Y35" si="28">ROUND($I$220+B174+B209,2)</f>
        <v>#REF!</v>
      </c>
      <c r="C35" s="2" t="e">
        <f t="shared" si="28"/>
        <v>#REF!</v>
      </c>
      <c r="D35" s="2" t="e">
        <f t="shared" si="28"/>
        <v>#REF!</v>
      </c>
      <c r="E35" s="2" t="e">
        <f t="shared" si="28"/>
        <v>#REF!</v>
      </c>
      <c r="F35" s="2" t="e">
        <f t="shared" si="28"/>
        <v>#REF!</v>
      </c>
      <c r="G35" s="2" t="e">
        <f t="shared" si="28"/>
        <v>#REF!</v>
      </c>
      <c r="H35" s="2" t="e">
        <f t="shared" si="28"/>
        <v>#REF!</v>
      </c>
      <c r="I35" s="2" t="e">
        <f t="shared" si="28"/>
        <v>#REF!</v>
      </c>
      <c r="J35" s="2" t="e">
        <f t="shared" si="28"/>
        <v>#REF!</v>
      </c>
      <c r="K35" s="2" t="e">
        <f t="shared" si="28"/>
        <v>#REF!</v>
      </c>
      <c r="L35" s="2" t="e">
        <f t="shared" si="28"/>
        <v>#REF!</v>
      </c>
      <c r="M35" s="2" t="e">
        <f t="shared" si="28"/>
        <v>#REF!</v>
      </c>
      <c r="N35" s="2" t="e">
        <f t="shared" si="28"/>
        <v>#REF!</v>
      </c>
      <c r="O35" s="2" t="e">
        <f t="shared" si="28"/>
        <v>#REF!</v>
      </c>
      <c r="P35" s="2" t="e">
        <f t="shared" si="28"/>
        <v>#REF!</v>
      </c>
      <c r="Q35" s="2" t="e">
        <f t="shared" si="28"/>
        <v>#REF!</v>
      </c>
      <c r="R35" s="2" t="e">
        <f t="shared" si="28"/>
        <v>#REF!</v>
      </c>
      <c r="S35" s="2" t="e">
        <f t="shared" si="28"/>
        <v>#REF!</v>
      </c>
      <c r="T35" s="2" t="e">
        <f t="shared" si="28"/>
        <v>#REF!</v>
      </c>
      <c r="U35" s="2" t="e">
        <f t="shared" si="28"/>
        <v>#REF!</v>
      </c>
      <c r="V35" s="2" t="e">
        <f t="shared" si="28"/>
        <v>#REF!</v>
      </c>
      <c r="W35" s="2" t="e">
        <f t="shared" si="28"/>
        <v>#REF!</v>
      </c>
      <c r="X35" s="2" t="e">
        <f t="shared" si="28"/>
        <v>#REF!</v>
      </c>
      <c r="Y35" s="85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3" t="e">
        <f t="shared" ref="B36:Y36" si="29">ROUND($I$220+B175+B210,2)</f>
        <v>#REF!</v>
      </c>
      <c r="C36" s="2" t="e">
        <f t="shared" si="29"/>
        <v>#REF!</v>
      </c>
      <c r="D36" s="2" t="e">
        <f t="shared" si="29"/>
        <v>#REF!</v>
      </c>
      <c r="E36" s="2" t="e">
        <f t="shared" si="29"/>
        <v>#REF!</v>
      </c>
      <c r="F36" s="2" t="e">
        <f t="shared" si="29"/>
        <v>#REF!</v>
      </c>
      <c r="G36" s="2" t="e">
        <f t="shared" si="29"/>
        <v>#REF!</v>
      </c>
      <c r="H36" s="2" t="e">
        <f t="shared" si="29"/>
        <v>#REF!</v>
      </c>
      <c r="I36" s="2" t="e">
        <f t="shared" si="29"/>
        <v>#REF!</v>
      </c>
      <c r="J36" s="2" t="e">
        <f t="shared" si="29"/>
        <v>#REF!</v>
      </c>
      <c r="K36" s="2" t="e">
        <f t="shared" si="29"/>
        <v>#REF!</v>
      </c>
      <c r="L36" s="2" t="e">
        <f t="shared" si="29"/>
        <v>#REF!</v>
      </c>
      <c r="M36" s="2" t="e">
        <f t="shared" si="29"/>
        <v>#REF!</v>
      </c>
      <c r="N36" s="2" t="e">
        <f t="shared" si="29"/>
        <v>#REF!</v>
      </c>
      <c r="O36" s="2" t="e">
        <f t="shared" si="29"/>
        <v>#REF!</v>
      </c>
      <c r="P36" s="2" t="e">
        <f t="shared" si="29"/>
        <v>#REF!</v>
      </c>
      <c r="Q36" s="2" t="e">
        <f t="shared" si="29"/>
        <v>#REF!</v>
      </c>
      <c r="R36" s="2" t="e">
        <f t="shared" si="29"/>
        <v>#REF!</v>
      </c>
      <c r="S36" s="2" t="e">
        <f t="shared" si="29"/>
        <v>#REF!</v>
      </c>
      <c r="T36" s="2" t="e">
        <f t="shared" si="29"/>
        <v>#REF!</v>
      </c>
      <c r="U36" s="2" t="e">
        <f t="shared" si="29"/>
        <v>#REF!</v>
      </c>
      <c r="V36" s="2" t="e">
        <f t="shared" si="29"/>
        <v>#REF!</v>
      </c>
      <c r="W36" s="2" t="e">
        <f t="shared" si="29"/>
        <v>#REF!</v>
      </c>
      <c r="X36" s="2" t="e">
        <f t="shared" si="29"/>
        <v>#REF!</v>
      </c>
      <c r="Y36" s="85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4" t="e">
        <f t="shared" ref="B37:Y37" si="30">ROUND($I$220+B176+B211,2)</f>
        <v>#REF!</v>
      </c>
      <c r="C37" s="86" t="e">
        <f t="shared" si="30"/>
        <v>#REF!</v>
      </c>
      <c r="D37" s="86" t="e">
        <f t="shared" si="30"/>
        <v>#REF!</v>
      </c>
      <c r="E37" s="86" t="e">
        <f t="shared" si="30"/>
        <v>#REF!</v>
      </c>
      <c r="F37" s="86" t="e">
        <f t="shared" si="30"/>
        <v>#REF!</v>
      </c>
      <c r="G37" s="86" t="e">
        <f t="shared" si="30"/>
        <v>#REF!</v>
      </c>
      <c r="H37" s="86" t="e">
        <f t="shared" si="30"/>
        <v>#REF!</v>
      </c>
      <c r="I37" s="86" t="e">
        <f t="shared" si="30"/>
        <v>#REF!</v>
      </c>
      <c r="J37" s="86" t="e">
        <f t="shared" si="30"/>
        <v>#REF!</v>
      </c>
      <c r="K37" s="86" t="e">
        <f t="shared" si="30"/>
        <v>#REF!</v>
      </c>
      <c r="L37" s="86" t="e">
        <f t="shared" si="30"/>
        <v>#REF!</v>
      </c>
      <c r="M37" s="86" t="e">
        <f t="shared" si="30"/>
        <v>#REF!</v>
      </c>
      <c r="N37" s="86" t="e">
        <f t="shared" si="30"/>
        <v>#REF!</v>
      </c>
      <c r="O37" s="86" t="e">
        <f t="shared" si="30"/>
        <v>#REF!</v>
      </c>
      <c r="P37" s="86" t="e">
        <f t="shared" si="30"/>
        <v>#REF!</v>
      </c>
      <c r="Q37" s="86" t="e">
        <f t="shared" si="30"/>
        <v>#REF!</v>
      </c>
      <c r="R37" s="86" t="e">
        <f t="shared" si="30"/>
        <v>#REF!</v>
      </c>
      <c r="S37" s="86" t="e">
        <f t="shared" si="30"/>
        <v>#REF!</v>
      </c>
      <c r="T37" s="86" t="e">
        <f t="shared" si="30"/>
        <v>#REF!</v>
      </c>
      <c r="U37" s="86" t="e">
        <f t="shared" si="30"/>
        <v>#REF!</v>
      </c>
      <c r="V37" s="86" t="e">
        <f t="shared" si="30"/>
        <v>#REF!</v>
      </c>
      <c r="W37" s="86" t="e">
        <f t="shared" si="30"/>
        <v>#REF!</v>
      </c>
      <c r="X37" s="86" t="e">
        <f t="shared" si="30"/>
        <v>#REF!</v>
      </c>
      <c r="Y37" s="87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6" t="e">
        <f>ROUND($J$220+B146+B181,2)</f>
        <v>#REF!</v>
      </c>
      <c r="C41" s="88" t="e">
        <f t="shared" ref="C41:Y41" si="31">ROUND($J$220+C146+C181,2)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B71" si="32">ROUND($J$220+B147+B182,2)</f>
        <v>#REF!</v>
      </c>
      <c r="C42" s="2" t="e">
        <f t="shared" ref="C42:Y42" si="33">ROUND($J$220+C147+C182,2)</f>
        <v>#REF!</v>
      </c>
      <c r="D42" s="2" t="e">
        <f t="shared" si="33"/>
        <v>#REF!</v>
      </c>
      <c r="E42" s="2" t="e">
        <f t="shared" si="33"/>
        <v>#REF!</v>
      </c>
      <c r="F42" s="2" t="e">
        <f t="shared" si="33"/>
        <v>#REF!</v>
      </c>
      <c r="G42" s="2" t="e">
        <f t="shared" si="33"/>
        <v>#REF!</v>
      </c>
      <c r="H42" s="2" t="e">
        <f t="shared" si="33"/>
        <v>#REF!</v>
      </c>
      <c r="I42" s="2" t="e">
        <f t="shared" si="33"/>
        <v>#REF!</v>
      </c>
      <c r="J42" s="2" t="e">
        <f t="shared" si="33"/>
        <v>#REF!</v>
      </c>
      <c r="K42" s="2" t="e">
        <f t="shared" si="33"/>
        <v>#REF!</v>
      </c>
      <c r="L42" s="2" t="e">
        <f t="shared" si="33"/>
        <v>#REF!</v>
      </c>
      <c r="M42" s="2" t="e">
        <f t="shared" si="33"/>
        <v>#REF!</v>
      </c>
      <c r="N42" s="2" t="e">
        <f t="shared" si="33"/>
        <v>#REF!</v>
      </c>
      <c r="O42" s="2" t="e">
        <f t="shared" si="33"/>
        <v>#REF!</v>
      </c>
      <c r="P42" s="2" t="e">
        <f t="shared" si="33"/>
        <v>#REF!</v>
      </c>
      <c r="Q42" s="2" t="e">
        <f t="shared" si="33"/>
        <v>#REF!</v>
      </c>
      <c r="R42" s="2" t="e">
        <f t="shared" si="33"/>
        <v>#REF!</v>
      </c>
      <c r="S42" s="2" t="e">
        <f t="shared" si="33"/>
        <v>#REF!</v>
      </c>
      <c r="T42" s="2" t="e">
        <f t="shared" si="33"/>
        <v>#REF!</v>
      </c>
      <c r="U42" s="2" t="e">
        <f t="shared" si="33"/>
        <v>#REF!</v>
      </c>
      <c r="V42" s="2" t="e">
        <f t="shared" si="33"/>
        <v>#REF!</v>
      </c>
      <c r="W42" s="2" t="e">
        <f t="shared" si="33"/>
        <v>#REF!</v>
      </c>
      <c r="X42" s="2" t="e">
        <f t="shared" si="33"/>
        <v>#REF!</v>
      </c>
      <c r="Y42" s="85" t="e">
        <f t="shared" si="33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si="32"/>
        <v>#REF!</v>
      </c>
      <c r="C43" s="2" t="e">
        <f t="shared" ref="C43:Y43" si="34">ROUND($J$220+C148+C183,2)</f>
        <v>#REF!</v>
      </c>
      <c r="D43" s="2" t="e">
        <f t="shared" si="34"/>
        <v>#REF!</v>
      </c>
      <c r="E43" s="2" t="e">
        <f t="shared" si="34"/>
        <v>#REF!</v>
      </c>
      <c r="F43" s="2" t="e">
        <f t="shared" si="34"/>
        <v>#REF!</v>
      </c>
      <c r="G43" s="2" t="e">
        <f t="shared" si="34"/>
        <v>#REF!</v>
      </c>
      <c r="H43" s="2" t="e">
        <f t="shared" si="34"/>
        <v>#REF!</v>
      </c>
      <c r="I43" s="2" t="e">
        <f t="shared" si="34"/>
        <v>#REF!</v>
      </c>
      <c r="J43" s="2" t="e">
        <f t="shared" si="34"/>
        <v>#REF!</v>
      </c>
      <c r="K43" s="2" t="e">
        <f t="shared" si="34"/>
        <v>#REF!</v>
      </c>
      <c r="L43" s="2" t="e">
        <f t="shared" si="34"/>
        <v>#REF!</v>
      </c>
      <c r="M43" s="2" t="e">
        <f t="shared" si="34"/>
        <v>#REF!</v>
      </c>
      <c r="N43" s="2" t="e">
        <f t="shared" si="34"/>
        <v>#REF!</v>
      </c>
      <c r="O43" s="2" t="e">
        <f t="shared" si="34"/>
        <v>#REF!</v>
      </c>
      <c r="P43" s="2" t="e">
        <f t="shared" si="34"/>
        <v>#REF!</v>
      </c>
      <c r="Q43" s="2" t="e">
        <f t="shared" si="34"/>
        <v>#REF!</v>
      </c>
      <c r="R43" s="2" t="e">
        <f t="shared" si="34"/>
        <v>#REF!</v>
      </c>
      <c r="S43" s="2" t="e">
        <f t="shared" si="34"/>
        <v>#REF!</v>
      </c>
      <c r="T43" s="2" t="e">
        <f t="shared" si="34"/>
        <v>#REF!</v>
      </c>
      <c r="U43" s="2" t="e">
        <f t="shared" si="34"/>
        <v>#REF!</v>
      </c>
      <c r="V43" s="2" t="e">
        <f t="shared" si="34"/>
        <v>#REF!</v>
      </c>
      <c r="W43" s="2" t="e">
        <f t="shared" si="34"/>
        <v>#REF!</v>
      </c>
      <c r="X43" s="2" t="e">
        <f t="shared" si="34"/>
        <v>#REF!</v>
      </c>
      <c r="Y43" s="85" t="e">
        <f t="shared" si="34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si="32"/>
        <v>#REF!</v>
      </c>
      <c r="C44" s="2" t="e">
        <f t="shared" ref="C44:Y44" si="35">ROUND($J$220+C149+C184,2)</f>
        <v>#REF!</v>
      </c>
      <c r="D44" s="2" t="e">
        <f t="shared" si="35"/>
        <v>#REF!</v>
      </c>
      <c r="E44" s="2" t="e">
        <f t="shared" si="35"/>
        <v>#REF!</v>
      </c>
      <c r="F44" s="2" t="e">
        <f t="shared" si="35"/>
        <v>#REF!</v>
      </c>
      <c r="G44" s="2" t="e">
        <f t="shared" si="35"/>
        <v>#REF!</v>
      </c>
      <c r="H44" s="2" t="e">
        <f t="shared" si="35"/>
        <v>#REF!</v>
      </c>
      <c r="I44" s="2" t="e">
        <f t="shared" si="35"/>
        <v>#REF!</v>
      </c>
      <c r="J44" s="2" t="e">
        <f t="shared" si="35"/>
        <v>#REF!</v>
      </c>
      <c r="K44" s="2" t="e">
        <f t="shared" si="35"/>
        <v>#REF!</v>
      </c>
      <c r="L44" s="2" t="e">
        <f t="shared" si="35"/>
        <v>#REF!</v>
      </c>
      <c r="M44" s="2" t="e">
        <f t="shared" si="35"/>
        <v>#REF!</v>
      </c>
      <c r="N44" s="2" t="e">
        <f t="shared" si="35"/>
        <v>#REF!</v>
      </c>
      <c r="O44" s="2" t="e">
        <f t="shared" si="35"/>
        <v>#REF!</v>
      </c>
      <c r="P44" s="2" t="e">
        <f t="shared" si="35"/>
        <v>#REF!</v>
      </c>
      <c r="Q44" s="2" t="e">
        <f t="shared" si="35"/>
        <v>#REF!</v>
      </c>
      <c r="R44" s="2" t="e">
        <f t="shared" si="35"/>
        <v>#REF!</v>
      </c>
      <c r="S44" s="2" t="e">
        <f t="shared" si="35"/>
        <v>#REF!</v>
      </c>
      <c r="T44" s="2" t="e">
        <f t="shared" si="35"/>
        <v>#REF!</v>
      </c>
      <c r="U44" s="2" t="e">
        <f t="shared" si="35"/>
        <v>#REF!</v>
      </c>
      <c r="V44" s="2" t="e">
        <f t="shared" si="35"/>
        <v>#REF!</v>
      </c>
      <c r="W44" s="2" t="e">
        <f t="shared" si="35"/>
        <v>#REF!</v>
      </c>
      <c r="X44" s="2" t="e">
        <f t="shared" si="35"/>
        <v>#REF!</v>
      </c>
      <c r="Y44" s="85" t="e">
        <f t="shared" si="35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si="32"/>
        <v>#REF!</v>
      </c>
      <c r="C45" s="2" t="e">
        <f t="shared" ref="C45:Y45" si="36">ROUND($J$220+C150+C185,2)</f>
        <v>#REF!</v>
      </c>
      <c r="D45" s="2" t="e">
        <f t="shared" si="36"/>
        <v>#REF!</v>
      </c>
      <c r="E45" s="2" t="e">
        <f t="shared" si="36"/>
        <v>#REF!</v>
      </c>
      <c r="F45" s="2" t="e">
        <f t="shared" si="36"/>
        <v>#REF!</v>
      </c>
      <c r="G45" s="2" t="e">
        <f t="shared" si="36"/>
        <v>#REF!</v>
      </c>
      <c r="H45" s="2" t="e">
        <f t="shared" si="36"/>
        <v>#REF!</v>
      </c>
      <c r="I45" s="2" t="e">
        <f t="shared" si="36"/>
        <v>#REF!</v>
      </c>
      <c r="J45" s="2" t="e">
        <f t="shared" si="36"/>
        <v>#REF!</v>
      </c>
      <c r="K45" s="2" t="e">
        <f t="shared" si="36"/>
        <v>#REF!</v>
      </c>
      <c r="L45" s="2" t="e">
        <f t="shared" si="36"/>
        <v>#REF!</v>
      </c>
      <c r="M45" s="2" t="e">
        <f t="shared" si="36"/>
        <v>#REF!</v>
      </c>
      <c r="N45" s="2" t="e">
        <f t="shared" si="36"/>
        <v>#REF!</v>
      </c>
      <c r="O45" s="2" t="e">
        <f t="shared" si="36"/>
        <v>#REF!</v>
      </c>
      <c r="P45" s="2" t="e">
        <f t="shared" si="36"/>
        <v>#REF!</v>
      </c>
      <c r="Q45" s="2" t="e">
        <f t="shared" si="36"/>
        <v>#REF!</v>
      </c>
      <c r="R45" s="2" t="e">
        <f t="shared" si="36"/>
        <v>#REF!</v>
      </c>
      <c r="S45" s="2" t="e">
        <f t="shared" si="36"/>
        <v>#REF!</v>
      </c>
      <c r="T45" s="2" t="e">
        <f t="shared" si="36"/>
        <v>#REF!</v>
      </c>
      <c r="U45" s="2" t="e">
        <f t="shared" si="36"/>
        <v>#REF!</v>
      </c>
      <c r="V45" s="2" t="e">
        <f t="shared" si="36"/>
        <v>#REF!</v>
      </c>
      <c r="W45" s="2" t="e">
        <f t="shared" si="36"/>
        <v>#REF!</v>
      </c>
      <c r="X45" s="2" t="e">
        <f t="shared" si="36"/>
        <v>#REF!</v>
      </c>
      <c r="Y45" s="85" t="e">
        <f t="shared" si="36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si="32"/>
        <v>#REF!</v>
      </c>
      <c r="C46" s="2" t="e">
        <f t="shared" ref="C46:Y46" si="37">ROUND($J$220+C151+C186,2)</f>
        <v>#REF!</v>
      </c>
      <c r="D46" s="2" t="e">
        <f t="shared" si="37"/>
        <v>#REF!</v>
      </c>
      <c r="E46" s="2" t="e">
        <f t="shared" si="37"/>
        <v>#REF!</v>
      </c>
      <c r="F46" s="2" t="e">
        <f t="shared" si="37"/>
        <v>#REF!</v>
      </c>
      <c r="G46" s="2" t="e">
        <f t="shared" si="37"/>
        <v>#REF!</v>
      </c>
      <c r="H46" s="2" t="e">
        <f t="shared" si="37"/>
        <v>#REF!</v>
      </c>
      <c r="I46" s="2" t="e">
        <f t="shared" si="37"/>
        <v>#REF!</v>
      </c>
      <c r="J46" s="2" t="e">
        <f t="shared" si="37"/>
        <v>#REF!</v>
      </c>
      <c r="K46" s="2" t="e">
        <f t="shared" si="37"/>
        <v>#REF!</v>
      </c>
      <c r="L46" s="2" t="e">
        <f t="shared" si="37"/>
        <v>#REF!</v>
      </c>
      <c r="M46" s="2" t="e">
        <f t="shared" si="37"/>
        <v>#REF!</v>
      </c>
      <c r="N46" s="2" t="e">
        <f t="shared" si="37"/>
        <v>#REF!</v>
      </c>
      <c r="O46" s="2" t="e">
        <f t="shared" si="37"/>
        <v>#REF!</v>
      </c>
      <c r="P46" s="2" t="e">
        <f t="shared" si="37"/>
        <v>#REF!</v>
      </c>
      <c r="Q46" s="2" t="e">
        <f t="shared" si="37"/>
        <v>#REF!</v>
      </c>
      <c r="R46" s="2" t="e">
        <f t="shared" si="37"/>
        <v>#REF!</v>
      </c>
      <c r="S46" s="2" t="e">
        <f t="shared" si="37"/>
        <v>#REF!</v>
      </c>
      <c r="T46" s="2" t="e">
        <f t="shared" si="37"/>
        <v>#REF!</v>
      </c>
      <c r="U46" s="2" t="e">
        <f t="shared" si="37"/>
        <v>#REF!</v>
      </c>
      <c r="V46" s="2" t="e">
        <f t="shared" si="37"/>
        <v>#REF!</v>
      </c>
      <c r="W46" s="2" t="e">
        <f t="shared" si="37"/>
        <v>#REF!</v>
      </c>
      <c r="X46" s="2" t="e">
        <f t="shared" si="37"/>
        <v>#REF!</v>
      </c>
      <c r="Y46" s="85" t="e">
        <f t="shared" si="37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si="32"/>
        <v>#REF!</v>
      </c>
      <c r="C47" s="2" t="e">
        <f t="shared" ref="C47:Y47" si="38">ROUND($J$220+C152+C187,2)</f>
        <v>#REF!</v>
      </c>
      <c r="D47" s="2" t="e">
        <f t="shared" si="38"/>
        <v>#REF!</v>
      </c>
      <c r="E47" s="2" t="e">
        <f t="shared" si="38"/>
        <v>#REF!</v>
      </c>
      <c r="F47" s="2" t="e">
        <f t="shared" si="38"/>
        <v>#REF!</v>
      </c>
      <c r="G47" s="2" t="e">
        <f t="shared" si="38"/>
        <v>#REF!</v>
      </c>
      <c r="H47" s="2" t="e">
        <f t="shared" si="38"/>
        <v>#REF!</v>
      </c>
      <c r="I47" s="2" t="e">
        <f t="shared" si="38"/>
        <v>#REF!</v>
      </c>
      <c r="J47" s="2" t="e">
        <f t="shared" si="38"/>
        <v>#REF!</v>
      </c>
      <c r="K47" s="2" t="e">
        <f t="shared" si="38"/>
        <v>#REF!</v>
      </c>
      <c r="L47" s="2" t="e">
        <f t="shared" si="38"/>
        <v>#REF!</v>
      </c>
      <c r="M47" s="2" t="e">
        <f t="shared" si="38"/>
        <v>#REF!</v>
      </c>
      <c r="N47" s="2" t="e">
        <f t="shared" si="38"/>
        <v>#REF!</v>
      </c>
      <c r="O47" s="2" t="e">
        <f t="shared" si="38"/>
        <v>#REF!</v>
      </c>
      <c r="P47" s="2" t="e">
        <f t="shared" si="38"/>
        <v>#REF!</v>
      </c>
      <c r="Q47" s="2" t="e">
        <f t="shared" si="38"/>
        <v>#REF!</v>
      </c>
      <c r="R47" s="2" t="e">
        <f t="shared" si="38"/>
        <v>#REF!</v>
      </c>
      <c r="S47" s="2" t="e">
        <f t="shared" si="38"/>
        <v>#REF!</v>
      </c>
      <c r="T47" s="2" t="e">
        <f t="shared" si="38"/>
        <v>#REF!</v>
      </c>
      <c r="U47" s="2" t="e">
        <f t="shared" si="38"/>
        <v>#REF!</v>
      </c>
      <c r="V47" s="2" t="e">
        <f t="shared" si="38"/>
        <v>#REF!</v>
      </c>
      <c r="W47" s="2" t="e">
        <f t="shared" si="38"/>
        <v>#REF!</v>
      </c>
      <c r="X47" s="2" t="e">
        <f t="shared" si="38"/>
        <v>#REF!</v>
      </c>
      <c r="Y47" s="85" t="e">
        <f t="shared" si="38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si="32"/>
        <v>#REF!</v>
      </c>
      <c r="C48" s="2" t="e">
        <f t="shared" ref="C48:Y48" si="39">ROUND($J$220+C153+C188,2)</f>
        <v>#REF!</v>
      </c>
      <c r="D48" s="2" t="e">
        <f t="shared" si="39"/>
        <v>#REF!</v>
      </c>
      <c r="E48" s="2" t="e">
        <f t="shared" si="39"/>
        <v>#REF!</v>
      </c>
      <c r="F48" s="2" t="e">
        <f t="shared" si="39"/>
        <v>#REF!</v>
      </c>
      <c r="G48" s="2" t="e">
        <f t="shared" si="39"/>
        <v>#REF!</v>
      </c>
      <c r="H48" s="2" t="e">
        <f t="shared" si="39"/>
        <v>#REF!</v>
      </c>
      <c r="I48" s="2" t="e">
        <f t="shared" si="39"/>
        <v>#REF!</v>
      </c>
      <c r="J48" s="2" t="e">
        <f t="shared" si="39"/>
        <v>#REF!</v>
      </c>
      <c r="K48" s="2" t="e">
        <f t="shared" si="39"/>
        <v>#REF!</v>
      </c>
      <c r="L48" s="2" t="e">
        <f t="shared" si="39"/>
        <v>#REF!</v>
      </c>
      <c r="M48" s="2" t="e">
        <f t="shared" si="39"/>
        <v>#REF!</v>
      </c>
      <c r="N48" s="2" t="e">
        <f t="shared" si="39"/>
        <v>#REF!</v>
      </c>
      <c r="O48" s="2" t="e">
        <f t="shared" si="39"/>
        <v>#REF!</v>
      </c>
      <c r="P48" s="2" t="e">
        <f t="shared" si="39"/>
        <v>#REF!</v>
      </c>
      <c r="Q48" s="2" t="e">
        <f t="shared" si="39"/>
        <v>#REF!</v>
      </c>
      <c r="R48" s="2" t="e">
        <f t="shared" si="39"/>
        <v>#REF!</v>
      </c>
      <c r="S48" s="2" t="e">
        <f t="shared" si="39"/>
        <v>#REF!</v>
      </c>
      <c r="T48" s="2" t="e">
        <f t="shared" si="39"/>
        <v>#REF!</v>
      </c>
      <c r="U48" s="2" t="e">
        <f t="shared" si="39"/>
        <v>#REF!</v>
      </c>
      <c r="V48" s="2" t="e">
        <f t="shared" si="39"/>
        <v>#REF!</v>
      </c>
      <c r="W48" s="2" t="e">
        <f t="shared" si="39"/>
        <v>#REF!</v>
      </c>
      <c r="X48" s="2" t="e">
        <f t="shared" si="39"/>
        <v>#REF!</v>
      </c>
      <c r="Y48" s="85" t="e">
        <f t="shared" si="39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si="32"/>
        <v>#REF!</v>
      </c>
      <c r="C49" s="2" t="e">
        <f t="shared" ref="C49:Y49" si="40">ROUND($J$220+C154+C189,2)</f>
        <v>#REF!</v>
      </c>
      <c r="D49" s="2" t="e">
        <f t="shared" si="40"/>
        <v>#REF!</v>
      </c>
      <c r="E49" s="2" t="e">
        <f t="shared" si="40"/>
        <v>#REF!</v>
      </c>
      <c r="F49" s="2" t="e">
        <f t="shared" si="40"/>
        <v>#REF!</v>
      </c>
      <c r="G49" s="2" t="e">
        <f t="shared" si="40"/>
        <v>#REF!</v>
      </c>
      <c r="H49" s="2" t="e">
        <f t="shared" si="40"/>
        <v>#REF!</v>
      </c>
      <c r="I49" s="2" t="e">
        <f t="shared" si="40"/>
        <v>#REF!</v>
      </c>
      <c r="J49" s="2" t="e">
        <f t="shared" si="40"/>
        <v>#REF!</v>
      </c>
      <c r="K49" s="2" t="e">
        <f t="shared" si="40"/>
        <v>#REF!</v>
      </c>
      <c r="L49" s="2" t="e">
        <f t="shared" si="40"/>
        <v>#REF!</v>
      </c>
      <c r="M49" s="2" t="e">
        <f t="shared" si="40"/>
        <v>#REF!</v>
      </c>
      <c r="N49" s="2" t="e">
        <f t="shared" si="40"/>
        <v>#REF!</v>
      </c>
      <c r="O49" s="2" t="e">
        <f t="shared" si="40"/>
        <v>#REF!</v>
      </c>
      <c r="P49" s="2" t="e">
        <f t="shared" si="40"/>
        <v>#REF!</v>
      </c>
      <c r="Q49" s="2" t="e">
        <f t="shared" si="40"/>
        <v>#REF!</v>
      </c>
      <c r="R49" s="2" t="e">
        <f t="shared" si="40"/>
        <v>#REF!</v>
      </c>
      <c r="S49" s="2" t="e">
        <f t="shared" si="40"/>
        <v>#REF!</v>
      </c>
      <c r="T49" s="2" t="e">
        <f t="shared" si="40"/>
        <v>#REF!</v>
      </c>
      <c r="U49" s="2" t="e">
        <f t="shared" si="40"/>
        <v>#REF!</v>
      </c>
      <c r="V49" s="2" t="e">
        <f t="shared" si="40"/>
        <v>#REF!</v>
      </c>
      <c r="W49" s="2" t="e">
        <f t="shared" si="40"/>
        <v>#REF!</v>
      </c>
      <c r="X49" s="2" t="e">
        <f t="shared" si="40"/>
        <v>#REF!</v>
      </c>
      <c r="Y49" s="85" t="e">
        <f t="shared" si="40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si="32"/>
        <v>#REF!</v>
      </c>
      <c r="C50" s="2" t="e">
        <f t="shared" ref="C50:Y50" si="41">ROUND($J$220+C155+C190,2)</f>
        <v>#REF!</v>
      </c>
      <c r="D50" s="2" t="e">
        <f t="shared" si="41"/>
        <v>#REF!</v>
      </c>
      <c r="E50" s="2" t="e">
        <f t="shared" si="41"/>
        <v>#REF!</v>
      </c>
      <c r="F50" s="2" t="e">
        <f t="shared" si="41"/>
        <v>#REF!</v>
      </c>
      <c r="G50" s="2" t="e">
        <f t="shared" si="41"/>
        <v>#REF!</v>
      </c>
      <c r="H50" s="2" t="e">
        <f t="shared" si="41"/>
        <v>#REF!</v>
      </c>
      <c r="I50" s="2" t="e">
        <f t="shared" si="41"/>
        <v>#REF!</v>
      </c>
      <c r="J50" s="2" t="e">
        <f t="shared" si="41"/>
        <v>#REF!</v>
      </c>
      <c r="K50" s="2" t="e">
        <f t="shared" si="41"/>
        <v>#REF!</v>
      </c>
      <c r="L50" s="2" t="e">
        <f t="shared" si="41"/>
        <v>#REF!</v>
      </c>
      <c r="M50" s="2" t="e">
        <f t="shared" si="41"/>
        <v>#REF!</v>
      </c>
      <c r="N50" s="2" t="e">
        <f t="shared" si="41"/>
        <v>#REF!</v>
      </c>
      <c r="O50" s="2" t="e">
        <f t="shared" si="41"/>
        <v>#REF!</v>
      </c>
      <c r="P50" s="2" t="e">
        <f t="shared" si="41"/>
        <v>#REF!</v>
      </c>
      <c r="Q50" s="2" t="e">
        <f t="shared" si="41"/>
        <v>#REF!</v>
      </c>
      <c r="R50" s="2" t="e">
        <f t="shared" si="41"/>
        <v>#REF!</v>
      </c>
      <c r="S50" s="2" t="e">
        <f t="shared" si="41"/>
        <v>#REF!</v>
      </c>
      <c r="T50" s="2" t="e">
        <f t="shared" si="41"/>
        <v>#REF!</v>
      </c>
      <c r="U50" s="2" t="e">
        <f t="shared" si="41"/>
        <v>#REF!</v>
      </c>
      <c r="V50" s="2" t="e">
        <f t="shared" si="41"/>
        <v>#REF!</v>
      </c>
      <c r="W50" s="2" t="e">
        <f t="shared" si="41"/>
        <v>#REF!</v>
      </c>
      <c r="X50" s="2" t="e">
        <f t="shared" si="41"/>
        <v>#REF!</v>
      </c>
      <c r="Y50" s="85" t="e">
        <f t="shared" si="41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si="32"/>
        <v>#REF!</v>
      </c>
      <c r="C51" s="2" t="e">
        <f t="shared" ref="C51:Y51" si="42">ROUND($J$220+C156+C191,2)</f>
        <v>#REF!</v>
      </c>
      <c r="D51" s="2" t="e">
        <f t="shared" si="42"/>
        <v>#REF!</v>
      </c>
      <c r="E51" s="2" t="e">
        <f t="shared" si="42"/>
        <v>#REF!</v>
      </c>
      <c r="F51" s="2" t="e">
        <f t="shared" si="42"/>
        <v>#REF!</v>
      </c>
      <c r="G51" s="2" t="e">
        <f t="shared" si="42"/>
        <v>#REF!</v>
      </c>
      <c r="H51" s="2" t="e">
        <f t="shared" si="42"/>
        <v>#REF!</v>
      </c>
      <c r="I51" s="2" t="e">
        <f t="shared" si="42"/>
        <v>#REF!</v>
      </c>
      <c r="J51" s="2" t="e">
        <f t="shared" si="42"/>
        <v>#REF!</v>
      </c>
      <c r="K51" s="2" t="e">
        <f t="shared" si="42"/>
        <v>#REF!</v>
      </c>
      <c r="L51" s="2" t="e">
        <f t="shared" si="42"/>
        <v>#REF!</v>
      </c>
      <c r="M51" s="2" t="e">
        <f t="shared" si="42"/>
        <v>#REF!</v>
      </c>
      <c r="N51" s="2" t="e">
        <f t="shared" si="42"/>
        <v>#REF!</v>
      </c>
      <c r="O51" s="2" t="e">
        <f t="shared" si="42"/>
        <v>#REF!</v>
      </c>
      <c r="P51" s="2" t="e">
        <f t="shared" si="42"/>
        <v>#REF!</v>
      </c>
      <c r="Q51" s="2" t="e">
        <f t="shared" si="42"/>
        <v>#REF!</v>
      </c>
      <c r="R51" s="2" t="e">
        <f t="shared" si="42"/>
        <v>#REF!</v>
      </c>
      <c r="S51" s="2" t="e">
        <f t="shared" si="42"/>
        <v>#REF!</v>
      </c>
      <c r="T51" s="2" t="e">
        <f t="shared" si="42"/>
        <v>#REF!</v>
      </c>
      <c r="U51" s="2" t="e">
        <f t="shared" si="42"/>
        <v>#REF!</v>
      </c>
      <c r="V51" s="2" t="e">
        <f t="shared" si="42"/>
        <v>#REF!</v>
      </c>
      <c r="W51" s="2" t="e">
        <f t="shared" si="42"/>
        <v>#REF!</v>
      </c>
      <c r="X51" s="2" t="e">
        <f t="shared" si="42"/>
        <v>#REF!</v>
      </c>
      <c r="Y51" s="85" t="e">
        <f t="shared" si="42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si="32"/>
        <v>#REF!</v>
      </c>
      <c r="C52" s="2" t="e">
        <f t="shared" ref="C52:Y52" si="43">ROUND($J$220+C157+C192,2)</f>
        <v>#REF!</v>
      </c>
      <c r="D52" s="2" t="e">
        <f t="shared" si="43"/>
        <v>#REF!</v>
      </c>
      <c r="E52" s="2" t="e">
        <f t="shared" si="43"/>
        <v>#REF!</v>
      </c>
      <c r="F52" s="2" t="e">
        <f t="shared" si="43"/>
        <v>#REF!</v>
      </c>
      <c r="G52" s="2" t="e">
        <f t="shared" si="43"/>
        <v>#REF!</v>
      </c>
      <c r="H52" s="2" t="e">
        <f t="shared" si="43"/>
        <v>#REF!</v>
      </c>
      <c r="I52" s="2" t="e">
        <f t="shared" si="43"/>
        <v>#REF!</v>
      </c>
      <c r="J52" s="2" t="e">
        <f t="shared" si="43"/>
        <v>#REF!</v>
      </c>
      <c r="K52" s="2" t="e">
        <f t="shared" si="43"/>
        <v>#REF!</v>
      </c>
      <c r="L52" s="2" t="e">
        <f t="shared" si="43"/>
        <v>#REF!</v>
      </c>
      <c r="M52" s="2" t="e">
        <f t="shared" si="43"/>
        <v>#REF!</v>
      </c>
      <c r="N52" s="2" t="e">
        <f t="shared" si="43"/>
        <v>#REF!</v>
      </c>
      <c r="O52" s="2" t="e">
        <f t="shared" si="43"/>
        <v>#REF!</v>
      </c>
      <c r="P52" s="2" t="e">
        <f t="shared" si="43"/>
        <v>#REF!</v>
      </c>
      <c r="Q52" s="2" t="e">
        <f t="shared" si="43"/>
        <v>#REF!</v>
      </c>
      <c r="R52" s="2" t="e">
        <f t="shared" si="43"/>
        <v>#REF!</v>
      </c>
      <c r="S52" s="2" t="e">
        <f t="shared" si="43"/>
        <v>#REF!</v>
      </c>
      <c r="T52" s="2" t="e">
        <f t="shared" si="43"/>
        <v>#REF!</v>
      </c>
      <c r="U52" s="2" t="e">
        <f t="shared" si="43"/>
        <v>#REF!</v>
      </c>
      <c r="V52" s="2" t="e">
        <f t="shared" si="43"/>
        <v>#REF!</v>
      </c>
      <c r="W52" s="2" t="e">
        <f t="shared" si="43"/>
        <v>#REF!</v>
      </c>
      <c r="X52" s="2" t="e">
        <f t="shared" si="43"/>
        <v>#REF!</v>
      </c>
      <c r="Y52" s="85" t="e">
        <f t="shared" si="43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si="32"/>
        <v>#REF!</v>
      </c>
      <c r="C53" s="2" t="e">
        <f t="shared" ref="C53:Y53" si="44">ROUND($J$220+C158+C193,2)</f>
        <v>#REF!</v>
      </c>
      <c r="D53" s="2" t="e">
        <f t="shared" si="44"/>
        <v>#REF!</v>
      </c>
      <c r="E53" s="2" t="e">
        <f t="shared" si="44"/>
        <v>#REF!</v>
      </c>
      <c r="F53" s="2" t="e">
        <f t="shared" si="44"/>
        <v>#REF!</v>
      </c>
      <c r="G53" s="2" t="e">
        <f t="shared" si="44"/>
        <v>#REF!</v>
      </c>
      <c r="H53" s="2" t="e">
        <f t="shared" si="44"/>
        <v>#REF!</v>
      </c>
      <c r="I53" s="2" t="e">
        <f t="shared" si="44"/>
        <v>#REF!</v>
      </c>
      <c r="J53" s="2" t="e">
        <f t="shared" si="44"/>
        <v>#REF!</v>
      </c>
      <c r="K53" s="2" t="e">
        <f t="shared" si="44"/>
        <v>#REF!</v>
      </c>
      <c r="L53" s="2" t="e">
        <f t="shared" si="44"/>
        <v>#REF!</v>
      </c>
      <c r="M53" s="2" t="e">
        <f t="shared" si="44"/>
        <v>#REF!</v>
      </c>
      <c r="N53" s="2" t="e">
        <f t="shared" si="44"/>
        <v>#REF!</v>
      </c>
      <c r="O53" s="2" t="e">
        <f t="shared" si="44"/>
        <v>#REF!</v>
      </c>
      <c r="P53" s="2" t="e">
        <f t="shared" si="44"/>
        <v>#REF!</v>
      </c>
      <c r="Q53" s="2" t="e">
        <f t="shared" si="44"/>
        <v>#REF!</v>
      </c>
      <c r="R53" s="2" t="e">
        <f t="shared" si="44"/>
        <v>#REF!</v>
      </c>
      <c r="S53" s="2" t="e">
        <f t="shared" si="44"/>
        <v>#REF!</v>
      </c>
      <c r="T53" s="2" t="e">
        <f t="shared" si="44"/>
        <v>#REF!</v>
      </c>
      <c r="U53" s="2" t="e">
        <f t="shared" si="44"/>
        <v>#REF!</v>
      </c>
      <c r="V53" s="2" t="e">
        <f t="shared" si="44"/>
        <v>#REF!</v>
      </c>
      <c r="W53" s="2" t="e">
        <f t="shared" si="44"/>
        <v>#REF!</v>
      </c>
      <c r="X53" s="2" t="e">
        <f t="shared" si="44"/>
        <v>#REF!</v>
      </c>
      <c r="Y53" s="85" t="e">
        <f t="shared" si="44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si="32"/>
        <v>#REF!</v>
      </c>
      <c r="C54" s="2" t="e">
        <f t="shared" ref="C54:Y54" si="45">ROUND($J$220+C159+C194,2)</f>
        <v>#REF!</v>
      </c>
      <c r="D54" s="2" t="e">
        <f t="shared" si="45"/>
        <v>#REF!</v>
      </c>
      <c r="E54" s="2" t="e">
        <f t="shared" si="45"/>
        <v>#REF!</v>
      </c>
      <c r="F54" s="2" t="e">
        <f t="shared" si="45"/>
        <v>#REF!</v>
      </c>
      <c r="G54" s="2" t="e">
        <f t="shared" si="45"/>
        <v>#REF!</v>
      </c>
      <c r="H54" s="2" t="e">
        <f t="shared" si="45"/>
        <v>#REF!</v>
      </c>
      <c r="I54" s="2" t="e">
        <f t="shared" si="45"/>
        <v>#REF!</v>
      </c>
      <c r="J54" s="2" t="e">
        <f t="shared" si="45"/>
        <v>#REF!</v>
      </c>
      <c r="K54" s="2" t="e">
        <f t="shared" si="45"/>
        <v>#REF!</v>
      </c>
      <c r="L54" s="2" t="e">
        <f t="shared" si="45"/>
        <v>#REF!</v>
      </c>
      <c r="M54" s="2" t="e">
        <f t="shared" si="45"/>
        <v>#REF!</v>
      </c>
      <c r="N54" s="2" t="e">
        <f t="shared" si="45"/>
        <v>#REF!</v>
      </c>
      <c r="O54" s="2" t="e">
        <f t="shared" si="45"/>
        <v>#REF!</v>
      </c>
      <c r="P54" s="2" t="e">
        <f t="shared" si="45"/>
        <v>#REF!</v>
      </c>
      <c r="Q54" s="2" t="e">
        <f t="shared" si="45"/>
        <v>#REF!</v>
      </c>
      <c r="R54" s="2" t="e">
        <f t="shared" si="45"/>
        <v>#REF!</v>
      </c>
      <c r="S54" s="2" t="e">
        <f t="shared" si="45"/>
        <v>#REF!</v>
      </c>
      <c r="T54" s="2" t="e">
        <f t="shared" si="45"/>
        <v>#REF!</v>
      </c>
      <c r="U54" s="2" t="e">
        <f t="shared" si="45"/>
        <v>#REF!</v>
      </c>
      <c r="V54" s="2" t="e">
        <f t="shared" si="45"/>
        <v>#REF!</v>
      </c>
      <c r="W54" s="2" t="e">
        <f t="shared" si="45"/>
        <v>#REF!</v>
      </c>
      <c r="X54" s="2" t="e">
        <f t="shared" si="45"/>
        <v>#REF!</v>
      </c>
      <c r="Y54" s="85" t="e">
        <f t="shared" si="45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si="32"/>
        <v>#REF!</v>
      </c>
      <c r="C55" s="2" t="e">
        <f t="shared" ref="C55:Y55" si="46">ROUND($J$220+C160+C195,2)</f>
        <v>#REF!</v>
      </c>
      <c r="D55" s="2" t="e">
        <f t="shared" si="46"/>
        <v>#REF!</v>
      </c>
      <c r="E55" s="2" t="e">
        <f t="shared" si="46"/>
        <v>#REF!</v>
      </c>
      <c r="F55" s="2" t="e">
        <f t="shared" si="46"/>
        <v>#REF!</v>
      </c>
      <c r="G55" s="2" t="e">
        <f t="shared" si="46"/>
        <v>#REF!</v>
      </c>
      <c r="H55" s="2" t="e">
        <f t="shared" si="46"/>
        <v>#REF!</v>
      </c>
      <c r="I55" s="2" t="e">
        <f t="shared" si="46"/>
        <v>#REF!</v>
      </c>
      <c r="J55" s="2" t="e">
        <f t="shared" si="46"/>
        <v>#REF!</v>
      </c>
      <c r="K55" s="2" t="e">
        <f t="shared" si="46"/>
        <v>#REF!</v>
      </c>
      <c r="L55" s="2" t="e">
        <f t="shared" si="46"/>
        <v>#REF!</v>
      </c>
      <c r="M55" s="2" t="e">
        <f t="shared" si="46"/>
        <v>#REF!</v>
      </c>
      <c r="N55" s="2" t="e">
        <f t="shared" si="46"/>
        <v>#REF!</v>
      </c>
      <c r="O55" s="2" t="e">
        <f t="shared" si="46"/>
        <v>#REF!</v>
      </c>
      <c r="P55" s="2" t="e">
        <f t="shared" si="46"/>
        <v>#REF!</v>
      </c>
      <c r="Q55" s="2" t="e">
        <f t="shared" si="46"/>
        <v>#REF!</v>
      </c>
      <c r="R55" s="2" t="e">
        <f t="shared" si="46"/>
        <v>#REF!</v>
      </c>
      <c r="S55" s="2" t="e">
        <f t="shared" si="46"/>
        <v>#REF!</v>
      </c>
      <c r="T55" s="2" t="e">
        <f t="shared" si="46"/>
        <v>#REF!</v>
      </c>
      <c r="U55" s="2" t="e">
        <f t="shared" si="46"/>
        <v>#REF!</v>
      </c>
      <c r="V55" s="2" t="e">
        <f t="shared" si="46"/>
        <v>#REF!</v>
      </c>
      <c r="W55" s="2" t="e">
        <f t="shared" si="46"/>
        <v>#REF!</v>
      </c>
      <c r="X55" s="2" t="e">
        <f t="shared" si="46"/>
        <v>#REF!</v>
      </c>
      <c r="Y55" s="85" t="e">
        <f t="shared" si="46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si="32"/>
        <v>#REF!</v>
      </c>
      <c r="C56" s="2" t="e">
        <f t="shared" ref="C56:Y56" si="47">ROUND($J$220+C161+C196,2)</f>
        <v>#REF!</v>
      </c>
      <c r="D56" s="2" t="e">
        <f t="shared" si="47"/>
        <v>#REF!</v>
      </c>
      <c r="E56" s="2" t="e">
        <f t="shared" si="47"/>
        <v>#REF!</v>
      </c>
      <c r="F56" s="2" t="e">
        <f t="shared" si="47"/>
        <v>#REF!</v>
      </c>
      <c r="G56" s="2" t="e">
        <f t="shared" si="47"/>
        <v>#REF!</v>
      </c>
      <c r="H56" s="2" t="e">
        <f t="shared" si="47"/>
        <v>#REF!</v>
      </c>
      <c r="I56" s="2" t="e">
        <f t="shared" si="47"/>
        <v>#REF!</v>
      </c>
      <c r="J56" s="2" t="e">
        <f t="shared" si="47"/>
        <v>#REF!</v>
      </c>
      <c r="K56" s="2" t="e">
        <f t="shared" si="47"/>
        <v>#REF!</v>
      </c>
      <c r="L56" s="2" t="e">
        <f t="shared" si="47"/>
        <v>#REF!</v>
      </c>
      <c r="M56" s="2" t="e">
        <f t="shared" si="47"/>
        <v>#REF!</v>
      </c>
      <c r="N56" s="2" t="e">
        <f t="shared" si="47"/>
        <v>#REF!</v>
      </c>
      <c r="O56" s="2" t="e">
        <f t="shared" si="47"/>
        <v>#REF!</v>
      </c>
      <c r="P56" s="2" t="e">
        <f t="shared" si="47"/>
        <v>#REF!</v>
      </c>
      <c r="Q56" s="2" t="e">
        <f t="shared" si="47"/>
        <v>#REF!</v>
      </c>
      <c r="R56" s="2" t="e">
        <f t="shared" si="47"/>
        <v>#REF!</v>
      </c>
      <c r="S56" s="2" t="e">
        <f t="shared" si="47"/>
        <v>#REF!</v>
      </c>
      <c r="T56" s="2" t="e">
        <f t="shared" si="47"/>
        <v>#REF!</v>
      </c>
      <c r="U56" s="2" t="e">
        <f t="shared" si="47"/>
        <v>#REF!</v>
      </c>
      <c r="V56" s="2" t="e">
        <f t="shared" si="47"/>
        <v>#REF!</v>
      </c>
      <c r="W56" s="2" t="e">
        <f t="shared" si="47"/>
        <v>#REF!</v>
      </c>
      <c r="X56" s="2" t="e">
        <f t="shared" si="47"/>
        <v>#REF!</v>
      </c>
      <c r="Y56" s="85" t="e">
        <f t="shared" si="47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si="32"/>
        <v>#REF!</v>
      </c>
      <c r="C57" s="2" t="e">
        <f t="shared" ref="C57:Y57" si="48">ROUND($J$220+C162+C197,2)</f>
        <v>#REF!</v>
      </c>
      <c r="D57" s="2" t="e">
        <f t="shared" si="48"/>
        <v>#REF!</v>
      </c>
      <c r="E57" s="2" t="e">
        <f t="shared" si="48"/>
        <v>#REF!</v>
      </c>
      <c r="F57" s="2" t="e">
        <f t="shared" si="48"/>
        <v>#REF!</v>
      </c>
      <c r="G57" s="2" t="e">
        <f t="shared" si="48"/>
        <v>#REF!</v>
      </c>
      <c r="H57" s="2" t="e">
        <f t="shared" si="48"/>
        <v>#REF!</v>
      </c>
      <c r="I57" s="2" t="e">
        <f t="shared" si="48"/>
        <v>#REF!</v>
      </c>
      <c r="J57" s="2" t="e">
        <f t="shared" si="48"/>
        <v>#REF!</v>
      </c>
      <c r="K57" s="2" t="e">
        <f t="shared" si="48"/>
        <v>#REF!</v>
      </c>
      <c r="L57" s="2" t="e">
        <f t="shared" si="48"/>
        <v>#REF!</v>
      </c>
      <c r="M57" s="2" t="e">
        <f t="shared" si="48"/>
        <v>#REF!</v>
      </c>
      <c r="N57" s="2" t="e">
        <f t="shared" si="48"/>
        <v>#REF!</v>
      </c>
      <c r="O57" s="2" t="e">
        <f t="shared" si="48"/>
        <v>#REF!</v>
      </c>
      <c r="P57" s="2" t="e">
        <f t="shared" si="48"/>
        <v>#REF!</v>
      </c>
      <c r="Q57" s="2" t="e">
        <f t="shared" si="48"/>
        <v>#REF!</v>
      </c>
      <c r="R57" s="2" t="e">
        <f t="shared" si="48"/>
        <v>#REF!</v>
      </c>
      <c r="S57" s="2" t="e">
        <f t="shared" si="48"/>
        <v>#REF!</v>
      </c>
      <c r="T57" s="2" t="e">
        <f t="shared" si="48"/>
        <v>#REF!</v>
      </c>
      <c r="U57" s="2" t="e">
        <f t="shared" si="48"/>
        <v>#REF!</v>
      </c>
      <c r="V57" s="2" t="e">
        <f t="shared" si="48"/>
        <v>#REF!</v>
      </c>
      <c r="W57" s="2" t="e">
        <f t="shared" si="48"/>
        <v>#REF!</v>
      </c>
      <c r="X57" s="2" t="e">
        <f t="shared" si="48"/>
        <v>#REF!</v>
      </c>
      <c r="Y57" s="85" t="e">
        <f t="shared" si="48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si="32"/>
        <v>#REF!</v>
      </c>
      <c r="C58" s="2" t="e">
        <f t="shared" ref="C58:Y58" si="49">ROUND($J$220+C163+C198,2)</f>
        <v>#REF!</v>
      </c>
      <c r="D58" s="2" t="e">
        <f t="shared" si="49"/>
        <v>#REF!</v>
      </c>
      <c r="E58" s="2" t="e">
        <f t="shared" si="49"/>
        <v>#REF!</v>
      </c>
      <c r="F58" s="2" t="e">
        <f t="shared" si="49"/>
        <v>#REF!</v>
      </c>
      <c r="G58" s="2" t="e">
        <f t="shared" si="49"/>
        <v>#REF!</v>
      </c>
      <c r="H58" s="2" t="e">
        <f t="shared" si="49"/>
        <v>#REF!</v>
      </c>
      <c r="I58" s="2" t="e">
        <f t="shared" si="49"/>
        <v>#REF!</v>
      </c>
      <c r="J58" s="2" t="e">
        <f t="shared" si="49"/>
        <v>#REF!</v>
      </c>
      <c r="K58" s="2" t="e">
        <f t="shared" si="49"/>
        <v>#REF!</v>
      </c>
      <c r="L58" s="2" t="e">
        <f t="shared" si="49"/>
        <v>#REF!</v>
      </c>
      <c r="M58" s="2" t="e">
        <f t="shared" si="49"/>
        <v>#REF!</v>
      </c>
      <c r="N58" s="2" t="e">
        <f t="shared" si="49"/>
        <v>#REF!</v>
      </c>
      <c r="O58" s="2" t="e">
        <f t="shared" si="49"/>
        <v>#REF!</v>
      </c>
      <c r="P58" s="2" t="e">
        <f t="shared" si="49"/>
        <v>#REF!</v>
      </c>
      <c r="Q58" s="2" t="e">
        <f t="shared" si="49"/>
        <v>#REF!</v>
      </c>
      <c r="R58" s="2" t="e">
        <f t="shared" si="49"/>
        <v>#REF!</v>
      </c>
      <c r="S58" s="2" t="e">
        <f t="shared" si="49"/>
        <v>#REF!</v>
      </c>
      <c r="T58" s="2" t="e">
        <f t="shared" si="49"/>
        <v>#REF!</v>
      </c>
      <c r="U58" s="2" t="e">
        <f t="shared" si="49"/>
        <v>#REF!</v>
      </c>
      <c r="V58" s="2" t="e">
        <f t="shared" si="49"/>
        <v>#REF!</v>
      </c>
      <c r="W58" s="2" t="e">
        <f t="shared" si="49"/>
        <v>#REF!</v>
      </c>
      <c r="X58" s="2" t="e">
        <f t="shared" si="49"/>
        <v>#REF!</v>
      </c>
      <c r="Y58" s="85" t="e">
        <f t="shared" si="49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si="32"/>
        <v>#REF!</v>
      </c>
      <c r="C59" s="2" t="e">
        <f t="shared" ref="C59:Y59" si="50">ROUND($J$220+C164+C199,2)</f>
        <v>#REF!</v>
      </c>
      <c r="D59" s="2" t="e">
        <f t="shared" si="50"/>
        <v>#REF!</v>
      </c>
      <c r="E59" s="2" t="e">
        <f t="shared" si="50"/>
        <v>#REF!</v>
      </c>
      <c r="F59" s="2" t="e">
        <f t="shared" si="50"/>
        <v>#REF!</v>
      </c>
      <c r="G59" s="2" t="e">
        <f t="shared" si="50"/>
        <v>#REF!</v>
      </c>
      <c r="H59" s="2" t="e">
        <f t="shared" si="50"/>
        <v>#REF!</v>
      </c>
      <c r="I59" s="2" t="e">
        <f t="shared" si="50"/>
        <v>#REF!</v>
      </c>
      <c r="J59" s="2" t="e">
        <f t="shared" si="50"/>
        <v>#REF!</v>
      </c>
      <c r="K59" s="2" t="e">
        <f t="shared" si="50"/>
        <v>#REF!</v>
      </c>
      <c r="L59" s="2" t="e">
        <f t="shared" si="50"/>
        <v>#REF!</v>
      </c>
      <c r="M59" s="2" t="e">
        <f t="shared" si="50"/>
        <v>#REF!</v>
      </c>
      <c r="N59" s="2" t="e">
        <f t="shared" si="50"/>
        <v>#REF!</v>
      </c>
      <c r="O59" s="2" t="e">
        <f t="shared" si="50"/>
        <v>#REF!</v>
      </c>
      <c r="P59" s="2" t="e">
        <f t="shared" si="50"/>
        <v>#REF!</v>
      </c>
      <c r="Q59" s="2" t="e">
        <f t="shared" si="50"/>
        <v>#REF!</v>
      </c>
      <c r="R59" s="2" t="e">
        <f t="shared" si="50"/>
        <v>#REF!</v>
      </c>
      <c r="S59" s="2" t="e">
        <f t="shared" si="50"/>
        <v>#REF!</v>
      </c>
      <c r="T59" s="2" t="e">
        <f t="shared" si="50"/>
        <v>#REF!</v>
      </c>
      <c r="U59" s="2" t="e">
        <f t="shared" si="50"/>
        <v>#REF!</v>
      </c>
      <c r="V59" s="2" t="e">
        <f t="shared" si="50"/>
        <v>#REF!</v>
      </c>
      <c r="W59" s="2" t="e">
        <f t="shared" si="50"/>
        <v>#REF!</v>
      </c>
      <c r="X59" s="2" t="e">
        <f t="shared" si="50"/>
        <v>#REF!</v>
      </c>
      <c r="Y59" s="85" t="e">
        <f t="shared" si="50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si="32"/>
        <v>#REF!</v>
      </c>
      <c r="C60" s="2" t="e">
        <f t="shared" ref="C60:Y60" si="51">ROUND($J$220+C165+C200,2)</f>
        <v>#REF!</v>
      </c>
      <c r="D60" s="2" t="e">
        <f t="shared" si="51"/>
        <v>#REF!</v>
      </c>
      <c r="E60" s="2" t="e">
        <f t="shared" si="51"/>
        <v>#REF!</v>
      </c>
      <c r="F60" s="2" t="e">
        <f t="shared" si="51"/>
        <v>#REF!</v>
      </c>
      <c r="G60" s="2" t="e">
        <f t="shared" si="51"/>
        <v>#REF!</v>
      </c>
      <c r="H60" s="2" t="e">
        <f t="shared" si="51"/>
        <v>#REF!</v>
      </c>
      <c r="I60" s="2" t="e">
        <f t="shared" si="51"/>
        <v>#REF!</v>
      </c>
      <c r="J60" s="2" t="e">
        <f t="shared" si="51"/>
        <v>#REF!</v>
      </c>
      <c r="K60" s="2" t="e">
        <f t="shared" si="51"/>
        <v>#REF!</v>
      </c>
      <c r="L60" s="2" t="e">
        <f t="shared" si="51"/>
        <v>#REF!</v>
      </c>
      <c r="M60" s="2" t="e">
        <f t="shared" si="51"/>
        <v>#REF!</v>
      </c>
      <c r="N60" s="2" t="e">
        <f t="shared" si="51"/>
        <v>#REF!</v>
      </c>
      <c r="O60" s="2" t="e">
        <f t="shared" si="51"/>
        <v>#REF!</v>
      </c>
      <c r="P60" s="2" t="e">
        <f t="shared" si="51"/>
        <v>#REF!</v>
      </c>
      <c r="Q60" s="2" t="e">
        <f t="shared" si="51"/>
        <v>#REF!</v>
      </c>
      <c r="R60" s="2" t="e">
        <f t="shared" si="51"/>
        <v>#REF!</v>
      </c>
      <c r="S60" s="2" t="e">
        <f t="shared" si="51"/>
        <v>#REF!</v>
      </c>
      <c r="T60" s="2" t="e">
        <f t="shared" si="51"/>
        <v>#REF!</v>
      </c>
      <c r="U60" s="2" t="e">
        <f t="shared" si="51"/>
        <v>#REF!</v>
      </c>
      <c r="V60" s="2" t="e">
        <f t="shared" si="51"/>
        <v>#REF!</v>
      </c>
      <c r="W60" s="2" t="e">
        <f t="shared" si="51"/>
        <v>#REF!</v>
      </c>
      <c r="X60" s="2" t="e">
        <f t="shared" si="51"/>
        <v>#REF!</v>
      </c>
      <c r="Y60" s="85" t="e">
        <f t="shared" si="51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si="32"/>
        <v>#REF!</v>
      </c>
      <c r="C61" s="2" t="e">
        <f t="shared" ref="C61:Y61" si="52">ROUND($J$220+C166+C201,2)</f>
        <v>#REF!</v>
      </c>
      <c r="D61" s="2" t="e">
        <f t="shared" si="52"/>
        <v>#REF!</v>
      </c>
      <c r="E61" s="2" t="e">
        <f t="shared" si="52"/>
        <v>#REF!</v>
      </c>
      <c r="F61" s="2" t="e">
        <f t="shared" si="52"/>
        <v>#REF!</v>
      </c>
      <c r="G61" s="2" t="e">
        <f t="shared" si="52"/>
        <v>#REF!</v>
      </c>
      <c r="H61" s="2" t="e">
        <f t="shared" si="52"/>
        <v>#REF!</v>
      </c>
      <c r="I61" s="2" t="e">
        <f t="shared" si="52"/>
        <v>#REF!</v>
      </c>
      <c r="J61" s="2" t="e">
        <f t="shared" si="52"/>
        <v>#REF!</v>
      </c>
      <c r="K61" s="2" t="e">
        <f t="shared" si="52"/>
        <v>#REF!</v>
      </c>
      <c r="L61" s="2" t="e">
        <f t="shared" si="52"/>
        <v>#REF!</v>
      </c>
      <c r="M61" s="2" t="e">
        <f t="shared" si="52"/>
        <v>#REF!</v>
      </c>
      <c r="N61" s="2" t="e">
        <f t="shared" si="52"/>
        <v>#REF!</v>
      </c>
      <c r="O61" s="2" t="e">
        <f t="shared" si="52"/>
        <v>#REF!</v>
      </c>
      <c r="P61" s="2" t="e">
        <f t="shared" si="52"/>
        <v>#REF!</v>
      </c>
      <c r="Q61" s="2" t="e">
        <f t="shared" si="52"/>
        <v>#REF!</v>
      </c>
      <c r="R61" s="2" t="e">
        <f t="shared" si="52"/>
        <v>#REF!</v>
      </c>
      <c r="S61" s="2" t="e">
        <f t="shared" si="52"/>
        <v>#REF!</v>
      </c>
      <c r="T61" s="2" t="e">
        <f t="shared" si="52"/>
        <v>#REF!</v>
      </c>
      <c r="U61" s="2" t="e">
        <f t="shared" si="52"/>
        <v>#REF!</v>
      </c>
      <c r="V61" s="2" t="e">
        <f t="shared" si="52"/>
        <v>#REF!</v>
      </c>
      <c r="W61" s="2" t="e">
        <f t="shared" si="52"/>
        <v>#REF!</v>
      </c>
      <c r="X61" s="2" t="e">
        <f t="shared" si="52"/>
        <v>#REF!</v>
      </c>
      <c r="Y61" s="85" t="e">
        <f t="shared" si="52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si="32"/>
        <v>#REF!</v>
      </c>
      <c r="C62" s="2" t="e">
        <f t="shared" ref="C62:Y62" si="53">ROUND($J$220+C167+C202,2)</f>
        <v>#REF!</v>
      </c>
      <c r="D62" s="2" t="e">
        <f t="shared" si="53"/>
        <v>#REF!</v>
      </c>
      <c r="E62" s="2" t="e">
        <f t="shared" si="53"/>
        <v>#REF!</v>
      </c>
      <c r="F62" s="2" t="e">
        <f t="shared" si="53"/>
        <v>#REF!</v>
      </c>
      <c r="G62" s="2" t="e">
        <f t="shared" si="53"/>
        <v>#REF!</v>
      </c>
      <c r="H62" s="2" t="e">
        <f t="shared" si="53"/>
        <v>#REF!</v>
      </c>
      <c r="I62" s="2" t="e">
        <f t="shared" si="53"/>
        <v>#REF!</v>
      </c>
      <c r="J62" s="2" t="e">
        <f t="shared" si="53"/>
        <v>#REF!</v>
      </c>
      <c r="K62" s="2" t="e">
        <f t="shared" si="53"/>
        <v>#REF!</v>
      </c>
      <c r="L62" s="2" t="e">
        <f t="shared" si="53"/>
        <v>#REF!</v>
      </c>
      <c r="M62" s="2" t="e">
        <f t="shared" si="53"/>
        <v>#REF!</v>
      </c>
      <c r="N62" s="2" t="e">
        <f t="shared" si="53"/>
        <v>#REF!</v>
      </c>
      <c r="O62" s="2" t="e">
        <f t="shared" si="53"/>
        <v>#REF!</v>
      </c>
      <c r="P62" s="2" t="e">
        <f t="shared" si="53"/>
        <v>#REF!</v>
      </c>
      <c r="Q62" s="2" t="e">
        <f t="shared" si="53"/>
        <v>#REF!</v>
      </c>
      <c r="R62" s="2" t="e">
        <f t="shared" si="53"/>
        <v>#REF!</v>
      </c>
      <c r="S62" s="2" t="e">
        <f t="shared" si="53"/>
        <v>#REF!</v>
      </c>
      <c r="T62" s="2" t="e">
        <f t="shared" si="53"/>
        <v>#REF!</v>
      </c>
      <c r="U62" s="2" t="e">
        <f t="shared" si="53"/>
        <v>#REF!</v>
      </c>
      <c r="V62" s="2" t="e">
        <f t="shared" si="53"/>
        <v>#REF!</v>
      </c>
      <c r="W62" s="2" t="e">
        <f t="shared" si="53"/>
        <v>#REF!</v>
      </c>
      <c r="X62" s="2" t="e">
        <f t="shared" si="53"/>
        <v>#REF!</v>
      </c>
      <c r="Y62" s="85" t="e">
        <f t="shared" si="53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si="32"/>
        <v>#REF!</v>
      </c>
      <c r="C63" s="2" t="e">
        <f t="shared" ref="C63:Y63" si="54">ROUND($J$220+C168+C203,2)</f>
        <v>#REF!</v>
      </c>
      <c r="D63" s="2" t="e">
        <f t="shared" si="54"/>
        <v>#REF!</v>
      </c>
      <c r="E63" s="2" t="e">
        <f t="shared" si="54"/>
        <v>#REF!</v>
      </c>
      <c r="F63" s="2" t="e">
        <f t="shared" si="54"/>
        <v>#REF!</v>
      </c>
      <c r="G63" s="2" t="e">
        <f t="shared" si="54"/>
        <v>#REF!</v>
      </c>
      <c r="H63" s="2" t="e">
        <f t="shared" si="54"/>
        <v>#REF!</v>
      </c>
      <c r="I63" s="2" t="e">
        <f t="shared" si="54"/>
        <v>#REF!</v>
      </c>
      <c r="J63" s="2" t="e">
        <f t="shared" si="54"/>
        <v>#REF!</v>
      </c>
      <c r="K63" s="2" t="e">
        <f t="shared" si="54"/>
        <v>#REF!</v>
      </c>
      <c r="L63" s="2" t="e">
        <f t="shared" si="54"/>
        <v>#REF!</v>
      </c>
      <c r="M63" s="2" t="e">
        <f t="shared" si="54"/>
        <v>#REF!</v>
      </c>
      <c r="N63" s="2" t="e">
        <f t="shared" si="54"/>
        <v>#REF!</v>
      </c>
      <c r="O63" s="2" t="e">
        <f t="shared" si="54"/>
        <v>#REF!</v>
      </c>
      <c r="P63" s="2" t="e">
        <f t="shared" si="54"/>
        <v>#REF!</v>
      </c>
      <c r="Q63" s="2" t="e">
        <f t="shared" si="54"/>
        <v>#REF!</v>
      </c>
      <c r="R63" s="2" t="e">
        <f t="shared" si="54"/>
        <v>#REF!</v>
      </c>
      <c r="S63" s="2" t="e">
        <f t="shared" si="54"/>
        <v>#REF!</v>
      </c>
      <c r="T63" s="2" t="e">
        <f t="shared" si="54"/>
        <v>#REF!</v>
      </c>
      <c r="U63" s="2" t="e">
        <f t="shared" si="54"/>
        <v>#REF!</v>
      </c>
      <c r="V63" s="2" t="e">
        <f t="shared" si="54"/>
        <v>#REF!</v>
      </c>
      <c r="W63" s="2" t="e">
        <f t="shared" si="54"/>
        <v>#REF!</v>
      </c>
      <c r="X63" s="2" t="e">
        <f t="shared" si="54"/>
        <v>#REF!</v>
      </c>
      <c r="Y63" s="85" t="e">
        <f t="shared" si="54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si="32"/>
        <v>#REF!</v>
      </c>
      <c r="C64" s="2" t="e">
        <f t="shared" ref="C64:Y64" si="55">ROUND($J$220+C169+C204,2)</f>
        <v>#REF!</v>
      </c>
      <c r="D64" s="2" t="e">
        <f t="shared" si="55"/>
        <v>#REF!</v>
      </c>
      <c r="E64" s="2" t="e">
        <f t="shared" si="55"/>
        <v>#REF!</v>
      </c>
      <c r="F64" s="2" t="e">
        <f t="shared" si="55"/>
        <v>#REF!</v>
      </c>
      <c r="G64" s="2" t="e">
        <f t="shared" si="55"/>
        <v>#REF!</v>
      </c>
      <c r="H64" s="2" t="e">
        <f t="shared" si="55"/>
        <v>#REF!</v>
      </c>
      <c r="I64" s="2" t="e">
        <f t="shared" si="55"/>
        <v>#REF!</v>
      </c>
      <c r="J64" s="2" t="e">
        <f t="shared" si="55"/>
        <v>#REF!</v>
      </c>
      <c r="K64" s="2" t="e">
        <f t="shared" si="55"/>
        <v>#REF!</v>
      </c>
      <c r="L64" s="2" t="e">
        <f t="shared" si="55"/>
        <v>#REF!</v>
      </c>
      <c r="M64" s="2" t="e">
        <f t="shared" si="55"/>
        <v>#REF!</v>
      </c>
      <c r="N64" s="2" t="e">
        <f t="shared" si="55"/>
        <v>#REF!</v>
      </c>
      <c r="O64" s="2" t="e">
        <f t="shared" si="55"/>
        <v>#REF!</v>
      </c>
      <c r="P64" s="2" t="e">
        <f t="shared" si="55"/>
        <v>#REF!</v>
      </c>
      <c r="Q64" s="2" t="e">
        <f t="shared" si="55"/>
        <v>#REF!</v>
      </c>
      <c r="R64" s="2" t="e">
        <f t="shared" si="55"/>
        <v>#REF!</v>
      </c>
      <c r="S64" s="2" t="e">
        <f t="shared" si="55"/>
        <v>#REF!</v>
      </c>
      <c r="T64" s="2" t="e">
        <f t="shared" si="55"/>
        <v>#REF!</v>
      </c>
      <c r="U64" s="2" t="e">
        <f t="shared" si="55"/>
        <v>#REF!</v>
      </c>
      <c r="V64" s="2" t="e">
        <f t="shared" si="55"/>
        <v>#REF!</v>
      </c>
      <c r="W64" s="2" t="e">
        <f t="shared" si="55"/>
        <v>#REF!</v>
      </c>
      <c r="X64" s="2" t="e">
        <f t="shared" si="55"/>
        <v>#REF!</v>
      </c>
      <c r="Y64" s="85" t="e">
        <f t="shared" si="55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si="32"/>
        <v>#REF!</v>
      </c>
      <c r="C65" s="2" t="e">
        <f t="shared" ref="C65:Y65" si="56">ROUND($J$220+C170+C205,2)</f>
        <v>#REF!</v>
      </c>
      <c r="D65" s="2" t="e">
        <f t="shared" si="56"/>
        <v>#REF!</v>
      </c>
      <c r="E65" s="2" t="e">
        <f t="shared" si="56"/>
        <v>#REF!</v>
      </c>
      <c r="F65" s="2" t="e">
        <f t="shared" si="56"/>
        <v>#REF!</v>
      </c>
      <c r="G65" s="2" t="e">
        <f t="shared" si="56"/>
        <v>#REF!</v>
      </c>
      <c r="H65" s="2" t="e">
        <f t="shared" si="56"/>
        <v>#REF!</v>
      </c>
      <c r="I65" s="2" t="e">
        <f t="shared" si="56"/>
        <v>#REF!</v>
      </c>
      <c r="J65" s="2" t="e">
        <f t="shared" si="56"/>
        <v>#REF!</v>
      </c>
      <c r="K65" s="2" t="e">
        <f t="shared" si="56"/>
        <v>#REF!</v>
      </c>
      <c r="L65" s="2" t="e">
        <f t="shared" si="56"/>
        <v>#REF!</v>
      </c>
      <c r="M65" s="2" t="e">
        <f t="shared" si="56"/>
        <v>#REF!</v>
      </c>
      <c r="N65" s="2" t="e">
        <f t="shared" si="56"/>
        <v>#REF!</v>
      </c>
      <c r="O65" s="2" t="e">
        <f t="shared" si="56"/>
        <v>#REF!</v>
      </c>
      <c r="P65" s="2" t="e">
        <f t="shared" si="56"/>
        <v>#REF!</v>
      </c>
      <c r="Q65" s="2" t="e">
        <f t="shared" si="56"/>
        <v>#REF!</v>
      </c>
      <c r="R65" s="2" t="e">
        <f t="shared" si="56"/>
        <v>#REF!</v>
      </c>
      <c r="S65" s="2" t="e">
        <f t="shared" si="56"/>
        <v>#REF!</v>
      </c>
      <c r="T65" s="2" t="e">
        <f t="shared" si="56"/>
        <v>#REF!</v>
      </c>
      <c r="U65" s="2" t="e">
        <f t="shared" si="56"/>
        <v>#REF!</v>
      </c>
      <c r="V65" s="2" t="e">
        <f t="shared" si="56"/>
        <v>#REF!</v>
      </c>
      <c r="W65" s="2" t="e">
        <f t="shared" si="56"/>
        <v>#REF!</v>
      </c>
      <c r="X65" s="2" t="e">
        <f t="shared" si="56"/>
        <v>#REF!</v>
      </c>
      <c r="Y65" s="85" t="e">
        <f t="shared" si="56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si="32"/>
        <v>#REF!</v>
      </c>
      <c r="C66" s="2" t="e">
        <f t="shared" ref="C66:Y66" si="57">ROUND($J$220+C171+C206,2)</f>
        <v>#REF!</v>
      </c>
      <c r="D66" s="2" t="e">
        <f t="shared" si="57"/>
        <v>#REF!</v>
      </c>
      <c r="E66" s="2" t="e">
        <f t="shared" si="57"/>
        <v>#REF!</v>
      </c>
      <c r="F66" s="2" t="e">
        <f t="shared" si="57"/>
        <v>#REF!</v>
      </c>
      <c r="G66" s="2" t="e">
        <f t="shared" si="57"/>
        <v>#REF!</v>
      </c>
      <c r="H66" s="2" t="e">
        <f t="shared" si="57"/>
        <v>#REF!</v>
      </c>
      <c r="I66" s="2" t="e">
        <f t="shared" si="57"/>
        <v>#REF!</v>
      </c>
      <c r="J66" s="2" t="e">
        <f t="shared" si="57"/>
        <v>#REF!</v>
      </c>
      <c r="K66" s="2" t="e">
        <f t="shared" si="57"/>
        <v>#REF!</v>
      </c>
      <c r="L66" s="2" t="e">
        <f t="shared" si="57"/>
        <v>#REF!</v>
      </c>
      <c r="M66" s="2" t="e">
        <f t="shared" si="57"/>
        <v>#REF!</v>
      </c>
      <c r="N66" s="2" t="e">
        <f t="shared" si="57"/>
        <v>#REF!</v>
      </c>
      <c r="O66" s="2" t="e">
        <f t="shared" si="57"/>
        <v>#REF!</v>
      </c>
      <c r="P66" s="2" t="e">
        <f t="shared" si="57"/>
        <v>#REF!</v>
      </c>
      <c r="Q66" s="2" t="e">
        <f t="shared" si="57"/>
        <v>#REF!</v>
      </c>
      <c r="R66" s="2" t="e">
        <f t="shared" si="57"/>
        <v>#REF!</v>
      </c>
      <c r="S66" s="2" t="e">
        <f t="shared" si="57"/>
        <v>#REF!</v>
      </c>
      <c r="T66" s="2" t="e">
        <f t="shared" si="57"/>
        <v>#REF!</v>
      </c>
      <c r="U66" s="2" t="e">
        <f t="shared" si="57"/>
        <v>#REF!</v>
      </c>
      <c r="V66" s="2" t="e">
        <f t="shared" si="57"/>
        <v>#REF!</v>
      </c>
      <c r="W66" s="2" t="e">
        <f t="shared" si="57"/>
        <v>#REF!</v>
      </c>
      <c r="X66" s="2" t="e">
        <f t="shared" si="57"/>
        <v>#REF!</v>
      </c>
      <c r="Y66" s="85" t="e">
        <f t="shared" si="57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si="32"/>
        <v>#REF!</v>
      </c>
      <c r="C67" s="2" t="e">
        <f t="shared" ref="C67:Y67" si="58">ROUND($J$220+C172+C207,2)</f>
        <v>#REF!</v>
      </c>
      <c r="D67" s="2" t="e">
        <f t="shared" si="58"/>
        <v>#REF!</v>
      </c>
      <c r="E67" s="2" t="e">
        <f t="shared" si="58"/>
        <v>#REF!</v>
      </c>
      <c r="F67" s="2" t="e">
        <f t="shared" si="58"/>
        <v>#REF!</v>
      </c>
      <c r="G67" s="2" t="e">
        <f t="shared" si="58"/>
        <v>#REF!</v>
      </c>
      <c r="H67" s="2" t="e">
        <f t="shared" si="58"/>
        <v>#REF!</v>
      </c>
      <c r="I67" s="2" t="e">
        <f t="shared" si="58"/>
        <v>#REF!</v>
      </c>
      <c r="J67" s="2" t="e">
        <f t="shared" si="58"/>
        <v>#REF!</v>
      </c>
      <c r="K67" s="2" t="e">
        <f t="shared" si="58"/>
        <v>#REF!</v>
      </c>
      <c r="L67" s="2" t="e">
        <f t="shared" si="58"/>
        <v>#REF!</v>
      </c>
      <c r="M67" s="2" t="e">
        <f t="shared" si="58"/>
        <v>#REF!</v>
      </c>
      <c r="N67" s="2" t="e">
        <f t="shared" si="58"/>
        <v>#REF!</v>
      </c>
      <c r="O67" s="2" t="e">
        <f t="shared" si="58"/>
        <v>#REF!</v>
      </c>
      <c r="P67" s="2" t="e">
        <f t="shared" si="58"/>
        <v>#REF!</v>
      </c>
      <c r="Q67" s="2" t="e">
        <f t="shared" si="58"/>
        <v>#REF!</v>
      </c>
      <c r="R67" s="2" t="e">
        <f t="shared" si="58"/>
        <v>#REF!</v>
      </c>
      <c r="S67" s="2" t="e">
        <f t="shared" si="58"/>
        <v>#REF!</v>
      </c>
      <c r="T67" s="2" t="e">
        <f t="shared" si="58"/>
        <v>#REF!</v>
      </c>
      <c r="U67" s="2" t="e">
        <f t="shared" si="58"/>
        <v>#REF!</v>
      </c>
      <c r="V67" s="2" t="e">
        <f t="shared" si="58"/>
        <v>#REF!</v>
      </c>
      <c r="W67" s="2" t="e">
        <f t="shared" si="58"/>
        <v>#REF!</v>
      </c>
      <c r="X67" s="2" t="e">
        <f t="shared" si="58"/>
        <v>#REF!</v>
      </c>
      <c r="Y67" s="85" t="e">
        <f t="shared" si="58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si="32"/>
        <v>#REF!</v>
      </c>
      <c r="C68" s="2" t="e">
        <f t="shared" ref="C68:Y68" si="59">ROUND($J$220+C173+C208,2)</f>
        <v>#REF!</v>
      </c>
      <c r="D68" s="2" t="e">
        <f t="shared" si="59"/>
        <v>#REF!</v>
      </c>
      <c r="E68" s="2" t="e">
        <f t="shared" si="59"/>
        <v>#REF!</v>
      </c>
      <c r="F68" s="2" t="e">
        <f t="shared" si="59"/>
        <v>#REF!</v>
      </c>
      <c r="G68" s="2" t="e">
        <f t="shared" si="59"/>
        <v>#REF!</v>
      </c>
      <c r="H68" s="2" t="e">
        <f t="shared" si="59"/>
        <v>#REF!</v>
      </c>
      <c r="I68" s="2" t="e">
        <f t="shared" si="59"/>
        <v>#REF!</v>
      </c>
      <c r="J68" s="2" t="e">
        <f t="shared" si="59"/>
        <v>#REF!</v>
      </c>
      <c r="K68" s="2" t="e">
        <f t="shared" si="59"/>
        <v>#REF!</v>
      </c>
      <c r="L68" s="2" t="e">
        <f t="shared" si="59"/>
        <v>#REF!</v>
      </c>
      <c r="M68" s="2" t="e">
        <f t="shared" si="59"/>
        <v>#REF!</v>
      </c>
      <c r="N68" s="2" t="e">
        <f t="shared" si="59"/>
        <v>#REF!</v>
      </c>
      <c r="O68" s="2" t="e">
        <f t="shared" si="59"/>
        <v>#REF!</v>
      </c>
      <c r="P68" s="2" t="e">
        <f t="shared" si="59"/>
        <v>#REF!</v>
      </c>
      <c r="Q68" s="2" t="e">
        <f t="shared" si="59"/>
        <v>#REF!</v>
      </c>
      <c r="R68" s="2" t="e">
        <f t="shared" si="59"/>
        <v>#REF!</v>
      </c>
      <c r="S68" s="2" t="e">
        <f t="shared" si="59"/>
        <v>#REF!</v>
      </c>
      <c r="T68" s="2" t="e">
        <f t="shared" si="59"/>
        <v>#REF!</v>
      </c>
      <c r="U68" s="2" t="e">
        <f t="shared" si="59"/>
        <v>#REF!</v>
      </c>
      <c r="V68" s="2" t="e">
        <f t="shared" si="59"/>
        <v>#REF!</v>
      </c>
      <c r="W68" s="2" t="e">
        <f t="shared" si="59"/>
        <v>#REF!</v>
      </c>
      <c r="X68" s="2" t="e">
        <f t="shared" si="59"/>
        <v>#REF!</v>
      </c>
      <c r="Y68" s="85" t="e">
        <f t="shared" si="59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si="32"/>
        <v>#REF!</v>
      </c>
      <c r="C69" s="2" t="e">
        <f t="shared" ref="C69:Y69" si="60">ROUND($J$220+C174+C209,2)</f>
        <v>#REF!</v>
      </c>
      <c r="D69" s="2" t="e">
        <f t="shared" si="60"/>
        <v>#REF!</v>
      </c>
      <c r="E69" s="2" t="e">
        <f t="shared" si="60"/>
        <v>#REF!</v>
      </c>
      <c r="F69" s="2" t="e">
        <f t="shared" si="60"/>
        <v>#REF!</v>
      </c>
      <c r="G69" s="2" t="e">
        <f t="shared" si="60"/>
        <v>#REF!</v>
      </c>
      <c r="H69" s="2" t="e">
        <f t="shared" si="60"/>
        <v>#REF!</v>
      </c>
      <c r="I69" s="2" t="e">
        <f t="shared" si="60"/>
        <v>#REF!</v>
      </c>
      <c r="J69" s="2" t="e">
        <f t="shared" si="60"/>
        <v>#REF!</v>
      </c>
      <c r="K69" s="2" t="e">
        <f t="shared" si="60"/>
        <v>#REF!</v>
      </c>
      <c r="L69" s="2" t="e">
        <f t="shared" si="60"/>
        <v>#REF!</v>
      </c>
      <c r="M69" s="2" t="e">
        <f t="shared" si="60"/>
        <v>#REF!</v>
      </c>
      <c r="N69" s="2" t="e">
        <f t="shared" si="60"/>
        <v>#REF!</v>
      </c>
      <c r="O69" s="2" t="e">
        <f t="shared" si="60"/>
        <v>#REF!</v>
      </c>
      <c r="P69" s="2" t="e">
        <f t="shared" si="60"/>
        <v>#REF!</v>
      </c>
      <c r="Q69" s="2" t="e">
        <f t="shared" si="60"/>
        <v>#REF!</v>
      </c>
      <c r="R69" s="2" t="e">
        <f t="shared" si="60"/>
        <v>#REF!</v>
      </c>
      <c r="S69" s="2" t="e">
        <f t="shared" si="60"/>
        <v>#REF!</v>
      </c>
      <c r="T69" s="2" t="e">
        <f t="shared" si="60"/>
        <v>#REF!</v>
      </c>
      <c r="U69" s="2" t="e">
        <f t="shared" si="60"/>
        <v>#REF!</v>
      </c>
      <c r="V69" s="2" t="e">
        <f t="shared" si="60"/>
        <v>#REF!</v>
      </c>
      <c r="W69" s="2" t="e">
        <f t="shared" si="60"/>
        <v>#REF!</v>
      </c>
      <c r="X69" s="2" t="e">
        <f t="shared" si="60"/>
        <v>#REF!</v>
      </c>
      <c r="Y69" s="85" t="e">
        <f t="shared" si="60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si="32"/>
        <v>#REF!</v>
      </c>
      <c r="C70" s="2" t="e">
        <f t="shared" ref="C70:Y70" si="61">ROUND($J$220+C175+C210,2)</f>
        <v>#REF!</v>
      </c>
      <c r="D70" s="2" t="e">
        <f t="shared" si="61"/>
        <v>#REF!</v>
      </c>
      <c r="E70" s="2" t="e">
        <f t="shared" si="61"/>
        <v>#REF!</v>
      </c>
      <c r="F70" s="2" t="e">
        <f t="shared" si="61"/>
        <v>#REF!</v>
      </c>
      <c r="G70" s="2" t="e">
        <f t="shared" si="61"/>
        <v>#REF!</v>
      </c>
      <c r="H70" s="2" t="e">
        <f t="shared" si="61"/>
        <v>#REF!</v>
      </c>
      <c r="I70" s="2" t="e">
        <f t="shared" si="61"/>
        <v>#REF!</v>
      </c>
      <c r="J70" s="2" t="e">
        <f t="shared" si="61"/>
        <v>#REF!</v>
      </c>
      <c r="K70" s="2" t="e">
        <f t="shared" si="61"/>
        <v>#REF!</v>
      </c>
      <c r="L70" s="2" t="e">
        <f t="shared" si="61"/>
        <v>#REF!</v>
      </c>
      <c r="M70" s="2" t="e">
        <f t="shared" si="61"/>
        <v>#REF!</v>
      </c>
      <c r="N70" s="2" t="e">
        <f t="shared" si="61"/>
        <v>#REF!</v>
      </c>
      <c r="O70" s="2" t="e">
        <f t="shared" si="61"/>
        <v>#REF!</v>
      </c>
      <c r="P70" s="2" t="e">
        <f t="shared" si="61"/>
        <v>#REF!</v>
      </c>
      <c r="Q70" s="2" t="e">
        <f t="shared" si="61"/>
        <v>#REF!</v>
      </c>
      <c r="R70" s="2" t="e">
        <f t="shared" si="61"/>
        <v>#REF!</v>
      </c>
      <c r="S70" s="2" t="e">
        <f t="shared" si="61"/>
        <v>#REF!</v>
      </c>
      <c r="T70" s="2" t="e">
        <f t="shared" si="61"/>
        <v>#REF!</v>
      </c>
      <c r="U70" s="2" t="e">
        <f t="shared" si="61"/>
        <v>#REF!</v>
      </c>
      <c r="V70" s="2" t="e">
        <f t="shared" si="61"/>
        <v>#REF!</v>
      </c>
      <c r="W70" s="2" t="e">
        <f t="shared" si="61"/>
        <v>#REF!</v>
      </c>
      <c r="X70" s="2" t="e">
        <f t="shared" si="61"/>
        <v>#REF!</v>
      </c>
      <c r="Y70" s="85" t="e">
        <f t="shared" si="61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si="32"/>
        <v>#REF!</v>
      </c>
      <c r="C71" s="86" t="e">
        <f t="shared" ref="C71:Y71" si="62">ROUND($J$220+C176+C211,2)</f>
        <v>#REF!</v>
      </c>
      <c r="D71" s="86" t="e">
        <f t="shared" si="62"/>
        <v>#REF!</v>
      </c>
      <c r="E71" s="86" t="e">
        <f t="shared" si="62"/>
        <v>#REF!</v>
      </c>
      <c r="F71" s="86" t="e">
        <f t="shared" si="62"/>
        <v>#REF!</v>
      </c>
      <c r="G71" s="86" t="e">
        <f t="shared" si="62"/>
        <v>#REF!</v>
      </c>
      <c r="H71" s="86" t="e">
        <f t="shared" si="62"/>
        <v>#REF!</v>
      </c>
      <c r="I71" s="86" t="e">
        <f t="shared" si="62"/>
        <v>#REF!</v>
      </c>
      <c r="J71" s="86" t="e">
        <f t="shared" si="62"/>
        <v>#REF!</v>
      </c>
      <c r="K71" s="86" t="e">
        <f t="shared" si="62"/>
        <v>#REF!</v>
      </c>
      <c r="L71" s="86" t="e">
        <f t="shared" si="62"/>
        <v>#REF!</v>
      </c>
      <c r="M71" s="86" t="e">
        <f t="shared" si="62"/>
        <v>#REF!</v>
      </c>
      <c r="N71" s="86" t="e">
        <f t="shared" si="62"/>
        <v>#REF!</v>
      </c>
      <c r="O71" s="86" t="e">
        <f t="shared" si="62"/>
        <v>#REF!</v>
      </c>
      <c r="P71" s="86" t="e">
        <f t="shared" si="62"/>
        <v>#REF!</v>
      </c>
      <c r="Q71" s="86" t="e">
        <f t="shared" si="62"/>
        <v>#REF!</v>
      </c>
      <c r="R71" s="86" t="e">
        <f t="shared" si="62"/>
        <v>#REF!</v>
      </c>
      <c r="S71" s="86" t="e">
        <f t="shared" si="62"/>
        <v>#REF!</v>
      </c>
      <c r="T71" s="86" t="e">
        <f t="shared" si="62"/>
        <v>#REF!</v>
      </c>
      <c r="U71" s="86" t="e">
        <f t="shared" si="62"/>
        <v>#REF!</v>
      </c>
      <c r="V71" s="86" t="e">
        <f t="shared" si="62"/>
        <v>#REF!</v>
      </c>
      <c r="W71" s="86" t="e">
        <f t="shared" si="62"/>
        <v>#REF!</v>
      </c>
      <c r="X71" s="86" t="e">
        <f t="shared" si="62"/>
        <v>#REF!</v>
      </c>
      <c r="Y71" s="87" t="e">
        <f t="shared" si="62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ROUND($K$220+B146+B181,2)</f>
        <v>#REF!</v>
      </c>
      <c r="C75" s="105" t="e">
        <f t="shared" ref="C75:Y75" si="63">ROUND($K$220+C146+C181,2)</f>
        <v>#REF!</v>
      </c>
      <c r="D75" s="105" t="e">
        <f t="shared" si="63"/>
        <v>#REF!</v>
      </c>
      <c r="E75" s="105" t="e">
        <f t="shared" si="63"/>
        <v>#REF!</v>
      </c>
      <c r="F75" s="105" t="e">
        <f t="shared" si="63"/>
        <v>#REF!</v>
      </c>
      <c r="G75" s="105" t="e">
        <f t="shared" si="63"/>
        <v>#REF!</v>
      </c>
      <c r="H75" s="105" t="e">
        <f t="shared" si="63"/>
        <v>#REF!</v>
      </c>
      <c r="I75" s="105" t="e">
        <f t="shared" si="63"/>
        <v>#REF!</v>
      </c>
      <c r="J75" s="105" t="e">
        <f t="shared" si="63"/>
        <v>#REF!</v>
      </c>
      <c r="K75" s="105" t="e">
        <f t="shared" si="63"/>
        <v>#REF!</v>
      </c>
      <c r="L75" s="105" t="e">
        <f t="shared" si="63"/>
        <v>#REF!</v>
      </c>
      <c r="M75" s="105" t="e">
        <f t="shared" si="63"/>
        <v>#REF!</v>
      </c>
      <c r="N75" s="105" t="e">
        <f t="shared" si="63"/>
        <v>#REF!</v>
      </c>
      <c r="O75" s="105" t="e">
        <f t="shared" si="63"/>
        <v>#REF!</v>
      </c>
      <c r="P75" s="105" t="e">
        <f t="shared" si="63"/>
        <v>#REF!</v>
      </c>
      <c r="Q75" s="105" t="e">
        <f t="shared" si="63"/>
        <v>#REF!</v>
      </c>
      <c r="R75" s="105" t="e">
        <f t="shared" si="63"/>
        <v>#REF!</v>
      </c>
      <c r="S75" s="105" t="e">
        <f t="shared" si="63"/>
        <v>#REF!</v>
      </c>
      <c r="T75" s="105" t="e">
        <f t="shared" si="63"/>
        <v>#REF!</v>
      </c>
      <c r="U75" s="105" t="e">
        <f t="shared" si="63"/>
        <v>#REF!</v>
      </c>
      <c r="V75" s="105" t="e">
        <f t="shared" si="63"/>
        <v>#REF!</v>
      </c>
      <c r="W75" s="105" t="e">
        <f t="shared" si="63"/>
        <v>#REF!</v>
      </c>
      <c r="X75" s="105" t="e">
        <f t="shared" si="63"/>
        <v>#REF!</v>
      </c>
      <c r="Y75" s="106" t="e">
        <f t="shared" si="63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4">ROUND($K$220+B147+B182,2)</f>
        <v>#REF!</v>
      </c>
      <c r="C76" s="2" t="e">
        <f t="shared" si="64"/>
        <v>#REF!</v>
      </c>
      <c r="D76" s="2" t="e">
        <f t="shared" si="64"/>
        <v>#REF!</v>
      </c>
      <c r="E76" s="2" t="e">
        <f t="shared" si="64"/>
        <v>#REF!</v>
      </c>
      <c r="F76" s="2" t="e">
        <f t="shared" si="64"/>
        <v>#REF!</v>
      </c>
      <c r="G76" s="2" t="e">
        <f t="shared" si="64"/>
        <v>#REF!</v>
      </c>
      <c r="H76" s="2" t="e">
        <f t="shared" si="64"/>
        <v>#REF!</v>
      </c>
      <c r="I76" s="2" t="e">
        <f t="shared" si="64"/>
        <v>#REF!</v>
      </c>
      <c r="J76" s="2" t="e">
        <f t="shared" si="64"/>
        <v>#REF!</v>
      </c>
      <c r="K76" s="2" t="e">
        <f t="shared" si="64"/>
        <v>#REF!</v>
      </c>
      <c r="L76" s="2" t="e">
        <f t="shared" si="64"/>
        <v>#REF!</v>
      </c>
      <c r="M76" s="2" t="e">
        <f t="shared" si="64"/>
        <v>#REF!</v>
      </c>
      <c r="N76" s="2" t="e">
        <f t="shared" si="64"/>
        <v>#REF!</v>
      </c>
      <c r="O76" s="2" t="e">
        <f t="shared" si="64"/>
        <v>#REF!</v>
      </c>
      <c r="P76" s="2" t="e">
        <f t="shared" si="64"/>
        <v>#REF!</v>
      </c>
      <c r="Q76" s="2" t="e">
        <f t="shared" si="64"/>
        <v>#REF!</v>
      </c>
      <c r="R76" s="2" t="e">
        <f t="shared" si="64"/>
        <v>#REF!</v>
      </c>
      <c r="S76" s="2" t="e">
        <f t="shared" si="64"/>
        <v>#REF!</v>
      </c>
      <c r="T76" s="2" t="e">
        <f t="shared" si="64"/>
        <v>#REF!</v>
      </c>
      <c r="U76" s="2" t="e">
        <f t="shared" si="64"/>
        <v>#REF!</v>
      </c>
      <c r="V76" s="2" t="e">
        <f t="shared" si="64"/>
        <v>#REF!</v>
      </c>
      <c r="W76" s="2" t="e">
        <f t="shared" si="64"/>
        <v>#REF!</v>
      </c>
      <c r="X76" s="2" t="e">
        <f t="shared" si="64"/>
        <v>#REF!</v>
      </c>
      <c r="Y76" s="85" t="e">
        <f t="shared" si="64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5">ROUND($K$220+B148+B183,2)</f>
        <v>#REF!</v>
      </c>
      <c r="C77" s="2" t="e">
        <f t="shared" si="65"/>
        <v>#REF!</v>
      </c>
      <c r="D77" s="2" t="e">
        <f t="shared" si="65"/>
        <v>#REF!</v>
      </c>
      <c r="E77" s="2" t="e">
        <f t="shared" si="65"/>
        <v>#REF!</v>
      </c>
      <c r="F77" s="2" t="e">
        <f t="shared" si="65"/>
        <v>#REF!</v>
      </c>
      <c r="G77" s="2" t="e">
        <f t="shared" si="65"/>
        <v>#REF!</v>
      </c>
      <c r="H77" s="2" t="e">
        <f t="shared" si="65"/>
        <v>#REF!</v>
      </c>
      <c r="I77" s="2" t="e">
        <f t="shared" si="65"/>
        <v>#REF!</v>
      </c>
      <c r="J77" s="2" t="e">
        <f t="shared" si="65"/>
        <v>#REF!</v>
      </c>
      <c r="K77" s="2" t="e">
        <f t="shared" si="65"/>
        <v>#REF!</v>
      </c>
      <c r="L77" s="2" t="e">
        <f t="shared" si="65"/>
        <v>#REF!</v>
      </c>
      <c r="M77" s="2" t="e">
        <f t="shared" si="65"/>
        <v>#REF!</v>
      </c>
      <c r="N77" s="2" t="e">
        <f t="shared" si="65"/>
        <v>#REF!</v>
      </c>
      <c r="O77" s="2" t="e">
        <f t="shared" si="65"/>
        <v>#REF!</v>
      </c>
      <c r="P77" s="2" t="e">
        <f t="shared" si="65"/>
        <v>#REF!</v>
      </c>
      <c r="Q77" s="2" t="e">
        <f t="shared" si="65"/>
        <v>#REF!</v>
      </c>
      <c r="R77" s="2" t="e">
        <f t="shared" si="65"/>
        <v>#REF!</v>
      </c>
      <c r="S77" s="2" t="e">
        <f t="shared" si="65"/>
        <v>#REF!</v>
      </c>
      <c r="T77" s="2" t="e">
        <f t="shared" si="65"/>
        <v>#REF!</v>
      </c>
      <c r="U77" s="2" t="e">
        <f t="shared" si="65"/>
        <v>#REF!</v>
      </c>
      <c r="V77" s="2" t="e">
        <f t="shared" si="65"/>
        <v>#REF!</v>
      </c>
      <c r="W77" s="2" t="e">
        <f t="shared" si="65"/>
        <v>#REF!</v>
      </c>
      <c r="X77" s="2" t="e">
        <f t="shared" si="65"/>
        <v>#REF!</v>
      </c>
      <c r="Y77" s="85" t="e">
        <f t="shared" si="65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6">ROUND($K$220+B149+B184,2)</f>
        <v>#REF!</v>
      </c>
      <c r="C78" s="2" t="e">
        <f t="shared" si="66"/>
        <v>#REF!</v>
      </c>
      <c r="D78" s="2" t="e">
        <f t="shared" si="66"/>
        <v>#REF!</v>
      </c>
      <c r="E78" s="2" t="e">
        <f t="shared" si="66"/>
        <v>#REF!</v>
      </c>
      <c r="F78" s="2" t="e">
        <f t="shared" si="66"/>
        <v>#REF!</v>
      </c>
      <c r="G78" s="2" t="e">
        <f t="shared" si="66"/>
        <v>#REF!</v>
      </c>
      <c r="H78" s="2" t="e">
        <f t="shared" si="66"/>
        <v>#REF!</v>
      </c>
      <c r="I78" s="2" t="e">
        <f t="shared" si="66"/>
        <v>#REF!</v>
      </c>
      <c r="J78" s="2" t="e">
        <f t="shared" si="66"/>
        <v>#REF!</v>
      </c>
      <c r="K78" s="2" t="e">
        <f t="shared" si="66"/>
        <v>#REF!</v>
      </c>
      <c r="L78" s="2" t="e">
        <f t="shared" si="66"/>
        <v>#REF!</v>
      </c>
      <c r="M78" s="2" t="e">
        <f t="shared" si="66"/>
        <v>#REF!</v>
      </c>
      <c r="N78" s="2" t="e">
        <f t="shared" si="66"/>
        <v>#REF!</v>
      </c>
      <c r="O78" s="2" t="e">
        <f t="shared" si="66"/>
        <v>#REF!</v>
      </c>
      <c r="P78" s="2" t="e">
        <f t="shared" si="66"/>
        <v>#REF!</v>
      </c>
      <c r="Q78" s="2" t="e">
        <f t="shared" si="66"/>
        <v>#REF!</v>
      </c>
      <c r="R78" s="2" t="e">
        <f t="shared" si="66"/>
        <v>#REF!</v>
      </c>
      <c r="S78" s="2" t="e">
        <f t="shared" si="66"/>
        <v>#REF!</v>
      </c>
      <c r="T78" s="2" t="e">
        <f t="shared" si="66"/>
        <v>#REF!</v>
      </c>
      <c r="U78" s="2" t="e">
        <f t="shared" si="66"/>
        <v>#REF!</v>
      </c>
      <c r="V78" s="2" t="e">
        <f t="shared" si="66"/>
        <v>#REF!</v>
      </c>
      <c r="W78" s="2" t="e">
        <f t="shared" si="66"/>
        <v>#REF!</v>
      </c>
      <c r="X78" s="2" t="e">
        <f t="shared" si="66"/>
        <v>#REF!</v>
      </c>
      <c r="Y78" s="85" t="e">
        <f t="shared" si="66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7">ROUND($K$220+B150+B185,2)</f>
        <v>#REF!</v>
      </c>
      <c r="C79" s="2" t="e">
        <f t="shared" si="67"/>
        <v>#REF!</v>
      </c>
      <c r="D79" s="2" t="e">
        <f t="shared" si="67"/>
        <v>#REF!</v>
      </c>
      <c r="E79" s="2" t="e">
        <f t="shared" si="67"/>
        <v>#REF!</v>
      </c>
      <c r="F79" s="2" t="e">
        <f t="shared" si="67"/>
        <v>#REF!</v>
      </c>
      <c r="G79" s="2" t="e">
        <f t="shared" si="67"/>
        <v>#REF!</v>
      </c>
      <c r="H79" s="2" t="e">
        <f t="shared" si="67"/>
        <v>#REF!</v>
      </c>
      <c r="I79" s="2" t="e">
        <f t="shared" si="67"/>
        <v>#REF!</v>
      </c>
      <c r="J79" s="2" t="e">
        <f t="shared" si="67"/>
        <v>#REF!</v>
      </c>
      <c r="K79" s="2" t="e">
        <f t="shared" si="67"/>
        <v>#REF!</v>
      </c>
      <c r="L79" s="2" t="e">
        <f t="shared" si="67"/>
        <v>#REF!</v>
      </c>
      <c r="M79" s="2" t="e">
        <f t="shared" si="67"/>
        <v>#REF!</v>
      </c>
      <c r="N79" s="2" t="e">
        <f t="shared" si="67"/>
        <v>#REF!</v>
      </c>
      <c r="O79" s="2" t="e">
        <f t="shared" si="67"/>
        <v>#REF!</v>
      </c>
      <c r="P79" s="2" t="e">
        <f t="shared" si="67"/>
        <v>#REF!</v>
      </c>
      <c r="Q79" s="2" t="e">
        <f t="shared" si="67"/>
        <v>#REF!</v>
      </c>
      <c r="R79" s="2" t="e">
        <f t="shared" si="67"/>
        <v>#REF!</v>
      </c>
      <c r="S79" s="2" t="e">
        <f t="shared" si="67"/>
        <v>#REF!</v>
      </c>
      <c r="T79" s="2" t="e">
        <f t="shared" si="67"/>
        <v>#REF!</v>
      </c>
      <c r="U79" s="2" t="e">
        <f t="shared" si="67"/>
        <v>#REF!</v>
      </c>
      <c r="V79" s="2" t="e">
        <f t="shared" si="67"/>
        <v>#REF!</v>
      </c>
      <c r="W79" s="2" t="e">
        <f t="shared" si="67"/>
        <v>#REF!</v>
      </c>
      <c r="X79" s="2" t="e">
        <f t="shared" si="67"/>
        <v>#REF!</v>
      </c>
      <c r="Y79" s="85" t="e">
        <f t="shared" si="67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8">ROUND($K$220+B151+B186,2)</f>
        <v>#REF!</v>
      </c>
      <c r="C80" s="2" t="e">
        <f t="shared" si="68"/>
        <v>#REF!</v>
      </c>
      <c r="D80" s="2" t="e">
        <f t="shared" si="68"/>
        <v>#REF!</v>
      </c>
      <c r="E80" s="2" t="e">
        <f t="shared" si="68"/>
        <v>#REF!</v>
      </c>
      <c r="F80" s="2" t="e">
        <f t="shared" si="68"/>
        <v>#REF!</v>
      </c>
      <c r="G80" s="2" t="e">
        <f t="shared" si="68"/>
        <v>#REF!</v>
      </c>
      <c r="H80" s="2" t="e">
        <f t="shared" si="68"/>
        <v>#REF!</v>
      </c>
      <c r="I80" s="2" t="e">
        <f t="shared" si="68"/>
        <v>#REF!</v>
      </c>
      <c r="J80" s="2" t="e">
        <f t="shared" si="68"/>
        <v>#REF!</v>
      </c>
      <c r="K80" s="2" t="e">
        <f t="shared" si="68"/>
        <v>#REF!</v>
      </c>
      <c r="L80" s="2" t="e">
        <f t="shared" si="68"/>
        <v>#REF!</v>
      </c>
      <c r="M80" s="2" t="e">
        <f t="shared" si="68"/>
        <v>#REF!</v>
      </c>
      <c r="N80" s="2" t="e">
        <f t="shared" si="68"/>
        <v>#REF!</v>
      </c>
      <c r="O80" s="2" t="e">
        <f t="shared" si="68"/>
        <v>#REF!</v>
      </c>
      <c r="P80" s="2" t="e">
        <f t="shared" si="68"/>
        <v>#REF!</v>
      </c>
      <c r="Q80" s="2" t="e">
        <f t="shared" si="68"/>
        <v>#REF!</v>
      </c>
      <c r="R80" s="2" t="e">
        <f t="shared" si="68"/>
        <v>#REF!</v>
      </c>
      <c r="S80" s="2" t="e">
        <f t="shared" si="68"/>
        <v>#REF!</v>
      </c>
      <c r="T80" s="2" t="e">
        <f t="shared" si="68"/>
        <v>#REF!</v>
      </c>
      <c r="U80" s="2" t="e">
        <f t="shared" si="68"/>
        <v>#REF!</v>
      </c>
      <c r="V80" s="2" t="e">
        <f t="shared" si="68"/>
        <v>#REF!</v>
      </c>
      <c r="W80" s="2" t="e">
        <f t="shared" si="68"/>
        <v>#REF!</v>
      </c>
      <c r="X80" s="2" t="e">
        <f t="shared" si="68"/>
        <v>#REF!</v>
      </c>
      <c r="Y80" s="85" t="e">
        <f t="shared" si="68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9">ROUND($K$220+B152+B187,2)</f>
        <v>#REF!</v>
      </c>
      <c r="C81" s="2" t="e">
        <f t="shared" si="69"/>
        <v>#REF!</v>
      </c>
      <c r="D81" s="2" t="e">
        <f t="shared" si="69"/>
        <v>#REF!</v>
      </c>
      <c r="E81" s="2" t="e">
        <f t="shared" si="69"/>
        <v>#REF!</v>
      </c>
      <c r="F81" s="2" t="e">
        <f t="shared" si="69"/>
        <v>#REF!</v>
      </c>
      <c r="G81" s="2" t="e">
        <f t="shared" si="69"/>
        <v>#REF!</v>
      </c>
      <c r="H81" s="2" t="e">
        <f t="shared" si="69"/>
        <v>#REF!</v>
      </c>
      <c r="I81" s="2" t="e">
        <f t="shared" si="69"/>
        <v>#REF!</v>
      </c>
      <c r="J81" s="2" t="e">
        <f t="shared" si="69"/>
        <v>#REF!</v>
      </c>
      <c r="K81" s="2" t="e">
        <f t="shared" si="69"/>
        <v>#REF!</v>
      </c>
      <c r="L81" s="2" t="e">
        <f t="shared" si="69"/>
        <v>#REF!</v>
      </c>
      <c r="M81" s="2" t="e">
        <f t="shared" si="69"/>
        <v>#REF!</v>
      </c>
      <c r="N81" s="2" t="e">
        <f t="shared" si="69"/>
        <v>#REF!</v>
      </c>
      <c r="O81" s="2" t="e">
        <f t="shared" si="69"/>
        <v>#REF!</v>
      </c>
      <c r="P81" s="2" t="e">
        <f t="shared" si="69"/>
        <v>#REF!</v>
      </c>
      <c r="Q81" s="2" t="e">
        <f t="shared" si="69"/>
        <v>#REF!</v>
      </c>
      <c r="R81" s="2" t="e">
        <f t="shared" si="69"/>
        <v>#REF!</v>
      </c>
      <c r="S81" s="2" t="e">
        <f t="shared" si="69"/>
        <v>#REF!</v>
      </c>
      <c r="T81" s="2" t="e">
        <f t="shared" si="69"/>
        <v>#REF!</v>
      </c>
      <c r="U81" s="2" t="e">
        <f t="shared" si="69"/>
        <v>#REF!</v>
      </c>
      <c r="V81" s="2" t="e">
        <f t="shared" si="69"/>
        <v>#REF!</v>
      </c>
      <c r="W81" s="2" t="e">
        <f t="shared" si="69"/>
        <v>#REF!</v>
      </c>
      <c r="X81" s="2" t="e">
        <f t="shared" si="69"/>
        <v>#REF!</v>
      </c>
      <c r="Y81" s="85" t="e">
        <f t="shared" si="69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70">ROUND($K$220+B153+B188,2)</f>
        <v>#REF!</v>
      </c>
      <c r="C82" s="2" t="e">
        <f t="shared" si="70"/>
        <v>#REF!</v>
      </c>
      <c r="D82" s="2" t="e">
        <f t="shared" si="70"/>
        <v>#REF!</v>
      </c>
      <c r="E82" s="2" t="e">
        <f t="shared" si="70"/>
        <v>#REF!</v>
      </c>
      <c r="F82" s="2" t="e">
        <f t="shared" si="70"/>
        <v>#REF!</v>
      </c>
      <c r="G82" s="2" t="e">
        <f t="shared" si="70"/>
        <v>#REF!</v>
      </c>
      <c r="H82" s="2" t="e">
        <f t="shared" si="70"/>
        <v>#REF!</v>
      </c>
      <c r="I82" s="2" t="e">
        <f t="shared" si="70"/>
        <v>#REF!</v>
      </c>
      <c r="J82" s="2" t="e">
        <f t="shared" si="70"/>
        <v>#REF!</v>
      </c>
      <c r="K82" s="2" t="e">
        <f t="shared" si="70"/>
        <v>#REF!</v>
      </c>
      <c r="L82" s="2" t="e">
        <f t="shared" si="70"/>
        <v>#REF!</v>
      </c>
      <c r="M82" s="2" t="e">
        <f t="shared" si="70"/>
        <v>#REF!</v>
      </c>
      <c r="N82" s="2" t="e">
        <f t="shared" si="70"/>
        <v>#REF!</v>
      </c>
      <c r="O82" s="2" t="e">
        <f t="shared" si="70"/>
        <v>#REF!</v>
      </c>
      <c r="P82" s="2" t="e">
        <f t="shared" si="70"/>
        <v>#REF!</v>
      </c>
      <c r="Q82" s="2" t="e">
        <f t="shared" si="70"/>
        <v>#REF!</v>
      </c>
      <c r="R82" s="2" t="e">
        <f t="shared" si="70"/>
        <v>#REF!</v>
      </c>
      <c r="S82" s="2" t="e">
        <f t="shared" si="70"/>
        <v>#REF!</v>
      </c>
      <c r="T82" s="2" t="e">
        <f t="shared" si="70"/>
        <v>#REF!</v>
      </c>
      <c r="U82" s="2" t="e">
        <f t="shared" si="70"/>
        <v>#REF!</v>
      </c>
      <c r="V82" s="2" t="e">
        <f t="shared" si="70"/>
        <v>#REF!</v>
      </c>
      <c r="W82" s="2" t="e">
        <f t="shared" si="70"/>
        <v>#REF!</v>
      </c>
      <c r="X82" s="2" t="e">
        <f t="shared" si="70"/>
        <v>#REF!</v>
      </c>
      <c r="Y82" s="85" t="e">
        <f t="shared" si="70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1">ROUND($K$220+B154+B189,2)</f>
        <v>#REF!</v>
      </c>
      <c r="C83" s="2" t="e">
        <f t="shared" si="71"/>
        <v>#REF!</v>
      </c>
      <c r="D83" s="2" t="e">
        <f t="shared" si="71"/>
        <v>#REF!</v>
      </c>
      <c r="E83" s="2" t="e">
        <f t="shared" si="71"/>
        <v>#REF!</v>
      </c>
      <c r="F83" s="2" t="e">
        <f t="shared" si="71"/>
        <v>#REF!</v>
      </c>
      <c r="G83" s="2" t="e">
        <f t="shared" si="71"/>
        <v>#REF!</v>
      </c>
      <c r="H83" s="2" t="e">
        <f t="shared" si="71"/>
        <v>#REF!</v>
      </c>
      <c r="I83" s="2" t="e">
        <f t="shared" si="71"/>
        <v>#REF!</v>
      </c>
      <c r="J83" s="2" t="e">
        <f t="shared" si="71"/>
        <v>#REF!</v>
      </c>
      <c r="K83" s="2" t="e">
        <f t="shared" si="71"/>
        <v>#REF!</v>
      </c>
      <c r="L83" s="2" t="e">
        <f t="shared" si="71"/>
        <v>#REF!</v>
      </c>
      <c r="M83" s="2" t="e">
        <f t="shared" si="71"/>
        <v>#REF!</v>
      </c>
      <c r="N83" s="2" t="e">
        <f t="shared" si="71"/>
        <v>#REF!</v>
      </c>
      <c r="O83" s="2" t="e">
        <f t="shared" si="71"/>
        <v>#REF!</v>
      </c>
      <c r="P83" s="2" t="e">
        <f t="shared" si="71"/>
        <v>#REF!</v>
      </c>
      <c r="Q83" s="2" t="e">
        <f t="shared" si="71"/>
        <v>#REF!</v>
      </c>
      <c r="R83" s="2" t="e">
        <f t="shared" si="71"/>
        <v>#REF!</v>
      </c>
      <c r="S83" s="2" t="e">
        <f t="shared" si="71"/>
        <v>#REF!</v>
      </c>
      <c r="T83" s="2" t="e">
        <f t="shared" si="71"/>
        <v>#REF!</v>
      </c>
      <c r="U83" s="2" t="e">
        <f t="shared" si="71"/>
        <v>#REF!</v>
      </c>
      <c r="V83" s="2" t="e">
        <f t="shared" si="71"/>
        <v>#REF!</v>
      </c>
      <c r="W83" s="2" t="e">
        <f t="shared" si="71"/>
        <v>#REF!</v>
      </c>
      <c r="X83" s="2" t="e">
        <f t="shared" si="71"/>
        <v>#REF!</v>
      </c>
      <c r="Y83" s="85" t="e">
        <f t="shared" si="71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2">ROUND($K$220+B155+B190,2)</f>
        <v>#REF!</v>
      </c>
      <c r="C84" s="2" t="e">
        <f t="shared" si="72"/>
        <v>#REF!</v>
      </c>
      <c r="D84" s="2" t="e">
        <f t="shared" si="72"/>
        <v>#REF!</v>
      </c>
      <c r="E84" s="2" t="e">
        <f t="shared" si="72"/>
        <v>#REF!</v>
      </c>
      <c r="F84" s="2" t="e">
        <f t="shared" si="72"/>
        <v>#REF!</v>
      </c>
      <c r="G84" s="2" t="e">
        <f t="shared" si="72"/>
        <v>#REF!</v>
      </c>
      <c r="H84" s="2" t="e">
        <f t="shared" si="72"/>
        <v>#REF!</v>
      </c>
      <c r="I84" s="2" t="e">
        <f t="shared" si="72"/>
        <v>#REF!</v>
      </c>
      <c r="J84" s="2" t="e">
        <f t="shared" si="72"/>
        <v>#REF!</v>
      </c>
      <c r="K84" s="2" t="e">
        <f t="shared" si="72"/>
        <v>#REF!</v>
      </c>
      <c r="L84" s="2" t="e">
        <f t="shared" si="72"/>
        <v>#REF!</v>
      </c>
      <c r="M84" s="2" t="e">
        <f t="shared" si="72"/>
        <v>#REF!</v>
      </c>
      <c r="N84" s="2" t="e">
        <f t="shared" si="72"/>
        <v>#REF!</v>
      </c>
      <c r="O84" s="2" t="e">
        <f t="shared" si="72"/>
        <v>#REF!</v>
      </c>
      <c r="P84" s="2" t="e">
        <f t="shared" si="72"/>
        <v>#REF!</v>
      </c>
      <c r="Q84" s="2" t="e">
        <f t="shared" si="72"/>
        <v>#REF!</v>
      </c>
      <c r="R84" s="2" t="e">
        <f t="shared" si="72"/>
        <v>#REF!</v>
      </c>
      <c r="S84" s="2" t="e">
        <f t="shared" si="72"/>
        <v>#REF!</v>
      </c>
      <c r="T84" s="2" t="e">
        <f t="shared" si="72"/>
        <v>#REF!</v>
      </c>
      <c r="U84" s="2" t="e">
        <f t="shared" si="72"/>
        <v>#REF!</v>
      </c>
      <c r="V84" s="2" t="e">
        <f t="shared" si="72"/>
        <v>#REF!</v>
      </c>
      <c r="W84" s="2" t="e">
        <f t="shared" si="72"/>
        <v>#REF!</v>
      </c>
      <c r="X84" s="2" t="e">
        <f t="shared" si="72"/>
        <v>#REF!</v>
      </c>
      <c r="Y84" s="85" t="e">
        <f t="shared" si="72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3">ROUND($K$220+B156+B191,2)</f>
        <v>#REF!</v>
      </c>
      <c r="C85" s="2" t="e">
        <f t="shared" si="73"/>
        <v>#REF!</v>
      </c>
      <c r="D85" s="2" t="e">
        <f t="shared" si="73"/>
        <v>#REF!</v>
      </c>
      <c r="E85" s="2" t="e">
        <f t="shared" si="73"/>
        <v>#REF!</v>
      </c>
      <c r="F85" s="2" t="e">
        <f t="shared" si="73"/>
        <v>#REF!</v>
      </c>
      <c r="G85" s="2" t="e">
        <f t="shared" si="73"/>
        <v>#REF!</v>
      </c>
      <c r="H85" s="2" t="e">
        <f t="shared" si="73"/>
        <v>#REF!</v>
      </c>
      <c r="I85" s="2" t="e">
        <f t="shared" si="73"/>
        <v>#REF!</v>
      </c>
      <c r="J85" s="2" t="e">
        <f t="shared" si="73"/>
        <v>#REF!</v>
      </c>
      <c r="K85" s="2" t="e">
        <f t="shared" si="73"/>
        <v>#REF!</v>
      </c>
      <c r="L85" s="2" t="e">
        <f t="shared" si="73"/>
        <v>#REF!</v>
      </c>
      <c r="M85" s="2" t="e">
        <f t="shared" si="73"/>
        <v>#REF!</v>
      </c>
      <c r="N85" s="2" t="e">
        <f t="shared" si="73"/>
        <v>#REF!</v>
      </c>
      <c r="O85" s="2" t="e">
        <f t="shared" si="73"/>
        <v>#REF!</v>
      </c>
      <c r="P85" s="2" t="e">
        <f t="shared" si="73"/>
        <v>#REF!</v>
      </c>
      <c r="Q85" s="2" t="e">
        <f t="shared" si="73"/>
        <v>#REF!</v>
      </c>
      <c r="R85" s="2" t="e">
        <f t="shared" si="73"/>
        <v>#REF!</v>
      </c>
      <c r="S85" s="2" t="e">
        <f t="shared" si="73"/>
        <v>#REF!</v>
      </c>
      <c r="T85" s="2" t="e">
        <f t="shared" si="73"/>
        <v>#REF!</v>
      </c>
      <c r="U85" s="2" t="e">
        <f t="shared" si="73"/>
        <v>#REF!</v>
      </c>
      <c r="V85" s="2" t="e">
        <f t="shared" si="73"/>
        <v>#REF!</v>
      </c>
      <c r="W85" s="2" t="e">
        <f t="shared" si="73"/>
        <v>#REF!</v>
      </c>
      <c r="X85" s="2" t="e">
        <f t="shared" si="73"/>
        <v>#REF!</v>
      </c>
      <c r="Y85" s="85" t="e">
        <f t="shared" si="73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4">ROUND($K$220+B157+B192,2)</f>
        <v>#REF!</v>
      </c>
      <c r="C86" s="2" t="e">
        <f t="shared" si="74"/>
        <v>#REF!</v>
      </c>
      <c r="D86" s="2" t="e">
        <f t="shared" si="74"/>
        <v>#REF!</v>
      </c>
      <c r="E86" s="2" t="e">
        <f t="shared" si="74"/>
        <v>#REF!</v>
      </c>
      <c r="F86" s="2" t="e">
        <f t="shared" si="74"/>
        <v>#REF!</v>
      </c>
      <c r="G86" s="2" t="e">
        <f t="shared" si="74"/>
        <v>#REF!</v>
      </c>
      <c r="H86" s="2" t="e">
        <f t="shared" si="74"/>
        <v>#REF!</v>
      </c>
      <c r="I86" s="2" t="e">
        <f t="shared" si="74"/>
        <v>#REF!</v>
      </c>
      <c r="J86" s="2" t="e">
        <f t="shared" si="74"/>
        <v>#REF!</v>
      </c>
      <c r="K86" s="2" t="e">
        <f t="shared" si="74"/>
        <v>#REF!</v>
      </c>
      <c r="L86" s="2" t="e">
        <f t="shared" si="74"/>
        <v>#REF!</v>
      </c>
      <c r="M86" s="2" t="e">
        <f t="shared" si="74"/>
        <v>#REF!</v>
      </c>
      <c r="N86" s="2" t="e">
        <f t="shared" si="74"/>
        <v>#REF!</v>
      </c>
      <c r="O86" s="2" t="e">
        <f t="shared" si="74"/>
        <v>#REF!</v>
      </c>
      <c r="P86" s="2" t="e">
        <f t="shared" si="74"/>
        <v>#REF!</v>
      </c>
      <c r="Q86" s="2" t="e">
        <f t="shared" si="74"/>
        <v>#REF!</v>
      </c>
      <c r="R86" s="2" t="e">
        <f t="shared" si="74"/>
        <v>#REF!</v>
      </c>
      <c r="S86" s="2" t="e">
        <f t="shared" si="74"/>
        <v>#REF!</v>
      </c>
      <c r="T86" s="2" t="e">
        <f t="shared" si="74"/>
        <v>#REF!</v>
      </c>
      <c r="U86" s="2" t="e">
        <f t="shared" si="74"/>
        <v>#REF!</v>
      </c>
      <c r="V86" s="2" t="e">
        <f t="shared" si="74"/>
        <v>#REF!</v>
      </c>
      <c r="W86" s="2" t="e">
        <f t="shared" si="74"/>
        <v>#REF!</v>
      </c>
      <c r="X86" s="2" t="e">
        <f t="shared" si="74"/>
        <v>#REF!</v>
      </c>
      <c r="Y86" s="85" t="e">
        <f t="shared" si="74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5">ROUND($K$220+B158+B193,2)</f>
        <v>#REF!</v>
      </c>
      <c r="C87" s="2" t="e">
        <f t="shared" si="75"/>
        <v>#REF!</v>
      </c>
      <c r="D87" s="2" t="e">
        <f t="shared" si="75"/>
        <v>#REF!</v>
      </c>
      <c r="E87" s="2" t="e">
        <f t="shared" si="75"/>
        <v>#REF!</v>
      </c>
      <c r="F87" s="2" t="e">
        <f t="shared" si="75"/>
        <v>#REF!</v>
      </c>
      <c r="G87" s="2" t="e">
        <f t="shared" si="75"/>
        <v>#REF!</v>
      </c>
      <c r="H87" s="2" t="e">
        <f t="shared" si="75"/>
        <v>#REF!</v>
      </c>
      <c r="I87" s="2" t="e">
        <f t="shared" si="75"/>
        <v>#REF!</v>
      </c>
      <c r="J87" s="2" t="e">
        <f t="shared" si="75"/>
        <v>#REF!</v>
      </c>
      <c r="K87" s="2" t="e">
        <f t="shared" si="75"/>
        <v>#REF!</v>
      </c>
      <c r="L87" s="2" t="e">
        <f t="shared" si="75"/>
        <v>#REF!</v>
      </c>
      <c r="M87" s="2" t="e">
        <f t="shared" si="75"/>
        <v>#REF!</v>
      </c>
      <c r="N87" s="2" t="e">
        <f t="shared" si="75"/>
        <v>#REF!</v>
      </c>
      <c r="O87" s="2" t="e">
        <f t="shared" si="75"/>
        <v>#REF!</v>
      </c>
      <c r="P87" s="2" t="e">
        <f t="shared" si="75"/>
        <v>#REF!</v>
      </c>
      <c r="Q87" s="2" t="e">
        <f t="shared" si="75"/>
        <v>#REF!</v>
      </c>
      <c r="R87" s="2" t="e">
        <f t="shared" si="75"/>
        <v>#REF!</v>
      </c>
      <c r="S87" s="2" t="e">
        <f t="shared" si="75"/>
        <v>#REF!</v>
      </c>
      <c r="T87" s="2" t="e">
        <f t="shared" si="75"/>
        <v>#REF!</v>
      </c>
      <c r="U87" s="2" t="e">
        <f t="shared" si="75"/>
        <v>#REF!</v>
      </c>
      <c r="V87" s="2" t="e">
        <f t="shared" si="75"/>
        <v>#REF!</v>
      </c>
      <c r="W87" s="2" t="e">
        <f t="shared" si="75"/>
        <v>#REF!</v>
      </c>
      <c r="X87" s="2" t="e">
        <f t="shared" si="75"/>
        <v>#REF!</v>
      </c>
      <c r="Y87" s="85" t="e">
        <f t="shared" si="75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6">ROUND($K$220+B159+B194,2)</f>
        <v>#REF!</v>
      </c>
      <c r="C88" s="2" t="e">
        <f t="shared" si="76"/>
        <v>#REF!</v>
      </c>
      <c r="D88" s="2" t="e">
        <f t="shared" si="76"/>
        <v>#REF!</v>
      </c>
      <c r="E88" s="2" t="e">
        <f t="shared" si="76"/>
        <v>#REF!</v>
      </c>
      <c r="F88" s="2" t="e">
        <f t="shared" si="76"/>
        <v>#REF!</v>
      </c>
      <c r="G88" s="2" t="e">
        <f t="shared" si="76"/>
        <v>#REF!</v>
      </c>
      <c r="H88" s="2" t="e">
        <f t="shared" si="76"/>
        <v>#REF!</v>
      </c>
      <c r="I88" s="2" t="e">
        <f t="shared" si="76"/>
        <v>#REF!</v>
      </c>
      <c r="J88" s="2" t="e">
        <f t="shared" si="76"/>
        <v>#REF!</v>
      </c>
      <c r="K88" s="2" t="e">
        <f t="shared" si="76"/>
        <v>#REF!</v>
      </c>
      <c r="L88" s="2" t="e">
        <f t="shared" si="76"/>
        <v>#REF!</v>
      </c>
      <c r="M88" s="2" t="e">
        <f t="shared" si="76"/>
        <v>#REF!</v>
      </c>
      <c r="N88" s="2" t="e">
        <f t="shared" si="76"/>
        <v>#REF!</v>
      </c>
      <c r="O88" s="2" t="e">
        <f t="shared" si="76"/>
        <v>#REF!</v>
      </c>
      <c r="P88" s="2" t="e">
        <f t="shared" si="76"/>
        <v>#REF!</v>
      </c>
      <c r="Q88" s="2" t="e">
        <f t="shared" si="76"/>
        <v>#REF!</v>
      </c>
      <c r="R88" s="2" t="e">
        <f t="shared" si="76"/>
        <v>#REF!</v>
      </c>
      <c r="S88" s="2" t="e">
        <f t="shared" si="76"/>
        <v>#REF!</v>
      </c>
      <c r="T88" s="2" t="e">
        <f t="shared" si="76"/>
        <v>#REF!</v>
      </c>
      <c r="U88" s="2" t="e">
        <f t="shared" si="76"/>
        <v>#REF!</v>
      </c>
      <c r="V88" s="2" t="e">
        <f t="shared" si="76"/>
        <v>#REF!</v>
      </c>
      <c r="W88" s="2" t="e">
        <f t="shared" si="76"/>
        <v>#REF!</v>
      </c>
      <c r="X88" s="2" t="e">
        <f t="shared" si="76"/>
        <v>#REF!</v>
      </c>
      <c r="Y88" s="85" t="e">
        <f t="shared" si="76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7">ROUND($K$220+B160+B195,2)</f>
        <v>#REF!</v>
      </c>
      <c r="C89" s="2" t="e">
        <f t="shared" si="77"/>
        <v>#REF!</v>
      </c>
      <c r="D89" s="2" t="e">
        <f t="shared" si="77"/>
        <v>#REF!</v>
      </c>
      <c r="E89" s="2" t="e">
        <f t="shared" si="77"/>
        <v>#REF!</v>
      </c>
      <c r="F89" s="2" t="e">
        <f t="shared" si="77"/>
        <v>#REF!</v>
      </c>
      <c r="G89" s="2" t="e">
        <f t="shared" si="77"/>
        <v>#REF!</v>
      </c>
      <c r="H89" s="2" t="e">
        <f t="shared" si="77"/>
        <v>#REF!</v>
      </c>
      <c r="I89" s="2" t="e">
        <f t="shared" si="77"/>
        <v>#REF!</v>
      </c>
      <c r="J89" s="2" t="e">
        <f t="shared" si="77"/>
        <v>#REF!</v>
      </c>
      <c r="K89" s="2" t="e">
        <f t="shared" si="77"/>
        <v>#REF!</v>
      </c>
      <c r="L89" s="2" t="e">
        <f t="shared" si="77"/>
        <v>#REF!</v>
      </c>
      <c r="M89" s="2" t="e">
        <f t="shared" si="77"/>
        <v>#REF!</v>
      </c>
      <c r="N89" s="2" t="e">
        <f t="shared" si="77"/>
        <v>#REF!</v>
      </c>
      <c r="O89" s="2" t="e">
        <f t="shared" si="77"/>
        <v>#REF!</v>
      </c>
      <c r="P89" s="2" t="e">
        <f t="shared" si="77"/>
        <v>#REF!</v>
      </c>
      <c r="Q89" s="2" t="e">
        <f t="shared" si="77"/>
        <v>#REF!</v>
      </c>
      <c r="R89" s="2" t="e">
        <f t="shared" si="77"/>
        <v>#REF!</v>
      </c>
      <c r="S89" s="2" t="e">
        <f t="shared" si="77"/>
        <v>#REF!</v>
      </c>
      <c r="T89" s="2" t="e">
        <f t="shared" si="77"/>
        <v>#REF!</v>
      </c>
      <c r="U89" s="2" t="e">
        <f t="shared" si="77"/>
        <v>#REF!</v>
      </c>
      <c r="V89" s="2" t="e">
        <f t="shared" si="77"/>
        <v>#REF!</v>
      </c>
      <c r="W89" s="2" t="e">
        <f t="shared" si="77"/>
        <v>#REF!</v>
      </c>
      <c r="X89" s="2" t="e">
        <f t="shared" si="77"/>
        <v>#REF!</v>
      </c>
      <c r="Y89" s="85" t="e">
        <f t="shared" si="77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8">ROUND($K$220+B161+B196,2)</f>
        <v>#REF!</v>
      </c>
      <c r="C90" s="2" t="e">
        <f t="shared" si="78"/>
        <v>#REF!</v>
      </c>
      <c r="D90" s="2" t="e">
        <f t="shared" si="78"/>
        <v>#REF!</v>
      </c>
      <c r="E90" s="2" t="e">
        <f t="shared" si="78"/>
        <v>#REF!</v>
      </c>
      <c r="F90" s="2" t="e">
        <f t="shared" si="78"/>
        <v>#REF!</v>
      </c>
      <c r="G90" s="2" t="e">
        <f t="shared" si="78"/>
        <v>#REF!</v>
      </c>
      <c r="H90" s="2" t="e">
        <f t="shared" si="78"/>
        <v>#REF!</v>
      </c>
      <c r="I90" s="2" t="e">
        <f t="shared" si="78"/>
        <v>#REF!</v>
      </c>
      <c r="J90" s="2" t="e">
        <f t="shared" si="78"/>
        <v>#REF!</v>
      </c>
      <c r="K90" s="2" t="e">
        <f t="shared" si="78"/>
        <v>#REF!</v>
      </c>
      <c r="L90" s="2" t="e">
        <f t="shared" si="78"/>
        <v>#REF!</v>
      </c>
      <c r="M90" s="2" t="e">
        <f t="shared" si="78"/>
        <v>#REF!</v>
      </c>
      <c r="N90" s="2" t="e">
        <f t="shared" si="78"/>
        <v>#REF!</v>
      </c>
      <c r="O90" s="2" t="e">
        <f t="shared" si="78"/>
        <v>#REF!</v>
      </c>
      <c r="P90" s="2" t="e">
        <f t="shared" si="78"/>
        <v>#REF!</v>
      </c>
      <c r="Q90" s="2" t="e">
        <f t="shared" si="78"/>
        <v>#REF!</v>
      </c>
      <c r="R90" s="2" t="e">
        <f t="shared" si="78"/>
        <v>#REF!</v>
      </c>
      <c r="S90" s="2" t="e">
        <f t="shared" si="78"/>
        <v>#REF!</v>
      </c>
      <c r="T90" s="2" t="e">
        <f t="shared" si="78"/>
        <v>#REF!</v>
      </c>
      <c r="U90" s="2" t="e">
        <f t="shared" si="78"/>
        <v>#REF!</v>
      </c>
      <c r="V90" s="2" t="e">
        <f t="shared" si="78"/>
        <v>#REF!</v>
      </c>
      <c r="W90" s="2" t="e">
        <f t="shared" si="78"/>
        <v>#REF!</v>
      </c>
      <c r="X90" s="2" t="e">
        <f t="shared" si="78"/>
        <v>#REF!</v>
      </c>
      <c r="Y90" s="85" t="e">
        <f t="shared" si="78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9">ROUND($K$220+B162+B197,2)</f>
        <v>#REF!</v>
      </c>
      <c r="C91" s="2" t="e">
        <f t="shared" si="79"/>
        <v>#REF!</v>
      </c>
      <c r="D91" s="2" t="e">
        <f t="shared" si="79"/>
        <v>#REF!</v>
      </c>
      <c r="E91" s="2" t="e">
        <f t="shared" si="79"/>
        <v>#REF!</v>
      </c>
      <c r="F91" s="2" t="e">
        <f t="shared" si="79"/>
        <v>#REF!</v>
      </c>
      <c r="G91" s="2" t="e">
        <f t="shared" si="79"/>
        <v>#REF!</v>
      </c>
      <c r="H91" s="2" t="e">
        <f t="shared" si="79"/>
        <v>#REF!</v>
      </c>
      <c r="I91" s="2" t="e">
        <f t="shared" si="79"/>
        <v>#REF!</v>
      </c>
      <c r="J91" s="2" t="e">
        <f t="shared" si="79"/>
        <v>#REF!</v>
      </c>
      <c r="K91" s="2" t="e">
        <f t="shared" si="79"/>
        <v>#REF!</v>
      </c>
      <c r="L91" s="2" t="e">
        <f t="shared" si="79"/>
        <v>#REF!</v>
      </c>
      <c r="M91" s="2" t="e">
        <f t="shared" si="79"/>
        <v>#REF!</v>
      </c>
      <c r="N91" s="2" t="e">
        <f t="shared" si="79"/>
        <v>#REF!</v>
      </c>
      <c r="O91" s="2" t="e">
        <f t="shared" si="79"/>
        <v>#REF!</v>
      </c>
      <c r="P91" s="2" t="e">
        <f t="shared" si="79"/>
        <v>#REF!</v>
      </c>
      <c r="Q91" s="2" t="e">
        <f t="shared" si="79"/>
        <v>#REF!</v>
      </c>
      <c r="R91" s="2" t="e">
        <f t="shared" si="79"/>
        <v>#REF!</v>
      </c>
      <c r="S91" s="2" t="e">
        <f t="shared" si="79"/>
        <v>#REF!</v>
      </c>
      <c r="T91" s="2" t="e">
        <f t="shared" si="79"/>
        <v>#REF!</v>
      </c>
      <c r="U91" s="2" t="e">
        <f t="shared" si="79"/>
        <v>#REF!</v>
      </c>
      <c r="V91" s="2" t="e">
        <f t="shared" si="79"/>
        <v>#REF!</v>
      </c>
      <c r="W91" s="2" t="e">
        <f t="shared" si="79"/>
        <v>#REF!</v>
      </c>
      <c r="X91" s="2" t="e">
        <f t="shared" si="79"/>
        <v>#REF!</v>
      </c>
      <c r="Y91" s="85" t="e">
        <f t="shared" si="79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80">ROUND($K$220+B163+B198,2)</f>
        <v>#REF!</v>
      </c>
      <c r="C92" s="2" t="e">
        <f t="shared" si="80"/>
        <v>#REF!</v>
      </c>
      <c r="D92" s="2" t="e">
        <f t="shared" si="80"/>
        <v>#REF!</v>
      </c>
      <c r="E92" s="2" t="e">
        <f t="shared" si="80"/>
        <v>#REF!</v>
      </c>
      <c r="F92" s="2" t="e">
        <f t="shared" si="80"/>
        <v>#REF!</v>
      </c>
      <c r="G92" s="2" t="e">
        <f t="shared" si="80"/>
        <v>#REF!</v>
      </c>
      <c r="H92" s="2" t="e">
        <f t="shared" si="80"/>
        <v>#REF!</v>
      </c>
      <c r="I92" s="2" t="e">
        <f t="shared" si="80"/>
        <v>#REF!</v>
      </c>
      <c r="J92" s="2" t="e">
        <f t="shared" si="80"/>
        <v>#REF!</v>
      </c>
      <c r="K92" s="2" t="e">
        <f t="shared" si="80"/>
        <v>#REF!</v>
      </c>
      <c r="L92" s="2" t="e">
        <f t="shared" si="80"/>
        <v>#REF!</v>
      </c>
      <c r="M92" s="2" t="e">
        <f t="shared" si="80"/>
        <v>#REF!</v>
      </c>
      <c r="N92" s="2" t="e">
        <f t="shared" si="80"/>
        <v>#REF!</v>
      </c>
      <c r="O92" s="2" t="e">
        <f t="shared" si="80"/>
        <v>#REF!</v>
      </c>
      <c r="P92" s="2" t="e">
        <f t="shared" si="80"/>
        <v>#REF!</v>
      </c>
      <c r="Q92" s="2" t="e">
        <f t="shared" si="80"/>
        <v>#REF!</v>
      </c>
      <c r="R92" s="2" t="e">
        <f t="shared" si="80"/>
        <v>#REF!</v>
      </c>
      <c r="S92" s="2" t="e">
        <f t="shared" si="80"/>
        <v>#REF!</v>
      </c>
      <c r="T92" s="2" t="e">
        <f t="shared" si="80"/>
        <v>#REF!</v>
      </c>
      <c r="U92" s="2" t="e">
        <f t="shared" si="80"/>
        <v>#REF!</v>
      </c>
      <c r="V92" s="2" t="e">
        <f t="shared" si="80"/>
        <v>#REF!</v>
      </c>
      <c r="W92" s="2" t="e">
        <f t="shared" si="80"/>
        <v>#REF!</v>
      </c>
      <c r="X92" s="2" t="e">
        <f t="shared" si="80"/>
        <v>#REF!</v>
      </c>
      <c r="Y92" s="85" t="e">
        <f t="shared" si="80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1">ROUND($K$220+B164+B199,2)</f>
        <v>#REF!</v>
      </c>
      <c r="C93" s="2" t="e">
        <f t="shared" si="81"/>
        <v>#REF!</v>
      </c>
      <c r="D93" s="2" t="e">
        <f t="shared" si="81"/>
        <v>#REF!</v>
      </c>
      <c r="E93" s="2" t="e">
        <f t="shared" si="81"/>
        <v>#REF!</v>
      </c>
      <c r="F93" s="2" t="e">
        <f t="shared" si="81"/>
        <v>#REF!</v>
      </c>
      <c r="G93" s="2" t="e">
        <f t="shared" si="81"/>
        <v>#REF!</v>
      </c>
      <c r="H93" s="2" t="e">
        <f t="shared" si="81"/>
        <v>#REF!</v>
      </c>
      <c r="I93" s="2" t="e">
        <f t="shared" si="81"/>
        <v>#REF!</v>
      </c>
      <c r="J93" s="2" t="e">
        <f t="shared" si="81"/>
        <v>#REF!</v>
      </c>
      <c r="K93" s="2" t="e">
        <f t="shared" si="81"/>
        <v>#REF!</v>
      </c>
      <c r="L93" s="2" t="e">
        <f t="shared" si="81"/>
        <v>#REF!</v>
      </c>
      <c r="M93" s="2" t="e">
        <f t="shared" si="81"/>
        <v>#REF!</v>
      </c>
      <c r="N93" s="2" t="e">
        <f t="shared" si="81"/>
        <v>#REF!</v>
      </c>
      <c r="O93" s="2" t="e">
        <f t="shared" si="81"/>
        <v>#REF!</v>
      </c>
      <c r="P93" s="2" t="e">
        <f t="shared" si="81"/>
        <v>#REF!</v>
      </c>
      <c r="Q93" s="2" t="e">
        <f t="shared" si="81"/>
        <v>#REF!</v>
      </c>
      <c r="R93" s="2" t="e">
        <f t="shared" si="81"/>
        <v>#REF!</v>
      </c>
      <c r="S93" s="2" t="e">
        <f t="shared" si="81"/>
        <v>#REF!</v>
      </c>
      <c r="T93" s="2" t="e">
        <f t="shared" si="81"/>
        <v>#REF!</v>
      </c>
      <c r="U93" s="2" t="e">
        <f t="shared" si="81"/>
        <v>#REF!</v>
      </c>
      <c r="V93" s="2" t="e">
        <f t="shared" si="81"/>
        <v>#REF!</v>
      </c>
      <c r="W93" s="2" t="e">
        <f t="shared" si="81"/>
        <v>#REF!</v>
      </c>
      <c r="X93" s="2" t="e">
        <f t="shared" si="81"/>
        <v>#REF!</v>
      </c>
      <c r="Y93" s="85" t="e">
        <f t="shared" si="81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2">ROUND($K$220+B165+B200,2)</f>
        <v>#REF!</v>
      </c>
      <c r="C94" s="2" t="e">
        <f t="shared" si="82"/>
        <v>#REF!</v>
      </c>
      <c r="D94" s="2" t="e">
        <f t="shared" si="82"/>
        <v>#REF!</v>
      </c>
      <c r="E94" s="2" t="e">
        <f t="shared" si="82"/>
        <v>#REF!</v>
      </c>
      <c r="F94" s="2" t="e">
        <f t="shared" si="82"/>
        <v>#REF!</v>
      </c>
      <c r="G94" s="2" t="e">
        <f t="shared" si="82"/>
        <v>#REF!</v>
      </c>
      <c r="H94" s="2" t="e">
        <f t="shared" si="82"/>
        <v>#REF!</v>
      </c>
      <c r="I94" s="2" t="e">
        <f t="shared" si="82"/>
        <v>#REF!</v>
      </c>
      <c r="J94" s="2" t="e">
        <f t="shared" si="82"/>
        <v>#REF!</v>
      </c>
      <c r="K94" s="2" t="e">
        <f t="shared" si="82"/>
        <v>#REF!</v>
      </c>
      <c r="L94" s="2" t="e">
        <f t="shared" si="82"/>
        <v>#REF!</v>
      </c>
      <c r="M94" s="2" t="e">
        <f t="shared" si="82"/>
        <v>#REF!</v>
      </c>
      <c r="N94" s="2" t="e">
        <f t="shared" si="82"/>
        <v>#REF!</v>
      </c>
      <c r="O94" s="2" t="e">
        <f t="shared" si="82"/>
        <v>#REF!</v>
      </c>
      <c r="P94" s="2" t="e">
        <f t="shared" si="82"/>
        <v>#REF!</v>
      </c>
      <c r="Q94" s="2" t="e">
        <f t="shared" si="82"/>
        <v>#REF!</v>
      </c>
      <c r="R94" s="2" t="e">
        <f t="shared" si="82"/>
        <v>#REF!</v>
      </c>
      <c r="S94" s="2" t="e">
        <f t="shared" si="82"/>
        <v>#REF!</v>
      </c>
      <c r="T94" s="2" t="e">
        <f t="shared" si="82"/>
        <v>#REF!</v>
      </c>
      <c r="U94" s="2" t="e">
        <f t="shared" si="82"/>
        <v>#REF!</v>
      </c>
      <c r="V94" s="2" t="e">
        <f t="shared" si="82"/>
        <v>#REF!</v>
      </c>
      <c r="W94" s="2" t="e">
        <f t="shared" si="82"/>
        <v>#REF!</v>
      </c>
      <c r="X94" s="2" t="e">
        <f t="shared" si="82"/>
        <v>#REF!</v>
      </c>
      <c r="Y94" s="85" t="e">
        <f t="shared" si="82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3">ROUND($K$220+B166+B201,2)</f>
        <v>#REF!</v>
      </c>
      <c r="C95" s="2" t="e">
        <f t="shared" si="83"/>
        <v>#REF!</v>
      </c>
      <c r="D95" s="2" t="e">
        <f t="shared" si="83"/>
        <v>#REF!</v>
      </c>
      <c r="E95" s="2" t="e">
        <f t="shared" si="83"/>
        <v>#REF!</v>
      </c>
      <c r="F95" s="2" t="e">
        <f t="shared" si="83"/>
        <v>#REF!</v>
      </c>
      <c r="G95" s="2" t="e">
        <f t="shared" si="83"/>
        <v>#REF!</v>
      </c>
      <c r="H95" s="2" t="e">
        <f t="shared" si="83"/>
        <v>#REF!</v>
      </c>
      <c r="I95" s="2" t="e">
        <f t="shared" si="83"/>
        <v>#REF!</v>
      </c>
      <c r="J95" s="2" t="e">
        <f t="shared" si="83"/>
        <v>#REF!</v>
      </c>
      <c r="K95" s="2" t="e">
        <f t="shared" si="83"/>
        <v>#REF!</v>
      </c>
      <c r="L95" s="2" t="e">
        <f t="shared" si="83"/>
        <v>#REF!</v>
      </c>
      <c r="M95" s="2" t="e">
        <f t="shared" si="83"/>
        <v>#REF!</v>
      </c>
      <c r="N95" s="2" t="e">
        <f t="shared" si="83"/>
        <v>#REF!</v>
      </c>
      <c r="O95" s="2" t="e">
        <f t="shared" si="83"/>
        <v>#REF!</v>
      </c>
      <c r="P95" s="2" t="e">
        <f t="shared" si="83"/>
        <v>#REF!</v>
      </c>
      <c r="Q95" s="2" t="e">
        <f t="shared" si="83"/>
        <v>#REF!</v>
      </c>
      <c r="R95" s="2" t="e">
        <f t="shared" si="83"/>
        <v>#REF!</v>
      </c>
      <c r="S95" s="2" t="e">
        <f t="shared" si="83"/>
        <v>#REF!</v>
      </c>
      <c r="T95" s="2" t="e">
        <f t="shared" si="83"/>
        <v>#REF!</v>
      </c>
      <c r="U95" s="2" t="e">
        <f t="shared" si="83"/>
        <v>#REF!</v>
      </c>
      <c r="V95" s="2" t="e">
        <f t="shared" si="83"/>
        <v>#REF!</v>
      </c>
      <c r="W95" s="2" t="e">
        <f t="shared" si="83"/>
        <v>#REF!</v>
      </c>
      <c r="X95" s="2" t="e">
        <f t="shared" si="83"/>
        <v>#REF!</v>
      </c>
      <c r="Y95" s="85" t="e">
        <f t="shared" si="83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4">ROUND($K$220+B167+B202,2)</f>
        <v>#REF!</v>
      </c>
      <c r="C96" s="2" t="e">
        <f t="shared" si="84"/>
        <v>#REF!</v>
      </c>
      <c r="D96" s="2" t="e">
        <f t="shared" si="84"/>
        <v>#REF!</v>
      </c>
      <c r="E96" s="2" t="e">
        <f t="shared" si="84"/>
        <v>#REF!</v>
      </c>
      <c r="F96" s="2" t="e">
        <f t="shared" si="84"/>
        <v>#REF!</v>
      </c>
      <c r="G96" s="2" t="e">
        <f t="shared" si="84"/>
        <v>#REF!</v>
      </c>
      <c r="H96" s="2" t="e">
        <f t="shared" si="84"/>
        <v>#REF!</v>
      </c>
      <c r="I96" s="2" t="e">
        <f t="shared" si="84"/>
        <v>#REF!</v>
      </c>
      <c r="J96" s="2" t="e">
        <f t="shared" si="84"/>
        <v>#REF!</v>
      </c>
      <c r="K96" s="2" t="e">
        <f t="shared" si="84"/>
        <v>#REF!</v>
      </c>
      <c r="L96" s="2" t="e">
        <f t="shared" si="84"/>
        <v>#REF!</v>
      </c>
      <c r="M96" s="2" t="e">
        <f t="shared" si="84"/>
        <v>#REF!</v>
      </c>
      <c r="N96" s="2" t="e">
        <f t="shared" si="84"/>
        <v>#REF!</v>
      </c>
      <c r="O96" s="2" t="e">
        <f t="shared" si="84"/>
        <v>#REF!</v>
      </c>
      <c r="P96" s="2" t="e">
        <f t="shared" si="84"/>
        <v>#REF!</v>
      </c>
      <c r="Q96" s="2" t="e">
        <f t="shared" si="84"/>
        <v>#REF!</v>
      </c>
      <c r="R96" s="2" t="e">
        <f t="shared" si="84"/>
        <v>#REF!</v>
      </c>
      <c r="S96" s="2" t="e">
        <f t="shared" si="84"/>
        <v>#REF!</v>
      </c>
      <c r="T96" s="2" t="e">
        <f t="shared" si="84"/>
        <v>#REF!</v>
      </c>
      <c r="U96" s="2" t="e">
        <f t="shared" si="84"/>
        <v>#REF!</v>
      </c>
      <c r="V96" s="2" t="e">
        <f t="shared" si="84"/>
        <v>#REF!</v>
      </c>
      <c r="W96" s="2" t="e">
        <f t="shared" si="84"/>
        <v>#REF!</v>
      </c>
      <c r="X96" s="2" t="e">
        <f t="shared" si="84"/>
        <v>#REF!</v>
      </c>
      <c r="Y96" s="85" t="e">
        <f t="shared" si="84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5">ROUND($K$220+B168+B203,2)</f>
        <v>#REF!</v>
      </c>
      <c r="C97" s="2" t="e">
        <f t="shared" si="85"/>
        <v>#REF!</v>
      </c>
      <c r="D97" s="2" t="e">
        <f t="shared" si="85"/>
        <v>#REF!</v>
      </c>
      <c r="E97" s="2" t="e">
        <f t="shared" si="85"/>
        <v>#REF!</v>
      </c>
      <c r="F97" s="2" t="e">
        <f t="shared" si="85"/>
        <v>#REF!</v>
      </c>
      <c r="G97" s="2" t="e">
        <f t="shared" si="85"/>
        <v>#REF!</v>
      </c>
      <c r="H97" s="2" t="e">
        <f t="shared" si="85"/>
        <v>#REF!</v>
      </c>
      <c r="I97" s="2" t="e">
        <f t="shared" si="85"/>
        <v>#REF!</v>
      </c>
      <c r="J97" s="2" t="e">
        <f t="shared" si="85"/>
        <v>#REF!</v>
      </c>
      <c r="K97" s="2" t="e">
        <f t="shared" si="85"/>
        <v>#REF!</v>
      </c>
      <c r="L97" s="2" t="e">
        <f t="shared" si="85"/>
        <v>#REF!</v>
      </c>
      <c r="M97" s="2" t="e">
        <f t="shared" si="85"/>
        <v>#REF!</v>
      </c>
      <c r="N97" s="2" t="e">
        <f t="shared" si="85"/>
        <v>#REF!</v>
      </c>
      <c r="O97" s="2" t="e">
        <f t="shared" si="85"/>
        <v>#REF!</v>
      </c>
      <c r="P97" s="2" t="e">
        <f t="shared" si="85"/>
        <v>#REF!</v>
      </c>
      <c r="Q97" s="2" t="e">
        <f t="shared" si="85"/>
        <v>#REF!</v>
      </c>
      <c r="R97" s="2" t="e">
        <f t="shared" si="85"/>
        <v>#REF!</v>
      </c>
      <c r="S97" s="2" t="e">
        <f t="shared" si="85"/>
        <v>#REF!</v>
      </c>
      <c r="T97" s="2" t="e">
        <f t="shared" si="85"/>
        <v>#REF!</v>
      </c>
      <c r="U97" s="2" t="e">
        <f t="shared" si="85"/>
        <v>#REF!</v>
      </c>
      <c r="V97" s="2" t="e">
        <f t="shared" si="85"/>
        <v>#REF!</v>
      </c>
      <c r="W97" s="2" t="e">
        <f t="shared" si="85"/>
        <v>#REF!</v>
      </c>
      <c r="X97" s="2" t="e">
        <f t="shared" si="85"/>
        <v>#REF!</v>
      </c>
      <c r="Y97" s="85" t="e">
        <f t="shared" si="85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6">ROUND($K$220+B169+B204,2)</f>
        <v>#REF!</v>
      </c>
      <c r="C98" s="2" t="e">
        <f t="shared" si="86"/>
        <v>#REF!</v>
      </c>
      <c r="D98" s="2" t="e">
        <f t="shared" si="86"/>
        <v>#REF!</v>
      </c>
      <c r="E98" s="2" t="e">
        <f t="shared" si="86"/>
        <v>#REF!</v>
      </c>
      <c r="F98" s="2" t="e">
        <f t="shared" si="86"/>
        <v>#REF!</v>
      </c>
      <c r="G98" s="2" t="e">
        <f t="shared" si="86"/>
        <v>#REF!</v>
      </c>
      <c r="H98" s="2" t="e">
        <f t="shared" si="86"/>
        <v>#REF!</v>
      </c>
      <c r="I98" s="2" t="e">
        <f t="shared" si="86"/>
        <v>#REF!</v>
      </c>
      <c r="J98" s="2" t="e">
        <f t="shared" si="86"/>
        <v>#REF!</v>
      </c>
      <c r="K98" s="2" t="e">
        <f t="shared" si="86"/>
        <v>#REF!</v>
      </c>
      <c r="L98" s="2" t="e">
        <f t="shared" si="86"/>
        <v>#REF!</v>
      </c>
      <c r="M98" s="2" t="e">
        <f t="shared" si="86"/>
        <v>#REF!</v>
      </c>
      <c r="N98" s="2" t="e">
        <f t="shared" si="86"/>
        <v>#REF!</v>
      </c>
      <c r="O98" s="2" t="e">
        <f t="shared" si="86"/>
        <v>#REF!</v>
      </c>
      <c r="P98" s="2" t="e">
        <f t="shared" si="86"/>
        <v>#REF!</v>
      </c>
      <c r="Q98" s="2" t="e">
        <f t="shared" si="86"/>
        <v>#REF!</v>
      </c>
      <c r="R98" s="2" t="e">
        <f t="shared" si="86"/>
        <v>#REF!</v>
      </c>
      <c r="S98" s="2" t="e">
        <f t="shared" si="86"/>
        <v>#REF!</v>
      </c>
      <c r="T98" s="2" t="e">
        <f t="shared" si="86"/>
        <v>#REF!</v>
      </c>
      <c r="U98" s="2" t="e">
        <f t="shared" si="86"/>
        <v>#REF!</v>
      </c>
      <c r="V98" s="2" t="e">
        <f t="shared" si="86"/>
        <v>#REF!</v>
      </c>
      <c r="W98" s="2" t="e">
        <f t="shared" si="86"/>
        <v>#REF!</v>
      </c>
      <c r="X98" s="2" t="e">
        <f t="shared" si="86"/>
        <v>#REF!</v>
      </c>
      <c r="Y98" s="85" t="e">
        <f t="shared" si="86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7">ROUND($K$220+B170+B205,2)</f>
        <v>#REF!</v>
      </c>
      <c r="C99" s="2" t="e">
        <f t="shared" si="87"/>
        <v>#REF!</v>
      </c>
      <c r="D99" s="2" t="e">
        <f t="shared" si="87"/>
        <v>#REF!</v>
      </c>
      <c r="E99" s="2" t="e">
        <f t="shared" si="87"/>
        <v>#REF!</v>
      </c>
      <c r="F99" s="2" t="e">
        <f t="shared" si="87"/>
        <v>#REF!</v>
      </c>
      <c r="G99" s="2" t="e">
        <f t="shared" si="87"/>
        <v>#REF!</v>
      </c>
      <c r="H99" s="2" t="e">
        <f t="shared" si="87"/>
        <v>#REF!</v>
      </c>
      <c r="I99" s="2" t="e">
        <f t="shared" si="87"/>
        <v>#REF!</v>
      </c>
      <c r="J99" s="2" t="e">
        <f t="shared" si="87"/>
        <v>#REF!</v>
      </c>
      <c r="K99" s="2" t="e">
        <f t="shared" si="87"/>
        <v>#REF!</v>
      </c>
      <c r="L99" s="2" t="e">
        <f t="shared" si="87"/>
        <v>#REF!</v>
      </c>
      <c r="M99" s="2" t="e">
        <f t="shared" si="87"/>
        <v>#REF!</v>
      </c>
      <c r="N99" s="2" t="e">
        <f t="shared" si="87"/>
        <v>#REF!</v>
      </c>
      <c r="O99" s="2" t="e">
        <f t="shared" si="87"/>
        <v>#REF!</v>
      </c>
      <c r="P99" s="2" t="e">
        <f t="shared" si="87"/>
        <v>#REF!</v>
      </c>
      <c r="Q99" s="2" t="e">
        <f t="shared" si="87"/>
        <v>#REF!</v>
      </c>
      <c r="R99" s="2" t="e">
        <f t="shared" si="87"/>
        <v>#REF!</v>
      </c>
      <c r="S99" s="2" t="e">
        <f t="shared" si="87"/>
        <v>#REF!</v>
      </c>
      <c r="T99" s="2" t="e">
        <f t="shared" si="87"/>
        <v>#REF!</v>
      </c>
      <c r="U99" s="2" t="e">
        <f t="shared" si="87"/>
        <v>#REF!</v>
      </c>
      <c r="V99" s="2" t="e">
        <f t="shared" si="87"/>
        <v>#REF!</v>
      </c>
      <c r="W99" s="2" t="e">
        <f t="shared" si="87"/>
        <v>#REF!</v>
      </c>
      <c r="X99" s="2" t="e">
        <f t="shared" si="87"/>
        <v>#REF!</v>
      </c>
      <c r="Y99" s="85" t="e">
        <f t="shared" si="87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8">ROUND($K$220+B171+B206,2)</f>
        <v>#REF!</v>
      </c>
      <c r="C100" s="2" t="e">
        <f t="shared" si="88"/>
        <v>#REF!</v>
      </c>
      <c r="D100" s="2" t="e">
        <f t="shared" si="88"/>
        <v>#REF!</v>
      </c>
      <c r="E100" s="2" t="e">
        <f t="shared" si="88"/>
        <v>#REF!</v>
      </c>
      <c r="F100" s="2" t="e">
        <f t="shared" si="88"/>
        <v>#REF!</v>
      </c>
      <c r="G100" s="2" t="e">
        <f t="shared" si="88"/>
        <v>#REF!</v>
      </c>
      <c r="H100" s="2" t="e">
        <f t="shared" si="88"/>
        <v>#REF!</v>
      </c>
      <c r="I100" s="2" t="e">
        <f t="shared" si="88"/>
        <v>#REF!</v>
      </c>
      <c r="J100" s="2" t="e">
        <f t="shared" si="88"/>
        <v>#REF!</v>
      </c>
      <c r="K100" s="2" t="e">
        <f t="shared" si="88"/>
        <v>#REF!</v>
      </c>
      <c r="L100" s="2" t="e">
        <f t="shared" si="88"/>
        <v>#REF!</v>
      </c>
      <c r="M100" s="2" t="e">
        <f t="shared" si="88"/>
        <v>#REF!</v>
      </c>
      <c r="N100" s="2" t="e">
        <f t="shared" si="88"/>
        <v>#REF!</v>
      </c>
      <c r="O100" s="2" t="e">
        <f t="shared" si="88"/>
        <v>#REF!</v>
      </c>
      <c r="P100" s="2" t="e">
        <f t="shared" si="88"/>
        <v>#REF!</v>
      </c>
      <c r="Q100" s="2" t="e">
        <f t="shared" si="88"/>
        <v>#REF!</v>
      </c>
      <c r="R100" s="2" t="e">
        <f t="shared" si="88"/>
        <v>#REF!</v>
      </c>
      <c r="S100" s="2" t="e">
        <f t="shared" si="88"/>
        <v>#REF!</v>
      </c>
      <c r="T100" s="2" t="e">
        <f t="shared" si="88"/>
        <v>#REF!</v>
      </c>
      <c r="U100" s="2" t="e">
        <f t="shared" si="88"/>
        <v>#REF!</v>
      </c>
      <c r="V100" s="2" t="e">
        <f t="shared" si="88"/>
        <v>#REF!</v>
      </c>
      <c r="W100" s="2" t="e">
        <f t="shared" si="88"/>
        <v>#REF!</v>
      </c>
      <c r="X100" s="2" t="e">
        <f t="shared" si="88"/>
        <v>#REF!</v>
      </c>
      <c r="Y100" s="85" t="e">
        <f t="shared" si="88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9">ROUND($K$220+B172+B207,2)</f>
        <v>#REF!</v>
      </c>
      <c r="C101" s="2" t="e">
        <f t="shared" si="89"/>
        <v>#REF!</v>
      </c>
      <c r="D101" s="2" t="e">
        <f t="shared" si="89"/>
        <v>#REF!</v>
      </c>
      <c r="E101" s="2" t="e">
        <f t="shared" si="89"/>
        <v>#REF!</v>
      </c>
      <c r="F101" s="2" t="e">
        <f t="shared" si="89"/>
        <v>#REF!</v>
      </c>
      <c r="G101" s="2" t="e">
        <f t="shared" si="89"/>
        <v>#REF!</v>
      </c>
      <c r="H101" s="2" t="e">
        <f t="shared" si="89"/>
        <v>#REF!</v>
      </c>
      <c r="I101" s="2" t="e">
        <f t="shared" si="89"/>
        <v>#REF!</v>
      </c>
      <c r="J101" s="2" t="e">
        <f t="shared" si="89"/>
        <v>#REF!</v>
      </c>
      <c r="K101" s="2" t="e">
        <f t="shared" si="89"/>
        <v>#REF!</v>
      </c>
      <c r="L101" s="2" t="e">
        <f t="shared" si="89"/>
        <v>#REF!</v>
      </c>
      <c r="M101" s="2" t="e">
        <f t="shared" si="89"/>
        <v>#REF!</v>
      </c>
      <c r="N101" s="2" t="e">
        <f t="shared" si="89"/>
        <v>#REF!</v>
      </c>
      <c r="O101" s="2" t="e">
        <f t="shared" si="89"/>
        <v>#REF!</v>
      </c>
      <c r="P101" s="2" t="e">
        <f t="shared" si="89"/>
        <v>#REF!</v>
      </c>
      <c r="Q101" s="2" t="e">
        <f t="shared" si="89"/>
        <v>#REF!</v>
      </c>
      <c r="R101" s="2" t="e">
        <f t="shared" si="89"/>
        <v>#REF!</v>
      </c>
      <c r="S101" s="2" t="e">
        <f t="shared" si="89"/>
        <v>#REF!</v>
      </c>
      <c r="T101" s="2" t="e">
        <f t="shared" si="89"/>
        <v>#REF!</v>
      </c>
      <c r="U101" s="2" t="e">
        <f t="shared" si="89"/>
        <v>#REF!</v>
      </c>
      <c r="V101" s="2" t="e">
        <f t="shared" si="89"/>
        <v>#REF!</v>
      </c>
      <c r="W101" s="2" t="e">
        <f t="shared" si="89"/>
        <v>#REF!</v>
      </c>
      <c r="X101" s="2" t="e">
        <f t="shared" si="89"/>
        <v>#REF!</v>
      </c>
      <c r="Y101" s="85" t="e">
        <f t="shared" si="89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90">ROUND($K$220+B173+B208,2)</f>
        <v>#REF!</v>
      </c>
      <c r="C102" s="2" t="e">
        <f t="shared" si="90"/>
        <v>#REF!</v>
      </c>
      <c r="D102" s="2" t="e">
        <f t="shared" si="90"/>
        <v>#REF!</v>
      </c>
      <c r="E102" s="2" t="e">
        <f t="shared" si="90"/>
        <v>#REF!</v>
      </c>
      <c r="F102" s="2" t="e">
        <f t="shared" si="90"/>
        <v>#REF!</v>
      </c>
      <c r="G102" s="2" t="e">
        <f t="shared" si="90"/>
        <v>#REF!</v>
      </c>
      <c r="H102" s="2" t="e">
        <f t="shared" si="90"/>
        <v>#REF!</v>
      </c>
      <c r="I102" s="2" t="e">
        <f t="shared" si="90"/>
        <v>#REF!</v>
      </c>
      <c r="J102" s="2" t="e">
        <f t="shared" si="90"/>
        <v>#REF!</v>
      </c>
      <c r="K102" s="2" t="e">
        <f t="shared" si="90"/>
        <v>#REF!</v>
      </c>
      <c r="L102" s="2" t="e">
        <f t="shared" si="90"/>
        <v>#REF!</v>
      </c>
      <c r="M102" s="2" t="e">
        <f t="shared" si="90"/>
        <v>#REF!</v>
      </c>
      <c r="N102" s="2" t="e">
        <f t="shared" si="90"/>
        <v>#REF!</v>
      </c>
      <c r="O102" s="2" t="e">
        <f t="shared" si="90"/>
        <v>#REF!</v>
      </c>
      <c r="P102" s="2" t="e">
        <f t="shared" si="90"/>
        <v>#REF!</v>
      </c>
      <c r="Q102" s="2" t="e">
        <f t="shared" si="90"/>
        <v>#REF!</v>
      </c>
      <c r="R102" s="2" t="e">
        <f t="shared" si="90"/>
        <v>#REF!</v>
      </c>
      <c r="S102" s="2" t="e">
        <f t="shared" si="90"/>
        <v>#REF!</v>
      </c>
      <c r="T102" s="2" t="e">
        <f t="shared" si="90"/>
        <v>#REF!</v>
      </c>
      <c r="U102" s="2" t="e">
        <f t="shared" si="90"/>
        <v>#REF!</v>
      </c>
      <c r="V102" s="2" t="e">
        <f t="shared" si="90"/>
        <v>#REF!</v>
      </c>
      <c r="W102" s="2" t="e">
        <f t="shared" si="90"/>
        <v>#REF!</v>
      </c>
      <c r="X102" s="2" t="e">
        <f t="shared" si="90"/>
        <v>#REF!</v>
      </c>
      <c r="Y102" s="85" t="e">
        <f t="shared" si="90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1">ROUND($K$220+B174+B209,2)</f>
        <v>#REF!</v>
      </c>
      <c r="C103" s="2" t="e">
        <f t="shared" si="91"/>
        <v>#REF!</v>
      </c>
      <c r="D103" s="2" t="e">
        <f t="shared" si="91"/>
        <v>#REF!</v>
      </c>
      <c r="E103" s="2" t="e">
        <f t="shared" si="91"/>
        <v>#REF!</v>
      </c>
      <c r="F103" s="2" t="e">
        <f t="shared" si="91"/>
        <v>#REF!</v>
      </c>
      <c r="G103" s="2" t="e">
        <f t="shared" si="91"/>
        <v>#REF!</v>
      </c>
      <c r="H103" s="2" t="e">
        <f t="shared" si="91"/>
        <v>#REF!</v>
      </c>
      <c r="I103" s="2" t="e">
        <f t="shared" si="91"/>
        <v>#REF!</v>
      </c>
      <c r="J103" s="2" t="e">
        <f t="shared" si="91"/>
        <v>#REF!</v>
      </c>
      <c r="K103" s="2" t="e">
        <f t="shared" si="91"/>
        <v>#REF!</v>
      </c>
      <c r="L103" s="2" t="e">
        <f t="shared" si="91"/>
        <v>#REF!</v>
      </c>
      <c r="M103" s="2" t="e">
        <f t="shared" si="91"/>
        <v>#REF!</v>
      </c>
      <c r="N103" s="2" t="e">
        <f t="shared" si="91"/>
        <v>#REF!</v>
      </c>
      <c r="O103" s="2" t="e">
        <f t="shared" si="91"/>
        <v>#REF!</v>
      </c>
      <c r="P103" s="2" t="e">
        <f t="shared" si="91"/>
        <v>#REF!</v>
      </c>
      <c r="Q103" s="2" t="e">
        <f t="shared" si="91"/>
        <v>#REF!</v>
      </c>
      <c r="R103" s="2" t="e">
        <f t="shared" si="91"/>
        <v>#REF!</v>
      </c>
      <c r="S103" s="2" t="e">
        <f t="shared" si="91"/>
        <v>#REF!</v>
      </c>
      <c r="T103" s="2" t="e">
        <f t="shared" si="91"/>
        <v>#REF!</v>
      </c>
      <c r="U103" s="2" t="e">
        <f t="shared" si="91"/>
        <v>#REF!</v>
      </c>
      <c r="V103" s="2" t="e">
        <f t="shared" si="91"/>
        <v>#REF!</v>
      </c>
      <c r="W103" s="2" t="e">
        <f t="shared" si="91"/>
        <v>#REF!</v>
      </c>
      <c r="X103" s="2" t="e">
        <f t="shared" si="91"/>
        <v>#REF!</v>
      </c>
      <c r="Y103" s="85" t="e">
        <f t="shared" si="91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2">ROUND($K$220+B175+B210,2)</f>
        <v>#REF!</v>
      </c>
      <c r="C104" s="2" t="e">
        <f t="shared" si="92"/>
        <v>#REF!</v>
      </c>
      <c r="D104" s="2" t="e">
        <f t="shared" si="92"/>
        <v>#REF!</v>
      </c>
      <c r="E104" s="2" t="e">
        <f t="shared" si="92"/>
        <v>#REF!</v>
      </c>
      <c r="F104" s="2" t="e">
        <f t="shared" si="92"/>
        <v>#REF!</v>
      </c>
      <c r="G104" s="2" t="e">
        <f t="shared" si="92"/>
        <v>#REF!</v>
      </c>
      <c r="H104" s="2" t="e">
        <f t="shared" si="92"/>
        <v>#REF!</v>
      </c>
      <c r="I104" s="2" t="e">
        <f t="shared" si="92"/>
        <v>#REF!</v>
      </c>
      <c r="J104" s="2" t="e">
        <f t="shared" si="92"/>
        <v>#REF!</v>
      </c>
      <c r="K104" s="2" t="e">
        <f t="shared" si="92"/>
        <v>#REF!</v>
      </c>
      <c r="L104" s="2" t="e">
        <f t="shared" si="92"/>
        <v>#REF!</v>
      </c>
      <c r="M104" s="2" t="e">
        <f t="shared" si="92"/>
        <v>#REF!</v>
      </c>
      <c r="N104" s="2" t="e">
        <f t="shared" si="92"/>
        <v>#REF!</v>
      </c>
      <c r="O104" s="2" t="e">
        <f t="shared" si="92"/>
        <v>#REF!</v>
      </c>
      <c r="P104" s="2" t="e">
        <f t="shared" si="92"/>
        <v>#REF!</v>
      </c>
      <c r="Q104" s="2" t="e">
        <f t="shared" si="92"/>
        <v>#REF!</v>
      </c>
      <c r="R104" s="2" t="e">
        <f t="shared" si="92"/>
        <v>#REF!</v>
      </c>
      <c r="S104" s="2" t="e">
        <f t="shared" si="92"/>
        <v>#REF!</v>
      </c>
      <c r="T104" s="2" t="e">
        <f t="shared" si="92"/>
        <v>#REF!</v>
      </c>
      <c r="U104" s="2" t="e">
        <f t="shared" si="92"/>
        <v>#REF!</v>
      </c>
      <c r="V104" s="2" t="e">
        <f t="shared" si="92"/>
        <v>#REF!</v>
      </c>
      <c r="W104" s="2" t="e">
        <f t="shared" si="92"/>
        <v>#REF!</v>
      </c>
      <c r="X104" s="2" t="e">
        <f t="shared" si="92"/>
        <v>#REF!</v>
      </c>
      <c r="Y104" s="85" t="e">
        <f t="shared" si="92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3">ROUND($K$220+B176+B211,2)</f>
        <v>#REF!</v>
      </c>
      <c r="C105" s="86" t="e">
        <f t="shared" si="93"/>
        <v>#REF!</v>
      </c>
      <c r="D105" s="86" t="e">
        <f t="shared" si="93"/>
        <v>#REF!</v>
      </c>
      <c r="E105" s="86" t="e">
        <f t="shared" si="93"/>
        <v>#REF!</v>
      </c>
      <c r="F105" s="86" t="e">
        <f t="shared" si="93"/>
        <v>#REF!</v>
      </c>
      <c r="G105" s="86" t="e">
        <f t="shared" si="93"/>
        <v>#REF!</v>
      </c>
      <c r="H105" s="86" t="e">
        <f t="shared" si="93"/>
        <v>#REF!</v>
      </c>
      <c r="I105" s="86" t="e">
        <f t="shared" si="93"/>
        <v>#REF!</v>
      </c>
      <c r="J105" s="86" t="e">
        <f t="shared" si="93"/>
        <v>#REF!</v>
      </c>
      <c r="K105" s="86" t="e">
        <f t="shared" si="93"/>
        <v>#REF!</v>
      </c>
      <c r="L105" s="86" t="e">
        <f t="shared" si="93"/>
        <v>#REF!</v>
      </c>
      <c r="M105" s="86" t="e">
        <f t="shared" si="93"/>
        <v>#REF!</v>
      </c>
      <c r="N105" s="86" t="e">
        <f t="shared" si="93"/>
        <v>#REF!</v>
      </c>
      <c r="O105" s="86" t="e">
        <f t="shared" si="93"/>
        <v>#REF!</v>
      </c>
      <c r="P105" s="86" t="e">
        <f t="shared" si="93"/>
        <v>#REF!</v>
      </c>
      <c r="Q105" s="86" t="e">
        <f t="shared" si="93"/>
        <v>#REF!</v>
      </c>
      <c r="R105" s="86" t="e">
        <f t="shared" si="93"/>
        <v>#REF!</v>
      </c>
      <c r="S105" s="86" t="e">
        <f t="shared" si="93"/>
        <v>#REF!</v>
      </c>
      <c r="T105" s="86" t="e">
        <f t="shared" si="93"/>
        <v>#REF!</v>
      </c>
      <c r="U105" s="86" t="e">
        <f t="shared" si="93"/>
        <v>#REF!</v>
      </c>
      <c r="V105" s="86" t="e">
        <f t="shared" si="93"/>
        <v>#REF!</v>
      </c>
      <c r="W105" s="86" t="e">
        <f t="shared" si="93"/>
        <v>#REF!</v>
      </c>
      <c r="X105" s="86" t="e">
        <f t="shared" si="93"/>
        <v>#REF!</v>
      </c>
      <c r="Y105" s="87" t="e">
        <f t="shared" si="93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 t="shared" ref="B109:C139" si="94">$L$220+B146+B181</f>
        <v>#REF!</v>
      </c>
      <c r="C109" s="88" t="e">
        <f t="shared" si="94"/>
        <v>#REF!</v>
      </c>
      <c r="D109" s="88" t="e">
        <f>ROUND($L$220+D146+D181,2)</f>
        <v>#REF!</v>
      </c>
      <c r="E109" s="88" t="e">
        <f t="shared" ref="E109:Y109" si="95">ROUND($L$220+E146+E181,2)</f>
        <v>#REF!</v>
      </c>
      <c r="F109" s="88" t="e">
        <f t="shared" si="95"/>
        <v>#REF!</v>
      </c>
      <c r="G109" s="88" t="e">
        <f t="shared" si="95"/>
        <v>#REF!</v>
      </c>
      <c r="H109" s="88" t="e">
        <f t="shared" si="95"/>
        <v>#REF!</v>
      </c>
      <c r="I109" s="88" t="e">
        <f t="shared" si="95"/>
        <v>#REF!</v>
      </c>
      <c r="J109" s="88" t="e">
        <f t="shared" si="95"/>
        <v>#REF!</v>
      </c>
      <c r="K109" s="88" t="e">
        <f t="shared" si="95"/>
        <v>#REF!</v>
      </c>
      <c r="L109" s="88" t="e">
        <f t="shared" si="95"/>
        <v>#REF!</v>
      </c>
      <c r="M109" s="88" t="e">
        <f t="shared" si="95"/>
        <v>#REF!</v>
      </c>
      <c r="N109" s="88" t="e">
        <f t="shared" si="95"/>
        <v>#REF!</v>
      </c>
      <c r="O109" s="88" t="e">
        <f t="shared" si="95"/>
        <v>#REF!</v>
      </c>
      <c r="P109" s="88" t="e">
        <f t="shared" si="95"/>
        <v>#REF!</v>
      </c>
      <c r="Q109" s="88" t="e">
        <f t="shared" si="95"/>
        <v>#REF!</v>
      </c>
      <c r="R109" s="88" t="e">
        <f t="shared" si="95"/>
        <v>#REF!</v>
      </c>
      <c r="S109" s="88" t="e">
        <f t="shared" si="95"/>
        <v>#REF!</v>
      </c>
      <c r="T109" s="88" t="e">
        <f t="shared" si="95"/>
        <v>#REF!</v>
      </c>
      <c r="U109" s="88" t="e">
        <f t="shared" si="95"/>
        <v>#REF!</v>
      </c>
      <c r="V109" s="88" t="e">
        <f t="shared" si="95"/>
        <v>#REF!</v>
      </c>
      <c r="W109" s="88" t="e">
        <f t="shared" si="95"/>
        <v>#REF!</v>
      </c>
      <c r="X109" s="88" t="e">
        <f t="shared" si="95"/>
        <v>#REF!</v>
      </c>
      <c r="Y109" s="89" t="e">
        <f t="shared" si="95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si="94"/>
        <v>#REF!</v>
      </c>
      <c r="C110" s="2" t="e">
        <f t="shared" si="94"/>
        <v>#REF!</v>
      </c>
      <c r="D110" s="2" t="e">
        <f t="shared" ref="D110:Y110" si="96">ROUND($L$220+D147+D182,2)</f>
        <v>#REF!</v>
      </c>
      <c r="E110" s="2" t="e">
        <f t="shared" si="96"/>
        <v>#REF!</v>
      </c>
      <c r="F110" s="2" t="e">
        <f t="shared" si="96"/>
        <v>#REF!</v>
      </c>
      <c r="G110" s="2" t="e">
        <f t="shared" si="96"/>
        <v>#REF!</v>
      </c>
      <c r="H110" s="2" t="e">
        <f t="shared" si="96"/>
        <v>#REF!</v>
      </c>
      <c r="I110" s="2" t="e">
        <f t="shared" si="96"/>
        <v>#REF!</v>
      </c>
      <c r="J110" s="2" t="e">
        <f t="shared" si="96"/>
        <v>#REF!</v>
      </c>
      <c r="K110" s="2" t="e">
        <f t="shared" si="96"/>
        <v>#REF!</v>
      </c>
      <c r="L110" s="2" t="e">
        <f t="shared" si="96"/>
        <v>#REF!</v>
      </c>
      <c r="M110" s="2" t="e">
        <f t="shared" si="96"/>
        <v>#REF!</v>
      </c>
      <c r="N110" s="2" t="e">
        <f t="shared" si="96"/>
        <v>#REF!</v>
      </c>
      <c r="O110" s="2" t="e">
        <f t="shared" si="96"/>
        <v>#REF!</v>
      </c>
      <c r="P110" s="2" t="e">
        <f t="shared" si="96"/>
        <v>#REF!</v>
      </c>
      <c r="Q110" s="2" t="e">
        <f t="shared" si="96"/>
        <v>#REF!</v>
      </c>
      <c r="R110" s="2" t="e">
        <f t="shared" si="96"/>
        <v>#REF!</v>
      </c>
      <c r="S110" s="2" t="e">
        <f t="shared" si="96"/>
        <v>#REF!</v>
      </c>
      <c r="T110" s="2" t="e">
        <f t="shared" si="96"/>
        <v>#REF!</v>
      </c>
      <c r="U110" s="2" t="e">
        <f t="shared" si="96"/>
        <v>#REF!</v>
      </c>
      <c r="V110" s="2" t="e">
        <f t="shared" si="96"/>
        <v>#REF!</v>
      </c>
      <c r="W110" s="2" t="e">
        <f t="shared" si="96"/>
        <v>#REF!</v>
      </c>
      <c r="X110" s="2" t="e">
        <f t="shared" si="96"/>
        <v>#REF!</v>
      </c>
      <c r="Y110" s="85" t="e">
        <f t="shared" si="96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si="94"/>
        <v>#REF!</v>
      </c>
      <c r="C111" s="2" t="e">
        <f t="shared" si="94"/>
        <v>#REF!</v>
      </c>
      <c r="D111" s="2" t="e">
        <f t="shared" ref="D111:Y111" si="97">ROUND($L$220+D148+D183,2)</f>
        <v>#REF!</v>
      </c>
      <c r="E111" s="2" t="e">
        <f t="shared" si="97"/>
        <v>#REF!</v>
      </c>
      <c r="F111" s="2" t="e">
        <f t="shared" si="97"/>
        <v>#REF!</v>
      </c>
      <c r="G111" s="2" t="e">
        <f t="shared" si="97"/>
        <v>#REF!</v>
      </c>
      <c r="H111" s="2" t="e">
        <f t="shared" si="97"/>
        <v>#REF!</v>
      </c>
      <c r="I111" s="2" t="e">
        <f t="shared" si="97"/>
        <v>#REF!</v>
      </c>
      <c r="J111" s="2" t="e">
        <f t="shared" si="97"/>
        <v>#REF!</v>
      </c>
      <c r="K111" s="2" t="e">
        <f t="shared" si="97"/>
        <v>#REF!</v>
      </c>
      <c r="L111" s="2" t="e">
        <f t="shared" si="97"/>
        <v>#REF!</v>
      </c>
      <c r="M111" s="2" t="e">
        <f t="shared" si="97"/>
        <v>#REF!</v>
      </c>
      <c r="N111" s="2" t="e">
        <f t="shared" si="97"/>
        <v>#REF!</v>
      </c>
      <c r="O111" s="2" t="e">
        <f t="shared" si="97"/>
        <v>#REF!</v>
      </c>
      <c r="P111" s="2" t="e">
        <f t="shared" si="97"/>
        <v>#REF!</v>
      </c>
      <c r="Q111" s="2" t="e">
        <f t="shared" si="97"/>
        <v>#REF!</v>
      </c>
      <c r="R111" s="2" t="e">
        <f t="shared" si="97"/>
        <v>#REF!</v>
      </c>
      <c r="S111" s="2" t="e">
        <f t="shared" si="97"/>
        <v>#REF!</v>
      </c>
      <c r="T111" s="2" t="e">
        <f t="shared" si="97"/>
        <v>#REF!</v>
      </c>
      <c r="U111" s="2" t="e">
        <f t="shared" si="97"/>
        <v>#REF!</v>
      </c>
      <c r="V111" s="2" t="e">
        <f t="shared" si="97"/>
        <v>#REF!</v>
      </c>
      <c r="W111" s="2" t="e">
        <f t="shared" si="97"/>
        <v>#REF!</v>
      </c>
      <c r="X111" s="2" t="e">
        <f t="shared" si="97"/>
        <v>#REF!</v>
      </c>
      <c r="Y111" s="85" t="e">
        <f t="shared" si="97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si="94"/>
        <v>#REF!</v>
      </c>
      <c r="C112" s="2" t="e">
        <f t="shared" si="94"/>
        <v>#REF!</v>
      </c>
      <c r="D112" s="2" t="e">
        <f t="shared" ref="D112:Y112" si="98">ROUND($L$220+D149+D184,2)</f>
        <v>#REF!</v>
      </c>
      <c r="E112" s="2" t="e">
        <f t="shared" si="98"/>
        <v>#REF!</v>
      </c>
      <c r="F112" s="2" t="e">
        <f t="shared" si="98"/>
        <v>#REF!</v>
      </c>
      <c r="G112" s="2" t="e">
        <f t="shared" si="98"/>
        <v>#REF!</v>
      </c>
      <c r="H112" s="2" t="e">
        <f t="shared" si="98"/>
        <v>#REF!</v>
      </c>
      <c r="I112" s="2" t="e">
        <f t="shared" si="98"/>
        <v>#REF!</v>
      </c>
      <c r="J112" s="2" t="e">
        <f t="shared" si="98"/>
        <v>#REF!</v>
      </c>
      <c r="K112" s="2" t="e">
        <f t="shared" si="98"/>
        <v>#REF!</v>
      </c>
      <c r="L112" s="2" t="e">
        <f t="shared" si="98"/>
        <v>#REF!</v>
      </c>
      <c r="M112" s="2" t="e">
        <f t="shared" si="98"/>
        <v>#REF!</v>
      </c>
      <c r="N112" s="2" t="e">
        <f t="shared" si="98"/>
        <v>#REF!</v>
      </c>
      <c r="O112" s="2" t="e">
        <f t="shared" si="98"/>
        <v>#REF!</v>
      </c>
      <c r="P112" s="2" t="e">
        <f t="shared" si="98"/>
        <v>#REF!</v>
      </c>
      <c r="Q112" s="2" t="e">
        <f t="shared" si="98"/>
        <v>#REF!</v>
      </c>
      <c r="R112" s="2" t="e">
        <f t="shared" si="98"/>
        <v>#REF!</v>
      </c>
      <c r="S112" s="2" t="e">
        <f t="shared" si="98"/>
        <v>#REF!</v>
      </c>
      <c r="T112" s="2" t="e">
        <f t="shared" si="98"/>
        <v>#REF!</v>
      </c>
      <c r="U112" s="2" t="e">
        <f t="shared" si="98"/>
        <v>#REF!</v>
      </c>
      <c r="V112" s="2" t="e">
        <f t="shared" si="98"/>
        <v>#REF!</v>
      </c>
      <c r="W112" s="2" t="e">
        <f t="shared" si="98"/>
        <v>#REF!</v>
      </c>
      <c r="X112" s="2" t="e">
        <f t="shared" si="98"/>
        <v>#REF!</v>
      </c>
      <c r="Y112" s="85" t="e">
        <f t="shared" si="98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si="94"/>
        <v>#REF!</v>
      </c>
      <c r="C113" s="2" t="e">
        <f t="shared" si="94"/>
        <v>#REF!</v>
      </c>
      <c r="D113" s="2" t="e">
        <f t="shared" ref="D113:Y113" si="99">ROUND($L$220+D150+D185,2)</f>
        <v>#REF!</v>
      </c>
      <c r="E113" s="2" t="e">
        <f t="shared" si="99"/>
        <v>#REF!</v>
      </c>
      <c r="F113" s="2" t="e">
        <f t="shared" si="99"/>
        <v>#REF!</v>
      </c>
      <c r="G113" s="2" t="e">
        <f t="shared" si="99"/>
        <v>#REF!</v>
      </c>
      <c r="H113" s="2" t="e">
        <f t="shared" si="99"/>
        <v>#REF!</v>
      </c>
      <c r="I113" s="2" t="e">
        <f t="shared" si="99"/>
        <v>#REF!</v>
      </c>
      <c r="J113" s="2" t="e">
        <f t="shared" si="99"/>
        <v>#REF!</v>
      </c>
      <c r="K113" s="2" t="e">
        <f t="shared" si="99"/>
        <v>#REF!</v>
      </c>
      <c r="L113" s="2" t="e">
        <f t="shared" si="99"/>
        <v>#REF!</v>
      </c>
      <c r="M113" s="2" t="e">
        <f t="shared" si="99"/>
        <v>#REF!</v>
      </c>
      <c r="N113" s="2" t="e">
        <f t="shared" si="99"/>
        <v>#REF!</v>
      </c>
      <c r="O113" s="2" t="e">
        <f t="shared" si="99"/>
        <v>#REF!</v>
      </c>
      <c r="P113" s="2" t="e">
        <f t="shared" si="99"/>
        <v>#REF!</v>
      </c>
      <c r="Q113" s="2" t="e">
        <f t="shared" si="99"/>
        <v>#REF!</v>
      </c>
      <c r="R113" s="2" t="e">
        <f t="shared" si="99"/>
        <v>#REF!</v>
      </c>
      <c r="S113" s="2" t="e">
        <f t="shared" si="99"/>
        <v>#REF!</v>
      </c>
      <c r="T113" s="2" t="e">
        <f t="shared" si="99"/>
        <v>#REF!</v>
      </c>
      <c r="U113" s="2" t="e">
        <f t="shared" si="99"/>
        <v>#REF!</v>
      </c>
      <c r="V113" s="2" t="e">
        <f t="shared" si="99"/>
        <v>#REF!</v>
      </c>
      <c r="W113" s="2" t="e">
        <f t="shared" si="99"/>
        <v>#REF!</v>
      </c>
      <c r="X113" s="2" t="e">
        <f t="shared" si="99"/>
        <v>#REF!</v>
      </c>
      <c r="Y113" s="85" t="e">
        <f t="shared" si="99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si="94"/>
        <v>#REF!</v>
      </c>
      <c r="C114" s="2" t="e">
        <f t="shared" si="94"/>
        <v>#REF!</v>
      </c>
      <c r="D114" s="2" t="e">
        <f t="shared" ref="D114:Y114" si="100">ROUND($L$220+D151+D186,2)</f>
        <v>#REF!</v>
      </c>
      <c r="E114" s="2" t="e">
        <f t="shared" si="100"/>
        <v>#REF!</v>
      </c>
      <c r="F114" s="2" t="e">
        <f t="shared" si="100"/>
        <v>#REF!</v>
      </c>
      <c r="G114" s="2" t="e">
        <f t="shared" si="100"/>
        <v>#REF!</v>
      </c>
      <c r="H114" s="2" t="e">
        <f t="shared" si="100"/>
        <v>#REF!</v>
      </c>
      <c r="I114" s="2" t="e">
        <f t="shared" si="100"/>
        <v>#REF!</v>
      </c>
      <c r="J114" s="2" t="e">
        <f t="shared" si="100"/>
        <v>#REF!</v>
      </c>
      <c r="K114" s="2" t="e">
        <f t="shared" si="100"/>
        <v>#REF!</v>
      </c>
      <c r="L114" s="2" t="e">
        <f t="shared" si="100"/>
        <v>#REF!</v>
      </c>
      <c r="M114" s="2" t="e">
        <f t="shared" si="100"/>
        <v>#REF!</v>
      </c>
      <c r="N114" s="2" t="e">
        <f t="shared" si="100"/>
        <v>#REF!</v>
      </c>
      <c r="O114" s="2" t="e">
        <f t="shared" si="100"/>
        <v>#REF!</v>
      </c>
      <c r="P114" s="2" t="e">
        <f t="shared" si="100"/>
        <v>#REF!</v>
      </c>
      <c r="Q114" s="2" t="e">
        <f t="shared" si="100"/>
        <v>#REF!</v>
      </c>
      <c r="R114" s="2" t="e">
        <f t="shared" si="100"/>
        <v>#REF!</v>
      </c>
      <c r="S114" s="2" t="e">
        <f t="shared" si="100"/>
        <v>#REF!</v>
      </c>
      <c r="T114" s="2" t="e">
        <f t="shared" si="100"/>
        <v>#REF!</v>
      </c>
      <c r="U114" s="2" t="e">
        <f t="shared" si="100"/>
        <v>#REF!</v>
      </c>
      <c r="V114" s="2" t="e">
        <f t="shared" si="100"/>
        <v>#REF!</v>
      </c>
      <c r="W114" s="2" t="e">
        <f t="shared" si="100"/>
        <v>#REF!</v>
      </c>
      <c r="X114" s="2" t="e">
        <f t="shared" si="100"/>
        <v>#REF!</v>
      </c>
      <c r="Y114" s="85" t="e">
        <f t="shared" si="100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si="94"/>
        <v>#REF!</v>
      </c>
      <c r="C115" s="2" t="e">
        <f t="shared" si="94"/>
        <v>#REF!</v>
      </c>
      <c r="D115" s="2" t="e">
        <f t="shared" ref="D115:Y115" si="101">ROUND($L$220+D152+D187,2)</f>
        <v>#REF!</v>
      </c>
      <c r="E115" s="2" t="e">
        <f t="shared" si="101"/>
        <v>#REF!</v>
      </c>
      <c r="F115" s="2" t="e">
        <f t="shared" si="101"/>
        <v>#REF!</v>
      </c>
      <c r="G115" s="2" t="e">
        <f t="shared" si="101"/>
        <v>#REF!</v>
      </c>
      <c r="H115" s="2" t="e">
        <f t="shared" si="101"/>
        <v>#REF!</v>
      </c>
      <c r="I115" s="2" t="e">
        <f t="shared" si="101"/>
        <v>#REF!</v>
      </c>
      <c r="J115" s="2" t="e">
        <f t="shared" si="101"/>
        <v>#REF!</v>
      </c>
      <c r="K115" s="2" t="e">
        <f t="shared" si="101"/>
        <v>#REF!</v>
      </c>
      <c r="L115" s="2" t="e">
        <f t="shared" si="101"/>
        <v>#REF!</v>
      </c>
      <c r="M115" s="2" t="e">
        <f t="shared" si="101"/>
        <v>#REF!</v>
      </c>
      <c r="N115" s="2" t="e">
        <f t="shared" si="101"/>
        <v>#REF!</v>
      </c>
      <c r="O115" s="2" t="e">
        <f t="shared" si="101"/>
        <v>#REF!</v>
      </c>
      <c r="P115" s="2" t="e">
        <f t="shared" si="101"/>
        <v>#REF!</v>
      </c>
      <c r="Q115" s="2" t="e">
        <f t="shared" si="101"/>
        <v>#REF!</v>
      </c>
      <c r="R115" s="2" t="e">
        <f t="shared" si="101"/>
        <v>#REF!</v>
      </c>
      <c r="S115" s="2" t="e">
        <f t="shared" si="101"/>
        <v>#REF!</v>
      </c>
      <c r="T115" s="2" t="e">
        <f t="shared" si="101"/>
        <v>#REF!</v>
      </c>
      <c r="U115" s="2" t="e">
        <f t="shared" si="101"/>
        <v>#REF!</v>
      </c>
      <c r="V115" s="2" t="e">
        <f t="shared" si="101"/>
        <v>#REF!</v>
      </c>
      <c r="W115" s="2" t="e">
        <f t="shared" si="101"/>
        <v>#REF!</v>
      </c>
      <c r="X115" s="2" t="e">
        <f t="shared" si="101"/>
        <v>#REF!</v>
      </c>
      <c r="Y115" s="85" t="e">
        <f t="shared" si="101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si="94"/>
        <v>#REF!</v>
      </c>
      <c r="C116" s="2" t="e">
        <f t="shared" si="94"/>
        <v>#REF!</v>
      </c>
      <c r="D116" s="2" t="e">
        <f t="shared" ref="D116:Y116" si="102">ROUND($L$220+D153+D188,2)</f>
        <v>#REF!</v>
      </c>
      <c r="E116" s="2" t="e">
        <f t="shared" si="102"/>
        <v>#REF!</v>
      </c>
      <c r="F116" s="2" t="e">
        <f t="shared" si="102"/>
        <v>#REF!</v>
      </c>
      <c r="G116" s="2" t="e">
        <f t="shared" si="102"/>
        <v>#REF!</v>
      </c>
      <c r="H116" s="2" t="e">
        <f t="shared" si="102"/>
        <v>#REF!</v>
      </c>
      <c r="I116" s="2" t="e">
        <f t="shared" si="102"/>
        <v>#REF!</v>
      </c>
      <c r="J116" s="2" t="e">
        <f t="shared" si="102"/>
        <v>#REF!</v>
      </c>
      <c r="K116" s="2" t="e">
        <f t="shared" si="102"/>
        <v>#REF!</v>
      </c>
      <c r="L116" s="2" t="e">
        <f t="shared" si="102"/>
        <v>#REF!</v>
      </c>
      <c r="M116" s="2" t="e">
        <f t="shared" si="102"/>
        <v>#REF!</v>
      </c>
      <c r="N116" s="2" t="e">
        <f t="shared" si="102"/>
        <v>#REF!</v>
      </c>
      <c r="O116" s="2" t="e">
        <f t="shared" si="102"/>
        <v>#REF!</v>
      </c>
      <c r="P116" s="2" t="e">
        <f t="shared" si="102"/>
        <v>#REF!</v>
      </c>
      <c r="Q116" s="2" t="e">
        <f t="shared" si="102"/>
        <v>#REF!</v>
      </c>
      <c r="R116" s="2" t="e">
        <f t="shared" si="102"/>
        <v>#REF!</v>
      </c>
      <c r="S116" s="2" t="e">
        <f t="shared" si="102"/>
        <v>#REF!</v>
      </c>
      <c r="T116" s="2" t="e">
        <f t="shared" si="102"/>
        <v>#REF!</v>
      </c>
      <c r="U116" s="2" t="e">
        <f t="shared" si="102"/>
        <v>#REF!</v>
      </c>
      <c r="V116" s="2" t="e">
        <f t="shared" si="102"/>
        <v>#REF!</v>
      </c>
      <c r="W116" s="2" t="e">
        <f t="shared" si="102"/>
        <v>#REF!</v>
      </c>
      <c r="X116" s="2" t="e">
        <f t="shared" si="102"/>
        <v>#REF!</v>
      </c>
      <c r="Y116" s="85" t="e">
        <f t="shared" si="102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si="94"/>
        <v>#REF!</v>
      </c>
      <c r="C117" s="2" t="e">
        <f t="shared" si="94"/>
        <v>#REF!</v>
      </c>
      <c r="D117" s="2" t="e">
        <f t="shared" ref="D117:Y117" si="103">ROUND($L$220+D154+D189,2)</f>
        <v>#REF!</v>
      </c>
      <c r="E117" s="2" t="e">
        <f t="shared" si="103"/>
        <v>#REF!</v>
      </c>
      <c r="F117" s="2" t="e">
        <f t="shared" si="103"/>
        <v>#REF!</v>
      </c>
      <c r="G117" s="2" t="e">
        <f t="shared" si="103"/>
        <v>#REF!</v>
      </c>
      <c r="H117" s="2" t="e">
        <f t="shared" si="103"/>
        <v>#REF!</v>
      </c>
      <c r="I117" s="2" t="e">
        <f t="shared" si="103"/>
        <v>#REF!</v>
      </c>
      <c r="J117" s="2" t="e">
        <f t="shared" si="103"/>
        <v>#REF!</v>
      </c>
      <c r="K117" s="2" t="e">
        <f t="shared" si="103"/>
        <v>#REF!</v>
      </c>
      <c r="L117" s="2" t="e">
        <f t="shared" si="103"/>
        <v>#REF!</v>
      </c>
      <c r="M117" s="2" t="e">
        <f t="shared" si="103"/>
        <v>#REF!</v>
      </c>
      <c r="N117" s="2" t="e">
        <f t="shared" si="103"/>
        <v>#REF!</v>
      </c>
      <c r="O117" s="2" t="e">
        <f t="shared" si="103"/>
        <v>#REF!</v>
      </c>
      <c r="P117" s="2" t="e">
        <f t="shared" si="103"/>
        <v>#REF!</v>
      </c>
      <c r="Q117" s="2" t="e">
        <f t="shared" si="103"/>
        <v>#REF!</v>
      </c>
      <c r="R117" s="2" t="e">
        <f t="shared" si="103"/>
        <v>#REF!</v>
      </c>
      <c r="S117" s="2" t="e">
        <f t="shared" si="103"/>
        <v>#REF!</v>
      </c>
      <c r="T117" s="2" t="e">
        <f t="shared" si="103"/>
        <v>#REF!</v>
      </c>
      <c r="U117" s="2" t="e">
        <f t="shared" si="103"/>
        <v>#REF!</v>
      </c>
      <c r="V117" s="2" t="e">
        <f t="shared" si="103"/>
        <v>#REF!</v>
      </c>
      <c r="W117" s="2" t="e">
        <f t="shared" si="103"/>
        <v>#REF!</v>
      </c>
      <c r="X117" s="2" t="e">
        <f t="shared" si="103"/>
        <v>#REF!</v>
      </c>
      <c r="Y117" s="85" t="e">
        <f t="shared" si="103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si="94"/>
        <v>#REF!</v>
      </c>
      <c r="C118" s="2" t="e">
        <f t="shared" si="94"/>
        <v>#REF!</v>
      </c>
      <c r="D118" s="2" t="e">
        <f t="shared" ref="D118:Y118" si="104">ROUND($L$220+D155+D190,2)</f>
        <v>#REF!</v>
      </c>
      <c r="E118" s="2" t="e">
        <f t="shared" si="104"/>
        <v>#REF!</v>
      </c>
      <c r="F118" s="2" t="e">
        <f t="shared" si="104"/>
        <v>#REF!</v>
      </c>
      <c r="G118" s="2" t="e">
        <f t="shared" si="104"/>
        <v>#REF!</v>
      </c>
      <c r="H118" s="2" t="e">
        <f t="shared" si="104"/>
        <v>#REF!</v>
      </c>
      <c r="I118" s="2" t="e">
        <f t="shared" si="104"/>
        <v>#REF!</v>
      </c>
      <c r="J118" s="2" t="e">
        <f t="shared" si="104"/>
        <v>#REF!</v>
      </c>
      <c r="K118" s="2" t="e">
        <f t="shared" si="104"/>
        <v>#REF!</v>
      </c>
      <c r="L118" s="2" t="e">
        <f t="shared" si="104"/>
        <v>#REF!</v>
      </c>
      <c r="M118" s="2" t="e">
        <f t="shared" si="104"/>
        <v>#REF!</v>
      </c>
      <c r="N118" s="2" t="e">
        <f t="shared" si="104"/>
        <v>#REF!</v>
      </c>
      <c r="O118" s="2" t="e">
        <f t="shared" si="104"/>
        <v>#REF!</v>
      </c>
      <c r="P118" s="2" t="e">
        <f t="shared" si="104"/>
        <v>#REF!</v>
      </c>
      <c r="Q118" s="2" t="e">
        <f t="shared" si="104"/>
        <v>#REF!</v>
      </c>
      <c r="R118" s="2" t="e">
        <f t="shared" si="104"/>
        <v>#REF!</v>
      </c>
      <c r="S118" s="2" t="e">
        <f t="shared" si="104"/>
        <v>#REF!</v>
      </c>
      <c r="T118" s="2" t="e">
        <f t="shared" si="104"/>
        <v>#REF!</v>
      </c>
      <c r="U118" s="2" t="e">
        <f t="shared" si="104"/>
        <v>#REF!</v>
      </c>
      <c r="V118" s="2" t="e">
        <f t="shared" si="104"/>
        <v>#REF!</v>
      </c>
      <c r="W118" s="2" t="e">
        <f t="shared" si="104"/>
        <v>#REF!</v>
      </c>
      <c r="X118" s="2" t="e">
        <f t="shared" si="104"/>
        <v>#REF!</v>
      </c>
      <c r="Y118" s="85" t="e">
        <f t="shared" si="104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si="94"/>
        <v>#REF!</v>
      </c>
      <c r="C119" s="2" t="e">
        <f t="shared" si="94"/>
        <v>#REF!</v>
      </c>
      <c r="D119" s="2" t="e">
        <f t="shared" ref="D119:Y119" si="105">ROUND($L$220+D156+D191,2)</f>
        <v>#REF!</v>
      </c>
      <c r="E119" s="2" t="e">
        <f t="shared" si="105"/>
        <v>#REF!</v>
      </c>
      <c r="F119" s="2" t="e">
        <f t="shared" si="105"/>
        <v>#REF!</v>
      </c>
      <c r="G119" s="2" t="e">
        <f t="shared" si="105"/>
        <v>#REF!</v>
      </c>
      <c r="H119" s="2" t="e">
        <f t="shared" si="105"/>
        <v>#REF!</v>
      </c>
      <c r="I119" s="2" t="e">
        <f t="shared" si="105"/>
        <v>#REF!</v>
      </c>
      <c r="J119" s="2" t="e">
        <f t="shared" si="105"/>
        <v>#REF!</v>
      </c>
      <c r="K119" s="2" t="e">
        <f t="shared" si="105"/>
        <v>#REF!</v>
      </c>
      <c r="L119" s="2" t="e">
        <f t="shared" si="105"/>
        <v>#REF!</v>
      </c>
      <c r="M119" s="2" t="e">
        <f t="shared" si="105"/>
        <v>#REF!</v>
      </c>
      <c r="N119" s="2" t="e">
        <f t="shared" si="105"/>
        <v>#REF!</v>
      </c>
      <c r="O119" s="2" t="e">
        <f t="shared" si="105"/>
        <v>#REF!</v>
      </c>
      <c r="P119" s="2" t="e">
        <f t="shared" si="105"/>
        <v>#REF!</v>
      </c>
      <c r="Q119" s="2" t="e">
        <f t="shared" si="105"/>
        <v>#REF!</v>
      </c>
      <c r="R119" s="2" t="e">
        <f t="shared" si="105"/>
        <v>#REF!</v>
      </c>
      <c r="S119" s="2" t="e">
        <f t="shared" si="105"/>
        <v>#REF!</v>
      </c>
      <c r="T119" s="2" t="e">
        <f t="shared" si="105"/>
        <v>#REF!</v>
      </c>
      <c r="U119" s="2" t="e">
        <f t="shared" si="105"/>
        <v>#REF!</v>
      </c>
      <c r="V119" s="2" t="e">
        <f t="shared" si="105"/>
        <v>#REF!</v>
      </c>
      <c r="W119" s="2" t="e">
        <f t="shared" si="105"/>
        <v>#REF!</v>
      </c>
      <c r="X119" s="2" t="e">
        <f t="shared" si="105"/>
        <v>#REF!</v>
      </c>
      <c r="Y119" s="85" t="e">
        <f t="shared" si="105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si="94"/>
        <v>#REF!</v>
      </c>
      <c r="C120" s="2" t="e">
        <f t="shared" si="94"/>
        <v>#REF!</v>
      </c>
      <c r="D120" s="2" t="e">
        <f t="shared" ref="D120:Y120" si="106">ROUND($L$220+D157+D192,2)</f>
        <v>#REF!</v>
      </c>
      <c r="E120" s="2" t="e">
        <f t="shared" si="106"/>
        <v>#REF!</v>
      </c>
      <c r="F120" s="2" t="e">
        <f t="shared" si="106"/>
        <v>#REF!</v>
      </c>
      <c r="G120" s="2" t="e">
        <f t="shared" si="106"/>
        <v>#REF!</v>
      </c>
      <c r="H120" s="2" t="e">
        <f t="shared" si="106"/>
        <v>#REF!</v>
      </c>
      <c r="I120" s="2" t="e">
        <f t="shared" si="106"/>
        <v>#REF!</v>
      </c>
      <c r="J120" s="2" t="e">
        <f t="shared" si="106"/>
        <v>#REF!</v>
      </c>
      <c r="K120" s="2" t="e">
        <f t="shared" si="106"/>
        <v>#REF!</v>
      </c>
      <c r="L120" s="2" t="e">
        <f t="shared" si="106"/>
        <v>#REF!</v>
      </c>
      <c r="M120" s="2" t="e">
        <f t="shared" si="106"/>
        <v>#REF!</v>
      </c>
      <c r="N120" s="2" t="e">
        <f t="shared" si="106"/>
        <v>#REF!</v>
      </c>
      <c r="O120" s="2" t="e">
        <f t="shared" si="106"/>
        <v>#REF!</v>
      </c>
      <c r="P120" s="2" t="e">
        <f t="shared" si="106"/>
        <v>#REF!</v>
      </c>
      <c r="Q120" s="2" t="e">
        <f t="shared" si="106"/>
        <v>#REF!</v>
      </c>
      <c r="R120" s="2" t="e">
        <f t="shared" si="106"/>
        <v>#REF!</v>
      </c>
      <c r="S120" s="2" t="e">
        <f t="shared" si="106"/>
        <v>#REF!</v>
      </c>
      <c r="T120" s="2" t="e">
        <f t="shared" si="106"/>
        <v>#REF!</v>
      </c>
      <c r="U120" s="2" t="e">
        <f t="shared" si="106"/>
        <v>#REF!</v>
      </c>
      <c r="V120" s="2" t="e">
        <f t="shared" si="106"/>
        <v>#REF!</v>
      </c>
      <c r="W120" s="2" t="e">
        <f t="shared" si="106"/>
        <v>#REF!</v>
      </c>
      <c r="X120" s="2" t="e">
        <f t="shared" si="106"/>
        <v>#REF!</v>
      </c>
      <c r="Y120" s="85" t="e">
        <f t="shared" si="106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si="94"/>
        <v>#REF!</v>
      </c>
      <c r="C121" s="2" t="e">
        <f t="shared" si="94"/>
        <v>#REF!</v>
      </c>
      <c r="D121" s="2" t="e">
        <f t="shared" ref="D121:Y121" si="107">ROUND($L$220+D158+D193,2)</f>
        <v>#REF!</v>
      </c>
      <c r="E121" s="2" t="e">
        <f t="shared" si="107"/>
        <v>#REF!</v>
      </c>
      <c r="F121" s="2" t="e">
        <f t="shared" si="107"/>
        <v>#REF!</v>
      </c>
      <c r="G121" s="2" t="e">
        <f t="shared" si="107"/>
        <v>#REF!</v>
      </c>
      <c r="H121" s="2" t="e">
        <f t="shared" si="107"/>
        <v>#REF!</v>
      </c>
      <c r="I121" s="2" t="e">
        <f t="shared" si="107"/>
        <v>#REF!</v>
      </c>
      <c r="J121" s="2" t="e">
        <f t="shared" si="107"/>
        <v>#REF!</v>
      </c>
      <c r="K121" s="2" t="e">
        <f t="shared" si="107"/>
        <v>#REF!</v>
      </c>
      <c r="L121" s="2" t="e">
        <f t="shared" si="107"/>
        <v>#REF!</v>
      </c>
      <c r="M121" s="2" t="e">
        <f t="shared" si="107"/>
        <v>#REF!</v>
      </c>
      <c r="N121" s="2" t="e">
        <f t="shared" si="107"/>
        <v>#REF!</v>
      </c>
      <c r="O121" s="2" t="e">
        <f t="shared" si="107"/>
        <v>#REF!</v>
      </c>
      <c r="P121" s="2" t="e">
        <f t="shared" si="107"/>
        <v>#REF!</v>
      </c>
      <c r="Q121" s="2" t="e">
        <f t="shared" si="107"/>
        <v>#REF!</v>
      </c>
      <c r="R121" s="2" t="e">
        <f t="shared" si="107"/>
        <v>#REF!</v>
      </c>
      <c r="S121" s="2" t="e">
        <f t="shared" si="107"/>
        <v>#REF!</v>
      </c>
      <c r="T121" s="2" t="e">
        <f t="shared" si="107"/>
        <v>#REF!</v>
      </c>
      <c r="U121" s="2" t="e">
        <f t="shared" si="107"/>
        <v>#REF!</v>
      </c>
      <c r="V121" s="2" t="e">
        <f t="shared" si="107"/>
        <v>#REF!</v>
      </c>
      <c r="W121" s="2" t="e">
        <f t="shared" si="107"/>
        <v>#REF!</v>
      </c>
      <c r="X121" s="2" t="e">
        <f t="shared" si="107"/>
        <v>#REF!</v>
      </c>
      <c r="Y121" s="85" t="e">
        <f t="shared" si="107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si="94"/>
        <v>#REF!</v>
      </c>
      <c r="C122" s="2" t="e">
        <f t="shared" si="94"/>
        <v>#REF!</v>
      </c>
      <c r="D122" s="2" t="e">
        <f t="shared" ref="D122:Y122" si="108">ROUND($L$220+D159+D194,2)</f>
        <v>#REF!</v>
      </c>
      <c r="E122" s="2" t="e">
        <f t="shared" si="108"/>
        <v>#REF!</v>
      </c>
      <c r="F122" s="2" t="e">
        <f t="shared" si="108"/>
        <v>#REF!</v>
      </c>
      <c r="G122" s="2" t="e">
        <f t="shared" si="108"/>
        <v>#REF!</v>
      </c>
      <c r="H122" s="2" t="e">
        <f t="shared" si="108"/>
        <v>#REF!</v>
      </c>
      <c r="I122" s="2" t="e">
        <f t="shared" si="108"/>
        <v>#REF!</v>
      </c>
      <c r="J122" s="2" t="e">
        <f t="shared" si="108"/>
        <v>#REF!</v>
      </c>
      <c r="K122" s="2" t="e">
        <f t="shared" si="108"/>
        <v>#REF!</v>
      </c>
      <c r="L122" s="2" t="e">
        <f t="shared" si="108"/>
        <v>#REF!</v>
      </c>
      <c r="M122" s="2" t="e">
        <f t="shared" si="108"/>
        <v>#REF!</v>
      </c>
      <c r="N122" s="2" t="e">
        <f t="shared" si="108"/>
        <v>#REF!</v>
      </c>
      <c r="O122" s="2" t="e">
        <f t="shared" si="108"/>
        <v>#REF!</v>
      </c>
      <c r="P122" s="2" t="e">
        <f t="shared" si="108"/>
        <v>#REF!</v>
      </c>
      <c r="Q122" s="2" t="e">
        <f t="shared" si="108"/>
        <v>#REF!</v>
      </c>
      <c r="R122" s="2" t="e">
        <f t="shared" si="108"/>
        <v>#REF!</v>
      </c>
      <c r="S122" s="2" t="e">
        <f t="shared" si="108"/>
        <v>#REF!</v>
      </c>
      <c r="T122" s="2" t="e">
        <f t="shared" si="108"/>
        <v>#REF!</v>
      </c>
      <c r="U122" s="2" t="e">
        <f t="shared" si="108"/>
        <v>#REF!</v>
      </c>
      <c r="V122" s="2" t="e">
        <f t="shared" si="108"/>
        <v>#REF!</v>
      </c>
      <c r="W122" s="2" t="e">
        <f t="shared" si="108"/>
        <v>#REF!</v>
      </c>
      <c r="X122" s="2" t="e">
        <f t="shared" si="108"/>
        <v>#REF!</v>
      </c>
      <c r="Y122" s="85" t="e">
        <f t="shared" si="108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si="94"/>
        <v>#REF!</v>
      </c>
      <c r="C123" s="2" t="e">
        <f t="shared" si="94"/>
        <v>#REF!</v>
      </c>
      <c r="D123" s="2" t="e">
        <f t="shared" ref="D123:Y123" si="109">ROUND($L$220+D160+D195,2)</f>
        <v>#REF!</v>
      </c>
      <c r="E123" s="2" t="e">
        <f t="shared" si="109"/>
        <v>#REF!</v>
      </c>
      <c r="F123" s="2" t="e">
        <f t="shared" si="109"/>
        <v>#REF!</v>
      </c>
      <c r="G123" s="2" t="e">
        <f t="shared" si="109"/>
        <v>#REF!</v>
      </c>
      <c r="H123" s="2" t="e">
        <f t="shared" si="109"/>
        <v>#REF!</v>
      </c>
      <c r="I123" s="2" t="e">
        <f t="shared" si="109"/>
        <v>#REF!</v>
      </c>
      <c r="J123" s="2" t="e">
        <f t="shared" si="109"/>
        <v>#REF!</v>
      </c>
      <c r="K123" s="2" t="e">
        <f t="shared" si="109"/>
        <v>#REF!</v>
      </c>
      <c r="L123" s="2" t="e">
        <f t="shared" si="109"/>
        <v>#REF!</v>
      </c>
      <c r="M123" s="2" t="e">
        <f t="shared" si="109"/>
        <v>#REF!</v>
      </c>
      <c r="N123" s="2" t="e">
        <f t="shared" si="109"/>
        <v>#REF!</v>
      </c>
      <c r="O123" s="2" t="e">
        <f t="shared" si="109"/>
        <v>#REF!</v>
      </c>
      <c r="P123" s="2" t="e">
        <f t="shared" si="109"/>
        <v>#REF!</v>
      </c>
      <c r="Q123" s="2" t="e">
        <f t="shared" si="109"/>
        <v>#REF!</v>
      </c>
      <c r="R123" s="2" t="e">
        <f t="shared" si="109"/>
        <v>#REF!</v>
      </c>
      <c r="S123" s="2" t="e">
        <f t="shared" si="109"/>
        <v>#REF!</v>
      </c>
      <c r="T123" s="2" t="e">
        <f t="shared" si="109"/>
        <v>#REF!</v>
      </c>
      <c r="U123" s="2" t="e">
        <f t="shared" si="109"/>
        <v>#REF!</v>
      </c>
      <c r="V123" s="2" t="e">
        <f t="shared" si="109"/>
        <v>#REF!</v>
      </c>
      <c r="W123" s="2" t="e">
        <f t="shared" si="109"/>
        <v>#REF!</v>
      </c>
      <c r="X123" s="2" t="e">
        <f t="shared" si="109"/>
        <v>#REF!</v>
      </c>
      <c r="Y123" s="85" t="e">
        <f t="shared" si="109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si="94"/>
        <v>#REF!</v>
      </c>
      <c r="C124" s="2" t="e">
        <f t="shared" si="94"/>
        <v>#REF!</v>
      </c>
      <c r="D124" s="2" t="e">
        <f t="shared" ref="D124:Y124" si="110">ROUND($L$220+D161+D196,2)</f>
        <v>#REF!</v>
      </c>
      <c r="E124" s="2" t="e">
        <f t="shared" si="110"/>
        <v>#REF!</v>
      </c>
      <c r="F124" s="2" t="e">
        <f t="shared" si="110"/>
        <v>#REF!</v>
      </c>
      <c r="G124" s="2" t="e">
        <f t="shared" si="110"/>
        <v>#REF!</v>
      </c>
      <c r="H124" s="2" t="e">
        <f t="shared" si="110"/>
        <v>#REF!</v>
      </c>
      <c r="I124" s="2" t="e">
        <f t="shared" si="110"/>
        <v>#REF!</v>
      </c>
      <c r="J124" s="2" t="e">
        <f t="shared" si="110"/>
        <v>#REF!</v>
      </c>
      <c r="K124" s="2" t="e">
        <f t="shared" si="110"/>
        <v>#REF!</v>
      </c>
      <c r="L124" s="2" t="e">
        <f t="shared" si="110"/>
        <v>#REF!</v>
      </c>
      <c r="M124" s="2" t="e">
        <f t="shared" si="110"/>
        <v>#REF!</v>
      </c>
      <c r="N124" s="2" t="e">
        <f t="shared" si="110"/>
        <v>#REF!</v>
      </c>
      <c r="O124" s="2" t="e">
        <f t="shared" si="110"/>
        <v>#REF!</v>
      </c>
      <c r="P124" s="2" t="e">
        <f t="shared" si="110"/>
        <v>#REF!</v>
      </c>
      <c r="Q124" s="2" t="e">
        <f t="shared" si="110"/>
        <v>#REF!</v>
      </c>
      <c r="R124" s="2" t="e">
        <f t="shared" si="110"/>
        <v>#REF!</v>
      </c>
      <c r="S124" s="2" t="e">
        <f t="shared" si="110"/>
        <v>#REF!</v>
      </c>
      <c r="T124" s="2" t="e">
        <f t="shared" si="110"/>
        <v>#REF!</v>
      </c>
      <c r="U124" s="2" t="e">
        <f t="shared" si="110"/>
        <v>#REF!</v>
      </c>
      <c r="V124" s="2" t="e">
        <f t="shared" si="110"/>
        <v>#REF!</v>
      </c>
      <c r="W124" s="2" t="e">
        <f t="shared" si="110"/>
        <v>#REF!</v>
      </c>
      <c r="X124" s="2" t="e">
        <f t="shared" si="110"/>
        <v>#REF!</v>
      </c>
      <c r="Y124" s="85" t="e">
        <f t="shared" si="110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si="94"/>
        <v>#REF!</v>
      </c>
      <c r="C125" s="2" t="e">
        <f t="shared" si="94"/>
        <v>#REF!</v>
      </c>
      <c r="D125" s="2" t="e">
        <f t="shared" ref="D125:Y125" si="111">ROUND($L$220+D162+D197,2)</f>
        <v>#REF!</v>
      </c>
      <c r="E125" s="2" t="e">
        <f t="shared" si="111"/>
        <v>#REF!</v>
      </c>
      <c r="F125" s="2" t="e">
        <f t="shared" si="111"/>
        <v>#REF!</v>
      </c>
      <c r="G125" s="2" t="e">
        <f t="shared" si="111"/>
        <v>#REF!</v>
      </c>
      <c r="H125" s="2" t="e">
        <f t="shared" si="111"/>
        <v>#REF!</v>
      </c>
      <c r="I125" s="2" t="e">
        <f t="shared" si="111"/>
        <v>#REF!</v>
      </c>
      <c r="J125" s="2" t="e">
        <f t="shared" si="111"/>
        <v>#REF!</v>
      </c>
      <c r="K125" s="2" t="e">
        <f t="shared" si="111"/>
        <v>#REF!</v>
      </c>
      <c r="L125" s="2" t="e">
        <f t="shared" si="111"/>
        <v>#REF!</v>
      </c>
      <c r="M125" s="2" t="e">
        <f t="shared" si="111"/>
        <v>#REF!</v>
      </c>
      <c r="N125" s="2" t="e">
        <f t="shared" si="111"/>
        <v>#REF!</v>
      </c>
      <c r="O125" s="2" t="e">
        <f t="shared" si="111"/>
        <v>#REF!</v>
      </c>
      <c r="P125" s="2" t="e">
        <f t="shared" si="111"/>
        <v>#REF!</v>
      </c>
      <c r="Q125" s="2" t="e">
        <f t="shared" si="111"/>
        <v>#REF!</v>
      </c>
      <c r="R125" s="2" t="e">
        <f t="shared" si="111"/>
        <v>#REF!</v>
      </c>
      <c r="S125" s="2" t="e">
        <f t="shared" si="111"/>
        <v>#REF!</v>
      </c>
      <c r="T125" s="2" t="e">
        <f t="shared" si="111"/>
        <v>#REF!</v>
      </c>
      <c r="U125" s="2" t="e">
        <f t="shared" si="111"/>
        <v>#REF!</v>
      </c>
      <c r="V125" s="2" t="e">
        <f t="shared" si="111"/>
        <v>#REF!</v>
      </c>
      <c r="W125" s="2" t="e">
        <f t="shared" si="111"/>
        <v>#REF!</v>
      </c>
      <c r="X125" s="2" t="e">
        <f t="shared" si="111"/>
        <v>#REF!</v>
      </c>
      <c r="Y125" s="85" t="e">
        <f t="shared" si="111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si="94"/>
        <v>#REF!</v>
      </c>
      <c r="C126" s="2" t="e">
        <f t="shared" si="94"/>
        <v>#REF!</v>
      </c>
      <c r="D126" s="2" t="e">
        <f t="shared" ref="D126:Y126" si="112">ROUND($L$220+D163+D198,2)</f>
        <v>#REF!</v>
      </c>
      <c r="E126" s="2" t="e">
        <f t="shared" si="112"/>
        <v>#REF!</v>
      </c>
      <c r="F126" s="2" t="e">
        <f t="shared" si="112"/>
        <v>#REF!</v>
      </c>
      <c r="G126" s="2" t="e">
        <f t="shared" si="112"/>
        <v>#REF!</v>
      </c>
      <c r="H126" s="2" t="e">
        <f t="shared" si="112"/>
        <v>#REF!</v>
      </c>
      <c r="I126" s="2" t="e">
        <f t="shared" si="112"/>
        <v>#REF!</v>
      </c>
      <c r="J126" s="2" t="e">
        <f t="shared" si="112"/>
        <v>#REF!</v>
      </c>
      <c r="K126" s="2" t="e">
        <f t="shared" si="112"/>
        <v>#REF!</v>
      </c>
      <c r="L126" s="2" t="e">
        <f t="shared" si="112"/>
        <v>#REF!</v>
      </c>
      <c r="M126" s="2" t="e">
        <f t="shared" si="112"/>
        <v>#REF!</v>
      </c>
      <c r="N126" s="2" t="e">
        <f t="shared" si="112"/>
        <v>#REF!</v>
      </c>
      <c r="O126" s="2" t="e">
        <f t="shared" si="112"/>
        <v>#REF!</v>
      </c>
      <c r="P126" s="2" t="e">
        <f t="shared" si="112"/>
        <v>#REF!</v>
      </c>
      <c r="Q126" s="2" t="e">
        <f t="shared" si="112"/>
        <v>#REF!</v>
      </c>
      <c r="R126" s="2" t="e">
        <f t="shared" si="112"/>
        <v>#REF!</v>
      </c>
      <c r="S126" s="2" t="e">
        <f t="shared" si="112"/>
        <v>#REF!</v>
      </c>
      <c r="T126" s="2" t="e">
        <f t="shared" si="112"/>
        <v>#REF!</v>
      </c>
      <c r="U126" s="2" t="e">
        <f t="shared" si="112"/>
        <v>#REF!</v>
      </c>
      <c r="V126" s="2" t="e">
        <f t="shared" si="112"/>
        <v>#REF!</v>
      </c>
      <c r="W126" s="2" t="e">
        <f t="shared" si="112"/>
        <v>#REF!</v>
      </c>
      <c r="X126" s="2" t="e">
        <f t="shared" si="112"/>
        <v>#REF!</v>
      </c>
      <c r="Y126" s="85" t="e">
        <f t="shared" si="112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si="94"/>
        <v>#REF!</v>
      </c>
      <c r="C127" s="2" t="e">
        <f t="shared" si="94"/>
        <v>#REF!</v>
      </c>
      <c r="D127" s="2" t="e">
        <f t="shared" ref="D127:Y127" si="113">ROUND($L$220+D164+D199,2)</f>
        <v>#REF!</v>
      </c>
      <c r="E127" s="2" t="e">
        <f t="shared" si="113"/>
        <v>#REF!</v>
      </c>
      <c r="F127" s="2" t="e">
        <f t="shared" si="113"/>
        <v>#REF!</v>
      </c>
      <c r="G127" s="2" t="e">
        <f t="shared" si="113"/>
        <v>#REF!</v>
      </c>
      <c r="H127" s="2" t="e">
        <f t="shared" si="113"/>
        <v>#REF!</v>
      </c>
      <c r="I127" s="2" t="e">
        <f t="shared" si="113"/>
        <v>#REF!</v>
      </c>
      <c r="J127" s="2" t="e">
        <f t="shared" si="113"/>
        <v>#REF!</v>
      </c>
      <c r="K127" s="2" t="e">
        <f t="shared" si="113"/>
        <v>#REF!</v>
      </c>
      <c r="L127" s="2" t="e">
        <f t="shared" si="113"/>
        <v>#REF!</v>
      </c>
      <c r="M127" s="2" t="e">
        <f t="shared" si="113"/>
        <v>#REF!</v>
      </c>
      <c r="N127" s="2" t="e">
        <f t="shared" si="113"/>
        <v>#REF!</v>
      </c>
      <c r="O127" s="2" t="e">
        <f t="shared" si="113"/>
        <v>#REF!</v>
      </c>
      <c r="P127" s="2" t="e">
        <f t="shared" si="113"/>
        <v>#REF!</v>
      </c>
      <c r="Q127" s="2" t="e">
        <f t="shared" si="113"/>
        <v>#REF!</v>
      </c>
      <c r="R127" s="2" t="e">
        <f t="shared" si="113"/>
        <v>#REF!</v>
      </c>
      <c r="S127" s="2" t="e">
        <f t="shared" si="113"/>
        <v>#REF!</v>
      </c>
      <c r="T127" s="2" t="e">
        <f t="shared" si="113"/>
        <v>#REF!</v>
      </c>
      <c r="U127" s="2" t="e">
        <f t="shared" si="113"/>
        <v>#REF!</v>
      </c>
      <c r="V127" s="2" t="e">
        <f t="shared" si="113"/>
        <v>#REF!</v>
      </c>
      <c r="W127" s="2" t="e">
        <f t="shared" si="113"/>
        <v>#REF!</v>
      </c>
      <c r="X127" s="2" t="e">
        <f t="shared" si="113"/>
        <v>#REF!</v>
      </c>
      <c r="Y127" s="85" t="e">
        <f t="shared" si="113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si="94"/>
        <v>#REF!</v>
      </c>
      <c r="C128" s="2" t="e">
        <f t="shared" si="94"/>
        <v>#REF!</v>
      </c>
      <c r="D128" s="2" t="e">
        <f t="shared" ref="D128:Y128" si="114">ROUND($L$220+D165+D200,2)</f>
        <v>#REF!</v>
      </c>
      <c r="E128" s="2" t="e">
        <f t="shared" si="114"/>
        <v>#REF!</v>
      </c>
      <c r="F128" s="2" t="e">
        <f t="shared" si="114"/>
        <v>#REF!</v>
      </c>
      <c r="G128" s="2" t="e">
        <f t="shared" si="114"/>
        <v>#REF!</v>
      </c>
      <c r="H128" s="2" t="e">
        <f t="shared" si="114"/>
        <v>#REF!</v>
      </c>
      <c r="I128" s="2" t="e">
        <f t="shared" si="114"/>
        <v>#REF!</v>
      </c>
      <c r="J128" s="2" t="e">
        <f t="shared" si="114"/>
        <v>#REF!</v>
      </c>
      <c r="K128" s="2" t="e">
        <f t="shared" si="114"/>
        <v>#REF!</v>
      </c>
      <c r="L128" s="2" t="e">
        <f t="shared" si="114"/>
        <v>#REF!</v>
      </c>
      <c r="M128" s="2" t="e">
        <f t="shared" si="114"/>
        <v>#REF!</v>
      </c>
      <c r="N128" s="2" t="e">
        <f t="shared" si="114"/>
        <v>#REF!</v>
      </c>
      <c r="O128" s="2" t="e">
        <f t="shared" si="114"/>
        <v>#REF!</v>
      </c>
      <c r="P128" s="2" t="e">
        <f t="shared" si="114"/>
        <v>#REF!</v>
      </c>
      <c r="Q128" s="2" t="e">
        <f t="shared" si="114"/>
        <v>#REF!</v>
      </c>
      <c r="R128" s="2" t="e">
        <f t="shared" si="114"/>
        <v>#REF!</v>
      </c>
      <c r="S128" s="2" t="e">
        <f t="shared" si="114"/>
        <v>#REF!</v>
      </c>
      <c r="T128" s="2" t="e">
        <f t="shared" si="114"/>
        <v>#REF!</v>
      </c>
      <c r="U128" s="2" t="e">
        <f t="shared" si="114"/>
        <v>#REF!</v>
      </c>
      <c r="V128" s="2" t="e">
        <f t="shared" si="114"/>
        <v>#REF!</v>
      </c>
      <c r="W128" s="2" t="e">
        <f t="shared" si="114"/>
        <v>#REF!</v>
      </c>
      <c r="X128" s="2" t="e">
        <f t="shared" si="114"/>
        <v>#REF!</v>
      </c>
      <c r="Y128" s="85" t="e">
        <f t="shared" si="114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si="94"/>
        <v>#REF!</v>
      </c>
      <c r="C129" s="2" t="e">
        <f t="shared" si="94"/>
        <v>#REF!</v>
      </c>
      <c r="D129" s="2" t="e">
        <f t="shared" ref="D129:Y129" si="115">ROUND($L$220+D166+D201,2)</f>
        <v>#REF!</v>
      </c>
      <c r="E129" s="2" t="e">
        <f t="shared" si="115"/>
        <v>#REF!</v>
      </c>
      <c r="F129" s="2" t="e">
        <f t="shared" si="115"/>
        <v>#REF!</v>
      </c>
      <c r="G129" s="2" t="e">
        <f t="shared" si="115"/>
        <v>#REF!</v>
      </c>
      <c r="H129" s="2" t="e">
        <f t="shared" si="115"/>
        <v>#REF!</v>
      </c>
      <c r="I129" s="2" t="e">
        <f t="shared" si="115"/>
        <v>#REF!</v>
      </c>
      <c r="J129" s="2" t="e">
        <f t="shared" si="115"/>
        <v>#REF!</v>
      </c>
      <c r="K129" s="2" t="e">
        <f t="shared" si="115"/>
        <v>#REF!</v>
      </c>
      <c r="L129" s="2" t="e">
        <f t="shared" si="115"/>
        <v>#REF!</v>
      </c>
      <c r="M129" s="2" t="e">
        <f t="shared" si="115"/>
        <v>#REF!</v>
      </c>
      <c r="N129" s="2" t="e">
        <f t="shared" si="115"/>
        <v>#REF!</v>
      </c>
      <c r="O129" s="2" t="e">
        <f t="shared" si="115"/>
        <v>#REF!</v>
      </c>
      <c r="P129" s="2" t="e">
        <f t="shared" si="115"/>
        <v>#REF!</v>
      </c>
      <c r="Q129" s="2" t="e">
        <f t="shared" si="115"/>
        <v>#REF!</v>
      </c>
      <c r="R129" s="2" t="e">
        <f t="shared" si="115"/>
        <v>#REF!</v>
      </c>
      <c r="S129" s="2" t="e">
        <f t="shared" si="115"/>
        <v>#REF!</v>
      </c>
      <c r="T129" s="2" t="e">
        <f t="shared" si="115"/>
        <v>#REF!</v>
      </c>
      <c r="U129" s="2" t="e">
        <f t="shared" si="115"/>
        <v>#REF!</v>
      </c>
      <c r="V129" s="2" t="e">
        <f t="shared" si="115"/>
        <v>#REF!</v>
      </c>
      <c r="W129" s="2" t="e">
        <f t="shared" si="115"/>
        <v>#REF!</v>
      </c>
      <c r="X129" s="2" t="e">
        <f t="shared" si="115"/>
        <v>#REF!</v>
      </c>
      <c r="Y129" s="85" t="e">
        <f t="shared" si="115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si="94"/>
        <v>#REF!</v>
      </c>
      <c r="C130" s="2" t="e">
        <f t="shared" si="94"/>
        <v>#REF!</v>
      </c>
      <c r="D130" s="2" t="e">
        <f t="shared" ref="D130:Y130" si="116">ROUND($L$220+D167+D202,2)</f>
        <v>#REF!</v>
      </c>
      <c r="E130" s="2" t="e">
        <f t="shared" si="116"/>
        <v>#REF!</v>
      </c>
      <c r="F130" s="2" t="e">
        <f t="shared" si="116"/>
        <v>#REF!</v>
      </c>
      <c r="G130" s="2" t="e">
        <f t="shared" si="116"/>
        <v>#REF!</v>
      </c>
      <c r="H130" s="2" t="e">
        <f t="shared" si="116"/>
        <v>#REF!</v>
      </c>
      <c r="I130" s="2" t="e">
        <f t="shared" si="116"/>
        <v>#REF!</v>
      </c>
      <c r="J130" s="2" t="e">
        <f t="shared" si="116"/>
        <v>#REF!</v>
      </c>
      <c r="K130" s="2" t="e">
        <f t="shared" si="116"/>
        <v>#REF!</v>
      </c>
      <c r="L130" s="2" t="e">
        <f t="shared" si="116"/>
        <v>#REF!</v>
      </c>
      <c r="M130" s="2" t="e">
        <f t="shared" si="116"/>
        <v>#REF!</v>
      </c>
      <c r="N130" s="2" t="e">
        <f t="shared" si="116"/>
        <v>#REF!</v>
      </c>
      <c r="O130" s="2" t="e">
        <f t="shared" si="116"/>
        <v>#REF!</v>
      </c>
      <c r="P130" s="2" t="e">
        <f t="shared" si="116"/>
        <v>#REF!</v>
      </c>
      <c r="Q130" s="2" t="e">
        <f t="shared" si="116"/>
        <v>#REF!</v>
      </c>
      <c r="R130" s="2" t="e">
        <f t="shared" si="116"/>
        <v>#REF!</v>
      </c>
      <c r="S130" s="2" t="e">
        <f t="shared" si="116"/>
        <v>#REF!</v>
      </c>
      <c r="T130" s="2" t="e">
        <f t="shared" si="116"/>
        <v>#REF!</v>
      </c>
      <c r="U130" s="2" t="e">
        <f t="shared" si="116"/>
        <v>#REF!</v>
      </c>
      <c r="V130" s="2" t="e">
        <f t="shared" si="116"/>
        <v>#REF!</v>
      </c>
      <c r="W130" s="2" t="e">
        <f t="shared" si="116"/>
        <v>#REF!</v>
      </c>
      <c r="X130" s="2" t="e">
        <f t="shared" si="116"/>
        <v>#REF!</v>
      </c>
      <c r="Y130" s="85" t="e">
        <f t="shared" si="116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si="94"/>
        <v>#REF!</v>
      </c>
      <c r="C131" s="2" t="e">
        <f t="shared" si="94"/>
        <v>#REF!</v>
      </c>
      <c r="D131" s="2" t="e">
        <f t="shared" ref="D131:Y131" si="117">ROUND($L$220+D168+D203,2)</f>
        <v>#REF!</v>
      </c>
      <c r="E131" s="2" t="e">
        <f t="shared" si="117"/>
        <v>#REF!</v>
      </c>
      <c r="F131" s="2" t="e">
        <f t="shared" si="117"/>
        <v>#REF!</v>
      </c>
      <c r="G131" s="2" t="e">
        <f t="shared" si="117"/>
        <v>#REF!</v>
      </c>
      <c r="H131" s="2" t="e">
        <f t="shared" si="117"/>
        <v>#REF!</v>
      </c>
      <c r="I131" s="2" t="e">
        <f t="shared" si="117"/>
        <v>#REF!</v>
      </c>
      <c r="J131" s="2" t="e">
        <f t="shared" si="117"/>
        <v>#REF!</v>
      </c>
      <c r="K131" s="2" t="e">
        <f t="shared" si="117"/>
        <v>#REF!</v>
      </c>
      <c r="L131" s="2" t="e">
        <f t="shared" si="117"/>
        <v>#REF!</v>
      </c>
      <c r="M131" s="2" t="e">
        <f t="shared" si="117"/>
        <v>#REF!</v>
      </c>
      <c r="N131" s="2" t="e">
        <f t="shared" si="117"/>
        <v>#REF!</v>
      </c>
      <c r="O131" s="2" t="e">
        <f t="shared" si="117"/>
        <v>#REF!</v>
      </c>
      <c r="P131" s="2" t="e">
        <f t="shared" si="117"/>
        <v>#REF!</v>
      </c>
      <c r="Q131" s="2" t="e">
        <f t="shared" si="117"/>
        <v>#REF!</v>
      </c>
      <c r="R131" s="2" t="e">
        <f t="shared" si="117"/>
        <v>#REF!</v>
      </c>
      <c r="S131" s="2" t="e">
        <f t="shared" si="117"/>
        <v>#REF!</v>
      </c>
      <c r="T131" s="2" t="e">
        <f t="shared" si="117"/>
        <v>#REF!</v>
      </c>
      <c r="U131" s="2" t="e">
        <f t="shared" si="117"/>
        <v>#REF!</v>
      </c>
      <c r="V131" s="2" t="e">
        <f t="shared" si="117"/>
        <v>#REF!</v>
      </c>
      <c r="W131" s="2" t="e">
        <f t="shared" si="117"/>
        <v>#REF!</v>
      </c>
      <c r="X131" s="2" t="e">
        <f t="shared" si="117"/>
        <v>#REF!</v>
      </c>
      <c r="Y131" s="85" t="e">
        <f t="shared" si="117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si="94"/>
        <v>#REF!</v>
      </c>
      <c r="C132" s="2" t="e">
        <f t="shared" si="94"/>
        <v>#REF!</v>
      </c>
      <c r="D132" s="2" t="e">
        <f t="shared" ref="D132:Y132" si="118">ROUND($L$220+D169+D204,2)</f>
        <v>#REF!</v>
      </c>
      <c r="E132" s="2" t="e">
        <f t="shared" si="118"/>
        <v>#REF!</v>
      </c>
      <c r="F132" s="2" t="e">
        <f t="shared" si="118"/>
        <v>#REF!</v>
      </c>
      <c r="G132" s="2" t="e">
        <f t="shared" si="118"/>
        <v>#REF!</v>
      </c>
      <c r="H132" s="2" t="e">
        <f t="shared" si="118"/>
        <v>#REF!</v>
      </c>
      <c r="I132" s="2" t="e">
        <f t="shared" si="118"/>
        <v>#REF!</v>
      </c>
      <c r="J132" s="2" t="e">
        <f t="shared" si="118"/>
        <v>#REF!</v>
      </c>
      <c r="K132" s="2" t="e">
        <f t="shared" si="118"/>
        <v>#REF!</v>
      </c>
      <c r="L132" s="2" t="e">
        <f t="shared" si="118"/>
        <v>#REF!</v>
      </c>
      <c r="M132" s="2" t="e">
        <f t="shared" si="118"/>
        <v>#REF!</v>
      </c>
      <c r="N132" s="2" t="e">
        <f t="shared" si="118"/>
        <v>#REF!</v>
      </c>
      <c r="O132" s="2" t="e">
        <f t="shared" si="118"/>
        <v>#REF!</v>
      </c>
      <c r="P132" s="2" t="e">
        <f t="shared" si="118"/>
        <v>#REF!</v>
      </c>
      <c r="Q132" s="2" t="e">
        <f t="shared" si="118"/>
        <v>#REF!</v>
      </c>
      <c r="R132" s="2" t="e">
        <f t="shared" si="118"/>
        <v>#REF!</v>
      </c>
      <c r="S132" s="2" t="e">
        <f t="shared" si="118"/>
        <v>#REF!</v>
      </c>
      <c r="T132" s="2" t="e">
        <f t="shared" si="118"/>
        <v>#REF!</v>
      </c>
      <c r="U132" s="2" t="e">
        <f t="shared" si="118"/>
        <v>#REF!</v>
      </c>
      <c r="V132" s="2" t="e">
        <f t="shared" si="118"/>
        <v>#REF!</v>
      </c>
      <c r="W132" s="2" t="e">
        <f t="shared" si="118"/>
        <v>#REF!</v>
      </c>
      <c r="X132" s="2" t="e">
        <f t="shared" si="118"/>
        <v>#REF!</v>
      </c>
      <c r="Y132" s="85" t="e">
        <f t="shared" si="118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si="94"/>
        <v>#REF!</v>
      </c>
      <c r="C133" s="2" t="e">
        <f t="shared" si="94"/>
        <v>#REF!</v>
      </c>
      <c r="D133" s="2" t="e">
        <f t="shared" ref="D133:Y133" si="119">ROUND($L$220+D170+D205,2)</f>
        <v>#REF!</v>
      </c>
      <c r="E133" s="2" t="e">
        <f t="shared" si="119"/>
        <v>#REF!</v>
      </c>
      <c r="F133" s="2" t="e">
        <f t="shared" si="119"/>
        <v>#REF!</v>
      </c>
      <c r="G133" s="2" t="e">
        <f t="shared" si="119"/>
        <v>#REF!</v>
      </c>
      <c r="H133" s="2" t="e">
        <f t="shared" si="119"/>
        <v>#REF!</v>
      </c>
      <c r="I133" s="2" t="e">
        <f t="shared" si="119"/>
        <v>#REF!</v>
      </c>
      <c r="J133" s="2" t="e">
        <f t="shared" si="119"/>
        <v>#REF!</v>
      </c>
      <c r="K133" s="2" t="e">
        <f t="shared" si="119"/>
        <v>#REF!</v>
      </c>
      <c r="L133" s="2" t="e">
        <f t="shared" si="119"/>
        <v>#REF!</v>
      </c>
      <c r="M133" s="2" t="e">
        <f t="shared" si="119"/>
        <v>#REF!</v>
      </c>
      <c r="N133" s="2" t="e">
        <f t="shared" si="119"/>
        <v>#REF!</v>
      </c>
      <c r="O133" s="2" t="e">
        <f t="shared" si="119"/>
        <v>#REF!</v>
      </c>
      <c r="P133" s="2" t="e">
        <f t="shared" si="119"/>
        <v>#REF!</v>
      </c>
      <c r="Q133" s="2" t="e">
        <f t="shared" si="119"/>
        <v>#REF!</v>
      </c>
      <c r="R133" s="2" t="e">
        <f t="shared" si="119"/>
        <v>#REF!</v>
      </c>
      <c r="S133" s="2" t="e">
        <f t="shared" si="119"/>
        <v>#REF!</v>
      </c>
      <c r="T133" s="2" t="e">
        <f t="shared" si="119"/>
        <v>#REF!</v>
      </c>
      <c r="U133" s="2" t="e">
        <f t="shared" si="119"/>
        <v>#REF!</v>
      </c>
      <c r="V133" s="2" t="e">
        <f t="shared" si="119"/>
        <v>#REF!</v>
      </c>
      <c r="W133" s="2" t="e">
        <f t="shared" si="119"/>
        <v>#REF!</v>
      </c>
      <c r="X133" s="2" t="e">
        <f t="shared" si="119"/>
        <v>#REF!</v>
      </c>
      <c r="Y133" s="85" t="e">
        <f t="shared" si="119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si="94"/>
        <v>#REF!</v>
      </c>
      <c r="C134" s="2" t="e">
        <f t="shared" si="94"/>
        <v>#REF!</v>
      </c>
      <c r="D134" s="2" t="e">
        <f t="shared" ref="D134:Y134" si="120">ROUND($L$220+D171+D206,2)</f>
        <v>#REF!</v>
      </c>
      <c r="E134" s="2" t="e">
        <f t="shared" si="120"/>
        <v>#REF!</v>
      </c>
      <c r="F134" s="2" t="e">
        <f t="shared" si="120"/>
        <v>#REF!</v>
      </c>
      <c r="G134" s="2" t="e">
        <f t="shared" si="120"/>
        <v>#REF!</v>
      </c>
      <c r="H134" s="2" t="e">
        <f t="shared" si="120"/>
        <v>#REF!</v>
      </c>
      <c r="I134" s="2" t="e">
        <f t="shared" si="120"/>
        <v>#REF!</v>
      </c>
      <c r="J134" s="2" t="e">
        <f t="shared" si="120"/>
        <v>#REF!</v>
      </c>
      <c r="K134" s="2" t="e">
        <f t="shared" si="120"/>
        <v>#REF!</v>
      </c>
      <c r="L134" s="2" t="e">
        <f t="shared" si="120"/>
        <v>#REF!</v>
      </c>
      <c r="M134" s="2" t="e">
        <f t="shared" si="120"/>
        <v>#REF!</v>
      </c>
      <c r="N134" s="2" t="e">
        <f t="shared" si="120"/>
        <v>#REF!</v>
      </c>
      <c r="O134" s="2" t="e">
        <f t="shared" si="120"/>
        <v>#REF!</v>
      </c>
      <c r="P134" s="2" t="e">
        <f t="shared" si="120"/>
        <v>#REF!</v>
      </c>
      <c r="Q134" s="2" t="e">
        <f t="shared" si="120"/>
        <v>#REF!</v>
      </c>
      <c r="R134" s="2" t="e">
        <f t="shared" si="120"/>
        <v>#REF!</v>
      </c>
      <c r="S134" s="2" t="e">
        <f t="shared" si="120"/>
        <v>#REF!</v>
      </c>
      <c r="T134" s="2" t="e">
        <f t="shared" si="120"/>
        <v>#REF!</v>
      </c>
      <c r="U134" s="2" t="e">
        <f t="shared" si="120"/>
        <v>#REF!</v>
      </c>
      <c r="V134" s="2" t="e">
        <f t="shared" si="120"/>
        <v>#REF!</v>
      </c>
      <c r="W134" s="2" t="e">
        <f t="shared" si="120"/>
        <v>#REF!</v>
      </c>
      <c r="X134" s="2" t="e">
        <f t="shared" si="120"/>
        <v>#REF!</v>
      </c>
      <c r="Y134" s="85" t="e">
        <f t="shared" si="120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si="94"/>
        <v>#REF!</v>
      </c>
      <c r="C135" s="2" t="e">
        <f t="shared" si="94"/>
        <v>#REF!</v>
      </c>
      <c r="D135" s="2" t="e">
        <f t="shared" ref="D135:Y135" si="121">ROUND($L$220+D172+D207,2)</f>
        <v>#REF!</v>
      </c>
      <c r="E135" s="2" t="e">
        <f t="shared" si="121"/>
        <v>#REF!</v>
      </c>
      <c r="F135" s="2" t="e">
        <f t="shared" si="121"/>
        <v>#REF!</v>
      </c>
      <c r="G135" s="2" t="e">
        <f t="shared" si="121"/>
        <v>#REF!</v>
      </c>
      <c r="H135" s="2" t="e">
        <f t="shared" si="121"/>
        <v>#REF!</v>
      </c>
      <c r="I135" s="2" t="e">
        <f t="shared" si="121"/>
        <v>#REF!</v>
      </c>
      <c r="J135" s="2" t="e">
        <f t="shared" si="121"/>
        <v>#REF!</v>
      </c>
      <c r="K135" s="2" t="e">
        <f t="shared" si="121"/>
        <v>#REF!</v>
      </c>
      <c r="L135" s="2" t="e">
        <f t="shared" si="121"/>
        <v>#REF!</v>
      </c>
      <c r="M135" s="2" t="e">
        <f t="shared" si="121"/>
        <v>#REF!</v>
      </c>
      <c r="N135" s="2" t="e">
        <f t="shared" si="121"/>
        <v>#REF!</v>
      </c>
      <c r="O135" s="2" t="e">
        <f t="shared" si="121"/>
        <v>#REF!</v>
      </c>
      <c r="P135" s="2" t="e">
        <f t="shared" si="121"/>
        <v>#REF!</v>
      </c>
      <c r="Q135" s="2" t="e">
        <f t="shared" si="121"/>
        <v>#REF!</v>
      </c>
      <c r="R135" s="2" t="e">
        <f t="shared" si="121"/>
        <v>#REF!</v>
      </c>
      <c r="S135" s="2" t="e">
        <f t="shared" si="121"/>
        <v>#REF!</v>
      </c>
      <c r="T135" s="2" t="e">
        <f t="shared" si="121"/>
        <v>#REF!</v>
      </c>
      <c r="U135" s="2" t="e">
        <f t="shared" si="121"/>
        <v>#REF!</v>
      </c>
      <c r="V135" s="2" t="e">
        <f t="shared" si="121"/>
        <v>#REF!</v>
      </c>
      <c r="W135" s="2" t="e">
        <f t="shared" si="121"/>
        <v>#REF!</v>
      </c>
      <c r="X135" s="2" t="e">
        <f t="shared" si="121"/>
        <v>#REF!</v>
      </c>
      <c r="Y135" s="85" t="e">
        <f t="shared" si="121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si="94"/>
        <v>#REF!</v>
      </c>
      <c r="C136" s="2" t="e">
        <f t="shared" si="94"/>
        <v>#REF!</v>
      </c>
      <c r="D136" s="2" t="e">
        <f t="shared" ref="D136:Y136" si="122">ROUND($L$220+D173+D208,2)</f>
        <v>#REF!</v>
      </c>
      <c r="E136" s="2" t="e">
        <f t="shared" si="122"/>
        <v>#REF!</v>
      </c>
      <c r="F136" s="2" t="e">
        <f t="shared" si="122"/>
        <v>#REF!</v>
      </c>
      <c r="G136" s="2" t="e">
        <f t="shared" si="122"/>
        <v>#REF!</v>
      </c>
      <c r="H136" s="2" t="e">
        <f t="shared" si="122"/>
        <v>#REF!</v>
      </c>
      <c r="I136" s="2" t="e">
        <f t="shared" si="122"/>
        <v>#REF!</v>
      </c>
      <c r="J136" s="2" t="e">
        <f t="shared" si="122"/>
        <v>#REF!</v>
      </c>
      <c r="K136" s="2" t="e">
        <f t="shared" si="122"/>
        <v>#REF!</v>
      </c>
      <c r="L136" s="2" t="e">
        <f t="shared" si="122"/>
        <v>#REF!</v>
      </c>
      <c r="M136" s="2" t="e">
        <f t="shared" si="122"/>
        <v>#REF!</v>
      </c>
      <c r="N136" s="2" t="e">
        <f t="shared" si="122"/>
        <v>#REF!</v>
      </c>
      <c r="O136" s="2" t="e">
        <f t="shared" si="122"/>
        <v>#REF!</v>
      </c>
      <c r="P136" s="2" t="e">
        <f t="shared" si="122"/>
        <v>#REF!</v>
      </c>
      <c r="Q136" s="2" t="e">
        <f t="shared" si="122"/>
        <v>#REF!</v>
      </c>
      <c r="R136" s="2" t="e">
        <f t="shared" si="122"/>
        <v>#REF!</v>
      </c>
      <c r="S136" s="2" t="e">
        <f t="shared" si="122"/>
        <v>#REF!</v>
      </c>
      <c r="T136" s="2" t="e">
        <f t="shared" si="122"/>
        <v>#REF!</v>
      </c>
      <c r="U136" s="2" t="e">
        <f t="shared" si="122"/>
        <v>#REF!</v>
      </c>
      <c r="V136" s="2" t="e">
        <f t="shared" si="122"/>
        <v>#REF!</v>
      </c>
      <c r="W136" s="2" t="e">
        <f t="shared" si="122"/>
        <v>#REF!</v>
      </c>
      <c r="X136" s="2" t="e">
        <f t="shared" si="122"/>
        <v>#REF!</v>
      </c>
      <c r="Y136" s="85" t="e">
        <f t="shared" si="122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si="94"/>
        <v>#REF!</v>
      </c>
      <c r="C137" s="2" t="e">
        <f t="shared" si="94"/>
        <v>#REF!</v>
      </c>
      <c r="D137" s="2" t="e">
        <f t="shared" ref="D137:Y137" si="123">ROUND($L$220+D174+D209,2)</f>
        <v>#REF!</v>
      </c>
      <c r="E137" s="2" t="e">
        <f t="shared" si="123"/>
        <v>#REF!</v>
      </c>
      <c r="F137" s="2" t="e">
        <f t="shared" si="123"/>
        <v>#REF!</v>
      </c>
      <c r="G137" s="2" t="e">
        <f t="shared" si="123"/>
        <v>#REF!</v>
      </c>
      <c r="H137" s="2" t="e">
        <f t="shared" si="123"/>
        <v>#REF!</v>
      </c>
      <c r="I137" s="2" t="e">
        <f t="shared" si="123"/>
        <v>#REF!</v>
      </c>
      <c r="J137" s="2" t="e">
        <f t="shared" si="123"/>
        <v>#REF!</v>
      </c>
      <c r="K137" s="2" t="e">
        <f t="shared" si="123"/>
        <v>#REF!</v>
      </c>
      <c r="L137" s="2" t="e">
        <f t="shared" si="123"/>
        <v>#REF!</v>
      </c>
      <c r="M137" s="2" t="e">
        <f t="shared" si="123"/>
        <v>#REF!</v>
      </c>
      <c r="N137" s="2" t="e">
        <f t="shared" si="123"/>
        <v>#REF!</v>
      </c>
      <c r="O137" s="2" t="e">
        <f t="shared" si="123"/>
        <v>#REF!</v>
      </c>
      <c r="P137" s="2" t="e">
        <f t="shared" si="123"/>
        <v>#REF!</v>
      </c>
      <c r="Q137" s="2" t="e">
        <f t="shared" si="123"/>
        <v>#REF!</v>
      </c>
      <c r="R137" s="2" t="e">
        <f t="shared" si="123"/>
        <v>#REF!</v>
      </c>
      <c r="S137" s="2" t="e">
        <f t="shared" si="123"/>
        <v>#REF!</v>
      </c>
      <c r="T137" s="2" t="e">
        <f t="shared" si="123"/>
        <v>#REF!</v>
      </c>
      <c r="U137" s="2" t="e">
        <f t="shared" si="123"/>
        <v>#REF!</v>
      </c>
      <c r="V137" s="2" t="e">
        <f t="shared" si="123"/>
        <v>#REF!</v>
      </c>
      <c r="W137" s="2" t="e">
        <f t="shared" si="123"/>
        <v>#REF!</v>
      </c>
      <c r="X137" s="2" t="e">
        <f t="shared" si="123"/>
        <v>#REF!</v>
      </c>
      <c r="Y137" s="85" t="e">
        <f t="shared" si="123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si="94"/>
        <v>#REF!</v>
      </c>
      <c r="C138" s="2" t="e">
        <f t="shared" si="94"/>
        <v>#REF!</v>
      </c>
      <c r="D138" s="2" t="e">
        <f t="shared" ref="D138:Y138" si="124">ROUND($L$220+D175+D210,2)</f>
        <v>#REF!</v>
      </c>
      <c r="E138" s="2" t="e">
        <f t="shared" si="124"/>
        <v>#REF!</v>
      </c>
      <c r="F138" s="2" t="e">
        <f t="shared" si="124"/>
        <v>#REF!</v>
      </c>
      <c r="G138" s="2" t="e">
        <f t="shared" si="124"/>
        <v>#REF!</v>
      </c>
      <c r="H138" s="2" t="e">
        <f t="shared" si="124"/>
        <v>#REF!</v>
      </c>
      <c r="I138" s="2" t="e">
        <f t="shared" si="124"/>
        <v>#REF!</v>
      </c>
      <c r="J138" s="2" t="e">
        <f t="shared" si="124"/>
        <v>#REF!</v>
      </c>
      <c r="K138" s="2" t="e">
        <f t="shared" si="124"/>
        <v>#REF!</v>
      </c>
      <c r="L138" s="2" t="e">
        <f t="shared" si="124"/>
        <v>#REF!</v>
      </c>
      <c r="M138" s="2" t="e">
        <f t="shared" si="124"/>
        <v>#REF!</v>
      </c>
      <c r="N138" s="2" t="e">
        <f t="shared" si="124"/>
        <v>#REF!</v>
      </c>
      <c r="O138" s="2" t="e">
        <f t="shared" si="124"/>
        <v>#REF!</v>
      </c>
      <c r="P138" s="2" t="e">
        <f t="shared" si="124"/>
        <v>#REF!</v>
      </c>
      <c r="Q138" s="2" t="e">
        <f t="shared" si="124"/>
        <v>#REF!</v>
      </c>
      <c r="R138" s="2" t="e">
        <f t="shared" si="124"/>
        <v>#REF!</v>
      </c>
      <c r="S138" s="2" t="e">
        <f t="shared" si="124"/>
        <v>#REF!</v>
      </c>
      <c r="T138" s="2" t="e">
        <f t="shared" si="124"/>
        <v>#REF!</v>
      </c>
      <c r="U138" s="2" t="e">
        <f t="shared" si="124"/>
        <v>#REF!</v>
      </c>
      <c r="V138" s="2" t="e">
        <f t="shared" si="124"/>
        <v>#REF!</v>
      </c>
      <c r="W138" s="2" t="e">
        <f t="shared" si="124"/>
        <v>#REF!</v>
      </c>
      <c r="X138" s="2" t="e">
        <f t="shared" si="124"/>
        <v>#REF!</v>
      </c>
      <c r="Y138" s="85" t="e">
        <f t="shared" si="124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si="94"/>
        <v>#REF!</v>
      </c>
      <c r="C139" s="86" t="e">
        <f t="shared" si="94"/>
        <v>#REF!</v>
      </c>
      <c r="D139" s="86" t="e">
        <f t="shared" ref="D139:Y139" si="125">ROUND($L$220+D176+D211,2)</f>
        <v>#REF!</v>
      </c>
      <c r="E139" s="86" t="e">
        <f t="shared" si="125"/>
        <v>#REF!</v>
      </c>
      <c r="F139" s="86" t="e">
        <f t="shared" si="125"/>
        <v>#REF!</v>
      </c>
      <c r="G139" s="86" t="e">
        <f t="shared" si="125"/>
        <v>#REF!</v>
      </c>
      <c r="H139" s="86" t="e">
        <f t="shared" si="125"/>
        <v>#REF!</v>
      </c>
      <c r="I139" s="86" t="e">
        <f t="shared" si="125"/>
        <v>#REF!</v>
      </c>
      <c r="J139" s="86" t="e">
        <f t="shared" si="125"/>
        <v>#REF!</v>
      </c>
      <c r="K139" s="86" t="e">
        <f t="shared" si="125"/>
        <v>#REF!</v>
      </c>
      <c r="L139" s="86" t="e">
        <f t="shared" si="125"/>
        <v>#REF!</v>
      </c>
      <c r="M139" s="86" t="e">
        <f t="shared" si="125"/>
        <v>#REF!</v>
      </c>
      <c r="N139" s="86" t="e">
        <f t="shared" si="125"/>
        <v>#REF!</v>
      </c>
      <c r="O139" s="86" t="e">
        <f t="shared" si="125"/>
        <v>#REF!</v>
      </c>
      <c r="P139" s="86" t="e">
        <f t="shared" si="125"/>
        <v>#REF!</v>
      </c>
      <c r="Q139" s="86" t="e">
        <f t="shared" si="125"/>
        <v>#REF!</v>
      </c>
      <c r="R139" s="86" t="e">
        <f t="shared" si="125"/>
        <v>#REF!</v>
      </c>
      <c r="S139" s="86" t="e">
        <f t="shared" si="125"/>
        <v>#REF!</v>
      </c>
      <c r="T139" s="86" t="e">
        <f t="shared" si="125"/>
        <v>#REF!</v>
      </c>
      <c r="U139" s="86" t="e">
        <f t="shared" si="125"/>
        <v>#REF!</v>
      </c>
      <c r="V139" s="86" t="e">
        <f t="shared" si="125"/>
        <v>#REF!</v>
      </c>
      <c r="W139" s="86" t="e">
        <f t="shared" si="125"/>
        <v>#REF!</v>
      </c>
      <c r="X139" s="86" t="e">
        <f t="shared" si="125"/>
        <v>#REF!</v>
      </c>
      <c r="Y139" s="87" t="e">
        <f t="shared" si="125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L215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8"/>
      <c r="AB142" s="160">
        <v>12</v>
      </c>
      <c r="AC142" s="160">
        <v>17</v>
      </c>
    </row>
    <row r="143" spans="1:29" ht="22.8" x14ac:dyDescent="0.4">
      <c r="A143" s="51" t="s">
        <v>2</v>
      </c>
      <c r="AB143" s="160">
        <v>12</v>
      </c>
      <c r="AC143" s="160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160">
        <v>12</v>
      </c>
      <c r="AC144" s="160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160">
        <v>12</v>
      </c>
      <c r="AC145" s="160">
        <v>20</v>
      </c>
    </row>
    <row r="146" spans="1:29" ht="19.5" customHeight="1" x14ac:dyDescent="0.25">
      <c r="A146" s="117">
        <v>1</v>
      </c>
      <c r="B146" s="118" t="e">
        <f>#REF!</f>
        <v>#REF!</v>
      </c>
      <c r="C146" s="119" t="e">
        <f>#REF!</f>
        <v>#REF!</v>
      </c>
      <c r="D146" s="152" t="e">
        <f>#REF!</f>
        <v>#REF!</v>
      </c>
      <c r="E146" s="119" t="e">
        <f>#REF!</f>
        <v>#REF!</v>
      </c>
      <c r="F146" s="119" t="e">
        <f>#REF!</f>
        <v>#REF!</v>
      </c>
      <c r="G146" s="119" t="e">
        <f>#REF!</f>
        <v>#REF!</v>
      </c>
      <c r="H146" s="119" t="e">
        <f>#REF!</f>
        <v>#REF!</v>
      </c>
      <c r="I146" s="119" t="e">
        <f>#REF!</f>
        <v>#REF!</v>
      </c>
      <c r="J146" s="119" t="e">
        <f>#REF!</f>
        <v>#REF!</v>
      </c>
      <c r="K146" s="119" t="e">
        <f>#REF!</f>
        <v>#REF!</v>
      </c>
      <c r="L146" s="119" t="e">
        <f>#REF!</f>
        <v>#REF!</v>
      </c>
      <c r="M146" s="119" t="e">
        <f>#REF!</f>
        <v>#REF!</v>
      </c>
      <c r="N146" s="119" t="e">
        <f>#REF!</f>
        <v>#REF!</v>
      </c>
      <c r="O146" s="119" t="e">
        <f>#REF!</f>
        <v>#REF!</v>
      </c>
      <c r="P146" s="119" t="e">
        <f>#REF!</f>
        <v>#REF!</v>
      </c>
      <c r="Q146" s="119" t="e">
        <f>#REF!</f>
        <v>#REF!</v>
      </c>
      <c r="R146" s="119" t="e">
        <f>#REF!</f>
        <v>#REF!</v>
      </c>
      <c r="S146" s="119" t="e">
        <f>#REF!</f>
        <v>#REF!</v>
      </c>
      <c r="T146" s="119" t="e">
        <f>#REF!</f>
        <v>#REF!</v>
      </c>
      <c r="U146" s="119" t="e">
        <f>#REF!</f>
        <v>#REF!</v>
      </c>
      <c r="V146" s="119" t="e">
        <f>#REF!</f>
        <v>#REF!</v>
      </c>
      <c r="W146" s="119" t="e">
        <f>#REF!</f>
        <v>#REF!</v>
      </c>
      <c r="X146" s="119" t="e">
        <f>#REF!</f>
        <v>#REF!</v>
      </c>
      <c r="Y146" s="120" t="e">
        <f>#REF!</f>
        <v>#REF!</v>
      </c>
      <c r="AB146" s="160">
        <v>12</v>
      </c>
      <c r="AC146" s="160">
        <v>21</v>
      </c>
    </row>
    <row r="147" spans="1:29" ht="19.5" customHeight="1" x14ac:dyDescent="0.25">
      <c r="A147" s="111">
        <v>2</v>
      </c>
      <c r="B147" s="112" t="e">
        <f>#REF!</f>
        <v>#REF!</v>
      </c>
      <c r="C147" s="9" t="e">
        <f>#REF!</f>
        <v>#REF!</v>
      </c>
      <c r="D147" s="153" t="e">
        <f>#REF!</f>
        <v>#REF!</v>
      </c>
      <c r="E147" s="9" t="e">
        <f>#REF!</f>
        <v>#REF!</v>
      </c>
      <c r="F147" s="9" t="e">
        <f>#REF!</f>
        <v>#REF!</v>
      </c>
      <c r="G147" s="9" t="e">
        <f>#REF!</f>
        <v>#REF!</v>
      </c>
      <c r="H147" s="9" t="e">
        <f>#REF!</f>
        <v>#REF!</v>
      </c>
      <c r="I147" s="9" t="e">
        <f>#REF!</f>
        <v>#REF!</v>
      </c>
      <c r="J147" s="9" t="e">
        <f>#REF!</f>
        <v>#REF!</v>
      </c>
      <c r="K147" s="9" t="e">
        <f>#REF!</f>
        <v>#REF!</v>
      </c>
      <c r="L147" s="9" t="e">
        <f>#REF!</f>
        <v>#REF!</v>
      </c>
      <c r="M147" s="9" t="e">
        <f>#REF!</f>
        <v>#REF!</v>
      </c>
      <c r="N147" s="9" t="e">
        <f>#REF!</f>
        <v>#REF!</v>
      </c>
      <c r="O147" s="9" t="e">
        <f>#REF!</f>
        <v>#REF!</v>
      </c>
      <c r="P147" s="9" t="e">
        <f>#REF!</f>
        <v>#REF!</v>
      </c>
      <c r="Q147" s="9" t="e">
        <f>#REF!</f>
        <v>#REF!</v>
      </c>
      <c r="R147" s="9" t="e">
        <f>#REF!</f>
        <v>#REF!</v>
      </c>
      <c r="S147" s="9" t="e">
        <f>#REF!</f>
        <v>#REF!</v>
      </c>
      <c r="T147" s="9" t="e">
        <f>#REF!</f>
        <v>#REF!</v>
      </c>
      <c r="U147" s="9" t="e">
        <f>#REF!</f>
        <v>#REF!</v>
      </c>
      <c r="V147" s="9" t="e">
        <f>#REF!</f>
        <v>#REF!</v>
      </c>
      <c r="W147" s="9" t="e">
        <f>#REF!</f>
        <v>#REF!</v>
      </c>
      <c r="X147" s="9" t="e">
        <f>#REF!</f>
        <v>#REF!</v>
      </c>
      <c r="Y147" s="113" t="e">
        <f>#REF!</f>
        <v>#REF!</v>
      </c>
      <c r="AB147" s="160">
        <v>12</v>
      </c>
      <c r="AC147" s="160">
        <v>22</v>
      </c>
    </row>
    <row r="148" spans="1:29" ht="16.5" customHeight="1" x14ac:dyDescent="0.25">
      <c r="A148" s="111">
        <v>3</v>
      </c>
      <c r="B148" s="112" t="e">
        <f>#REF!</f>
        <v>#REF!</v>
      </c>
      <c r="C148" s="9" t="e">
        <f>#REF!</f>
        <v>#REF!</v>
      </c>
      <c r="D148" s="9" t="e">
        <f>#REF!</f>
        <v>#REF!</v>
      </c>
      <c r="E148" s="9" t="e">
        <f>#REF!</f>
        <v>#REF!</v>
      </c>
      <c r="F148" s="9" t="e">
        <f>#REF!</f>
        <v>#REF!</v>
      </c>
      <c r="G148" s="9" t="e">
        <f>#REF!</f>
        <v>#REF!</v>
      </c>
      <c r="H148" s="9" t="e">
        <f>#REF!</f>
        <v>#REF!</v>
      </c>
      <c r="I148" s="9" t="e">
        <f>#REF!</f>
        <v>#REF!</v>
      </c>
      <c r="J148" s="9" t="e">
        <f>#REF!</f>
        <v>#REF!</v>
      </c>
      <c r="K148" s="9" t="e">
        <f>#REF!</f>
        <v>#REF!</v>
      </c>
      <c r="L148" s="9" t="e">
        <f>#REF!</f>
        <v>#REF!</v>
      </c>
      <c r="M148" s="9" t="e">
        <f>#REF!</f>
        <v>#REF!</v>
      </c>
      <c r="N148" s="9" t="e">
        <f>#REF!</f>
        <v>#REF!</v>
      </c>
      <c r="O148" s="9" t="e">
        <f>#REF!</f>
        <v>#REF!</v>
      </c>
      <c r="P148" s="9" t="e">
        <f>#REF!</f>
        <v>#REF!</v>
      </c>
      <c r="Q148" s="9" t="e">
        <f>#REF!</f>
        <v>#REF!</v>
      </c>
      <c r="R148" s="9" t="e">
        <f>#REF!</f>
        <v>#REF!</v>
      </c>
      <c r="S148" s="9" t="e">
        <f>#REF!</f>
        <v>#REF!</v>
      </c>
      <c r="T148" s="9" t="e">
        <f>#REF!</f>
        <v>#REF!</v>
      </c>
      <c r="U148" s="9" t="e">
        <f>#REF!</f>
        <v>#REF!</v>
      </c>
      <c r="V148" s="9" t="e">
        <f>#REF!</f>
        <v>#REF!</v>
      </c>
      <c r="W148" s="9" t="e">
        <f>#REF!</f>
        <v>#REF!</v>
      </c>
      <c r="X148" s="9" t="e">
        <f>#REF!</f>
        <v>#REF!</v>
      </c>
      <c r="Y148" s="113" t="e">
        <f>#REF!</f>
        <v>#REF!</v>
      </c>
      <c r="AB148" s="160">
        <v>12</v>
      </c>
      <c r="AC148" s="160">
        <v>23</v>
      </c>
    </row>
    <row r="149" spans="1:29" x14ac:dyDescent="0.25">
      <c r="A149" s="111">
        <v>4</v>
      </c>
      <c r="B149" s="112" t="e">
        <f>#REF!</f>
        <v>#REF!</v>
      </c>
      <c r="C149" s="9" t="e">
        <f>#REF!</f>
        <v>#REF!</v>
      </c>
      <c r="D149" s="9" t="e">
        <f>#REF!</f>
        <v>#REF!</v>
      </c>
      <c r="E149" s="9" t="e">
        <f>#REF!</f>
        <v>#REF!</v>
      </c>
      <c r="F149" s="9" t="e">
        <f>#REF!</f>
        <v>#REF!</v>
      </c>
      <c r="G149" s="9" t="e">
        <f>#REF!</f>
        <v>#REF!</v>
      </c>
      <c r="H149" s="9" t="e">
        <f>#REF!</f>
        <v>#REF!</v>
      </c>
      <c r="I149" s="9" t="e">
        <f>#REF!</f>
        <v>#REF!</v>
      </c>
      <c r="J149" s="9" t="e">
        <f>#REF!</f>
        <v>#REF!</v>
      </c>
      <c r="K149" s="9" t="e">
        <f>#REF!</f>
        <v>#REF!</v>
      </c>
      <c r="L149" s="9" t="e">
        <f>#REF!</f>
        <v>#REF!</v>
      </c>
      <c r="M149" s="9" t="e">
        <f>#REF!</f>
        <v>#REF!</v>
      </c>
      <c r="N149" s="9" t="e">
        <f>#REF!</f>
        <v>#REF!</v>
      </c>
      <c r="O149" s="9" t="e">
        <f>#REF!</f>
        <v>#REF!</v>
      </c>
      <c r="P149" s="9" t="e">
        <f>#REF!</f>
        <v>#REF!</v>
      </c>
      <c r="Q149" s="9" t="e">
        <f>#REF!</f>
        <v>#REF!</v>
      </c>
      <c r="R149" s="9" t="e">
        <f>#REF!</f>
        <v>#REF!</v>
      </c>
      <c r="S149" s="9" t="e">
        <f>#REF!</f>
        <v>#REF!</v>
      </c>
      <c r="T149" s="9" t="e">
        <f>#REF!</f>
        <v>#REF!</v>
      </c>
      <c r="U149" s="9" t="e">
        <f>#REF!</f>
        <v>#REF!</v>
      </c>
      <c r="V149" s="9" t="e">
        <f>#REF!</f>
        <v>#REF!</v>
      </c>
      <c r="W149" s="9" t="e">
        <f>#REF!</f>
        <v>#REF!</v>
      </c>
      <c r="X149" s="9" t="e">
        <f>#REF!</f>
        <v>#REF!</v>
      </c>
      <c r="Y149" s="113" t="e">
        <f>#REF!</f>
        <v>#REF!</v>
      </c>
      <c r="AB149" s="160">
        <v>12</v>
      </c>
      <c r="AC149" s="160">
        <v>24</v>
      </c>
    </row>
    <row r="150" spans="1:29" x14ac:dyDescent="0.25">
      <c r="A150" s="111">
        <v>5</v>
      </c>
      <c r="B150" s="112" t="e">
        <f>#REF!</f>
        <v>#REF!</v>
      </c>
      <c r="C150" s="9" t="e">
        <f>#REF!</f>
        <v>#REF!</v>
      </c>
      <c r="D150" s="9" t="e">
        <f>#REF!</f>
        <v>#REF!</v>
      </c>
      <c r="E150" s="9" t="e">
        <f>#REF!</f>
        <v>#REF!</v>
      </c>
      <c r="F150" s="9" t="e">
        <f>#REF!</f>
        <v>#REF!</v>
      </c>
      <c r="G150" s="9" t="e">
        <f>#REF!</f>
        <v>#REF!</v>
      </c>
      <c r="H150" s="9" t="e">
        <f>#REF!</f>
        <v>#REF!</v>
      </c>
      <c r="I150" s="9" t="e">
        <f>#REF!</f>
        <v>#REF!</v>
      </c>
      <c r="J150" s="9" t="e">
        <f>#REF!</f>
        <v>#REF!</v>
      </c>
      <c r="K150" s="9" t="e">
        <f>#REF!</f>
        <v>#REF!</v>
      </c>
      <c r="L150" s="9" t="e">
        <f>#REF!</f>
        <v>#REF!</v>
      </c>
      <c r="M150" s="9" t="e">
        <f>#REF!</f>
        <v>#REF!</v>
      </c>
      <c r="N150" s="9" t="e">
        <f>#REF!</f>
        <v>#REF!</v>
      </c>
      <c r="O150" s="9" t="e">
        <f>#REF!</f>
        <v>#REF!</v>
      </c>
      <c r="P150" s="9" t="e">
        <f>#REF!</f>
        <v>#REF!</v>
      </c>
      <c r="Q150" s="9" t="e">
        <f>#REF!</f>
        <v>#REF!</v>
      </c>
      <c r="R150" s="9" t="e">
        <f>#REF!</f>
        <v>#REF!</v>
      </c>
      <c r="S150" s="9" t="e">
        <f>#REF!</f>
        <v>#REF!</v>
      </c>
      <c r="T150" s="9" t="e">
        <f>#REF!</f>
        <v>#REF!</v>
      </c>
      <c r="U150" s="9" t="e">
        <f>#REF!</f>
        <v>#REF!</v>
      </c>
      <c r="V150" s="9" t="e">
        <f>#REF!</f>
        <v>#REF!</v>
      </c>
      <c r="W150" s="9" t="e">
        <f>#REF!</f>
        <v>#REF!</v>
      </c>
      <c r="X150" s="9" t="e">
        <f>#REF!</f>
        <v>#REF!</v>
      </c>
      <c r="Y150" s="113" t="e">
        <f>#REF!</f>
        <v>#REF!</v>
      </c>
      <c r="AB150" s="160">
        <v>12</v>
      </c>
      <c r="AC150" s="160">
        <v>25</v>
      </c>
    </row>
    <row r="151" spans="1:29" x14ac:dyDescent="0.25">
      <c r="A151" s="111">
        <v>6</v>
      </c>
      <c r="B151" s="112" t="e">
        <f>#REF!</f>
        <v>#REF!</v>
      </c>
      <c r="C151" s="9" t="e">
        <f>#REF!</f>
        <v>#REF!</v>
      </c>
      <c r="D151" s="9" t="e">
        <f>#REF!</f>
        <v>#REF!</v>
      </c>
      <c r="E151" s="9" t="e">
        <f>#REF!</f>
        <v>#REF!</v>
      </c>
      <c r="F151" s="9" t="e">
        <f>#REF!</f>
        <v>#REF!</v>
      </c>
      <c r="G151" s="9" t="e">
        <f>#REF!</f>
        <v>#REF!</v>
      </c>
      <c r="H151" s="9" t="e">
        <f>#REF!</f>
        <v>#REF!</v>
      </c>
      <c r="I151" s="9" t="e">
        <f>#REF!</f>
        <v>#REF!</v>
      </c>
      <c r="J151" s="9" t="e">
        <f>#REF!</f>
        <v>#REF!</v>
      </c>
      <c r="K151" s="9" t="e">
        <f>#REF!</f>
        <v>#REF!</v>
      </c>
      <c r="L151" s="9" t="e">
        <f>#REF!</f>
        <v>#REF!</v>
      </c>
      <c r="M151" s="9" t="e">
        <f>#REF!</f>
        <v>#REF!</v>
      </c>
      <c r="N151" s="9" t="e">
        <f>#REF!</f>
        <v>#REF!</v>
      </c>
      <c r="O151" s="9" t="e">
        <f>#REF!</f>
        <v>#REF!</v>
      </c>
      <c r="P151" s="9" t="e">
        <f>#REF!</f>
        <v>#REF!</v>
      </c>
      <c r="Q151" s="9" t="e">
        <f>#REF!</f>
        <v>#REF!</v>
      </c>
      <c r="R151" s="9" t="e">
        <f>#REF!</f>
        <v>#REF!</v>
      </c>
      <c r="S151" s="9" t="e">
        <f>#REF!</f>
        <v>#REF!</v>
      </c>
      <c r="T151" s="9" t="e">
        <f>#REF!</f>
        <v>#REF!</v>
      </c>
      <c r="U151" s="9" t="e">
        <f>#REF!</f>
        <v>#REF!</v>
      </c>
      <c r="V151" s="9" t="e">
        <f>#REF!</f>
        <v>#REF!</v>
      </c>
      <c r="W151" s="9" t="e">
        <f>#REF!</f>
        <v>#REF!</v>
      </c>
      <c r="X151" s="9" t="e">
        <f>#REF!</f>
        <v>#REF!</v>
      </c>
      <c r="Y151" s="113" t="e">
        <f>#REF!</f>
        <v>#REF!</v>
      </c>
      <c r="AB151" s="160">
        <v>13</v>
      </c>
      <c r="AC151" s="160">
        <v>2</v>
      </c>
    </row>
    <row r="152" spans="1:29" x14ac:dyDescent="0.25">
      <c r="A152" s="111">
        <v>7</v>
      </c>
      <c r="B152" s="112" t="e">
        <f>#REF!</f>
        <v>#REF!</v>
      </c>
      <c r="C152" s="9" t="e">
        <f>#REF!</f>
        <v>#REF!</v>
      </c>
      <c r="D152" s="9" t="e">
        <f>#REF!</f>
        <v>#REF!</v>
      </c>
      <c r="E152" s="9" t="e">
        <f>#REF!</f>
        <v>#REF!</v>
      </c>
      <c r="F152" s="9" t="e">
        <f>#REF!</f>
        <v>#REF!</v>
      </c>
      <c r="G152" s="9" t="e">
        <f>#REF!</f>
        <v>#REF!</v>
      </c>
      <c r="H152" s="9" t="e">
        <f>#REF!</f>
        <v>#REF!</v>
      </c>
      <c r="I152" s="9" t="e">
        <f>#REF!</f>
        <v>#REF!</v>
      </c>
      <c r="J152" s="9" t="e">
        <f>#REF!</f>
        <v>#REF!</v>
      </c>
      <c r="K152" s="9" t="e">
        <f>#REF!</f>
        <v>#REF!</v>
      </c>
      <c r="L152" s="9" t="e">
        <f>#REF!</f>
        <v>#REF!</v>
      </c>
      <c r="M152" s="9" t="e">
        <f>#REF!</f>
        <v>#REF!</v>
      </c>
      <c r="N152" s="9" t="e">
        <f>#REF!</f>
        <v>#REF!</v>
      </c>
      <c r="O152" s="9" t="e">
        <f>#REF!</f>
        <v>#REF!</v>
      </c>
      <c r="P152" s="9" t="e">
        <f>#REF!</f>
        <v>#REF!</v>
      </c>
      <c r="Q152" s="9" t="e">
        <f>#REF!</f>
        <v>#REF!</v>
      </c>
      <c r="R152" s="9" t="e">
        <f>#REF!</f>
        <v>#REF!</v>
      </c>
      <c r="S152" s="9" t="e">
        <f>#REF!</f>
        <v>#REF!</v>
      </c>
      <c r="T152" s="9" t="e">
        <f>#REF!</f>
        <v>#REF!</v>
      </c>
      <c r="U152" s="9" t="e">
        <f>#REF!</f>
        <v>#REF!</v>
      </c>
      <c r="V152" s="9" t="e">
        <f>#REF!</f>
        <v>#REF!</v>
      </c>
      <c r="W152" s="9" t="e">
        <f>#REF!</f>
        <v>#REF!</v>
      </c>
      <c r="X152" s="9" t="e">
        <f>#REF!</f>
        <v>#REF!</v>
      </c>
      <c r="Y152" s="113" t="e">
        <f>#REF!</f>
        <v>#REF!</v>
      </c>
      <c r="AB152" s="160">
        <v>13</v>
      </c>
      <c r="AC152" s="160">
        <v>3</v>
      </c>
    </row>
    <row r="153" spans="1:29" ht="15.75" customHeight="1" x14ac:dyDescent="0.25">
      <c r="A153" s="111">
        <v>8</v>
      </c>
      <c r="B153" s="112" t="e">
        <f>#REF!</f>
        <v>#REF!</v>
      </c>
      <c r="C153" s="9" t="e">
        <f>#REF!</f>
        <v>#REF!</v>
      </c>
      <c r="D153" s="9" t="e">
        <f>#REF!</f>
        <v>#REF!</v>
      </c>
      <c r="E153" s="9" t="e">
        <f>#REF!</f>
        <v>#REF!</v>
      </c>
      <c r="F153" s="9" t="e">
        <f>#REF!</f>
        <v>#REF!</v>
      </c>
      <c r="G153" s="9" t="e">
        <f>#REF!</f>
        <v>#REF!</v>
      </c>
      <c r="H153" s="9" t="e">
        <f>#REF!</f>
        <v>#REF!</v>
      </c>
      <c r="I153" s="9" t="e">
        <f>#REF!</f>
        <v>#REF!</v>
      </c>
      <c r="J153" s="9" t="e">
        <f>#REF!</f>
        <v>#REF!</v>
      </c>
      <c r="K153" s="9" t="e">
        <f>#REF!</f>
        <v>#REF!</v>
      </c>
      <c r="L153" s="9" t="e">
        <f>#REF!</f>
        <v>#REF!</v>
      </c>
      <c r="M153" s="9" t="e">
        <f>#REF!</f>
        <v>#REF!</v>
      </c>
      <c r="N153" s="9" t="e">
        <f>#REF!</f>
        <v>#REF!</v>
      </c>
      <c r="O153" s="9" t="e">
        <f>#REF!</f>
        <v>#REF!</v>
      </c>
      <c r="P153" s="9" t="e">
        <f>#REF!</f>
        <v>#REF!</v>
      </c>
      <c r="Q153" s="9" t="e">
        <f>#REF!</f>
        <v>#REF!</v>
      </c>
      <c r="R153" s="9" t="e">
        <f>#REF!</f>
        <v>#REF!</v>
      </c>
      <c r="S153" s="9" t="e">
        <f>#REF!</f>
        <v>#REF!</v>
      </c>
      <c r="T153" s="9" t="e">
        <f>#REF!</f>
        <v>#REF!</v>
      </c>
      <c r="U153" s="9" t="e">
        <f>#REF!</f>
        <v>#REF!</v>
      </c>
      <c r="V153" s="9" t="e">
        <f>#REF!</f>
        <v>#REF!</v>
      </c>
      <c r="W153" s="9" t="e">
        <f>#REF!</f>
        <v>#REF!</v>
      </c>
      <c r="X153" s="9" t="e">
        <f>#REF!</f>
        <v>#REF!</v>
      </c>
      <c r="Y153" s="113" t="e">
        <f>#REF!</f>
        <v>#REF!</v>
      </c>
      <c r="AB153" s="160">
        <v>13</v>
      </c>
      <c r="AC153" s="160">
        <v>4</v>
      </c>
    </row>
    <row r="154" spans="1:29" x14ac:dyDescent="0.25">
      <c r="A154" s="111">
        <v>9</v>
      </c>
      <c r="B154" s="112" t="e">
        <f>#REF!</f>
        <v>#REF!</v>
      </c>
      <c r="C154" s="9" t="e">
        <f>#REF!</f>
        <v>#REF!</v>
      </c>
      <c r="D154" s="9" t="e">
        <f>#REF!</f>
        <v>#REF!</v>
      </c>
      <c r="E154" s="9" t="e">
        <f>#REF!</f>
        <v>#REF!</v>
      </c>
      <c r="F154" s="9" t="e">
        <f>#REF!</f>
        <v>#REF!</v>
      </c>
      <c r="G154" s="9" t="e">
        <f>#REF!</f>
        <v>#REF!</v>
      </c>
      <c r="H154" s="9" t="e">
        <f>#REF!</f>
        <v>#REF!</v>
      </c>
      <c r="I154" s="9" t="e">
        <f>#REF!</f>
        <v>#REF!</v>
      </c>
      <c r="J154" s="9" t="e">
        <f>#REF!</f>
        <v>#REF!</v>
      </c>
      <c r="K154" s="9" t="e">
        <f>#REF!</f>
        <v>#REF!</v>
      </c>
      <c r="L154" s="9" t="e">
        <f>#REF!</f>
        <v>#REF!</v>
      </c>
      <c r="M154" s="9" t="e">
        <f>#REF!</f>
        <v>#REF!</v>
      </c>
      <c r="N154" s="9" t="e">
        <f>#REF!</f>
        <v>#REF!</v>
      </c>
      <c r="O154" s="9" t="e">
        <f>#REF!</f>
        <v>#REF!</v>
      </c>
      <c r="P154" s="9" t="e">
        <f>#REF!</f>
        <v>#REF!</v>
      </c>
      <c r="Q154" s="9" t="e">
        <f>#REF!</f>
        <v>#REF!</v>
      </c>
      <c r="R154" s="9" t="e">
        <f>#REF!</f>
        <v>#REF!</v>
      </c>
      <c r="S154" s="9" t="e">
        <f>#REF!</f>
        <v>#REF!</v>
      </c>
      <c r="T154" s="9" t="e">
        <f>#REF!</f>
        <v>#REF!</v>
      </c>
      <c r="U154" s="9" t="e">
        <f>#REF!</f>
        <v>#REF!</v>
      </c>
      <c r="V154" s="9" t="e">
        <f>#REF!</f>
        <v>#REF!</v>
      </c>
      <c r="W154" s="9" t="e">
        <f>#REF!</f>
        <v>#REF!</v>
      </c>
      <c r="X154" s="9" t="e">
        <f>#REF!</f>
        <v>#REF!</v>
      </c>
      <c r="Y154" s="113" t="e">
        <f>#REF!</f>
        <v>#REF!</v>
      </c>
      <c r="AB154" s="160">
        <v>13</v>
      </c>
      <c r="AC154" s="160">
        <v>5</v>
      </c>
    </row>
    <row r="155" spans="1:29" x14ac:dyDescent="0.25">
      <c r="A155" s="111">
        <v>10</v>
      </c>
      <c r="B155" s="112" t="e">
        <f>#REF!</f>
        <v>#REF!</v>
      </c>
      <c r="C155" s="9" t="e">
        <f>#REF!</f>
        <v>#REF!</v>
      </c>
      <c r="D155" s="9" t="e">
        <f>#REF!</f>
        <v>#REF!</v>
      </c>
      <c r="E155" s="9" t="e">
        <f>#REF!</f>
        <v>#REF!</v>
      </c>
      <c r="F155" s="9" t="e">
        <f>#REF!</f>
        <v>#REF!</v>
      </c>
      <c r="G155" s="9" t="e">
        <f>#REF!</f>
        <v>#REF!</v>
      </c>
      <c r="H155" s="9" t="e">
        <f>#REF!</f>
        <v>#REF!</v>
      </c>
      <c r="I155" s="9" t="e">
        <f>#REF!</f>
        <v>#REF!</v>
      </c>
      <c r="J155" s="9" t="e">
        <f>#REF!</f>
        <v>#REF!</v>
      </c>
      <c r="K155" s="9" t="e">
        <f>#REF!</f>
        <v>#REF!</v>
      </c>
      <c r="L155" s="9" t="e">
        <f>#REF!</f>
        <v>#REF!</v>
      </c>
      <c r="M155" s="9" t="e">
        <f>#REF!</f>
        <v>#REF!</v>
      </c>
      <c r="N155" s="9" t="e">
        <f>#REF!</f>
        <v>#REF!</v>
      </c>
      <c r="O155" s="9" t="e">
        <f>#REF!</f>
        <v>#REF!</v>
      </c>
      <c r="P155" s="9" t="e">
        <f>#REF!</f>
        <v>#REF!</v>
      </c>
      <c r="Q155" s="9" t="e">
        <f>#REF!</f>
        <v>#REF!</v>
      </c>
      <c r="R155" s="9" t="e">
        <f>#REF!</f>
        <v>#REF!</v>
      </c>
      <c r="S155" s="9" t="e">
        <f>#REF!</f>
        <v>#REF!</v>
      </c>
      <c r="T155" s="9" t="e">
        <f>#REF!</f>
        <v>#REF!</v>
      </c>
      <c r="U155" s="9" t="e">
        <f>#REF!</f>
        <v>#REF!</v>
      </c>
      <c r="V155" s="9" t="e">
        <f>#REF!</f>
        <v>#REF!</v>
      </c>
      <c r="W155" s="9" t="e">
        <f>#REF!</f>
        <v>#REF!</v>
      </c>
      <c r="X155" s="9" t="e">
        <f>#REF!</f>
        <v>#REF!</v>
      </c>
      <c r="Y155" s="113" t="e">
        <f>#REF!</f>
        <v>#REF!</v>
      </c>
      <c r="AB155" s="160">
        <v>13</v>
      </c>
      <c r="AC155" s="160">
        <v>6</v>
      </c>
    </row>
    <row r="156" spans="1:29" x14ac:dyDescent="0.25">
      <c r="A156" s="111">
        <v>11</v>
      </c>
      <c r="B156" s="112" t="e">
        <f>#REF!</f>
        <v>#REF!</v>
      </c>
      <c r="C156" s="9" t="e">
        <f>#REF!</f>
        <v>#REF!</v>
      </c>
      <c r="D156" s="9" t="e">
        <f>#REF!</f>
        <v>#REF!</v>
      </c>
      <c r="E156" s="9" t="e">
        <f>#REF!</f>
        <v>#REF!</v>
      </c>
      <c r="F156" s="9" t="e">
        <f>#REF!</f>
        <v>#REF!</v>
      </c>
      <c r="G156" s="9" t="e">
        <f>#REF!</f>
        <v>#REF!</v>
      </c>
      <c r="H156" s="9" t="e">
        <f>#REF!</f>
        <v>#REF!</v>
      </c>
      <c r="I156" s="9" t="e">
        <f>#REF!</f>
        <v>#REF!</v>
      </c>
      <c r="J156" s="9" t="e">
        <f>#REF!</f>
        <v>#REF!</v>
      </c>
      <c r="K156" s="9" t="e">
        <f>#REF!</f>
        <v>#REF!</v>
      </c>
      <c r="L156" s="9" t="e">
        <f>#REF!</f>
        <v>#REF!</v>
      </c>
      <c r="M156" s="9" t="e">
        <f>#REF!</f>
        <v>#REF!</v>
      </c>
      <c r="N156" s="9" t="e">
        <f>#REF!</f>
        <v>#REF!</v>
      </c>
      <c r="O156" s="9" t="e">
        <f>#REF!</f>
        <v>#REF!</v>
      </c>
      <c r="P156" s="9" t="e">
        <f>#REF!</f>
        <v>#REF!</v>
      </c>
      <c r="Q156" s="9" t="e">
        <f>#REF!</f>
        <v>#REF!</v>
      </c>
      <c r="R156" s="9" t="e">
        <f>#REF!</f>
        <v>#REF!</v>
      </c>
      <c r="S156" s="9" t="e">
        <f>#REF!</f>
        <v>#REF!</v>
      </c>
      <c r="T156" s="9" t="e">
        <f>#REF!</f>
        <v>#REF!</v>
      </c>
      <c r="U156" s="9" t="e">
        <f>#REF!</f>
        <v>#REF!</v>
      </c>
      <c r="V156" s="9" t="e">
        <f>#REF!</f>
        <v>#REF!</v>
      </c>
      <c r="W156" s="9" t="e">
        <f>#REF!</f>
        <v>#REF!</v>
      </c>
      <c r="X156" s="9" t="e">
        <f>#REF!</f>
        <v>#REF!</v>
      </c>
      <c r="Y156" s="113" t="e">
        <f>#REF!</f>
        <v>#REF!</v>
      </c>
      <c r="AB156" s="160">
        <v>13</v>
      </c>
      <c r="AC156" s="160">
        <v>7</v>
      </c>
    </row>
    <row r="157" spans="1:29" x14ac:dyDescent="0.25">
      <c r="A157" s="111">
        <v>12</v>
      </c>
      <c r="B157" s="112" t="e">
        <f>#REF!</f>
        <v>#REF!</v>
      </c>
      <c r="C157" s="9" t="e">
        <f>#REF!</f>
        <v>#REF!</v>
      </c>
      <c r="D157" s="9" t="e">
        <f>#REF!</f>
        <v>#REF!</v>
      </c>
      <c r="E157" s="9" t="e">
        <f>#REF!</f>
        <v>#REF!</v>
      </c>
      <c r="F157" s="9" t="e">
        <f>#REF!</f>
        <v>#REF!</v>
      </c>
      <c r="G157" s="9" t="e">
        <f>#REF!</f>
        <v>#REF!</v>
      </c>
      <c r="H157" s="9" t="e">
        <f>#REF!</f>
        <v>#REF!</v>
      </c>
      <c r="I157" s="9" t="e">
        <f>#REF!</f>
        <v>#REF!</v>
      </c>
      <c r="J157" s="9" t="e">
        <f>#REF!</f>
        <v>#REF!</v>
      </c>
      <c r="K157" s="9" t="e">
        <f>#REF!</f>
        <v>#REF!</v>
      </c>
      <c r="L157" s="9" t="e">
        <f>#REF!</f>
        <v>#REF!</v>
      </c>
      <c r="M157" s="9" t="e">
        <f>#REF!</f>
        <v>#REF!</v>
      </c>
      <c r="N157" s="9" t="e">
        <f>#REF!</f>
        <v>#REF!</v>
      </c>
      <c r="O157" s="9" t="e">
        <f>#REF!</f>
        <v>#REF!</v>
      </c>
      <c r="P157" s="9" t="e">
        <f>#REF!</f>
        <v>#REF!</v>
      </c>
      <c r="Q157" s="9" t="e">
        <f>#REF!</f>
        <v>#REF!</v>
      </c>
      <c r="R157" s="9" t="e">
        <f>#REF!</f>
        <v>#REF!</v>
      </c>
      <c r="S157" s="9" t="e">
        <f>#REF!</f>
        <v>#REF!</v>
      </c>
      <c r="T157" s="9" t="e">
        <f>#REF!</f>
        <v>#REF!</v>
      </c>
      <c r="U157" s="9" t="e">
        <f>#REF!</f>
        <v>#REF!</v>
      </c>
      <c r="V157" s="9" t="e">
        <f>#REF!</f>
        <v>#REF!</v>
      </c>
      <c r="W157" s="9" t="e">
        <f>#REF!</f>
        <v>#REF!</v>
      </c>
      <c r="X157" s="9" t="e">
        <f>#REF!</f>
        <v>#REF!</v>
      </c>
      <c r="Y157" s="113" t="e">
        <f>#REF!</f>
        <v>#REF!</v>
      </c>
      <c r="AB157" s="160">
        <v>13</v>
      </c>
      <c r="AC157" s="160">
        <v>8</v>
      </c>
    </row>
    <row r="158" spans="1:29" x14ac:dyDescent="0.25">
      <c r="A158" s="111">
        <v>13</v>
      </c>
      <c r="B158" s="112" t="e">
        <f>#REF!</f>
        <v>#REF!</v>
      </c>
      <c r="C158" s="9" t="e">
        <f>#REF!</f>
        <v>#REF!</v>
      </c>
      <c r="D158" s="9" t="e">
        <f>#REF!</f>
        <v>#REF!</v>
      </c>
      <c r="E158" s="9" t="e">
        <f>#REF!</f>
        <v>#REF!</v>
      </c>
      <c r="F158" s="9" t="e">
        <f>#REF!</f>
        <v>#REF!</v>
      </c>
      <c r="G158" s="9" t="e">
        <f>#REF!</f>
        <v>#REF!</v>
      </c>
      <c r="H158" s="9" t="e">
        <f>#REF!</f>
        <v>#REF!</v>
      </c>
      <c r="I158" s="9" t="e">
        <f>#REF!</f>
        <v>#REF!</v>
      </c>
      <c r="J158" s="9" t="e">
        <f>#REF!</f>
        <v>#REF!</v>
      </c>
      <c r="K158" s="9" t="e">
        <f>#REF!</f>
        <v>#REF!</v>
      </c>
      <c r="L158" s="9" t="e">
        <f>#REF!</f>
        <v>#REF!</v>
      </c>
      <c r="M158" s="9" t="e">
        <f>#REF!</f>
        <v>#REF!</v>
      </c>
      <c r="N158" s="9" t="e">
        <f>#REF!</f>
        <v>#REF!</v>
      </c>
      <c r="O158" s="9" t="e">
        <f>#REF!</f>
        <v>#REF!</v>
      </c>
      <c r="P158" s="9" t="e">
        <f>#REF!</f>
        <v>#REF!</v>
      </c>
      <c r="Q158" s="9" t="e">
        <f>#REF!</f>
        <v>#REF!</v>
      </c>
      <c r="R158" s="9" t="e">
        <f>#REF!</f>
        <v>#REF!</v>
      </c>
      <c r="S158" s="9" t="e">
        <f>#REF!</f>
        <v>#REF!</v>
      </c>
      <c r="T158" s="9" t="e">
        <f>#REF!</f>
        <v>#REF!</v>
      </c>
      <c r="U158" s="9" t="e">
        <f>#REF!</f>
        <v>#REF!</v>
      </c>
      <c r="V158" s="9" t="e">
        <f>#REF!</f>
        <v>#REF!</v>
      </c>
      <c r="W158" s="9" t="e">
        <f>#REF!</f>
        <v>#REF!</v>
      </c>
      <c r="X158" s="9" t="e">
        <f>#REF!</f>
        <v>#REF!</v>
      </c>
      <c r="Y158" s="113" t="e">
        <f>#REF!</f>
        <v>#REF!</v>
      </c>
      <c r="AB158" s="160">
        <v>13</v>
      </c>
      <c r="AC158" s="160">
        <v>9</v>
      </c>
    </row>
    <row r="159" spans="1:29" x14ac:dyDescent="0.25">
      <c r="A159" s="111">
        <v>14</v>
      </c>
      <c r="B159" s="112" t="e">
        <f>#REF!</f>
        <v>#REF!</v>
      </c>
      <c r="C159" s="9" t="e">
        <f>#REF!</f>
        <v>#REF!</v>
      </c>
      <c r="D159" s="9" t="e">
        <f>#REF!</f>
        <v>#REF!</v>
      </c>
      <c r="E159" s="9" t="e">
        <f>#REF!</f>
        <v>#REF!</v>
      </c>
      <c r="F159" s="9" t="e">
        <f>#REF!</f>
        <v>#REF!</v>
      </c>
      <c r="G159" s="9" t="e">
        <f>#REF!</f>
        <v>#REF!</v>
      </c>
      <c r="H159" s="9" t="e">
        <f>#REF!</f>
        <v>#REF!</v>
      </c>
      <c r="I159" s="9" t="e">
        <f>#REF!</f>
        <v>#REF!</v>
      </c>
      <c r="J159" s="9" t="e">
        <f>#REF!</f>
        <v>#REF!</v>
      </c>
      <c r="K159" s="9" t="e">
        <f>#REF!</f>
        <v>#REF!</v>
      </c>
      <c r="L159" s="9" t="e">
        <f>#REF!</f>
        <v>#REF!</v>
      </c>
      <c r="M159" s="9" t="e">
        <f>#REF!</f>
        <v>#REF!</v>
      </c>
      <c r="N159" s="9" t="e">
        <f>#REF!</f>
        <v>#REF!</v>
      </c>
      <c r="O159" s="9" t="e">
        <f>#REF!</f>
        <v>#REF!</v>
      </c>
      <c r="P159" s="9" t="e">
        <f>#REF!</f>
        <v>#REF!</v>
      </c>
      <c r="Q159" s="9" t="e">
        <f>#REF!</f>
        <v>#REF!</v>
      </c>
      <c r="R159" s="9" t="e">
        <f>#REF!</f>
        <v>#REF!</v>
      </c>
      <c r="S159" s="9" t="e">
        <f>#REF!</f>
        <v>#REF!</v>
      </c>
      <c r="T159" s="9" t="e">
        <f>#REF!</f>
        <v>#REF!</v>
      </c>
      <c r="U159" s="9" t="e">
        <f>#REF!</f>
        <v>#REF!</v>
      </c>
      <c r="V159" s="9" t="e">
        <f>#REF!</f>
        <v>#REF!</v>
      </c>
      <c r="W159" s="9" t="e">
        <f>#REF!</f>
        <v>#REF!</v>
      </c>
      <c r="X159" s="9" t="e">
        <f>#REF!</f>
        <v>#REF!</v>
      </c>
      <c r="Y159" s="113" t="e">
        <f>#REF!</f>
        <v>#REF!</v>
      </c>
      <c r="AB159" s="160">
        <v>13</v>
      </c>
      <c r="AC159" s="160">
        <v>10</v>
      </c>
    </row>
    <row r="160" spans="1:29" x14ac:dyDescent="0.25">
      <c r="A160" s="111">
        <v>15</v>
      </c>
      <c r="B160" s="112" t="e">
        <f>#REF!</f>
        <v>#REF!</v>
      </c>
      <c r="C160" s="9" t="e">
        <f>#REF!</f>
        <v>#REF!</v>
      </c>
      <c r="D160" s="9" t="e">
        <f>#REF!</f>
        <v>#REF!</v>
      </c>
      <c r="E160" s="9" t="e">
        <f>#REF!</f>
        <v>#REF!</v>
      </c>
      <c r="F160" s="9" t="e">
        <f>#REF!</f>
        <v>#REF!</v>
      </c>
      <c r="G160" s="9" t="e">
        <f>#REF!</f>
        <v>#REF!</v>
      </c>
      <c r="H160" s="9" t="e">
        <f>#REF!</f>
        <v>#REF!</v>
      </c>
      <c r="I160" s="9" t="e">
        <f>#REF!</f>
        <v>#REF!</v>
      </c>
      <c r="J160" s="9" t="e">
        <f>#REF!</f>
        <v>#REF!</v>
      </c>
      <c r="K160" s="9" t="e">
        <f>#REF!</f>
        <v>#REF!</v>
      </c>
      <c r="L160" s="9" t="e">
        <f>#REF!</f>
        <v>#REF!</v>
      </c>
      <c r="M160" s="9" t="e">
        <f>#REF!</f>
        <v>#REF!</v>
      </c>
      <c r="N160" s="9" t="e">
        <f>#REF!</f>
        <v>#REF!</v>
      </c>
      <c r="O160" s="9" t="e">
        <f>#REF!</f>
        <v>#REF!</v>
      </c>
      <c r="P160" s="9" t="e">
        <f>#REF!</f>
        <v>#REF!</v>
      </c>
      <c r="Q160" s="9" t="e">
        <f>#REF!</f>
        <v>#REF!</v>
      </c>
      <c r="R160" s="9" t="e">
        <f>#REF!</f>
        <v>#REF!</v>
      </c>
      <c r="S160" s="9" t="e">
        <f>#REF!</f>
        <v>#REF!</v>
      </c>
      <c r="T160" s="9" t="e">
        <f>#REF!</f>
        <v>#REF!</v>
      </c>
      <c r="U160" s="9" t="e">
        <f>#REF!</f>
        <v>#REF!</v>
      </c>
      <c r="V160" s="9" t="e">
        <f>#REF!</f>
        <v>#REF!</v>
      </c>
      <c r="W160" s="9" t="e">
        <f>#REF!</f>
        <v>#REF!</v>
      </c>
      <c r="X160" s="9" t="e">
        <f>#REF!</f>
        <v>#REF!</v>
      </c>
      <c r="Y160" s="113" t="e">
        <f>#REF!</f>
        <v>#REF!</v>
      </c>
      <c r="AB160" s="160">
        <v>13</v>
      </c>
      <c r="AC160" s="160">
        <v>11</v>
      </c>
    </row>
    <row r="161" spans="1:29" x14ac:dyDescent="0.25">
      <c r="A161" s="111">
        <v>16</v>
      </c>
      <c r="B161" s="112" t="e">
        <f>#REF!</f>
        <v>#REF!</v>
      </c>
      <c r="C161" s="9" t="e">
        <f>#REF!</f>
        <v>#REF!</v>
      </c>
      <c r="D161" s="9" t="e">
        <f>#REF!</f>
        <v>#REF!</v>
      </c>
      <c r="E161" s="9" t="e">
        <f>#REF!</f>
        <v>#REF!</v>
      </c>
      <c r="F161" s="9" t="e">
        <f>#REF!</f>
        <v>#REF!</v>
      </c>
      <c r="G161" s="9" t="e">
        <f>#REF!</f>
        <v>#REF!</v>
      </c>
      <c r="H161" s="9" t="e">
        <f>#REF!</f>
        <v>#REF!</v>
      </c>
      <c r="I161" s="9" t="e">
        <f>#REF!</f>
        <v>#REF!</v>
      </c>
      <c r="J161" s="9" t="e">
        <f>#REF!</f>
        <v>#REF!</v>
      </c>
      <c r="K161" s="9" t="e">
        <f>#REF!</f>
        <v>#REF!</v>
      </c>
      <c r="L161" s="9" t="e">
        <f>#REF!</f>
        <v>#REF!</v>
      </c>
      <c r="M161" s="9" t="e">
        <f>#REF!</f>
        <v>#REF!</v>
      </c>
      <c r="N161" s="9" t="e">
        <f>#REF!</f>
        <v>#REF!</v>
      </c>
      <c r="O161" s="9" t="e">
        <f>#REF!</f>
        <v>#REF!</v>
      </c>
      <c r="P161" s="9" t="e">
        <f>#REF!</f>
        <v>#REF!</v>
      </c>
      <c r="Q161" s="9" t="e">
        <f>#REF!</f>
        <v>#REF!</v>
      </c>
      <c r="R161" s="9" t="e">
        <f>#REF!</f>
        <v>#REF!</v>
      </c>
      <c r="S161" s="9" t="e">
        <f>#REF!</f>
        <v>#REF!</v>
      </c>
      <c r="T161" s="9" t="e">
        <f>#REF!</f>
        <v>#REF!</v>
      </c>
      <c r="U161" s="9" t="e">
        <f>#REF!</f>
        <v>#REF!</v>
      </c>
      <c r="V161" s="9" t="e">
        <f>#REF!</f>
        <v>#REF!</v>
      </c>
      <c r="W161" s="9" t="e">
        <f>#REF!</f>
        <v>#REF!</v>
      </c>
      <c r="X161" s="9" t="e">
        <f>#REF!</f>
        <v>#REF!</v>
      </c>
      <c r="Y161" s="113" t="e">
        <f>#REF!</f>
        <v>#REF!</v>
      </c>
      <c r="AB161" s="160">
        <v>13</v>
      </c>
      <c r="AC161" s="160">
        <v>12</v>
      </c>
    </row>
    <row r="162" spans="1:29" x14ac:dyDescent="0.25">
      <c r="A162" s="111">
        <v>17</v>
      </c>
      <c r="B162" s="112" t="e">
        <f>#REF!</f>
        <v>#REF!</v>
      </c>
      <c r="C162" s="9" t="e">
        <f>#REF!</f>
        <v>#REF!</v>
      </c>
      <c r="D162" s="9" t="e">
        <f>#REF!</f>
        <v>#REF!</v>
      </c>
      <c r="E162" s="9" t="e">
        <f>#REF!</f>
        <v>#REF!</v>
      </c>
      <c r="F162" s="9" t="e">
        <f>#REF!</f>
        <v>#REF!</v>
      </c>
      <c r="G162" s="9" t="e">
        <f>#REF!</f>
        <v>#REF!</v>
      </c>
      <c r="H162" s="9" t="e">
        <f>#REF!</f>
        <v>#REF!</v>
      </c>
      <c r="I162" s="9" t="e">
        <f>#REF!</f>
        <v>#REF!</v>
      </c>
      <c r="J162" s="9" t="e">
        <f>#REF!</f>
        <v>#REF!</v>
      </c>
      <c r="K162" s="9" t="e">
        <f>#REF!</f>
        <v>#REF!</v>
      </c>
      <c r="L162" s="9" t="e">
        <f>#REF!</f>
        <v>#REF!</v>
      </c>
      <c r="M162" s="9" t="e">
        <f>#REF!</f>
        <v>#REF!</v>
      </c>
      <c r="N162" s="9" t="e">
        <f>#REF!</f>
        <v>#REF!</v>
      </c>
      <c r="O162" s="9" t="e">
        <f>#REF!</f>
        <v>#REF!</v>
      </c>
      <c r="P162" s="9" t="e">
        <f>#REF!</f>
        <v>#REF!</v>
      </c>
      <c r="Q162" s="9" t="e">
        <f>#REF!</f>
        <v>#REF!</v>
      </c>
      <c r="R162" s="9" t="e">
        <f>#REF!</f>
        <v>#REF!</v>
      </c>
      <c r="S162" s="9" t="e">
        <f>#REF!</f>
        <v>#REF!</v>
      </c>
      <c r="T162" s="9" t="e">
        <f>#REF!</f>
        <v>#REF!</v>
      </c>
      <c r="U162" s="9" t="e">
        <f>#REF!</f>
        <v>#REF!</v>
      </c>
      <c r="V162" s="9" t="e">
        <f>#REF!</f>
        <v>#REF!</v>
      </c>
      <c r="W162" s="9" t="e">
        <f>#REF!</f>
        <v>#REF!</v>
      </c>
      <c r="X162" s="9" t="e">
        <f>#REF!</f>
        <v>#REF!</v>
      </c>
      <c r="Y162" s="113" t="e">
        <f>#REF!</f>
        <v>#REF!</v>
      </c>
      <c r="AB162" s="160">
        <v>13</v>
      </c>
      <c r="AC162" s="160">
        <v>13</v>
      </c>
    </row>
    <row r="163" spans="1:29" x14ac:dyDescent="0.25">
      <c r="A163" s="111">
        <v>18</v>
      </c>
      <c r="B163" s="112" t="e">
        <f>#REF!</f>
        <v>#REF!</v>
      </c>
      <c r="C163" s="9" t="e">
        <f>#REF!</f>
        <v>#REF!</v>
      </c>
      <c r="D163" s="9" t="e">
        <f>#REF!</f>
        <v>#REF!</v>
      </c>
      <c r="E163" s="9" t="e">
        <f>#REF!</f>
        <v>#REF!</v>
      </c>
      <c r="F163" s="9" t="e">
        <f>#REF!</f>
        <v>#REF!</v>
      </c>
      <c r="G163" s="9" t="e">
        <f>#REF!</f>
        <v>#REF!</v>
      </c>
      <c r="H163" s="9" t="e">
        <f>#REF!</f>
        <v>#REF!</v>
      </c>
      <c r="I163" s="9" t="e">
        <f>#REF!</f>
        <v>#REF!</v>
      </c>
      <c r="J163" s="9" t="e">
        <f>#REF!</f>
        <v>#REF!</v>
      </c>
      <c r="K163" s="9" t="e">
        <f>#REF!</f>
        <v>#REF!</v>
      </c>
      <c r="L163" s="9" t="e">
        <f>#REF!</f>
        <v>#REF!</v>
      </c>
      <c r="M163" s="9" t="e">
        <f>#REF!</f>
        <v>#REF!</v>
      </c>
      <c r="N163" s="9" t="e">
        <f>#REF!</f>
        <v>#REF!</v>
      </c>
      <c r="O163" s="9" t="e">
        <f>#REF!</f>
        <v>#REF!</v>
      </c>
      <c r="P163" s="9" t="e">
        <f>#REF!</f>
        <v>#REF!</v>
      </c>
      <c r="Q163" s="9" t="e">
        <f>#REF!</f>
        <v>#REF!</v>
      </c>
      <c r="R163" s="9" t="e">
        <f>#REF!</f>
        <v>#REF!</v>
      </c>
      <c r="S163" s="9" t="e">
        <f>#REF!</f>
        <v>#REF!</v>
      </c>
      <c r="T163" s="9" t="e">
        <f>#REF!</f>
        <v>#REF!</v>
      </c>
      <c r="U163" s="9" t="e">
        <f>#REF!</f>
        <v>#REF!</v>
      </c>
      <c r="V163" s="9" t="e">
        <f>#REF!</f>
        <v>#REF!</v>
      </c>
      <c r="W163" s="9" t="e">
        <f>#REF!</f>
        <v>#REF!</v>
      </c>
      <c r="X163" s="9" t="e">
        <f>#REF!</f>
        <v>#REF!</v>
      </c>
      <c r="Y163" s="113" t="e">
        <f>#REF!</f>
        <v>#REF!</v>
      </c>
      <c r="AB163" s="160">
        <v>13</v>
      </c>
      <c r="AC163" s="160">
        <v>14</v>
      </c>
    </row>
    <row r="164" spans="1:29" x14ac:dyDescent="0.25">
      <c r="A164" s="111">
        <v>19</v>
      </c>
      <c r="B164" s="112" t="e">
        <f>#REF!</f>
        <v>#REF!</v>
      </c>
      <c r="C164" s="9" t="e">
        <f>#REF!</f>
        <v>#REF!</v>
      </c>
      <c r="D164" s="9" t="e">
        <f>#REF!</f>
        <v>#REF!</v>
      </c>
      <c r="E164" s="9" t="e">
        <f>#REF!</f>
        <v>#REF!</v>
      </c>
      <c r="F164" s="9" t="e">
        <f>#REF!</f>
        <v>#REF!</v>
      </c>
      <c r="G164" s="9" t="e">
        <f>#REF!</f>
        <v>#REF!</v>
      </c>
      <c r="H164" s="9" t="e">
        <f>#REF!</f>
        <v>#REF!</v>
      </c>
      <c r="I164" s="9" t="e">
        <f>#REF!</f>
        <v>#REF!</v>
      </c>
      <c r="J164" s="9" t="e">
        <f>#REF!</f>
        <v>#REF!</v>
      </c>
      <c r="K164" s="9" t="e">
        <f>#REF!</f>
        <v>#REF!</v>
      </c>
      <c r="L164" s="9" t="e">
        <f>#REF!</f>
        <v>#REF!</v>
      </c>
      <c r="M164" s="9" t="e">
        <f>#REF!</f>
        <v>#REF!</v>
      </c>
      <c r="N164" s="9" t="e">
        <f>#REF!</f>
        <v>#REF!</v>
      </c>
      <c r="O164" s="9" t="e">
        <f>#REF!</f>
        <v>#REF!</v>
      </c>
      <c r="P164" s="9" t="e">
        <f>#REF!</f>
        <v>#REF!</v>
      </c>
      <c r="Q164" s="9" t="e">
        <f>#REF!</f>
        <v>#REF!</v>
      </c>
      <c r="R164" s="9" t="e">
        <f>#REF!</f>
        <v>#REF!</v>
      </c>
      <c r="S164" s="9" t="e">
        <f>#REF!</f>
        <v>#REF!</v>
      </c>
      <c r="T164" s="9" t="e">
        <f>#REF!</f>
        <v>#REF!</v>
      </c>
      <c r="U164" s="9" t="e">
        <f>#REF!</f>
        <v>#REF!</v>
      </c>
      <c r="V164" s="9" t="e">
        <f>#REF!</f>
        <v>#REF!</v>
      </c>
      <c r="W164" s="9" t="e">
        <f>#REF!</f>
        <v>#REF!</v>
      </c>
      <c r="X164" s="9" t="e">
        <f>#REF!</f>
        <v>#REF!</v>
      </c>
      <c r="Y164" s="113" t="e">
        <f>#REF!</f>
        <v>#REF!</v>
      </c>
      <c r="AB164" s="160">
        <v>13</v>
      </c>
      <c r="AC164" s="160">
        <v>15</v>
      </c>
    </row>
    <row r="165" spans="1:29" x14ac:dyDescent="0.25">
      <c r="A165" s="111">
        <v>20</v>
      </c>
      <c r="B165" s="112" t="e">
        <f>#REF!</f>
        <v>#REF!</v>
      </c>
      <c r="C165" s="9" t="e">
        <f>#REF!</f>
        <v>#REF!</v>
      </c>
      <c r="D165" s="9" t="e">
        <f>#REF!</f>
        <v>#REF!</v>
      </c>
      <c r="E165" s="9" t="e">
        <f>#REF!</f>
        <v>#REF!</v>
      </c>
      <c r="F165" s="9" t="e">
        <f>#REF!</f>
        <v>#REF!</v>
      </c>
      <c r="G165" s="9" t="e">
        <f>#REF!</f>
        <v>#REF!</v>
      </c>
      <c r="H165" s="9" t="e">
        <f>#REF!</f>
        <v>#REF!</v>
      </c>
      <c r="I165" s="9" t="e">
        <f>#REF!</f>
        <v>#REF!</v>
      </c>
      <c r="J165" s="9" t="e">
        <f>#REF!</f>
        <v>#REF!</v>
      </c>
      <c r="K165" s="9" t="e">
        <f>#REF!</f>
        <v>#REF!</v>
      </c>
      <c r="L165" s="9" t="e">
        <f>#REF!</f>
        <v>#REF!</v>
      </c>
      <c r="M165" s="9" t="e">
        <f>#REF!</f>
        <v>#REF!</v>
      </c>
      <c r="N165" s="9" t="e">
        <f>#REF!</f>
        <v>#REF!</v>
      </c>
      <c r="O165" s="9" t="e">
        <f>#REF!</f>
        <v>#REF!</v>
      </c>
      <c r="P165" s="9" t="e">
        <f>#REF!</f>
        <v>#REF!</v>
      </c>
      <c r="Q165" s="9" t="e">
        <f>#REF!</f>
        <v>#REF!</v>
      </c>
      <c r="R165" s="9" t="e">
        <f>#REF!</f>
        <v>#REF!</v>
      </c>
      <c r="S165" s="9" t="e">
        <f>#REF!</f>
        <v>#REF!</v>
      </c>
      <c r="T165" s="9" t="e">
        <f>#REF!</f>
        <v>#REF!</v>
      </c>
      <c r="U165" s="9" t="e">
        <f>#REF!</f>
        <v>#REF!</v>
      </c>
      <c r="V165" s="9" t="e">
        <f>#REF!</f>
        <v>#REF!</v>
      </c>
      <c r="W165" s="9" t="e">
        <f>#REF!</f>
        <v>#REF!</v>
      </c>
      <c r="X165" s="9" t="e">
        <f>#REF!</f>
        <v>#REF!</v>
      </c>
      <c r="Y165" s="113" t="e">
        <f>#REF!</f>
        <v>#REF!</v>
      </c>
      <c r="AB165" s="160">
        <v>13</v>
      </c>
      <c r="AC165" s="160">
        <v>16</v>
      </c>
    </row>
    <row r="166" spans="1:29" ht="15.75" customHeight="1" x14ac:dyDescent="0.25">
      <c r="A166" s="111">
        <v>21</v>
      </c>
      <c r="B166" s="112" t="e">
        <f>#REF!</f>
        <v>#REF!</v>
      </c>
      <c r="C166" s="9" t="e">
        <f>#REF!</f>
        <v>#REF!</v>
      </c>
      <c r="D166" s="9" t="e">
        <f>#REF!</f>
        <v>#REF!</v>
      </c>
      <c r="E166" s="9" t="e">
        <f>#REF!</f>
        <v>#REF!</v>
      </c>
      <c r="F166" s="9" t="e">
        <f>#REF!</f>
        <v>#REF!</v>
      </c>
      <c r="G166" s="9" t="e">
        <f>#REF!</f>
        <v>#REF!</v>
      </c>
      <c r="H166" s="9" t="e">
        <f>#REF!</f>
        <v>#REF!</v>
      </c>
      <c r="I166" s="9" t="e">
        <f>#REF!</f>
        <v>#REF!</v>
      </c>
      <c r="J166" s="9" t="e">
        <f>#REF!</f>
        <v>#REF!</v>
      </c>
      <c r="K166" s="9" t="e">
        <f>#REF!</f>
        <v>#REF!</v>
      </c>
      <c r="L166" s="9" t="e">
        <f>#REF!</f>
        <v>#REF!</v>
      </c>
      <c r="M166" s="9" t="e">
        <f>#REF!</f>
        <v>#REF!</v>
      </c>
      <c r="N166" s="9" t="e">
        <f>#REF!</f>
        <v>#REF!</v>
      </c>
      <c r="O166" s="9" t="e">
        <f>#REF!</f>
        <v>#REF!</v>
      </c>
      <c r="P166" s="9" t="e">
        <f>#REF!</f>
        <v>#REF!</v>
      </c>
      <c r="Q166" s="9" t="e">
        <f>#REF!</f>
        <v>#REF!</v>
      </c>
      <c r="R166" s="9" t="e">
        <f>#REF!</f>
        <v>#REF!</v>
      </c>
      <c r="S166" s="9" t="e">
        <f>#REF!</f>
        <v>#REF!</v>
      </c>
      <c r="T166" s="9" t="e">
        <f>#REF!</f>
        <v>#REF!</v>
      </c>
      <c r="U166" s="9" t="e">
        <f>#REF!</f>
        <v>#REF!</v>
      </c>
      <c r="V166" s="9" t="e">
        <f>#REF!</f>
        <v>#REF!</v>
      </c>
      <c r="W166" s="9" t="e">
        <f>#REF!</f>
        <v>#REF!</v>
      </c>
      <c r="X166" s="9" t="e">
        <f>#REF!</f>
        <v>#REF!</v>
      </c>
      <c r="Y166" s="113" t="e">
        <f>#REF!</f>
        <v>#REF!</v>
      </c>
      <c r="AB166" s="160">
        <v>13</v>
      </c>
      <c r="AC166" s="160">
        <v>17</v>
      </c>
    </row>
    <row r="167" spans="1:29" ht="15.75" customHeight="1" x14ac:dyDescent="0.25">
      <c r="A167" s="111">
        <v>22</v>
      </c>
      <c r="B167" s="112" t="e">
        <f>#REF!</f>
        <v>#REF!</v>
      </c>
      <c r="C167" s="9" t="e">
        <f>#REF!</f>
        <v>#REF!</v>
      </c>
      <c r="D167" s="9" t="e">
        <f>#REF!</f>
        <v>#REF!</v>
      </c>
      <c r="E167" s="9" t="e">
        <f>#REF!</f>
        <v>#REF!</v>
      </c>
      <c r="F167" s="9" t="e">
        <f>#REF!</f>
        <v>#REF!</v>
      </c>
      <c r="G167" s="9" t="e">
        <f>#REF!</f>
        <v>#REF!</v>
      </c>
      <c r="H167" s="9" t="e">
        <f>#REF!</f>
        <v>#REF!</v>
      </c>
      <c r="I167" s="9" t="e">
        <f>#REF!</f>
        <v>#REF!</v>
      </c>
      <c r="J167" s="9" t="e">
        <f>#REF!</f>
        <v>#REF!</v>
      </c>
      <c r="K167" s="9" t="e">
        <f>#REF!</f>
        <v>#REF!</v>
      </c>
      <c r="L167" s="9" t="e">
        <f>#REF!</f>
        <v>#REF!</v>
      </c>
      <c r="M167" s="9" t="e">
        <f>#REF!</f>
        <v>#REF!</v>
      </c>
      <c r="N167" s="9" t="e">
        <f>#REF!</f>
        <v>#REF!</v>
      </c>
      <c r="O167" s="9" t="e">
        <f>#REF!</f>
        <v>#REF!</v>
      </c>
      <c r="P167" s="9" t="e">
        <f>#REF!</f>
        <v>#REF!</v>
      </c>
      <c r="Q167" s="9" t="e">
        <f>#REF!</f>
        <v>#REF!</v>
      </c>
      <c r="R167" s="9" t="e">
        <f>#REF!</f>
        <v>#REF!</v>
      </c>
      <c r="S167" s="9" t="e">
        <f>#REF!</f>
        <v>#REF!</v>
      </c>
      <c r="T167" s="9" t="e">
        <f>#REF!</f>
        <v>#REF!</v>
      </c>
      <c r="U167" s="9" t="e">
        <f>#REF!</f>
        <v>#REF!</v>
      </c>
      <c r="V167" s="9" t="e">
        <f>#REF!</f>
        <v>#REF!</v>
      </c>
      <c r="W167" s="9" t="e">
        <f>#REF!</f>
        <v>#REF!</v>
      </c>
      <c r="X167" s="9" t="e">
        <f>#REF!</f>
        <v>#REF!</v>
      </c>
      <c r="Y167" s="113" t="e">
        <f>#REF!</f>
        <v>#REF!</v>
      </c>
      <c r="AB167" s="160">
        <v>13</v>
      </c>
      <c r="AC167" s="160">
        <v>18</v>
      </c>
    </row>
    <row r="168" spans="1:29" x14ac:dyDescent="0.25">
      <c r="A168" s="111">
        <v>23</v>
      </c>
      <c r="B168" s="112" t="e">
        <f>#REF!</f>
        <v>#REF!</v>
      </c>
      <c r="C168" s="9" t="e">
        <f>#REF!</f>
        <v>#REF!</v>
      </c>
      <c r="D168" s="9" t="e">
        <f>#REF!</f>
        <v>#REF!</v>
      </c>
      <c r="E168" s="9" t="e">
        <f>#REF!</f>
        <v>#REF!</v>
      </c>
      <c r="F168" s="9" t="e">
        <f>#REF!</f>
        <v>#REF!</v>
      </c>
      <c r="G168" s="9" t="e">
        <f>#REF!</f>
        <v>#REF!</v>
      </c>
      <c r="H168" s="9" t="e">
        <f>#REF!</f>
        <v>#REF!</v>
      </c>
      <c r="I168" s="9" t="e">
        <f>#REF!</f>
        <v>#REF!</v>
      </c>
      <c r="J168" s="9" t="e">
        <f>#REF!</f>
        <v>#REF!</v>
      </c>
      <c r="K168" s="9" t="e">
        <f>#REF!</f>
        <v>#REF!</v>
      </c>
      <c r="L168" s="9" t="e">
        <f>#REF!</f>
        <v>#REF!</v>
      </c>
      <c r="M168" s="9" t="e">
        <f>#REF!</f>
        <v>#REF!</v>
      </c>
      <c r="N168" s="9" t="e">
        <f>#REF!</f>
        <v>#REF!</v>
      </c>
      <c r="O168" s="9" t="e">
        <f>#REF!</f>
        <v>#REF!</v>
      </c>
      <c r="P168" s="9" t="e">
        <f>#REF!</f>
        <v>#REF!</v>
      </c>
      <c r="Q168" s="9" t="e">
        <f>#REF!</f>
        <v>#REF!</v>
      </c>
      <c r="R168" s="9" t="e">
        <f>#REF!</f>
        <v>#REF!</v>
      </c>
      <c r="S168" s="9" t="e">
        <f>#REF!</f>
        <v>#REF!</v>
      </c>
      <c r="T168" s="9" t="e">
        <f>#REF!</f>
        <v>#REF!</v>
      </c>
      <c r="U168" s="9" t="e">
        <f>#REF!</f>
        <v>#REF!</v>
      </c>
      <c r="V168" s="9" t="e">
        <f>#REF!</f>
        <v>#REF!</v>
      </c>
      <c r="W168" s="9" t="e">
        <f>#REF!</f>
        <v>#REF!</v>
      </c>
      <c r="X168" s="9" t="e">
        <f>#REF!</f>
        <v>#REF!</v>
      </c>
      <c r="Y168" s="113" t="e">
        <f>#REF!</f>
        <v>#REF!</v>
      </c>
      <c r="AB168" s="160">
        <v>13</v>
      </c>
      <c r="AC168" s="160">
        <v>19</v>
      </c>
    </row>
    <row r="169" spans="1:29" x14ac:dyDescent="0.25">
      <c r="A169" s="111">
        <v>24</v>
      </c>
      <c r="B169" s="112" t="e">
        <f>#REF!</f>
        <v>#REF!</v>
      </c>
      <c r="C169" s="9" t="e">
        <f>#REF!</f>
        <v>#REF!</v>
      </c>
      <c r="D169" s="9" t="e">
        <f>#REF!</f>
        <v>#REF!</v>
      </c>
      <c r="E169" s="9" t="e">
        <f>#REF!</f>
        <v>#REF!</v>
      </c>
      <c r="F169" s="9" t="e">
        <f>#REF!</f>
        <v>#REF!</v>
      </c>
      <c r="G169" s="9" t="e">
        <f>#REF!</f>
        <v>#REF!</v>
      </c>
      <c r="H169" s="9" t="e">
        <f>#REF!</f>
        <v>#REF!</v>
      </c>
      <c r="I169" s="9" t="e">
        <f>#REF!</f>
        <v>#REF!</v>
      </c>
      <c r="J169" s="9" t="e">
        <f>#REF!</f>
        <v>#REF!</v>
      </c>
      <c r="K169" s="9" t="e">
        <f>#REF!</f>
        <v>#REF!</v>
      </c>
      <c r="L169" s="9" t="e">
        <f>#REF!</f>
        <v>#REF!</v>
      </c>
      <c r="M169" s="9" t="e">
        <f>#REF!</f>
        <v>#REF!</v>
      </c>
      <c r="N169" s="9" t="e">
        <f>#REF!</f>
        <v>#REF!</v>
      </c>
      <c r="O169" s="9" t="e">
        <f>#REF!</f>
        <v>#REF!</v>
      </c>
      <c r="P169" s="9" t="e">
        <f>#REF!</f>
        <v>#REF!</v>
      </c>
      <c r="Q169" s="9" t="e">
        <f>#REF!</f>
        <v>#REF!</v>
      </c>
      <c r="R169" s="9" t="e">
        <f>#REF!</f>
        <v>#REF!</v>
      </c>
      <c r="S169" s="9" t="e">
        <f>#REF!</f>
        <v>#REF!</v>
      </c>
      <c r="T169" s="9" t="e">
        <f>#REF!</f>
        <v>#REF!</v>
      </c>
      <c r="U169" s="9" t="e">
        <f>#REF!</f>
        <v>#REF!</v>
      </c>
      <c r="V169" s="9" t="e">
        <f>#REF!</f>
        <v>#REF!</v>
      </c>
      <c r="W169" s="9" t="e">
        <f>#REF!</f>
        <v>#REF!</v>
      </c>
      <c r="X169" s="9" t="e">
        <f>#REF!</f>
        <v>#REF!</v>
      </c>
      <c r="Y169" s="113" t="e">
        <f>#REF!</f>
        <v>#REF!</v>
      </c>
      <c r="AB169" s="160">
        <v>13</v>
      </c>
      <c r="AC169" s="160">
        <v>20</v>
      </c>
    </row>
    <row r="170" spans="1:29" x14ac:dyDescent="0.25">
      <c r="A170" s="111">
        <v>25</v>
      </c>
      <c r="B170" s="112" t="e">
        <f>#REF!</f>
        <v>#REF!</v>
      </c>
      <c r="C170" s="9" t="e">
        <f>#REF!</f>
        <v>#REF!</v>
      </c>
      <c r="D170" s="9" t="e">
        <f>#REF!</f>
        <v>#REF!</v>
      </c>
      <c r="E170" s="9" t="e">
        <f>#REF!</f>
        <v>#REF!</v>
      </c>
      <c r="F170" s="9" t="e">
        <f>#REF!</f>
        <v>#REF!</v>
      </c>
      <c r="G170" s="9" t="e">
        <f>#REF!</f>
        <v>#REF!</v>
      </c>
      <c r="H170" s="9" t="e">
        <f>#REF!</f>
        <v>#REF!</v>
      </c>
      <c r="I170" s="9" t="e">
        <f>#REF!</f>
        <v>#REF!</v>
      </c>
      <c r="J170" s="9" t="e">
        <f>#REF!</f>
        <v>#REF!</v>
      </c>
      <c r="K170" s="9" t="e">
        <f>#REF!</f>
        <v>#REF!</v>
      </c>
      <c r="L170" s="9" t="e">
        <f>#REF!</f>
        <v>#REF!</v>
      </c>
      <c r="M170" s="9" t="e">
        <f>#REF!</f>
        <v>#REF!</v>
      </c>
      <c r="N170" s="9" t="e">
        <f>#REF!</f>
        <v>#REF!</v>
      </c>
      <c r="O170" s="9" t="e">
        <f>#REF!</f>
        <v>#REF!</v>
      </c>
      <c r="P170" s="9" t="e">
        <f>#REF!</f>
        <v>#REF!</v>
      </c>
      <c r="Q170" s="9" t="e">
        <f>#REF!</f>
        <v>#REF!</v>
      </c>
      <c r="R170" s="9" t="e">
        <f>#REF!</f>
        <v>#REF!</v>
      </c>
      <c r="S170" s="9" t="e">
        <f>#REF!</f>
        <v>#REF!</v>
      </c>
      <c r="T170" s="9" t="e">
        <f>#REF!</f>
        <v>#REF!</v>
      </c>
      <c r="U170" s="9" t="e">
        <f>#REF!</f>
        <v>#REF!</v>
      </c>
      <c r="V170" s="9" t="e">
        <f>#REF!</f>
        <v>#REF!</v>
      </c>
      <c r="W170" s="9" t="e">
        <f>#REF!</f>
        <v>#REF!</v>
      </c>
      <c r="X170" s="9" t="e">
        <f>#REF!</f>
        <v>#REF!</v>
      </c>
      <c r="Y170" s="113" t="e">
        <f>#REF!</f>
        <v>#REF!</v>
      </c>
      <c r="AB170" s="160">
        <v>13</v>
      </c>
      <c r="AC170" s="160">
        <v>21</v>
      </c>
    </row>
    <row r="171" spans="1:29" x14ac:dyDescent="0.25">
      <c r="A171" s="111">
        <v>26</v>
      </c>
      <c r="B171" s="112" t="e">
        <f>#REF!</f>
        <v>#REF!</v>
      </c>
      <c r="C171" s="9" t="e">
        <f>#REF!</f>
        <v>#REF!</v>
      </c>
      <c r="D171" s="9" t="e">
        <f>#REF!</f>
        <v>#REF!</v>
      </c>
      <c r="E171" s="9" t="e">
        <f>#REF!</f>
        <v>#REF!</v>
      </c>
      <c r="F171" s="9" t="e">
        <f>#REF!</f>
        <v>#REF!</v>
      </c>
      <c r="G171" s="9" t="e">
        <f>#REF!</f>
        <v>#REF!</v>
      </c>
      <c r="H171" s="9" t="e">
        <f>#REF!</f>
        <v>#REF!</v>
      </c>
      <c r="I171" s="9" t="e">
        <f>#REF!</f>
        <v>#REF!</v>
      </c>
      <c r="J171" s="9" t="e">
        <f>#REF!</f>
        <v>#REF!</v>
      </c>
      <c r="K171" s="9" t="e">
        <f>#REF!</f>
        <v>#REF!</v>
      </c>
      <c r="L171" s="9" t="e">
        <f>#REF!</f>
        <v>#REF!</v>
      </c>
      <c r="M171" s="9" t="e">
        <f>#REF!</f>
        <v>#REF!</v>
      </c>
      <c r="N171" s="9" t="e">
        <f>#REF!</f>
        <v>#REF!</v>
      </c>
      <c r="O171" s="9" t="e">
        <f>#REF!</f>
        <v>#REF!</v>
      </c>
      <c r="P171" s="9" t="e">
        <f>#REF!</f>
        <v>#REF!</v>
      </c>
      <c r="Q171" s="9" t="e">
        <f>#REF!</f>
        <v>#REF!</v>
      </c>
      <c r="R171" s="9" t="e">
        <f>#REF!</f>
        <v>#REF!</v>
      </c>
      <c r="S171" s="9" t="e">
        <f>#REF!</f>
        <v>#REF!</v>
      </c>
      <c r="T171" s="9" t="e">
        <f>#REF!</f>
        <v>#REF!</v>
      </c>
      <c r="U171" s="9" t="e">
        <f>#REF!</f>
        <v>#REF!</v>
      </c>
      <c r="V171" s="9" t="e">
        <f>#REF!</f>
        <v>#REF!</v>
      </c>
      <c r="W171" s="9" t="e">
        <f>#REF!</f>
        <v>#REF!</v>
      </c>
      <c r="X171" s="9" t="e">
        <f>#REF!</f>
        <v>#REF!</v>
      </c>
      <c r="Y171" s="113" t="e">
        <f>#REF!</f>
        <v>#REF!</v>
      </c>
      <c r="AB171" s="160">
        <v>13</v>
      </c>
      <c r="AC171" s="160">
        <v>22</v>
      </c>
    </row>
    <row r="172" spans="1:29" x14ac:dyDescent="0.25">
      <c r="A172" s="111">
        <v>27</v>
      </c>
      <c r="B172" s="112" t="e">
        <f>#REF!</f>
        <v>#REF!</v>
      </c>
      <c r="C172" s="9" t="e">
        <f>#REF!</f>
        <v>#REF!</v>
      </c>
      <c r="D172" s="9" t="e">
        <f>#REF!</f>
        <v>#REF!</v>
      </c>
      <c r="E172" s="9" t="e">
        <f>#REF!</f>
        <v>#REF!</v>
      </c>
      <c r="F172" s="9" t="e">
        <f>#REF!</f>
        <v>#REF!</v>
      </c>
      <c r="G172" s="9" t="e">
        <f>#REF!</f>
        <v>#REF!</v>
      </c>
      <c r="H172" s="9" t="e">
        <f>#REF!</f>
        <v>#REF!</v>
      </c>
      <c r="I172" s="9" t="e">
        <f>#REF!</f>
        <v>#REF!</v>
      </c>
      <c r="J172" s="9" t="e">
        <f>#REF!</f>
        <v>#REF!</v>
      </c>
      <c r="K172" s="9" t="e">
        <f>#REF!</f>
        <v>#REF!</v>
      </c>
      <c r="L172" s="9" t="e">
        <f>#REF!</f>
        <v>#REF!</v>
      </c>
      <c r="M172" s="9" t="e">
        <f>#REF!</f>
        <v>#REF!</v>
      </c>
      <c r="N172" s="9" t="e">
        <f>#REF!</f>
        <v>#REF!</v>
      </c>
      <c r="O172" s="9" t="e">
        <f>#REF!</f>
        <v>#REF!</v>
      </c>
      <c r="P172" s="9" t="e">
        <f>#REF!</f>
        <v>#REF!</v>
      </c>
      <c r="Q172" s="9" t="e">
        <f>#REF!</f>
        <v>#REF!</v>
      </c>
      <c r="R172" s="9" t="e">
        <f>#REF!</f>
        <v>#REF!</v>
      </c>
      <c r="S172" s="9" t="e">
        <f>#REF!</f>
        <v>#REF!</v>
      </c>
      <c r="T172" s="9" t="e">
        <f>#REF!</f>
        <v>#REF!</v>
      </c>
      <c r="U172" s="9" t="e">
        <f>#REF!</f>
        <v>#REF!</v>
      </c>
      <c r="V172" s="9" t="e">
        <f>#REF!</f>
        <v>#REF!</v>
      </c>
      <c r="W172" s="9" t="e">
        <f>#REF!</f>
        <v>#REF!</v>
      </c>
      <c r="X172" s="9" t="e">
        <f>#REF!</f>
        <v>#REF!</v>
      </c>
      <c r="Y172" s="113" t="e">
        <f>#REF!</f>
        <v>#REF!</v>
      </c>
      <c r="AB172" s="160">
        <v>13</v>
      </c>
      <c r="AC172" s="160">
        <v>23</v>
      </c>
    </row>
    <row r="173" spans="1:29" x14ac:dyDescent="0.25">
      <c r="A173" s="111">
        <v>28</v>
      </c>
      <c r="B173" s="112" t="e">
        <f>#REF!</f>
        <v>#REF!</v>
      </c>
      <c r="C173" s="9" t="e">
        <f>#REF!</f>
        <v>#REF!</v>
      </c>
      <c r="D173" s="9" t="e">
        <f>#REF!</f>
        <v>#REF!</v>
      </c>
      <c r="E173" s="9" t="e">
        <f>#REF!</f>
        <v>#REF!</v>
      </c>
      <c r="F173" s="9" t="e">
        <f>#REF!</f>
        <v>#REF!</v>
      </c>
      <c r="G173" s="9" t="e">
        <f>#REF!</f>
        <v>#REF!</v>
      </c>
      <c r="H173" s="9" t="e">
        <f>#REF!</f>
        <v>#REF!</v>
      </c>
      <c r="I173" s="9" t="e">
        <f>#REF!</f>
        <v>#REF!</v>
      </c>
      <c r="J173" s="9" t="e">
        <f>#REF!</f>
        <v>#REF!</v>
      </c>
      <c r="K173" s="9" t="e">
        <f>#REF!</f>
        <v>#REF!</v>
      </c>
      <c r="L173" s="9" t="e">
        <f>#REF!</f>
        <v>#REF!</v>
      </c>
      <c r="M173" s="9" t="e">
        <f>#REF!</f>
        <v>#REF!</v>
      </c>
      <c r="N173" s="9" t="e">
        <f>#REF!</f>
        <v>#REF!</v>
      </c>
      <c r="O173" s="9" t="e">
        <f>#REF!</f>
        <v>#REF!</v>
      </c>
      <c r="P173" s="9" t="e">
        <f>#REF!</f>
        <v>#REF!</v>
      </c>
      <c r="Q173" s="9" t="e">
        <f>#REF!</f>
        <v>#REF!</v>
      </c>
      <c r="R173" s="9" t="e">
        <f>#REF!</f>
        <v>#REF!</v>
      </c>
      <c r="S173" s="9" t="e">
        <f>#REF!</f>
        <v>#REF!</v>
      </c>
      <c r="T173" s="9" t="e">
        <f>#REF!</f>
        <v>#REF!</v>
      </c>
      <c r="U173" s="9" t="e">
        <f>#REF!</f>
        <v>#REF!</v>
      </c>
      <c r="V173" s="9" t="e">
        <f>#REF!</f>
        <v>#REF!</v>
      </c>
      <c r="W173" s="9" t="e">
        <f>#REF!</f>
        <v>#REF!</v>
      </c>
      <c r="X173" s="9" t="e">
        <f>#REF!</f>
        <v>#REF!</v>
      </c>
      <c r="Y173" s="113" t="e">
        <f>#REF!</f>
        <v>#REF!</v>
      </c>
      <c r="AB173" s="160">
        <v>13</v>
      </c>
      <c r="AC173" s="160">
        <v>24</v>
      </c>
    </row>
    <row r="174" spans="1:29" x14ac:dyDescent="0.25">
      <c r="A174" s="111">
        <v>29</v>
      </c>
      <c r="B174" s="112" t="e">
        <f>#REF!</f>
        <v>#REF!</v>
      </c>
      <c r="C174" s="9" t="e">
        <f>#REF!</f>
        <v>#REF!</v>
      </c>
      <c r="D174" s="9" t="e">
        <f>#REF!</f>
        <v>#REF!</v>
      </c>
      <c r="E174" s="9" t="e">
        <f>#REF!</f>
        <v>#REF!</v>
      </c>
      <c r="F174" s="9" t="e">
        <f>#REF!</f>
        <v>#REF!</v>
      </c>
      <c r="G174" s="9" t="e">
        <f>#REF!</f>
        <v>#REF!</v>
      </c>
      <c r="H174" s="9" t="e">
        <f>#REF!</f>
        <v>#REF!</v>
      </c>
      <c r="I174" s="9" t="e">
        <f>#REF!</f>
        <v>#REF!</v>
      </c>
      <c r="J174" s="9" t="e">
        <f>#REF!</f>
        <v>#REF!</v>
      </c>
      <c r="K174" s="9" t="e">
        <f>#REF!</f>
        <v>#REF!</v>
      </c>
      <c r="L174" s="9" t="e">
        <f>#REF!</f>
        <v>#REF!</v>
      </c>
      <c r="M174" s="9" t="e">
        <f>#REF!</f>
        <v>#REF!</v>
      </c>
      <c r="N174" s="9" t="e">
        <f>#REF!</f>
        <v>#REF!</v>
      </c>
      <c r="O174" s="9" t="e">
        <f>#REF!</f>
        <v>#REF!</v>
      </c>
      <c r="P174" s="9" t="e">
        <f>#REF!</f>
        <v>#REF!</v>
      </c>
      <c r="Q174" s="9" t="e">
        <f>#REF!</f>
        <v>#REF!</v>
      </c>
      <c r="R174" s="9" t="e">
        <f>#REF!</f>
        <v>#REF!</v>
      </c>
      <c r="S174" s="9" t="e">
        <f>#REF!</f>
        <v>#REF!</v>
      </c>
      <c r="T174" s="9" t="e">
        <f>#REF!</f>
        <v>#REF!</v>
      </c>
      <c r="U174" s="9" t="e">
        <f>#REF!</f>
        <v>#REF!</v>
      </c>
      <c r="V174" s="9" t="e">
        <f>#REF!</f>
        <v>#REF!</v>
      </c>
      <c r="W174" s="9" t="e">
        <f>#REF!</f>
        <v>#REF!</v>
      </c>
      <c r="X174" s="9" t="e">
        <f>#REF!</f>
        <v>#REF!</v>
      </c>
      <c r="Y174" s="113" t="e">
        <f>#REF!</f>
        <v>#REF!</v>
      </c>
      <c r="AB174" s="160">
        <v>13</v>
      </c>
      <c r="AC174" s="160">
        <v>25</v>
      </c>
    </row>
    <row r="175" spans="1:29" x14ac:dyDescent="0.25">
      <c r="A175" s="121">
        <v>30</v>
      </c>
      <c r="B175" s="112" t="e">
        <f>#REF!</f>
        <v>#REF!</v>
      </c>
      <c r="C175" s="9" t="e">
        <f>#REF!</f>
        <v>#REF!</v>
      </c>
      <c r="D175" s="9" t="e">
        <f>#REF!</f>
        <v>#REF!</v>
      </c>
      <c r="E175" s="9" t="e">
        <f>#REF!</f>
        <v>#REF!</v>
      </c>
      <c r="F175" s="9" t="e">
        <f>#REF!</f>
        <v>#REF!</v>
      </c>
      <c r="G175" s="9" t="e">
        <f>#REF!</f>
        <v>#REF!</v>
      </c>
      <c r="H175" s="9" t="e">
        <f>#REF!</f>
        <v>#REF!</v>
      </c>
      <c r="I175" s="9" t="e">
        <f>#REF!</f>
        <v>#REF!</v>
      </c>
      <c r="J175" s="9" t="e">
        <f>#REF!</f>
        <v>#REF!</v>
      </c>
      <c r="K175" s="9" t="e">
        <f>#REF!</f>
        <v>#REF!</v>
      </c>
      <c r="L175" s="9" t="e">
        <f>#REF!</f>
        <v>#REF!</v>
      </c>
      <c r="M175" s="9" t="e">
        <f>#REF!</f>
        <v>#REF!</v>
      </c>
      <c r="N175" s="9" t="e">
        <f>#REF!</f>
        <v>#REF!</v>
      </c>
      <c r="O175" s="9" t="e">
        <f>#REF!</f>
        <v>#REF!</v>
      </c>
      <c r="P175" s="9" t="e">
        <f>#REF!</f>
        <v>#REF!</v>
      </c>
      <c r="Q175" s="9" t="e">
        <f>#REF!</f>
        <v>#REF!</v>
      </c>
      <c r="R175" s="9" t="e">
        <f>#REF!</f>
        <v>#REF!</v>
      </c>
      <c r="S175" s="9" t="e">
        <f>#REF!</f>
        <v>#REF!</v>
      </c>
      <c r="T175" s="9" t="e">
        <f>#REF!</f>
        <v>#REF!</v>
      </c>
      <c r="U175" s="9" t="e">
        <f>#REF!</f>
        <v>#REF!</v>
      </c>
      <c r="V175" s="9" t="e">
        <f>#REF!</f>
        <v>#REF!</v>
      </c>
      <c r="W175" s="9" t="e">
        <f>#REF!</f>
        <v>#REF!</v>
      </c>
      <c r="X175" s="9" t="e">
        <f>#REF!</f>
        <v>#REF!</v>
      </c>
      <c r="Y175" s="113" t="e">
        <f>#REF!</f>
        <v>#REF!</v>
      </c>
      <c r="AB175" s="160">
        <v>14</v>
      </c>
      <c r="AC175" s="160">
        <v>2</v>
      </c>
    </row>
    <row r="176" spans="1:29" x14ac:dyDescent="0.25">
      <c r="A176" s="122">
        <v>31</v>
      </c>
      <c r="B176" s="114" t="e">
        <f>#REF!</f>
        <v>#REF!</v>
      </c>
      <c r="C176" s="115" t="e">
        <f>#REF!</f>
        <v>#REF!</v>
      </c>
      <c r="D176" s="115" t="e">
        <f>#REF!</f>
        <v>#REF!</v>
      </c>
      <c r="E176" s="115" t="e">
        <f>#REF!</f>
        <v>#REF!</v>
      </c>
      <c r="F176" s="115" t="e">
        <f>#REF!</f>
        <v>#REF!</v>
      </c>
      <c r="G176" s="115" t="e">
        <f>#REF!</f>
        <v>#REF!</v>
      </c>
      <c r="H176" s="115" t="e">
        <f>#REF!</f>
        <v>#REF!</v>
      </c>
      <c r="I176" s="115" t="e">
        <f>#REF!</f>
        <v>#REF!</v>
      </c>
      <c r="J176" s="115" t="e">
        <f>#REF!</f>
        <v>#REF!</v>
      </c>
      <c r="K176" s="115" t="e">
        <f>#REF!</f>
        <v>#REF!</v>
      </c>
      <c r="L176" s="115" t="e">
        <f>#REF!</f>
        <v>#REF!</v>
      </c>
      <c r="M176" s="115" t="e">
        <f>#REF!</f>
        <v>#REF!</v>
      </c>
      <c r="N176" s="115" t="e">
        <f>#REF!</f>
        <v>#REF!</v>
      </c>
      <c r="O176" s="115" t="e">
        <f>#REF!</f>
        <v>#REF!</v>
      </c>
      <c r="P176" s="115" t="e">
        <f>#REF!</f>
        <v>#REF!</v>
      </c>
      <c r="Q176" s="115" t="e">
        <f>#REF!</f>
        <v>#REF!</v>
      </c>
      <c r="R176" s="115" t="e">
        <f>#REF!</f>
        <v>#REF!</v>
      </c>
      <c r="S176" s="115" t="e">
        <f>#REF!</f>
        <v>#REF!</v>
      </c>
      <c r="T176" s="115" t="e">
        <f>#REF!</f>
        <v>#REF!</v>
      </c>
      <c r="U176" s="115" t="e">
        <f>#REF!</f>
        <v>#REF!</v>
      </c>
      <c r="V176" s="115" t="e">
        <f>#REF!</f>
        <v>#REF!</v>
      </c>
      <c r="W176" s="115" t="e">
        <f>#REF!</f>
        <v>#REF!</v>
      </c>
      <c r="X176" s="115" t="e">
        <f>#REF!</f>
        <v>#REF!</v>
      </c>
      <c r="Y176" s="116" t="e">
        <f>#REF!</f>
        <v>#REF!</v>
      </c>
      <c r="AB176" s="160">
        <v>14</v>
      </c>
      <c r="AC176" s="160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160">
        <v>14</v>
      </c>
      <c r="AC177" s="160">
        <v>4</v>
      </c>
    </row>
    <row r="178" spans="1:29" ht="22.8" x14ac:dyDescent="0.4">
      <c r="A178" s="51" t="s">
        <v>2</v>
      </c>
      <c r="AB178" s="160">
        <v>14</v>
      </c>
      <c r="AC178" s="160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160">
        <v>14</v>
      </c>
      <c r="AC179" s="160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160">
        <v>14</v>
      </c>
      <c r="AC180" s="160">
        <v>7</v>
      </c>
    </row>
    <row r="181" spans="1:29" ht="19.5" customHeight="1" x14ac:dyDescent="0.25">
      <c r="A181" s="117">
        <v>1</v>
      </c>
      <c r="B181" s="155" t="e">
        <f>#REF!</f>
        <v>#REF!</v>
      </c>
      <c r="C181" s="155" t="e">
        <f>#REF!</f>
        <v>#REF!</v>
      </c>
      <c r="D181" s="155" t="e">
        <f>#REF!</f>
        <v>#REF!</v>
      </c>
      <c r="E181" s="155" t="e">
        <f>#REF!</f>
        <v>#REF!</v>
      </c>
      <c r="F181" s="155" t="e">
        <f>#REF!</f>
        <v>#REF!</v>
      </c>
      <c r="G181" s="155" t="e">
        <f>#REF!</f>
        <v>#REF!</v>
      </c>
      <c r="H181" s="155" t="e">
        <f>#REF!</f>
        <v>#REF!</v>
      </c>
      <c r="I181" s="155" t="e">
        <f>#REF!</f>
        <v>#REF!</v>
      </c>
      <c r="J181" s="155" t="e">
        <f>#REF!</f>
        <v>#REF!</v>
      </c>
      <c r="K181" s="155" t="e">
        <f>#REF!</f>
        <v>#REF!</v>
      </c>
      <c r="L181" s="155" t="e">
        <f>#REF!</f>
        <v>#REF!</v>
      </c>
      <c r="M181" s="155" t="e">
        <f>#REF!</f>
        <v>#REF!</v>
      </c>
      <c r="N181" s="155" t="e">
        <f>#REF!</f>
        <v>#REF!</v>
      </c>
      <c r="O181" s="155" t="e">
        <f>#REF!</f>
        <v>#REF!</v>
      </c>
      <c r="P181" s="155" t="e">
        <f>#REF!</f>
        <v>#REF!</v>
      </c>
      <c r="Q181" s="155" t="e">
        <f>#REF!</f>
        <v>#REF!</v>
      </c>
      <c r="R181" s="155" t="e">
        <f>#REF!</f>
        <v>#REF!</v>
      </c>
      <c r="S181" s="155" t="e">
        <f>#REF!</f>
        <v>#REF!</v>
      </c>
      <c r="T181" s="155" t="e">
        <f>#REF!</f>
        <v>#REF!</v>
      </c>
      <c r="U181" s="155" t="e">
        <f>#REF!</f>
        <v>#REF!</v>
      </c>
      <c r="V181" s="155" t="e">
        <f>#REF!</f>
        <v>#REF!</v>
      </c>
      <c r="W181" s="155" t="e">
        <f>#REF!</f>
        <v>#REF!</v>
      </c>
      <c r="X181" s="155" t="e">
        <f>#REF!</f>
        <v>#REF!</v>
      </c>
      <c r="Y181" s="155" t="e">
        <f>#REF!</f>
        <v>#REF!</v>
      </c>
      <c r="AB181" s="160">
        <v>14</v>
      </c>
      <c r="AC181" s="160">
        <v>8</v>
      </c>
    </row>
    <row r="182" spans="1:29" ht="19.5" customHeight="1" x14ac:dyDescent="0.25">
      <c r="A182" s="111">
        <v>2</v>
      </c>
      <c r="B182" s="155" t="e">
        <f>#REF!</f>
        <v>#REF!</v>
      </c>
      <c r="C182" s="155" t="e">
        <f>#REF!</f>
        <v>#REF!</v>
      </c>
      <c r="D182" s="155" t="e">
        <f>#REF!</f>
        <v>#REF!</v>
      </c>
      <c r="E182" s="155" t="e">
        <f>#REF!</f>
        <v>#REF!</v>
      </c>
      <c r="F182" s="155" t="e">
        <f>#REF!</f>
        <v>#REF!</v>
      </c>
      <c r="G182" s="155" t="e">
        <f>#REF!</f>
        <v>#REF!</v>
      </c>
      <c r="H182" s="155" t="e">
        <f>#REF!</f>
        <v>#REF!</v>
      </c>
      <c r="I182" s="155" t="e">
        <f>#REF!</f>
        <v>#REF!</v>
      </c>
      <c r="J182" s="155" t="e">
        <f>#REF!</f>
        <v>#REF!</v>
      </c>
      <c r="K182" s="155" t="e">
        <f>#REF!</f>
        <v>#REF!</v>
      </c>
      <c r="L182" s="155" t="e">
        <f>#REF!</f>
        <v>#REF!</v>
      </c>
      <c r="M182" s="155" t="e">
        <f>#REF!</f>
        <v>#REF!</v>
      </c>
      <c r="N182" s="155" t="e">
        <f>#REF!</f>
        <v>#REF!</v>
      </c>
      <c r="O182" s="155" t="e">
        <f>#REF!</f>
        <v>#REF!</v>
      </c>
      <c r="P182" s="155" t="e">
        <f>#REF!</f>
        <v>#REF!</v>
      </c>
      <c r="Q182" s="155" t="e">
        <f>#REF!</f>
        <v>#REF!</v>
      </c>
      <c r="R182" s="155" t="e">
        <f>#REF!</f>
        <v>#REF!</v>
      </c>
      <c r="S182" s="155" t="e">
        <f>#REF!</f>
        <v>#REF!</v>
      </c>
      <c r="T182" s="155" t="e">
        <f>#REF!</f>
        <v>#REF!</v>
      </c>
      <c r="U182" s="155" t="e">
        <f>#REF!</f>
        <v>#REF!</v>
      </c>
      <c r="V182" s="155" t="e">
        <f>#REF!</f>
        <v>#REF!</v>
      </c>
      <c r="W182" s="155" t="e">
        <f>#REF!</f>
        <v>#REF!</v>
      </c>
      <c r="X182" s="155" t="e">
        <f>#REF!</f>
        <v>#REF!</v>
      </c>
      <c r="Y182" s="155" t="e">
        <f>#REF!</f>
        <v>#REF!</v>
      </c>
      <c r="AB182" s="160">
        <v>14</v>
      </c>
      <c r="AC182" s="160">
        <v>9</v>
      </c>
    </row>
    <row r="183" spans="1:29" ht="16.5" customHeight="1" x14ac:dyDescent="0.25">
      <c r="A183" s="111">
        <v>3</v>
      </c>
      <c r="B183" s="155" t="e">
        <f>#REF!</f>
        <v>#REF!</v>
      </c>
      <c r="C183" s="155" t="e">
        <f>#REF!</f>
        <v>#REF!</v>
      </c>
      <c r="D183" s="155" t="e">
        <f>#REF!</f>
        <v>#REF!</v>
      </c>
      <c r="E183" s="155" t="e">
        <f>#REF!</f>
        <v>#REF!</v>
      </c>
      <c r="F183" s="155" t="e">
        <f>#REF!</f>
        <v>#REF!</v>
      </c>
      <c r="G183" s="155" t="e">
        <f>#REF!</f>
        <v>#REF!</v>
      </c>
      <c r="H183" s="155" t="e">
        <f>#REF!</f>
        <v>#REF!</v>
      </c>
      <c r="I183" s="155" t="e">
        <f>#REF!</f>
        <v>#REF!</v>
      </c>
      <c r="J183" s="155" t="e">
        <f>#REF!</f>
        <v>#REF!</v>
      </c>
      <c r="K183" s="155" t="e">
        <f>#REF!</f>
        <v>#REF!</v>
      </c>
      <c r="L183" s="155" t="e">
        <f>#REF!</f>
        <v>#REF!</v>
      </c>
      <c r="M183" s="155" t="e">
        <f>#REF!</f>
        <v>#REF!</v>
      </c>
      <c r="N183" s="155" t="e">
        <f>#REF!</f>
        <v>#REF!</v>
      </c>
      <c r="O183" s="155" t="e">
        <f>#REF!</f>
        <v>#REF!</v>
      </c>
      <c r="P183" s="155" t="e">
        <f>#REF!</f>
        <v>#REF!</v>
      </c>
      <c r="Q183" s="155" t="e">
        <f>#REF!</f>
        <v>#REF!</v>
      </c>
      <c r="R183" s="155" t="e">
        <f>#REF!</f>
        <v>#REF!</v>
      </c>
      <c r="S183" s="155" t="e">
        <f>#REF!</f>
        <v>#REF!</v>
      </c>
      <c r="T183" s="155" t="e">
        <f>#REF!</f>
        <v>#REF!</v>
      </c>
      <c r="U183" s="155" t="e">
        <f>#REF!</f>
        <v>#REF!</v>
      </c>
      <c r="V183" s="155" t="e">
        <f>#REF!</f>
        <v>#REF!</v>
      </c>
      <c r="W183" s="155" t="e">
        <f>#REF!</f>
        <v>#REF!</v>
      </c>
      <c r="X183" s="155" t="e">
        <f>#REF!</f>
        <v>#REF!</v>
      </c>
      <c r="Y183" s="155" t="e">
        <f>#REF!</f>
        <v>#REF!</v>
      </c>
      <c r="AB183" s="160">
        <v>14</v>
      </c>
      <c r="AC183" s="160">
        <v>10</v>
      </c>
    </row>
    <row r="184" spans="1:29" x14ac:dyDescent="0.25">
      <c r="A184" s="111">
        <v>4</v>
      </c>
      <c r="B184" s="155" t="e">
        <f>#REF!</f>
        <v>#REF!</v>
      </c>
      <c r="C184" s="155" t="e">
        <f>#REF!</f>
        <v>#REF!</v>
      </c>
      <c r="D184" s="155" t="e">
        <f>#REF!</f>
        <v>#REF!</v>
      </c>
      <c r="E184" s="155" t="e">
        <f>#REF!</f>
        <v>#REF!</v>
      </c>
      <c r="F184" s="155" t="e">
        <f>#REF!</f>
        <v>#REF!</v>
      </c>
      <c r="G184" s="155" t="e">
        <f>#REF!</f>
        <v>#REF!</v>
      </c>
      <c r="H184" s="155" t="e">
        <f>#REF!</f>
        <v>#REF!</v>
      </c>
      <c r="I184" s="155" t="e">
        <f>#REF!</f>
        <v>#REF!</v>
      </c>
      <c r="J184" s="155" t="e">
        <f>#REF!</f>
        <v>#REF!</v>
      </c>
      <c r="K184" s="155" t="e">
        <f>#REF!</f>
        <v>#REF!</v>
      </c>
      <c r="L184" s="155" t="e">
        <f>#REF!</f>
        <v>#REF!</v>
      </c>
      <c r="M184" s="155" t="e">
        <f>#REF!</f>
        <v>#REF!</v>
      </c>
      <c r="N184" s="155" t="e">
        <f>#REF!</f>
        <v>#REF!</v>
      </c>
      <c r="O184" s="155" t="e">
        <f>#REF!</f>
        <v>#REF!</v>
      </c>
      <c r="P184" s="155" t="e">
        <f>#REF!</f>
        <v>#REF!</v>
      </c>
      <c r="Q184" s="155" t="e">
        <f>#REF!</f>
        <v>#REF!</v>
      </c>
      <c r="R184" s="155" t="e">
        <f>#REF!</f>
        <v>#REF!</v>
      </c>
      <c r="S184" s="155" t="e">
        <f>#REF!</f>
        <v>#REF!</v>
      </c>
      <c r="T184" s="155" t="e">
        <f>#REF!</f>
        <v>#REF!</v>
      </c>
      <c r="U184" s="155" t="e">
        <f>#REF!</f>
        <v>#REF!</v>
      </c>
      <c r="V184" s="155" t="e">
        <f>#REF!</f>
        <v>#REF!</v>
      </c>
      <c r="W184" s="155" t="e">
        <f>#REF!</f>
        <v>#REF!</v>
      </c>
      <c r="X184" s="155" t="e">
        <f>#REF!</f>
        <v>#REF!</v>
      </c>
      <c r="Y184" s="155" t="e">
        <f>#REF!</f>
        <v>#REF!</v>
      </c>
      <c r="AB184" s="160">
        <v>14</v>
      </c>
      <c r="AC184" s="160">
        <v>11</v>
      </c>
    </row>
    <row r="185" spans="1:29" x14ac:dyDescent="0.25">
      <c r="A185" s="111">
        <v>5</v>
      </c>
      <c r="B185" s="155" t="e">
        <f>#REF!</f>
        <v>#REF!</v>
      </c>
      <c r="C185" s="155" t="e">
        <f>#REF!</f>
        <v>#REF!</v>
      </c>
      <c r="D185" s="155" t="e">
        <f>#REF!</f>
        <v>#REF!</v>
      </c>
      <c r="E185" s="155" t="e">
        <f>#REF!</f>
        <v>#REF!</v>
      </c>
      <c r="F185" s="155" t="e">
        <f>#REF!</f>
        <v>#REF!</v>
      </c>
      <c r="G185" s="155" t="e">
        <f>#REF!</f>
        <v>#REF!</v>
      </c>
      <c r="H185" s="155" t="e">
        <f>#REF!</f>
        <v>#REF!</v>
      </c>
      <c r="I185" s="155" t="e">
        <f>#REF!</f>
        <v>#REF!</v>
      </c>
      <c r="J185" s="155" t="e">
        <f>#REF!</f>
        <v>#REF!</v>
      </c>
      <c r="K185" s="155" t="e">
        <f>#REF!</f>
        <v>#REF!</v>
      </c>
      <c r="L185" s="155" t="e">
        <f>#REF!</f>
        <v>#REF!</v>
      </c>
      <c r="M185" s="155" t="e">
        <f>#REF!</f>
        <v>#REF!</v>
      </c>
      <c r="N185" s="155" t="e">
        <f>#REF!</f>
        <v>#REF!</v>
      </c>
      <c r="O185" s="155" t="e">
        <f>#REF!</f>
        <v>#REF!</v>
      </c>
      <c r="P185" s="155" t="e">
        <f>#REF!</f>
        <v>#REF!</v>
      </c>
      <c r="Q185" s="155" t="e">
        <f>#REF!</f>
        <v>#REF!</v>
      </c>
      <c r="R185" s="155" t="e">
        <f>#REF!</f>
        <v>#REF!</v>
      </c>
      <c r="S185" s="155" t="e">
        <f>#REF!</f>
        <v>#REF!</v>
      </c>
      <c r="T185" s="155" t="e">
        <f>#REF!</f>
        <v>#REF!</v>
      </c>
      <c r="U185" s="155" t="e">
        <f>#REF!</f>
        <v>#REF!</v>
      </c>
      <c r="V185" s="155" t="e">
        <f>#REF!</f>
        <v>#REF!</v>
      </c>
      <c r="W185" s="155" t="e">
        <f>#REF!</f>
        <v>#REF!</v>
      </c>
      <c r="X185" s="155" t="e">
        <f>#REF!</f>
        <v>#REF!</v>
      </c>
      <c r="Y185" s="155" t="e">
        <f>#REF!</f>
        <v>#REF!</v>
      </c>
      <c r="AB185" s="160">
        <v>14</v>
      </c>
      <c r="AC185" s="160">
        <v>12</v>
      </c>
    </row>
    <row r="186" spans="1:29" x14ac:dyDescent="0.25">
      <c r="A186" s="111">
        <v>6</v>
      </c>
      <c r="B186" s="155" t="e">
        <f>#REF!</f>
        <v>#REF!</v>
      </c>
      <c r="C186" s="155" t="e">
        <f>#REF!</f>
        <v>#REF!</v>
      </c>
      <c r="D186" s="155" t="e">
        <f>#REF!</f>
        <v>#REF!</v>
      </c>
      <c r="E186" s="155" t="e">
        <f>#REF!</f>
        <v>#REF!</v>
      </c>
      <c r="F186" s="155" t="e">
        <f>#REF!</f>
        <v>#REF!</v>
      </c>
      <c r="G186" s="155" t="e">
        <f>#REF!</f>
        <v>#REF!</v>
      </c>
      <c r="H186" s="155" t="e">
        <f>#REF!</f>
        <v>#REF!</v>
      </c>
      <c r="I186" s="155" t="e">
        <f>#REF!</f>
        <v>#REF!</v>
      </c>
      <c r="J186" s="155" t="e">
        <f>#REF!</f>
        <v>#REF!</v>
      </c>
      <c r="K186" s="155" t="e">
        <f>#REF!</f>
        <v>#REF!</v>
      </c>
      <c r="L186" s="155" t="e">
        <f>#REF!</f>
        <v>#REF!</v>
      </c>
      <c r="M186" s="155" t="e">
        <f>#REF!</f>
        <v>#REF!</v>
      </c>
      <c r="N186" s="155" t="e">
        <f>#REF!</f>
        <v>#REF!</v>
      </c>
      <c r="O186" s="155" t="e">
        <f>#REF!</f>
        <v>#REF!</v>
      </c>
      <c r="P186" s="155" t="e">
        <f>#REF!</f>
        <v>#REF!</v>
      </c>
      <c r="Q186" s="155" t="e">
        <f>#REF!</f>
        <v>#REF!</v>
      </c>
      <c r="R186" s="155" t="e">
        <f>#REF!</f>
        <v>#REF!</v>
      </c>
      <c r="S186" s="155" t="e">
        <f>#REF!</f>
        <v>#REF!</v>
      </c>
      <c r="T186" s="155" t="e">
        <f>#REF!</f>
        <v>#REF!</v>
      </c>
      <c r="U186" s="155" t="e">
        <f>#REF!</f>
        <v>#REF!</v>
      </c>
      <c r="V186" s="155" t="e">
        <f>#REF!</f>
        <v>#REF!</v>
      </c>
      <c r="W186" s="155" t="e">
        <f>#REF!</f>
        <v>#REF!</v>
      </c>
      <c r="X186" s="155" t="e">
        <f>#REF!</f>
        <v>#REF!</v>
      </c>
      <c r="Y186" s="155" t="e">
        <f>#REF!</f>
        <v>#REF!</v>
      </c>
      <c r="AB186" s="160">
        <v>14</v>
      </c>
      <c r="AC186" s="160">
        <v>13</v>
      </c>
    </row>
    <row r="187" spans="1:29" x14ac:dyDescent="0.25">
      <c r="A187" s="111">
        <v>7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5.75" customHeight="1" x14ac:dyDescent="0.25">
      <c r="A188" s="111">
        <v>8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x14ac:dyDescent="0.25">
      <c r="A189" s="111">
        <v>9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10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11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12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13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x14ac:dyDescent="0.25">
      <c r="A194" s="111">
        <v>14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15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16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17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18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19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20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ht="15.75" customHeight="1" x14ac:dyDescent="0.25">
      <c r="A201" s="111">
        <v>21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ht="15.75" customHeight="1" x14ac:dyDescent="0.25">
      <c r="A202" s="111">
        <v>22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23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24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25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26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x14ac:dyDescent="0.25">
      <c r="A207" s="111">
        <v>27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x14ac:dyDescent="0.25">
      <c r="A208" s="111">
        <v>28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29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21">
        <v>30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22">
        <v>31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160">
        <v>15</v>
      </c>
      <c r="AC212" s="160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160">
        <v>15</v>
      </c>
      <c r="AC213" s="160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160">
        <v>15</v>
      </c>
      <c r="AC214" s="160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e">
        <f>#REF!</f>
        <v>#REF!</v>
      </c>
      <c r="O215" s="169"/>
      <c r="AB215" s="160">
        <v>15</v>
      </c>
      <c r="AC215" s="160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70" t="e">
        <f>#REF!</f>
        <v>#REF!</v>
      </c>
      <c r="O216" s="8"/>
      <c r="AB216" s="160">
        <v>15</v>
      </c>
      <c r="AC216" s="160">
        <v>19</v>
      </c>
    </row>
    <row r="217" spans="1:29" x14ac:dyDescent="0.25">
      <c r="O217" s="8"/>
      <c r="AB217" s="160">
        <v>15</v>
      </c>
      <c r="AC217" s="160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160">
        <v>15</v>
      </c>
      <c r="AC218" s="160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160">
        <v>15</v>
      </c>
      <c r="AC219" s="160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 t="e">
        <f>I221+I222</f>
        <v>#REF!</v>
      </c>
      <c r="J220" s="124" t="e">
        <f>J221+J222</f>
        <v>#REF!</v>
      </c>
      <c r="K220" s="124" t="e">
        <f>K221+K222</f>
        <v>#REF!</v>
      </c>
      <c r="L220" s="124" t="e">
        <f>L221+L222</f>
        <v>#REF!</v>
      </c>
      <c r="O220" s="11"/>
      <c r="AB220" s="160">
        <v>15</v>
      </c>
      <c r="AC220" s="160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156" t="e">
        <f>#REF!</f>
        <v>#REF!</v>
      </c>
      <c r="J221" s="156" t="e">
        <f>#REF!</f>
        <v>#REF!</v>
      </c>
      <c r="K221" s="156" t="e">
        <f>#REF!</f>
        <v>#REF!</v>
      </c>
      <c r="L221" s="156" t="e">
        <f>#REF!</f>
        <v>#REF!</v>
      </c>
      <c r="AB221" s="160">
        <v>15</v>
      </c>
      <c r="AC221" s="160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 t="e">
        <f>#REF!</f>
        <v>#REF!</v>
      </c>
      <c r="J222" s="49" t="e">
        <f>I222</f>
        <v>#REF!</v>
      </c>
      <c r="K222" s="49" t="e">
        <f>J222</f>
        <v>#REF!</v>
      </c>
      <c r="L222" s="49" t="e">
        <f>K222</f>
        <v>#REF!</v>
      </c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x14ac:dyDescent="0.25">
      <c r="AB224" s="160">
        <v>16</v>
      </c>
      <c r="AC224" s="160">
        <v>3</v>
      </c>
    </row>
    <row r="225" spans="28:29" x14ac:dyDescent="0.25">
      <c r="AB225" s="160">
        <v>16</v>
      </c>
      <c r="AC225" s="160">
        <v>4</v>
      </c>
    </row>
    <row r="226" spans="28:29" x14ac:dyDescent="0.25">
      <c r="AB226" s="160">
        <v>16</v>
      </c>
      <c r="AC226" s="160">
        <v>5</v>
      </c>
    </row>
    <row r="227" spans="28:29" x14ac:dyDescent="0.25">
      <c r="AB227" s="160">
        <v>16</v>
      </c>
      <c r="AC227" s="160">
        <v>6</v>
      </c>
    </row>
    <row r="228" spans="28:29" x14ac:dyDescent="0.25">
      <c r="AB228" s="160">
        <v>16</v>
      </c>
      <c r="AC228" s="160">
        <v>7</v>
      </c>
    </row>
    <row r="229" spans="28:29" x14ac:dyDescent="0.25">
      <c r="AB229" s="160">
        <v>16</v>
      </c>
      <c r="AC229" s="160">
        <v>8</v>
      </c>
    </row>
    <row r="230" spans="28:29" x14ac:dyDescent="0.25">
      <c r="AB230" s="160">
        <v>16</v>
      </c>
      <c r="AC230" s="160">
        <v>9</v>
      </c>
    </row>
    <row r="231" spans="28:29" x14ac:dyDescent="0.25">
      <c r="AB231" s="160">
        <v>16</v>
      </c>
      <c r="AC231" s="160">
        <v>10</v>
      </c>
    </row>
    <row r="232" spans="28:29" x14ac:dyDescent="0.25">
      <c r="AB232" s="160">
        <v>16</v>
      </c>
      <c r="AC232" s="160">
        <v>11</v>
      </c>
    </row>
    <row r="233" spans="28:29" x14ac:dyDescent="0.25">
      <c r="AB233" s="160">
        <v>16</v>
      </c>
      <c r="AC233" s="160">
        <v>12</v>
      </c>
    </row>
    <row r="234" spans="28:29" x14ac:dyDescent="0.25">
      <c r="AB234" s="160">
        <v>16</v>
      </c>
      <c r="AC234" s="160">
        <v>13</v>
      </c>
    </row>
    <row r="235" spans="28:29" x14ac:dyDescent="0.25">
      <c r="AB235" s="160">
        <v>16</v>
      </c>
      <c r="AC235" s="160">
        <v>14</v>
      </c>
    </row>
    <row r="236" spans="28:29" x14ac:dyDescent="0.25">
      <c r="AB236" s="160">
        <v>16</v>
      </c>
      <c r="AC236" s="160">
        <v>15</v>
      </c>
    </row>
    <row r="237" spans="28:29" x14ac:dyDescent="0.25">
      <c r="AB237" s="160">
        <v>16</v>
      </c>
      <c r="AC237" s="160">
        <v>16</v>
      </c>
    </row>
    <row r="238" spans="28:29" x14ac:dyDescent="0.25">
      <c r="AB238" s="160">
        <v>16</v>
      </c>
      <c r="AC238" s="160">
        <v>17</v>
      </c>
    </row>
    <row r="239" spans="28:29" x14ac:dyDescent="0.25">
      <c r="AB239" s="160">
        <v>16</v>
      </c>
      <c r="AC239" s="160">
        <v>18</v>
      </c>
    </row>
    <row r="240" spans="28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ht="15.75" customHeight="1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ht="26.25" customHeight="1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ht="27" customHeight="1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x14ac:dyDescent="0.25">
      <c r="AB264" s="160">
        <v>17</v>
      </c>
      <c r="AC264" s="160">
        <v>19</v>
      </c>
    </row>
    <row r="265" spans="28:29" ht="15.75" customHeight="1" x14ac:dyDescent="0.25">
      <c r="AB265" s="160">
        <v>17</v>
      </c>
      <c r="AC265" s="160">
        <v>20</v>
      </c>
    </row>
    <row r="266" spans="28:29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ht="17.25" customHeight="1" x14ac:dyDescent="0.25">
      <c r="AB274" s="160">
        <v>18</v>
      </c>
      <c r="AC274" s="160">
        <v>5</v>
      </c>
    </row>
    <row r="275" spans="28:29" ht="17.25" customHeight="1" x14ac:dyDescent="0.25">
      <c r="AB275" s="160">
        <v>18</v>
      </c>
      <c r="AC275" s="160">
        <v>6</v>
      </c>
    </row>
    <row r="276" spans="28:29" ht="17.25" customHeight="1" x14ac:dyDescent="0.25">
      <c r="AB276" s="160">
        <v>18</v>
      </c>
      <c r="AC276" s="160">
        <v>7</v>
      </c>
    </row>
    <row r="277" spans="28:29" ht="17.25" customHeight="1" x14ac:dyDescent="0.25">
      <c r="AB277" s="160">
        <v>18</v>
      </c>
      <c r="AC277" s="160">
        <v>8</v>
      </c>
    </row>
    <row r="278" spans="28:29" ht="17.25" customHeight="1" x14ac:dyDescent="0.25">
      <c r="AB278" s="160">
        <v>18</v>
      </c>
      <c r="AC278" s="160">
        <v>9</v>
      </c>
    </row>
    <row r="279" spans="28:29" ht="17.25" customHeight="1" x14ac:dyDescent="0.25">
      <c r="AB279" s="160">
        <v>18</v>
      </c>
      <c r="AC279" s="160">
        <v>10</v>
      </c>
    </row>
    <row r="280" spans="28:29" ht="17.25" customHeight="1" x14ac:dyDescent="0.25">
      <c r="AB280" s="160">
        <v>18</v>
      </c>
      <c r="AC280" s="160">
        <v>11</v>
      </c>
    </row>
    <row r="281" spans="28:29" x14ac:dyDescent="0.25">
      <c r="AB281" s="160">
        <v>18</v>
      </c>
      <c r="AC281" s="160">
        <v>12</v>
      </c>
    </row>
    <row r="282" spans="28:29" x14ac:dyDescent="0.25">
      <c r="AB282" s="160">
        <v>18</v>
      </c>
      <c r="AC282" s="160">
        <v>13</v>
      </c>
    </row>
    <row r="283" spans="28:29" x14ac:dyDescent="0.25">
      <c r="AB283" s="160">
        <v>18</v>
      </c>
      <c r="AC283" s="160">
        <v>14</v>
      </c>
    </row>
    <row r="284" spans="28:29" x14ac:dyDescent="0.25">
      <c r="AB284" s="160">
        <v>18</v>
      </c>
      <c r="AC284" s="160">
        <v>15</v>
      </c>
    </row>
    <row r="285" spans="28:29" x14ac:dyDescent="0.25">
      <c r="AB285" s="160">
        <v>18</v>
      </c>
      <c r="AC285" s="160">
        <v>16</v>
      </c>
    </row>
    <row r="286" spans="28:29" x14ac:dyDescent="0.25">
      <c r="AB286" s="160">
        <v>18</v>
      </c>
      <c r="AC286" s="160">
        <v>17</v>
      </c>
    </row>
    <row r="287" spans="28:29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ht="15.75" customHeight="1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ht="15.75" customHeight="1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ht="15.75" customHeight="1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ht="15" customHeight="1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ht="15.75" customHeight="1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ht="52.5" customHeight="1" x14ac:dyDescent="0.25">
      <c r="AB469" s="160">
        <v>26</v>
      </c>
      <c r="AC469" s="160">
        <v>8</v>
      </c>
    </row>
    <row r="470" spans="28:29" ht="52.5" customHeight="1" x14ac:dyDescent="0.25">
      <c r="AB470" s="160">
        <v>26</v>
      </c>
      <c r="AC470" s="160">
        <v>9</v>
      </c>
    </row>
    <row r="471" spans="28:29" ht="52.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ht="36" customHeight="1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ht="15.75" customHeight="1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ht="15.75" customHeight="1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ht="15.75" customHeight="1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ht="15.75" customHeight="1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ht="15.75" customHeight="1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ht="15.75" customHeight="1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ht="47.25" customHeight="1" x14ac:dyDescent="0.25">
      <c r="AB684" s="160">
        <v>35</v>
      </c>
      <c r="AC684" s="160">
        <v>7</v>
      </c>
    </row>
    <row r="685" spans="28:29" ht="47.25" customHeight="1" x14ac:dyDescent="0.25">
      <c r="AB685" s="160">
        <v>35</v>
      </c>
      <c r="AC685" s="160">
        <v>8</v>
      </c>
    </row>
    <row r="686" spans="28:29" ht="51" customHeight="1" x14ac:dyDescent="0.25">
      <c r="AB686" s="160">
        <v>35</v>
      </c>
      <c r="AC686" s="160">
        <v>9</v>
      </c>
    </row>
    <row r="687" spans="28:29" ht="19.5" customHeight="1" x14ac:dyDescent="0.25">
      <c r="AB687" s="160">
        <v>35</v>
      </c>
      <c r="AC687" s="160">
        <v>10</v>
      </c>
    </row>
    <row r="688" spans="28:29" ht="20.25" customHeight="1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15.75" customHeight="1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26">
    <mergeCell ref="A144:A145"/>
    <mergeCell ref="M141:O141"/>
    <mergeCell ref="A1:Y1"/>
    <mergeCell ref="A2:Y2"/>
    <mergeCell ref="A4:Y4"/>
    <mergeCell ref="P3:Q3"/>
    <mergeCell ref="A222:G222"/>
    <mergeCell ref="A214:L214"/>
    <mergeCell ref="A221:G221"/>
    <mergeCell ref="A107:A108"/>
    <mergeCell ref="B107:Y107"/>
    <mergeCell ref="A218:G219"/>
    <mergeCell ref="H218:H219"/>
    <mergeCell ref="I218:L218"/>
    <mergeCell ref="A179:A180"/>
    <mergeCell ref="B179:Y179"/>
    <mergeCell ref="A220:G220"/>
    <mergeCell ref="B144:Y144"/>
    <mergeCell ref="A5:A6"/>
    <mergeCell ref="B5:Y5"/>
    <mergeCell ref="A216:G216"/>
    <mergeCell ref="A39:A40"/>
    <mergeCell ref="B39:Y39"/>
    <mergeCell ref="A73:A74"/>
    <mergeCell ref="B73:Y73"/>
    <mergeCell ref="A141:J141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70" zoomScaleNormal="70" zoomScaleSheetLayoutView="70" workbookViewId="0">
      <pane xSplit="1" ySplit="4" topLeftCell="B5" activePane="bottomRight" state="frozen"/>
      <selection activeCell="H27" sqref="H27"/>
      <selection pane="topRight" activeCell="H27" sqref="H27"/>
      <selection pane="bottomLeft" activeCell="H27" sqref="H27"/>
      <selection pane="bottomRight" activeCell="H27" sqref="H2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54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 t="e">
        <f>ROUND($I$220+B146+B181,2)</f>
        <v>#REF!</v>
      </c>
      <c r="C7" s="105" t="e">
        <f t="shared" ref="C7:Y7" si="0">ROUND($I$220+C146+C181,2)</f>
        <v>#REF!</v>
      </c>
      <c r="D7" s="105" t="e">
        <f t="shared" si="0"/>
        <v>#REF!</v>
      </c>
      <c r="E7" s="105" t="e">
        <f t="shared" si="0"/>
        <v>#REF!</v>
      </c>
      <c r="F7" s="105" t="e">
        <f t="shared" si="0"/>
        <v>#REF!</v>
      </c>
      <c r="G7" s="105" t="e">
        <f t="shared" si="0"/>
        <v>#REF!</v>
      </c>
      <c r="H7" s="105" t="e">
        <f t="shared" si="0"/>
        <v>#REF!</v>
      </c>
      <c r="I7" s="105" t="e">
        <f t="shared" si="0"/>
        <v>#REF!</v>
      </c>
      <c r="J7" s="105" t="e">
        <f t="shared" si="0"/>
        <v>#REF!</v>
      </c>
      <c r="K7" s="105" t="e">
        <f t="shared" si="0"/>
        <v>#REF!</v>
      </c>
      <c r="L7" s="105" t="e">
        <f t="shared" si="0"/>
        <v>#REF!</v>
      </c>
      <c r="M7" s="105" t="e">
        <f t="shared" si="0"/>
        <v>#REF!</v>
      </c>
      <c r="N7" s="105" t="e">
        <f t="shared" si="0"/>
        <v>#REF!</v>
      </c>
      <c r="O7" s="105" t="e">
        <f t="shared" si="0"/>
        <v>#REF!</v>
      </c>
      <c r="P7" s="105" t="e">
        <f t="shared" si="0"/>
        <v>#REF!</v>
      </c>
      <c r="Q7" s="105" t="e">
        <f t="shared" si="0"/>
        <v>#REF!</v>
      </c>
      <c r="R7" s="105" t="e">
        <f t="shared" si="0"/>
        <v>#REF!</v>
      </c>
      <c r="S7" s="105" t="e">
        <f t="shared" si="0"/>
        <v>#REF!</v>
      </c>
      <c r="T7" s="105" t="e">
        <f t="shared" si="0"/>
        <v>#REF!</v>
      </c>
      <c r="U7" s="105" t="e">
        <f t="shared" si="0"/>
        <v>#REF!</v>
      </c>
      <c r="V7" s="105" t="e">
        <f t="shared" si="0"/>
        <v>#REF!</v>
      </c>
      <c r="W7" s="105" t="e">
        <f t="shared" si="0"/>
        <v>#REF!</v>
      </c>
      <c r="X7" s="105" t="e">
        <f t="shared" si="0"/>
        <v>#REF!</v>
      </c>
      <c r="Y7" s="106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3" t="e">
        <f t="shared" ref="B8:Y8" si="1">ROUND($I$220+B147+B182,2)</f>
        <v>#REF!</v>
      </c>
      <c r="C8" s="2" t="e">
        <f t="shared" si="1"/>
        <v>#REF!</v>
      </c>
      <c r="D8" s="2" t="e">
        <f t="shared" si="1"/>
        <v>#REF!</v>
      </c>
      <c r="E8" s="2" t="e">
        <f t="shared" si="1"/>
        <v>#REF!</v>
      </c>
      <c r="F8" s="2" t="e">
        <f t="shared" si="1"/>
        <v>#REF!</v>
      </c>
      <c r="G8" s="2" t="e">
        <f t="shared" si="1"/>
        <v>#REF!</v>
      </c>
      <c r="H8" s="2" t="e">
        <f t="shared" si="1"/>
        <v>#REF!</v>
      </c>
      <c r="I8" s="2" t="e">
        <f t="shared" si="1"/>
        <v>#REF!</v>
      </c>
      <c r="J8" s="2" t="e">
        <f t="shared" si="1"/>
        <v>#REF!</v>
      </c>
      <c r="K8" s="2" t="e">
        <f t="shared" si="1"/>
        <v>#REF!</v>
      </c>
      <c r="L8" s="2" t="e">
        <f t="shared" si="1"/>
        <v>#REF!</v>
      </c>
      <c r="M8" s="2" t="e">
        <f t="shared" si="1"/>
        <v>#REF!</v>
      </c>
      <c r="N8" s="2" t="e">
        <f t="shared" si="1"/>
        <v>#REF!</v>
      </c>
      <c r="O8" s="2" t="e">
        <f t="shared" si="1"/>
        <v>#REF!</v>
      </c>
      <c r="P8" s="2" t="e">
        <f t="shared" si="1"/>
        <v>#REF!</v>
      </c>
      <c r="Q8" s="2" t="e">
        <f t="shared" si="1"/>
        <v>#REF!</v>
      </c>
      <c r="R8" s="2" t="e">
        <f t="shared" si="1"/>
        <v>#REF!</v>
      </c>
      <c r="S8" s="2" t="e">
        <f t="shared" si="1"/>
        <v>#REF!</v>
      </c>
      <c r="T8" s="2" t="e">
        <f t="shared" si="1"/>
        <v>#REF!</v>
      </c>
      <c r="U8" s="2" t="e">
        <f t="shared" si="1"/>
        <v>#REF!</v>
      </c>
      <c r="V8" s="2" t="e">
        <f t="shared" si="1"/>
        <v>#REF!</v>
      </c>
      <c r="W8" s="2" t="e">
        <f t="shared" si="1"/>
        <v>#REF!</v>
      </c>
      <c r="X8" s="2" t="e">
        <f t="shared" si="1"/>
        <v>#REF!</v>
      </c>
      <c r="Y8" s="85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3" t="e">
        <f t="shared" ref="B9:Y9" si="2">ROUND($I$220+B148+B183,2)</f>
        <v>#REF!</v>
      </c>
      <c r="C9" s="2" t="e">
        <f t="shared" si="2"/>
        <v>#REF!</v>
      </c>
      <c r="D9" s="2" t="e">
        <f t="shared" si="2"/>
        <v>#REF!</v>
      </c>
      <c r="E9" s="2" t="e">
        <f t="shared" si="2"/>
        <v>#REF!</v>
      </c>
      <c r="F9" s="2" t="e">
        <f t="shared" si="2"/>
        <v>#REF!</v>
      </c>
      <c r="G9" s="2" t="e">
        <f t="shared" si="2"/>
        <v>#REF!</v>
      </c>
      <c r="H9" s="2" t="e">
        <f t="shared" si="2"/>
        <v>#REF!</v>
      </c>
      <c r="I9" s="2" t="e">
        <f t="shared" si="2"/>
        <v>#REF!</v>
      </c>
      <c r="J9" s="2" t="e">
        <f t="shared" si="2"/>
        <v>#REF!</v>
      </c>
      <c r="K9" s="2" t="e">
        <f t="shared" si="2"/>
        <v>#REF!</v>
      </c>
      <c r="L9" s="2" t="e">
        <f t="shared" si="2"/>
        <v>#REF!</v>
      </c>
      <c r="M9" s="2" t="e">
        <f t="shared" si="2"/>
        <v>#REF!</v>
      </c>
      <c r="N9" s="2" t="e">
        <f t="shared" si="2"/>
        <v>#REF!</v>
      </c>
      <c r="O9" s="2" t="e">
        <f t="shared" si="2"/>
        <v>#REF!</v>
      </c>
      <c r="P9" s="2" t="e">
        <f t="shared" si="2"/>
        <v>#REF!</v>
      </c>
      <c r="Q9" s="2" t="e">
        <f t="shared" si="2"/>
        <v>#REF!</v>
      </c>
      <c r="R9" s="2" t="e">
        <f t="shared" si="2"/>
        <v>#REF!</v>
      </c>
      <c r="S9" s="2" t="e">
        <f t="shared" si="2"/>
        <v>#REF!</v>
      </c>
      <c r="T9" s="2" t="e">
        <f t="shared" si="2"/>
        <v>#REF!</v>
      </c>
      <c r="U9" s="2" t="e">
        <f t="shared" si="2"/>
        <v>#REF!</v>
      </c>
      <c r="V9" s="2" t="e">
        <f t="shared" si="2"/>
        <v>#REF!</v>
      </c>
      <c r="W9" s="2" t="e">
        <f t="shared" si="2"/>
        <v>#REF!</v>
      </c>
      <c r="X9" s="2" t="e">
        <f t="shared" si="2"/>
        <v>#REF!</v>
      </c>
      <c r="Y9" s="85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3" t="e">
        <f t="shared" ref="B10:Y10" si="3">ROUND($I$220+B149+B184,2)</f>
        <v>#REF!</v>
      </c>
      <c r="C10" s="2" t="e">
        <f t="shared" si="3"/>
        <v>#REF!</v>
      </c>
      <c r="D10" s="2" t="e">
        <f t="shared" si="3"/>
        <v>#REF!</v>
      </c>
      <c r="E10" s="2" t="e">
        <f t="shared" si="3"/>
        <v>#REF!</v>
      </c>
      <c r="F10" s="2" t="e">
        <f t="shared" si="3"/>
        <v>#REF!</v>
      </c>
      <c r="G10" s="2" t="e">
        <f t="shared" si="3"/>
        <v>#REF!</v>
      </c>
      <c r="H10" s="2" t="e">
        <f t="shared" si="3"/>
        <v>#REF!</v>
      </c>
      <c r="I10" s="2" t="e">
        <f t="shared" si="3"/>
        <v>#REF!</v>
      </c>
      <c r="J10" s="2" t="e">
        <f t="shared" si="3"/>
        <v>#REF!</v>
      </c>
      <c r="K10" s="2" t="e">
        <f t="shared" si="3"/>
        <v>#REF!</v>
      </c>
      <c r="L10" s="2" t="e">
        <f t="shared" si="3"/>
        <v>#REF!</v>
      </c>
      <c r="M10" s="2" t="e">
        <f t="shared" si="3"/>
        <v>#REF!</v>
      </c>
      <c r="N10" s="2" t="e">
        <f t="shared" si="3"/>
        <v>#REF!</v>
      </c>
      <c r="O10" s="2" t="e">
        <f t="shared" si="3"/>
        <v>#REF!</v>
      </c>
      <c r="P10" s="2" t="e">
        <f t="shared" si="3"/>
        <v>#REF!</v>
      </c>
      <c r="Q10" s="2" t="e">
        <f t="shared" si="3"/>
        <v>#REF!</v>
      </c>
      <c r="R10" s="2" t="e">
        <f t="shared" si="3"/>
        <v>#REF!</v>
      </c>
      <c r="S10" s="2" t="e">
        <f t="shared" si="3"/>
        <v>#REF!</v>
      </c>
      <c r="T10" s="2" t="e">
        <f t="shared" si="3"/>
        <v>#REF!</v>
      </c>
      <c r="U10" s="2" t="e">
        <f t="shared" si="3"/>
        <v>#REF!</v>
      </c>
      <c r="V10" s="2" t="e">
        <f t="shared" si="3"/>
        <v>#REF!</v>
      </c>
      <c r="W10" s="2" t="e">
        <f t="shared" si="3"/>
        <v>#REF!</v>
      </c>
      <c r="X10" s="2" t="e">
        <f t="shared" si="3"/>
        <v>#REF!</v>
      </c>
      <c r="Y10" s="85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3" t="e">
        <f t="shared" ref="B11:Y11" si="4">ROUND($I$220+B150+B185,2)</f>
        <v>#REF!</v>
      </c>
      <c r="C11" s="2" t="e">
        <f t="shared" si="4"/>
        <v>#REF!</v>
      </c>
      <c r="D11" s="2" t="e">
        <f t="shared" si="4"/>
        <v>#REF!</v>
      </c>
      <c r="E11" s="2" t="e">
        <f t="shared" si="4"/>
        <v>#REF!</v>
      </c>
      <c r="F11" s="2" t="e">
        <f t="shared" si="4"/>
        <v>#REF!</v>
      </c>
      <c r="G11" s="2" t="e">
        <f t="shared" si="4"/>
        <v>#REF!</v>
      </c>
      <c r="H11" s="2" t="e">
        <f t="shared" si="4"/>
        <v>#REF!</v>
      </c>
      <c r="I11" s="2" t="e">
        <f t="shared" si="4"/>
        <v>#REF!</v>
      </c>
      <c r="J11" s="2" t="e">
        <f t="shared" si="4"/>
        <v>#REF!</v>
      </c>
      <c r="K11" s="2" t="e">
        <f t="shared" si="4"/>
        <v>#REF!</v>
      </c>
      <c r="L11" s="2" t="e">
        <f t="shared" si="4"/>
        <v>#REF!</v>
      </c>
      <c r="M11" s="2" t="e">
        <f t="shared" si="4"/>
        <v>#REF!</v>
      </c>
      <c r="N11" s="2" t="e">
        <f t="shared" si="4"/>
        <v>#REF!</v>
      </c>
      <c r="O11" s="2" t="e">
        <f t="shared" si="4"/>
        <v>#REF!</v>
      </c>
      <c r="P11" s="2" t="e">
        <f t="shared" si="4"/>
        <v>#REF!</v>
      </c>
      <c r="Q11" s="2" t="e">
        <f t="shared" si="4"/>
        <v>#REF!</v>
      </c>
      <c r="R11" s="2" t="e">
        <f t="shared" si="4"/>
        <v>#REF!</v>
      </c>
      <c r="S11" s="2" t="e">
        <f t="shared" si="4"/>
        <v>#REF!</v>
      </c>
      <c r="T11" s="2" t="e">
        <f t="shared" si="4"/>
        <v>#REF!</v>
      </c>
      <c r="U11" s="2" t="e">
        <f t="shared" si="4"/>
        <v>#REF!</v>
      </c>
      <c r="V11" s="2" t="e">
        <f t="shared" si="4"/>
        <v>#REF!</v>
      </c>
      <c r="W11" s="2" t="e">
        <f t="shared" si="4"/>
        <v>#REF!</v>
      </c>
      <c r="X11" s="2" t="e">
        <f t="shared" si="4"/>
        <v>#REF!</v>
      </c>
      <c r="Y11" s="85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3" t="e">
        <f t="shared" ref="B12:Y12" si="5">ROUND($I$220+B151+B186,2)</f>
        <v>#REF!</v>
      </c>
      <c r="C12" s="2" t="e">
        <f t="shared" si="5"/>
        <v>#REF!</v>
      </c>
      <c r="D12" s="2" t="e">
        <f t="shared" si="5"/>
        <v>#REF!</v>
      </c>
      <c r="E12" s="2" t="e">
        <f t="shared" si="5"/>
        <v>#REF!</v>
      </c>
      <c r="F12" s="2" t="e">
        <f t="shared" si="5"/>
        <v>#REF!</v>
      </c>
      <c r="G12" s="2" t="e">
        <f t="shared" si="5"/>
        <v>#REF!</v>
      </c>
      <c r="H12" s="2" t="e">
        <f t="shared" si="5"/>
        <v>#REF!</v>
      </c>
      <c r="I12" s="2" t="e">
        <f t="shared" si="5"/>
        <v>#REF!</v>
      </c>
      <c r="J12" s="2" t="e">
        <f t="shared" si="5"/>
        <v>#REF!</v>
      </c>
      <c r="K12" s="2" t="e">
        <f t="shared" si="5"/>
        <v>#REF!</v>
      </c>
      <c r="L12" s="2" t="e">
        <f t="shared" si="5"/>
        <v>#REF!</v>
      </c>
      <c r="M12" s="2" t="e">
        <f t="shared" si="5"/>
        <v>#REF!</v>
      </c>
      <c r="N12" s="2" t="e">
        <f t="shared" si="5"/>
        <v>#REF!</v>
      </c>
      <c r="O12" s="2" t="e">
        <f t="shared" si="5"/>
        <v>#REF!</v>
      </c>
      <c r="P12" s="2" t="e">
        <f t="shared" si="5"/>
        <v>#REF!</v>
      </c>
      <c r="Q12" s="2" t="e">
        <f t="shared" si="5"/>
        <v>#REF!</v>
      </c>
      <c r="R12" s="2" t="e">
        <f t="shared" si="5"/>
        <v>#REF!</v>
      </c>
      <c r="S12" s="2" t="e">
        <f t="shared" si="5"/>
        <v>#REF!</v>
      </c>
      <c r="T12" s="2" t="e">
        <f t="shared" si="5"/>
        <v>#REF!</v>
      </c>
      <c r="U12" s="2" t="e">
        <f t="shared" si="5"/>
        <v>#REF!</v>
      </c>
      <c r="V12" s="2" t="e">
        <f t="shared" si="5"/>
        <v>#REF!</v>
      </c>
      <c r="W12" s="2" t="e">
        <f t="shared" si="5"/>
        <v>#REF!</v>
      </c>
      <c r="X12" s="2" t="e">
        <f t="shared" si="5"/>
        <v>#REF!</v>
      </c>
      <c r="Y12" s="85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3" t="e">
        <f t="shared" ref="B13:Y13" si="6">ROUND($I$220+B152+B187,2)</f>
        <v>#REF!</v>
      </c>
      <c r="C13" s="2" t="e">
        <f t="shared" si="6"/>
        <v>#REF!</v>
      </c>
      <c r="D13" s="2" t="e">
        <f t="shared" si="6"/>
        <v>#REF!</v>
      </c>
      <c r="E13" s="2" t="e">
        <f t="shared" si="6"/>
        <v>#REF!</v>
      </c>
      <c r="F13" s="2" t="e">
        <f t="shared" si="6"/>
        <v>#REF!</v>
      </c>
      <c r="G13" s="2" t="e">
        <f t="shared" si="6"/>
        <v>#REF!</v>
      </c>
      <c r="H13" s="2" t="e">
        <f t="shared" si="6"/>
        <v>#REF!</v>
      </c>
      <c r="I13" s="2" t="e">
        <f t="shared" si="6"/>
        <v>#REF!</v>
      </c>
      <c r="J13" s="2" t="e">
        <f t="shared" si="6"/>
        <v>#REF!</v>
      </c>
      <c r="K13" s="2" t="e">
        <f t="shared" si="6"/>
        <v>#REF!</v>
      </c>
      <c r="L13" s="2" t="e">
        <f t="shared" si="6"/>
        <v>#REF!</v>
      </c>
      <c r="M13" s="2" t="e">
        <f t="shared" si="6"/>
        <v>#REF!</v>
      </c>
      <c r="N13" s="2" t="e">
        <f t="shared" si="6"/>
        <v>#REF!</v>
      </c>
      <c r="O13" s="2" t="e">
        <f t="shared" si="6"/>
        <v>#REF!</v>
      </c>
      <c r="P13" s="2" t="e">
        <f t="shared" si="6"/>
        <v>#REF!</v>
      </c>
      <c r="Q13" s="2" t="e">
        <f t="shared" si="6"/>
        <v>#REF!</v>
      </c>
      <c r="R13" s="2" t="e">
        <f t="shared" si="6"/>
        <v>#REF!</v>
      </c>
      <c r="S13" s="2" t="e">
        <f t="shared" si="6"/>
        <v>#REF!</v>
      </c>
      <c r="T13" s="2" t="e">
        <f t="shared" si="6"/>
        <v>#REF!</v>
      </c>
      <c r="U13" s="2" t="e">
        <f t="shared" si="6"/>
        <v>#REF!</v>
      </c>
      <c r="V13" s="2" t="e">
        <f t="shared" si="6"/>
        <v>#REF!</v>
      </c>
      <c r="W13" s="2" t="e">
        <f t="shared" si="6"/>
        <v>#REF!</v>
      </c>
      <c r="X13" s="2" t="e">
        <f t="shared" si="6"/>
        <v>#REF!</v>
      </c>
      <c r="Y13" s="85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3" t="e">
        <f t="shared" ref="B14:Y14" si="7">ROUND($I$220+B153+B188,2)</f>
        <v>#REF!</v>
      </c>
      <c r="C14" s="2" t="e">
        <f t="shared" si="7"/>
        <v>#REF!</v>
      </c>
      <c r="D14" s="2" t="e">
        <f t="shared" si="7"/>
        <v>#REF!</v>
      </c>
      <c r="E14" s="2" t="e">
        <f t="shared" si="7"/>
        <v>#REF!</v>
      </c>
      <c r="F14" s="2" t="e">
        <f t="shared" si="7"/>
        <v>#REF!</v>
      </c>
      <c r="G14" s="2" t="e">
        <f t="shared" si="7"/>
        <v>#REF!</v>
      </c>
      <c r="H14" s="2" t="e">
        <f t="shared" si="7"/>
        <v>#REF!</v>
      </c>
      <c r="I14" s="2" t="e">
        <f t="shared" si="7"/>
        <v>#REF!</v>
      </c>
      <c r="J14" s="2" t="e">
        <f t="shared" si="7"/>
        <v>#REF!</v>
      </c>
      <c r="K14" s="2" t="e">
        <f t="shared" si="7"/>
        <v>#REF!</v>
      </c>
      <c r="L14" s="2" t="e">
        <f t="shared" si="7"/>
        <v>#REF!</v>
      </c>
      <c r="M14" s="2" t="e">
        <f t="shared" si="7"/>
        <v>#REF!</v>
      </c>
      <c r="N14" s="2" t="e">
        <f t="shared" si="7"/>
        <v>#REF!</v>
      </c>
      <c r="O14" s="2" t="e">
        <f t="shared" si="7"/>
        <v>#REF!</v>
      </c>
      <c r="P14" s="2" t="e">
        <f t="shared" si="7"/>
        <v>#REF!</v>
      </c>
      <c r="Q14" s="2" t="e">
        <f t="shared" si="7"/>
        <v>#REF!</v>
      </c>
      <c r="R14" s="2" t="e">
        <f t="shared" si="7"/>
        <v>#REF!</v>
      </c>
      <c r="S14" s="2" t="e">
        <f t="shared" si="7"/>
        <v>#REF!</v>
      </c>
      <c r="T14" s="2" t="e">
        <f t="shared" si="7"/>
        <v>#REF!</v>
      </c>
      <c r="U14" s="2" t="e">
        <f t="shared" si="7"/>
        <v>#REF!</v>
      </c>
      <c r="V14" s="2" t="e">
        <f t="shared" si="7"/>
        <v>#REF!</v>
      </c>
      <c r="W14" s="2" t="e">
        <f t="shared" si="7"/>
        <v>#REF!</v>
      </c>
      <c r="X14" s="2" t="e">
        <f t="shared" si="7"/>
        <v>#REF!</v>
      </c>
      <c r="Y14" s="85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3" t="e">
        <f t="shared" ref="B15:Y15" si="8">ROUND($I$220+B154+B189,2)</f>
        <v>#REF!</v>
      </c>
      <c r="C15" s="2" t="e">
        <f t="shared" si="8"/>
        <v>#REF!</v>
      </c>
      <c r="D15" s="2" t="e">
        <f t="shared" si="8"/>
        <v>#REF!</v>
      </c>
      <c r="E15" s="2" t="e">
        <f t="shared" si="8"/>
        <v>#REF!</v>
      </c>
      <c r="F15" s="2" t="e">
        <f t="shared" si="8"/>
        <v>#REF!</v>
      </c>
      <c r="G15" s="2" t="e">
        <f t="shared" si="8"/>
        <v>#REF!</v>
      </c>
      <c r="H15" s="2" t="e">
        <f t="shared" si="8"/>
        <v>#REF!</v>
      </c>
      <c r="I15" s="2" t="e">
        <f t="shared" si="8"/>
        <v>#REF!</v>
      </c>
      <c r="J15" s="2" t="e">
        <f t="shared" si="8"/>
        <v>#REF!</v>
      </c>
      <c r="K15" s="2" t="e">
        <f t="shared" si="8"/>
        <v>#REF!</v>
      </c>
      <c r="L15" s="2" t="e">
        <f t="shared" si="8"/>
        <v>#REF!</v>
      </c>
      <c r="M15" s="2" t="e">
        <f t="shared" si="8"/>
        <v>#REF!</v>
      </c>
      <c r="N15" s="2" t="e">
        <f t="shared" si="8"/>
        <v>#REF!</v>
      </c>
      <c r="O15" s="2" t="e">
        <f t="shared" si="8"/>
        <v>#REF!</v>
      </c>
      <c r="P15" s="2" t="e">
        <f t="shared" si="8"/>
        <v>#REF!</v>
      </c>
      <c r="Q15" s="2" t="e">
        <f t="shared" si="8"/>
        <v>#REF!</v>
      </c>
      <c r="R15" s="2" t="e">
        <f t="shared" si="8"/>
        <v>#REF!</v>
      </c>
      <c r="S15" s="2" t="e">
        <f t="shared" si="8"/>
        <v>#REF!</v>
      </c>
      <c r="T15" s="2" t="e">
        <f t="shared" si="8"/>
        <v>#REF!</v>
      </c>
      <c r="U15" s="2" t="e">
        <f t="shared" si="8"/>
        <v>#REF!</v>
      </c>
      <c r="V15" s="2" t="e">
        <f t="shared" si="8"/>
        <v>#REF!</v>
      </c>
      <c r="W15" s="2" t="e">
        <f t="shared" si="8"/>
        <v>#REF!</v>
      </c>
      <c r="X15" s="2" t="e">
        <f t="shared" si="8"/>
        <v>#REF!</v>
      </c>
      <c r="Y15" s="85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3" t="e">
        <f t="shared" ref="B16:Y16" si="9">ROUND($I$220+B155+B190,2)</f>
        <v>#REF!</v>
      </c>
      <c r="C16" s="2" t="e">
        <f t="shared" si="9"/>
        <v>#REF!</v>
      </c>
      <c r="D16" s="2" t="e">
        <f t="shared" si="9"/>
        <v>#REF!</v>
      </c>
      <c r="E16" s="2" t="e">
        <f t="shared" si="9"/>
        <v>#REF!</v>
      </c>
      <c r="F16" s="2" t="e">
        <f t="shared" si="9"/>
        <v>#REF!</v>
      </c>
      <c r="G16" s="2" t="e">
        <f t="shared" si="9"/>
        <v>#REF!</v>
      </c>
      <c r="H16" s="2" t="e">
        <f t="shared" si="9"/>
        <v>#REF!</v>
      </c>
      <c r="I16" s="2" t="e">
        <f t="shared" si="9"/>
        <v>#REF!</v>
      </c>
      <c r="J16" s="2" t="e">
        <f t="shared" si="9"/>
        <v>#REF!</v>
      </c>
      <c r="K16" s="2" t="e">
        <f t="shared" si="9"/>
        <v>#REF!</v>
      </c>
      <c r="L16" s="2" t="e">
        <f t="shared" si="9"/>
        <v>#REF!</v>
      </c>
      <c r="M16" s="2" t="e">
        <f t="shared" si="9"/>
        <v>#REF!</v>
      </c>
      <c r="N16" s="2" t="e">
        <f t="shared" si="9"/>
        <v>#REF!</v>
      </c>
      <c r="O16" s="2" t="e">
        <f t="shared" si="9"/>
        <v>#REF!</v>
      </c>
      <c r="P16" s="2" t="e">
        <f t="shared" si="9"/>
        <v>#REF!</v>
      </c>
      <c r="Q16" s="2" t="e">
        <f t="shared" si="9"/>
        <v>#REF!</v>
      </c>
      <c r="R16" s="2" t="e">
        <f t="shared" si="9"/>
        <v>#REF!</v>
      </c>
      <c r="S16" s="2" t="e">
        <f t="shared" si="9"/>
        <v>#REF!</v>
      </c>
      <c r="T16" s="2" t="e">
        <f t="shared" si="9"/>
        <v>#REF!</v>
      </c>
      <c r="U16" s="2" t="e">
        <f t="shared" si="9"/>
        <v>#REF!</v>
      </c>
      <c r="V16" s="2" t="e">
        <f t="shared" si="9"/>
        <v>#REF!</v>
      </c>
      <c r="W16" s="2" t="e">
        <f t="shared" si="9"/>
        <v>#REF!</v>
      </c>
      <c r="X16" s="2" t="e">
        <f t="shared" si="9"/>
        <v>#REF!</v>
      </c>
      <c r="Y16" s="85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3" t="e">
        <f t="shared" ref="B17:Y17" si="10">ROUND($I$220+B156+B191,2)</f>
        <v>#REF!</v>
      </c>
      <c r="C17" s="2" t="e">
        <f t="shared" si="10"/>
        <v>#REF!</v>
      </c>
      <c r="D17" s="2" t="e">
        <f t="shared" si="10"/>
        <v>#REF!</v>
      </c>
      <c r="E17" s="2" t="e">
        <f t="shared" si="10"/>
        <v>#REF!</v>
      </c>
      <c r="F17" s="2" t="e">
        <f t="shared" si="10"/>
        <v>#REF!</v>
      </c>
      <c r="G17" s="2" t="e">
        <f t="shared" si="10"/>
        <v>#REF!</v>
      </c>
      <c r="H17" s="2" t="e">
        <f t="shared" si="10"/>
        <v>#REF!</v>
      </c>
      <c r="I17" s="2" t="e">
        <f t="shared" si="10"/>
        <v>#REF!</v>
      </c>
      <c r="J17" s="2" t="e">
        <f t="shared" si="10"/>
        <v>#REF!</v>
      </c>
      <c r="K17" s="2" t="e">
        <f t="shared" si="10"/>
        <v>#REF!</v>
      </c>
      <c r="L17" s="2" t="e">
        <f t="shared" si="10"/>
        <v>#REF!</v>
      </c>
      <c r="M17" s="2" t="e">
        <f t="shared" si="10"/>
        <v>#REF!</v>
      </c>
      <c r="N17" s="2" t="e">
        <f t="shared" si="10"/>
        <v>#REF!</v>
      </c>
      <c r="O17" s="2" t="e">
        <f t="shared" si="10"/>
        <v>#REF!</v>
      </c>
      <c r="P17" s="2" t="e">
        <f t="shared" si="10"/>
        <v>#REF!</v>
      </c>
      <c r="Q17" s="2" t="e">
        <f t="shared" si="10"/>
        <v>#REF!</v>
      </c>
      <c r="R17" s="2" t="e">
        <f t="shared" si="10"/>
        <v>#REF!</v>
      </c>
      <c r="S17" s="2" t="e">
        <f t="shared" si="10"/>
        <v>#REF!</v>
      </c>
      <c r="T17" s="2" t="e">
        <f t="shared" si="10"/>
        <v>#REF!</v>
      </c>
      <c r="U17" s="2" t="e">
        <f t="shared" si="10"/>
        <v>#REF!</v>
      </c>
      <c r="V17" s="2" t="e">
        <f t="shared" si="10"/>
        <v>#REF!</v>
      </c>
      <c r="W17" s="2" t="e">
        <f t="shared" si="10"/>
        <v>#REF!</v>
      </c>
      <c r="X17" s="2" t="e">
        <f t="shared" si="10"/>
        <v>#REF!</v>
      </c>
      <c r="Y17" s="85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3" t="e">
        <f t="shared" ref="B18:Y18" si="11">ROUND($I$220+B157+B192,2)</f>
        <v>#REF!</v>
      </c>
      <c r="C18" s="2" t="e">
        <f t="shared" si="11"/>
        <v>#REF!</v>
      </c>
      <c r="D18" s="2" t="e">
        <f t="shared" si="11"/>
        <v>#REF!</v>
      </c>
      <c r="E18" s="2" t="e">
        <f t="shared" si="11"/>
        <v>#REF!</v>
      </c>
      <c r="F18" s="2" t="e">
        <f t="shared" si="11"/>
        <v>#REF!</v>
      </c>
      <c r="G18" s="2" t="e">
        <f t="shared" si="11"/>
        <v>#REF!</v>
      </c>
      <c r="H18" s="2" t="e">
        <f t="shared" si="11"/>
        <v>#REF!</v>
      </c>
      <c r="I18" s="2" t="e">
        <f t="shared" si="11"/>
        <v>#REF!</v>
      </c>
      <c r="J18" s="2" t="e">
        <f t="shared" si="11"/>
        <v>#REF!</v>
      </c>
      <c r="K18" s="2" t="e">
        <f t="shared" si="11"/>
        <v>#REF!</v>
      </c>
      <c r="L18" s="2" t="e">
        <f t="shared" si="11"/>
        <v>#REF!</v>
      </c>
      <c r="M18" s="2" t="e">
        <f t="shared" si="11"/>
        <v>#REF!</v>
      </c>
      <c r="N18" s="2" t="e">
        <f t="shared" si="11"/>
        <v>#REF!</v>
      </c>
      <c r="O18" s="2" t="e">
        <f t="shared" si="11"/>
        <v>#REF!</v>
      </c>
      <c r="P18" s="2" t="e">
        <f t="shared" si="11"/>
        <v>#REF!</v>
      </c>
      <c r="Q18" s="2" t="e">
        <f t="shared" si="11"/>
        <v>#REF!</v>
      </c>
      <c r="R18" s="2" t="e">
        <f t="shared" si="11"/>
        <v>#REF!</v>
      </c>
      <c r="S18" s="2" t="e">
        <f t="shared" si="11"/>
        <v>#REF!</v>
      </c>
      <c r="T18" s="2" t="e">
        <f t="shared" si="11"/>
        <v>#REF!</v>
      </c>
      <c r="U18" s="2" t="e">
        <f t="shared" si="11"/>
        <v>#REF!</v>
      </c>
      <c r="V18" s="2" t="e">
        <f t="shared" si="11"/>
        <v>#REF!</v>
      </c>
      <c r="W18" s="2" t="e">
        <f t="shared" si="11"/>
        <v>#REF!</v>
      </c>
      <c r="X18" s="2" t="e">
        <f t="shared" si="11"/>
        <v>#REF!</v>
      </c>
      <c r="Y18" s="85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3" t="e">
        <f t="shared" ref="B19:Y19" si="12">ROUND($I$220+B158+B193,2)</f>
        <v>#REF!</v>
      </c>
      <c r="C19" s="2" t="e">
        <f t="shared" si="12"/>
        <v>#REF!</v>
      </c>
      <c r="D19" s="2" t="e">
        <f t="shared" si="12"/>
        <v>#REF!</v>
      </c>
      <c r="E19" s="2" t="e">
        <f t="shared" si="12"/>
        <v>#REF!</v>
      </c>
      <c r="F19" s="2" t="e">
        <f t="shared" si="12"/>
        <v>#REF!</v>
      </c>
      <c r="G19" s="2" t="e">
        <f t="shared" si="12"/>
        <v>#REF!</v>
      </c>
      <c r="H19" s="2" t="e">
        <f t="shared" si="12"/>
        <v>#REF!</v>
      </c>
      <c r="I19" s="2" t="e">
        <f t="shared" si="12"/>
        <v>#REF!</v>
      </c>
      <c r="J19" s="2" t="e">
        <f t="shared" si="12"/>
        <v>#REF!</v>
      </c>
      <c r="K19" s="2" t="e">
        <f t="shared" si="12"/>
        <v>#REF!</v>
      </c>
      <c r="L19" s="2" t="e">
        <f t="shared" si="12"/>
        <v>#REF!</v>
      </c>
      <c r="M19" s="2" t="e">
        <f t="shared" si="12"/>
        <v>#REF!</v>
      </c>
      <c r="N19" s="2" t="e">
        <f t="shared" si="12"/>
        <v>#REF!</v>
      </c>
      <c r="O19" s="2" t="e">
        <f t="shared" si="12"/>
        <v>#REF!</v>
      </c>
      <c r="P19" s="2" t="e">
        <f t="shared" si="12"/>
        <v>#REF!</v>
      </c>
      <c r="Q19" s="2" t="e">
        <f t="shared" si="12"/>
        <v>#REF!</v>
      </c>
      <c r="R19" s="2" t="e">
        <f t="shared" si="12"/>
        <v>#REF!</v>
      </c>
      <c r="S19" s="2" t="e">
        <f t="shared" si="12"/>
        <v>#REF!</v>
      </c>
      <c r="T19" s="2" t="e">
        <f t="shared" si="12"/>
        <v>#REF!</v>
      </c>
      <c r="U19" s="2" t="e">
        <f t="shared" si="12"/>
        <v>#REF!</v>
      </c>
      <c r="V19" s="2" t="e">
        <f t="shared" si="12"/>
        <v>#REF!</v>
      </c>
      <c r="W19" s="2" t="e">
        <f t="shared" si="12"/>
        <v>#REF!</v>
      </c>
      <c r="X19" s="2" t="e">
        <f t="shared" si="12"/>
        <v>#REF!</v>
      </c>
      <c r="Y19" s="85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3" t="e">
        <f t="shared" ref="B20:Y20" si="13">ROUND($I$220+B159+B194,2)</f>
        <v>#REF!</v>
      </c>
      <c r="C20" s="2" t="e">
        <f t="shared" si="13"/>
        <v>#REF!</v>
      </c>
      <c r="D20" s="2" t="e">
        <f t="shared" si="13"/>
        <v>#REF!</v>
      </c>
      <c r="E20" s="2" t="e">
        <f t="shared" si="13"/>
        <v>#REF!</v>
      </c>
      <c r="F20" s="2" t="e">
        <f t="shared" si="13"/>
        <v>#REF!</v>
      </c>
      <c r="G20" s="2" t="e">
        <f t="shared" si="13"/>
        <v>#REF!</v>
      </c>
      <c r="H20" s="2" t="e">
        <f t="shared" si="13"/>
        <v>#REF!</v>
      </c>
      <c r="I20" s="2" t="e">
        <f t="shared" si="13"/>
        <v>#REF!</v>
      </c>
      <c r="J20" s="2" t="e">
        <f t="shared" si="13"/>
        <v>#REF!</v>
      </c>
      <c r="K20" s="2" t="e">
        <f t="shared" si="13"/>
        <v>#REF!</v>
      </c>
      <c r="L20" s="2" t="e">
        <f t="shared" si="13"/>
        <v>#REF!</v>
      </c>
      <c r="M20" s="2" t="e">
        <f t="shared" si="13"/>
        <v>#REF!</v>
      </c>
      <c r="N20" s="2" t="e">
        <f t="shared" si="13"/>
        <v>#REF!</v>
      </c>
      <c r="O20" s="2" t="e">
        <f t="shared" si="13"/>
        <v>#REF!</v>
      </c>
      <c r="P20" s="2" t="e">
        <f t="shared" si="13"/>
        <v>#REF!</v>
      </c>
      <c r="Q20" s="2" t="e">
        <f t="shared" si="13"/>
        <v>#REF!</v>
      </c>
      <c r="R20" s="2" t="e">
        <f t="shared" si="13"/>
        <v>#REF!</v>
      </c>
      <c r="S20" s="2" t="e">
        <f t="shared" si="13"/>
        <v>#REF!</v>
      </c>
      <c r="T20" s="2" t="e">
        <f t="shared" si="13"/>
        <v>#REF!</v>
      </c>
      <c r="U20" s="2" t="e">
        <f t="shared" si="13"/>
        <v>#REF!</v>
      </c>
      <c r="V20" s="2" t="e">
        <f t="shared" si="13"/>
        <v>#REF!</v>
      </c>
      <c r="W20" s="2" t="e">
        <f t="shared" si="13"/>
        <v>#REF!</v>
      </c>
      <c r="X20" s="2" t="e">
        <f t="shared" si="13"/>
        <v>#REF!</v>
      </c>
      <c r="Y20" s="85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3" t="e">
        <f t="shared" ref="B21:Y21" si="14">ROUND($I$220+B160+B195,2)</f>
        <v>#REF!</v>
      </c>
      <c r="C21" s="2" t="e">
        <f t="shared" si="14"/>
        <v>#REF!</v>
      </c>
      <c r="D21" s="2" t="e">
        <f t="shared" si="14"/>
        <v>#REF!</v>
      </c>
      <c r="E21" s="2" t="e">
        <f t="shared" si="14"/>
        <v>#REF!</v>
      </c>
      <c r="F21" s="2" t="e">
        <f t="shared" si="14"/>
        <v>#REF!</v>
      </c>
      <c r="G21" s="2" t="e">
        <f t="shared" si="14"/>
        <v>#REF!</v>
      </c>
      <c r="H21" s="2" t="e">
        <f t="shared" si="14"/>
        <v>#REF!</v>
      </c>
      <c r="I21" s="2" t="e">
        <f t="shared" si="14"/>
        <v>#REF!</v>
      </c>
      <c r="J21" s="2" t="e">
        <f t="shared" si="14"/>
        <v>#REF!</v>
      </c>
      <c r="K21" s="2" t="e">
        <f t="shared" si="14"/>
        <v>#REF!</v>
      </c>
      <c r="L21" s="2" t="e">
        <f t="shared" si="14"/>
        <v>#REF!</v>
      </c>
      <c r="M21" s="2" t="e">
        <f t="shared" si="14"/>
        <v>#REF!</v>
      </c>
      <c r="N21" s="2" t="e">
        <f t="shared" si="14"/>
        <v>#REF!</v>
      </c>
      <c r="O21" s="2" t="e">
        <f t="shared" si="14"/>
        <v>#REF!</v>
      </c>
      <c r="P21" s="2" t="e">
        <f t="shared" si="14"/>
        <v>#REF!</v>
      </c>
      <c r="Q21" s="2" t="e">
        <f t="shared" si="14"/>
        <v>#REF!</v>
      </c>
      <c r="R21" s="2" t="e">
        <f t="shared" si="14"/>
        <v>#REF!</v>
      </c>
      <c r="S21" s="2" t="e">
        <f t="shared" si="14"/>
        <v>#REF!</v>
      </c>
      <c r="T21" s="2" t="e">
        <f t="shared" si="14"/>
        <v>#REF!</v>
      </c>
      <c r="U21" s="2" t="e">
        <f t="shared" si="14"/>
        <v>#REF!</v>
      </c>
      <c r="V21" s="2" t="e">
        <f t="shared" si="14"/>
        <v>#REF!</v>
      </c>
      <c r="W21" s="2" t="e">
        <f t="shared" si="14"/>
        <v>#REF!</v>
      </c>
      <c r="X21" s="2" t="e">
        <f t="shared" si="14"/>
        <v>#REF!</v>
      </c>
      <c r="Y21" s="85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3" t="e">
        <f t="shared" ref="B22:Y22" si="15">ROUND($I$220+B161+B196,2)</f>
        <v>#REF!</v>
      </c>
      <c r="C22" s="2" t="e">
        <f t="shared" si="15"/>
        <v>#REF!</v>
      </c>
      <c r="D22" s="2" t="e">
        <f t="shared" si="15"/>
        <v>#REF!</v>
      </c>
      <c r="E22" s="2" t="e">
        <f t="shared" si="15"/>
        <v>#REF!</v>
      </c>
      <c r="F22" s="2" t="e">
        <f t="shared" si="15"/>
        <v>#REF!</v>
      </c>
      <c r="G22" s="2" t="e">
        <f t="shared" si="15"/>
        <v>#REF!</v>
      </c>
      <c r="H22" s="2" t="e">
        <f t="shared" si="15"/>
        <v>#REF!</v>
      </c>
      <c r="I22" s="2" t="e">
        <f t="shared" si="15"/>
        <v>#REF!</v>
      </c>
      <c r="J22" s="2" t="e">
        <f t="shared" si="15"/>
        <v>#REF!</v>
      </c>
      <c r="K22" s="2" t="e">
        <f t="shared" si="15"/>
        <v>#REF!</v>
      </c>
      <c r="L22" s="2" t="e">
        <f t="shared" si="15"/>
        <v>#REF!</v>
      </c>
      <c r="M22" s="2" t="e">
        <f t="shared" si="15"/>
        <v>#REF!</v>
      </c>
      <c r="N22" s="2" t="e">
        <f t="shared" si="15"/>
        <v>#REF!</v>
      </c>
      <c r="O22" s="2" t="e">
        <f t="shared" si="15"/>
        <v>#REF!</v>
      </c>
      <c r="P22" s="2" t="e">
        <f t="shared" si="15"/>
        <v>#REF!</v>
      </c>
      <c r="Q22" s="2" t="e">
        <f t="shared" si="15"/>
        <v>#REF!</v>
      </c>
      <c r="R22" s="2" t="e">
        <f t="shared" si="15"/>
        <v>#REF!</v>
      </c>
      <c r="S22" s="2" t="e">
        <f t="shared" si="15"/>
        <v>#REF!</v>
      </c>
      <c r="T22" s="2" t="e">
        <f t="shared" si="15"/>
        <v>#REF!</v>
      </c>
      <c r="U22" s="2" t="e">
        <f t="shared" si="15"/>
        <v>#REF!</v>
      </c>
      <c r="V22" s="2" t="e">
        <f t="shared" si="15"/>
        <v>#REF!</v>
      </c>
      <c r="W22" s="2" t="e">
        <f t="shared" si="15"/>
        <v>#REF!</v>
      </c>
      <c r="X22" s="2" t="e">
        <f t="shared" si="15"/>
        <v>#REF!</v>
      </c>
      <c r="Y22" s="85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3" t="e">
        <f t="shared" ref="B23:Y23" si="16">ROUND($I$220+B162+B197,2)</f>
        <v>#REF!</v>
      </c>
      <c r="C23" s="2" t="e">
        <f t="shared" si="16"/>
        <v>#REF!</v>
      </c>
      <c r="D23" s="2" t="e">
        <f t="shared" si="16"/>
        <v>#REF!</v>
      </c>
      <c r="E23" s="2" t="e">
        <f t="shared" si="16"/>
        <v>#REF!</v>
      </c>
      <c r="F23" s="2" t="e">
        <f t="shared" si="16"/>
        <v>#REF!</v>
      </c>
      <c r="G23" s="2" t="e">
        <f t="shared" si="16"/>
        <v>#REF!</v>
      </c>
      <c r="H23" s="2" t="e">
        <f t="shared" si="16"/>
        <v>#REF!</v>
      </c>
      <c r="I23" s="2" t="e">
        <f t="shared" si="16"/>
        <v>#REF!</v>
      </c>
      <c r="J23" s="2" t="e">
        <f t="shared" si="16"/>
        <v>#REF!</v>
      </c>
      <c r="K23" s="2" t="e">
        <f t="shared" si="16"/>
        <v>#REF!</v>
      </c>
      <c r="L23" s="2" t="e">
        <f t="shared" si="16"/>
        <v>#REF!</v>
      </c>
      <c r="M23" s="2" t="e">
        <f t="shared" si="16"/>
        <v>#REF!</v>
      </c>
      <c r="N23" s="2" t="e">
        <f t="shared" si="16"/>
        <v>#REF!</v>
      </c>
      <c r="O23" s="2" t="e">
        <f t="shared" si="16"/>
        <v>#REF!</v>
      </c>
      <c r="P23" s="2" t="e">
        <f t="shared" si="16"/>
        <v>#REF!</v>
      </c>
      <c r="Q23" s="2" t="e">
        <f t="shared" si="16"/>
        <v>#REF!</v>
      </c>
      <c r="R23" s="2" t="e">
        <f t="shared" si="16"/>
        <v>#REF!</v>
      </c>
      <c r="S23" s="2" t="e">
        <f t="shared" si="16"/>
        <v>#REF!</v>
      </c>
      <c r="T23" s="2" t="e">
        <f t="shared" si="16"/>
        <v>#REF!</v>
      </c>
      <c r="U23" s="2" t="e">
        <f t="shared" si="16"/>
        <v>#REF!</v>
      </c>
      <c r="V23" s="2" t="e">
        <f t="shared" si="16"/>
        <v>#REF!</v>
      </c>
      <c r="W23" s="2" t="e">
        <f t="shared" si="16"/>
        <v>#REF!</v>
      </c>
      <c r="X23" s="2" t="e">
        <f t="shared" si="16"/>
        <v>#REF!</v>
      </c>
      <c r="Y23" s="85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3" t="e">
        <f t="shared" ref="B24:Y24" si="17">ROUND($I$220+B163+B198,2)</f>
        <v>#REF!</v>
      </c>
      <c r="C24" s="2" t="e">
        <f t="shared" si="17"/>
        <v>#REF!</v>
      </c>
      <c r="D24" s="2" t="e">
        <f t="shared" si="17"/>
        <v>#REF!</v>
      </c>
      <c r="E24" s="2" t="e">
        <f t="shared" si="17"/>
        <v>#REF!</v>
      </c>
      <c r="F24" s="2" t="e">
        <f t="shared" si="17"/>
        <v>#REF!</v>
      </c>
      <c r="G24" s="2" t="e">
        <f t="shared" si="17"/>
        <v>#REF!</v>
      </c>
      <c r="H24" s="2" t="e">
        <f t="shared" si="17"/>
        <v>#REF!</v>
      </c>
      <c r="I24" s="2" t="e">
        <f t="shared" si="17"/>
        <v>#REF!</v>
      </c>
      <c r="J24" s="2" t="e">
        <f t="shared" si="17"/>
        <v>#REF!</v>
      </c>
      <c r="K24" s="2" t="e">
        <f t="shared" si="17"/>
        <v>#REF!</v>
      </c>
      <c r="L24" s="2" t="e">
        <f t="shared" si="17"/>
        <v>#REF!</v>
      </c>
      <c r="M24" s="2" t="e">
        <f t="shared" si="17"/>
        <v>#REF!</v>
      </c>
      <c r="N24" s="2" t="e">
        <f t="shared" si="17"/>
        <v>#REF!</v>
      </c>
      <c r="O24" s="2" t="e">
        <f t="shared" si="17"/>
        <v>#REF!</v>
      </c>
      <c r="P24" s="2" t="e">
        <f t="shared" si="17"/>
        <v>#REF!</v>
      </c>
      <c r="Q24" s="2" t="e">
        <f t="shared" si="17"/>
        <v>#REF!</v>
      </c>
      <c r="R24" s="2" t="e">
        <f t="shared" si="17"/>
        <v>#REF!</v>
      </c>
      <c r="S24" s="2" t="e">
        <f t="shared" si="17"/>
        <v>#REF!</v>
      </c>
      <c r="T24" s="2" t="e">
        <f t="shared" si="17"/>
        <v>#REF!</v>
      </c>
      <c r="U24" s="2" t="e">
        <f t="shared" si="17"/>
        <v>#REF!</v>
      </c>
      <c r="V24" s="2" t="e">
        <f t="shared" si="17"/>
        <v>#REF!</v>
      </c>
      <c r="W24" s="2" t="e">
        <f t="shared" si="17"/>
        <v>#REF!</v>
      </c>
      <c r="X24" s="2" t="e">
        <f t="shared" si="17"/>
        <v>#REF!</v>
      </c>
      <c r="Y24" s="85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3" t="e">
        <f t="shared" ref="B25:Y25" si="18">ROUND($I$220+B164+B199,2)</f>
        <v>#REF!</v>
      </c>
      <c r="C25" s="2" t="e">
        <f t="shared" si="18"/>
        <v>#REF!</v>
      </c>
      <c r="D25" s="2" t="e">
        <f t="shared" si="18"/>
        <v>#REF!</v>
      </c>
      <c r="E25" s="2" t="e">
        <f t="shared" si="18"/>
        <v>#REF!</v>
      </c>
      <c r="F25" s="2" t="e">
        <f t="shared" si="18"/>
        <v>#REF!</v>
      </c>
      <c r="G25" s="2" t="e">
        <f t="shared" si="18"/>
        <v>#REF!</v>
      </c>
      <c r="H25" s="2" t="e">
        <f t="shared" si="18"/>
        <v>#REF!</v>
      </c>
      <c r="I25" s="2" t="e">
        <f t="shared" si="18"/>
        <v>#REF!</v>
      </c>
      <c r="J25" s="2" t="e">
        <f t="shared" si="18"/>
        <v>#REF!</v>
      </c>
      <c r="K25" s="2" t="e">
        <f t="shared" si="18"/>
        <v>#REF!</v>
      </c>
      <c r="L25" s="2" t="e">
        <f t="shared" si="18"/>
        <v>#REF!</v>
      </c>
      <c r="M25" s="2" t="e">
        <f t="shared" si="18"/>
        <v>#REF!</v>
      </c>
      <c r="N25" s="2" t="e">
        <f t="shared" si="18"/>
        <v>#REF!</v>
      </c>
      <c r="O25" s="2" t="e">
        <f t="shared" si="18"/>
        <v>#REF!</v>
      </c>
      <c r="P25" s="2" t="e">
        <f t="shared" si="18"/>
        <v>#REF!</v>
      </c>
      <c r="Q25" s="2" t="e">
        <f t="shared" si="18"/>
        <v>#REF!</v>
      </c>
      <c r="R25" s="2" t="e">
        <f t="shared" si="18"/>
        <v>#REF!</v>
      </c>
      <c r="S25" s="2" t="e">
        <f t="shared" si="18"/>
        <v>#REF!</v>
      </c>
      <c r="T25" s="2" t="e">
        <f t="shared" si="18"/>
        <v>#REF!</v>
      </c>
      <c r="U25" s="2" t="e">
        <f t="shared" si="18"/>
        <v>#REF!</v>
      </c>
      <c r="V25" s="2" t="e">
        <f t="shared" si="18"/>
        <v>#REF!</v>
      </c>
      <c r="W25" s="2" t="e">
        <f t="shared" si="18"/>
        <v>#REF!</v>
      </c>
      <c r="X25" s="2" t="e">
        <f t="shared" si="18"/>
        <v>#REF!</v>
      </c>
      <c r="Y25" s="85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3" t="e">
        <f t="shared" ref="B26:Y26" si="19">ROUND($I$220+B165+B200,2)</f>
        <v>#REF!</v>
      </c>
      <c r="C26" s="2" t="e">
        <f t="shared" si="19"/>
        <v>#REF!</v>
      </c>
      <c r="D26" s="2" t="e">
        <f t="shared" si="19"/>
        <v>#REF!</v>
      </c>
      <c r="E26" s="2" t="e">
        <f t="shared" si="19"/>
        <v>#REF!</v>
      </c>
      <c r="F26" s="2" t="e">
        <f t="shared" si="19"/>
        <v>#REF!</v>
      </c>
      <c r="G26" s="2" t="e">
        <f t="shared" si="19"/>
        <v>#REF!</v>
      </c>
      <c r="H26" s="2" t="e">
        <f t="shared" si="19"/>
        <v>#REF!</v>
      </c>
      <c r="I26" s="2" t="e">
        <f t="shared" si="19"/>
        <v>#REF!</v>
      </c>
      <c r="J26" s="2" t="e">
        <f t="shared" si="19"/>
        <v>#REF!</v>
      </c>
      <c r="K26" s="2" t="e">
        <f t="shared" si="19"/>
        <v>#REF!</v>
      </c>
      <c r="L26" s="2" t="e">
        <f t="shared" si="19"/>
        <v>#REF!</v>
      </c>
      <c r="M26" s="2" t="e">
        <f t="shared" si="19"/>
        <v>#REF!</v>
      </c>
      <c r="N26" s="2" t="e">
        <f t="shared" si="19"/>
        <v>#REF!</v>
      </c>
      <c r="O26" s="2" t="e">
        <f t="shared" si="19"/>
        <v>#REF!</v>
      </c>
      <c r="P26" s="2" t="e">
        <f t="shared" si="19"/>
        <v>#REF!</v>
      </c>
      <c r="Q26" s="2" t="e">
        <f t="shared" si="19"/>
        <v>#REF!</v>
      </c>
      <c r="R26" s="2" t="e">
        <f t="shared" si="19"/>
        <v>#REF!</v>
      </c>
      <c r="S26" s="2" t="e">
        <f t="shared" si="19"/>
        <v>#REF!</v>
      </c>
      <c r="T26" s="2" t="e">
        <f t="shared" si="19"/>
        <v>#REF!</v>
      </c>
      <c r="U26" s="2" t="e">
        <f t="shared" si="19"/>
        <v>#REF!</v>
      </c>
      <c r="V26" s="2" t="e">
        <f t="shared" si="19"/>
        <v>#REF!</v>
      </c>
      <c r="W26" s="2" t="e">
        <f t="shared" si="19"/>
        <v>#REF!</v>
      </c>
      <c r="X26" s="2" t="e">
        <f t="shared" si="19"/>
        <v>#REF!</v>
      </c>
      <c r="Y26" s="85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3" t="e">
        <f t="shared" ref="B27:Y27" si="20">ROUND($I$220+B166+B201,2)</f>
        <v>#REF!</v>
      </c>
      <c r="C27" s="2" t="e">
        <f t="shared" si="20"/>
        <v>#REF!</v>
      </c>
      <c r="D27" s="2" t="e">
        <f t="shared" si="20"/>
        <v>#REF!</v>
      </c>
      <c r="E27" s="2" t="e">
        <f t="shared" si="20"/>
        <v>#REF!</v>
      </c>
      <c r="F27" s="2" t="e">
        <f t="shared" si="20"/>
        <v>#REF!</v>
      </c>
      <c r="G27" s="2" t="e">
        <f t="shared" si="20"/>
        <v>#REF!</v>
      </c>
      <c r="H27" s="2" t="e">
        <f t="shared" si="20"/>
        <v>#REF!</v>
      </c>
      <c r="I27" s="2" t="e">
        <f t="shared" si="20"/>
        <v>#REF!</v>
      </c>
      <c r="J27" s="2" t="e">
        <f t="shared" si="20"/>
        <v>#REF!</v>
      </c>
      <c r="K27" s="2" t="e">
        <f t="shared" si="20"/>
        <v>#REF!</v>
      </c>
      <c r="L27" s="2" t="e">
        <f t="shared" si="20"/>
        <v>#REF!</v>
      </c>
      <c r="M27" s="2" t="e">
        <f t="shared" si="20"/>
        <v>#REF!</v>
      </c>
      <c r="N27" s="2" t="e">
        <f t="shared" si="20"/>
        <v>#REF!</v>
      </c>
      <c r="O27" s="2" t="e">
        <f t="shared" si="20"/>
        <v>#REF!</v>
      </c>
      <c r="P27" s="2" t="e">
        <f t="shared" si="20"/>
        <v>#REF!</v>
      </c>
      <c r="Q27" s="2" t="e">
        <f t="shared" si="20"/>
        <v>#REF!</v>
      </c>
      <c r="R27" s="2" t="e">
        <f t="shared" si="20"/>
        <v>#REF!</v>
      </c>
      <c r="S27" s="2" t="e">
        <f t="shared" si="20"/>
        <v>#REF!</v>
      </c>
      <c r="T27" s="2" t="e">
        <f t="shared" si="20"/>
        <v>#REF!</v>
      </c>
      <c r="U27" s="2" t="e">
        <f t="shared" si="20"/>
        <v>#REF!</v>
      </c>
      <c r="V27" s="2" t="e">
        <f t="shared" si="20"/>
        <v>#REF!</v>
      </c>
      <c r="W27" s="2" t="e">
        <f t="shared" si="20"/>
        <v>#REF!</v>
      </c>
      <c r="X27" s="2" t="e">
        <f t="shared" si="20"/>
        <v>#REF!</v>
      </c>
      <c r="Y27" s="85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3" t="e">
        <f t="shared" ref="B28:Y28" si="21">ROUND($I$220+B167+B202,2)</f>
        <v>#REF!</v>
      </c>
      <c r="C28" s="2" t="e">
        <f t="shared" si="21"/>
        <v>#REF!</v>
      </c>
      <c r="D28" s="2" t="e">
        <f t="shared" si="21"/>
        <v>#REF!</v>
      </c>
      <c r="E28" s="2" t="e">
        <f t="shared" si="21"/>
        <v>#REF!</v>
      </c>
      <c r="F28" s="2" t="e">
        <f t="shared" si="21"/>
        <v>#REF!</v>
      </c>
      <c r="G28" s="2" t="e">
        <f t="shared" si="21"/>
        <v>#REF!</v>
      </c>
      <c r="H28" s="2" t="e">
        <f t="shared" si="21"/>
        <v>#REF!</v>
      </c>
      <c r="I28" s="2" t="e">
        <f t="shared" si="21"/>
        <v>#REF!</v>
      </c>
      <c r="J28" s="2" t="e">
        <f t="shared" si="21"/>
        <v>#REF!</v>
      </c>
      <c r="K28" s="2" t="e">
        <f t="shared" si="21"/>
        <v>#REF!</v>
      </c>
      <c r="L28" s="2" t="e">
        <f t="shared" si="21"/>
        <v>#REF!</v>
      </c>
      <c r="M28" s="2" t="e">
        <f t="shared" si="21"/>
        <v>#REF!</v>
      </c>
      <c r="N28" s="2" t="e">
        <f t="shared" si="21"/>
        <v>#REF!</v>
      </c>
      <c r="O28" s="2" t="e">
        <f t="shared" si="21"/>
        <v>#REF!</v>
      </c>
      <c r="P28" s="2" t="e">
        <f t="shared" si="21"/>
        <v>#REF!</v>
      </c>
      <c r="Q28" s="2" t="e">
        <f t="shared" si="21"/>
        <v>#REF!</v>
      </c>
      <c r="R28" s="2" t="e">
        <f t="shared" si="21"/>
        <v>#REF!</v>
      </c>
      <c r="S28" s="2" t="e">
        <f t="shared" si="21"/>
        <v>#REF!</v>
      </c>
      <c r="T28" s="2" t="e">
        <f t="shared" si="21"/>
        <v>#REF!</v>
      </c>
      <c r="U28" s="2" t="e">
        <f t="shared" si="21"/>
        <v>#REF!</v>
      </c>
      <c r="V28" s="2" t="e">
        <f t="shared" si="21"/>
        <v>#REF!</v>
      </c>
      <c r="W28" s="2" t="e">
        <f t="shared" si="21"/>
        <v>#REF!</v>
      </c>
      <c r="X28" s="2" t="e">
        <f t="shared" si="21"/>
        <v>#REF!</v>
      </c>
      <c r="Y28" s="85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3" t="e">
        <f t="shared" ref="B29:Y29" si="22">ROUND($I$220+B168+B203,2)</f>
        <v>#REF!</v>
      </c>
      <c r="C29" s="2" t="e">
        <f t="shared" si="22"/>
        <v>#REF!</v>
      </c>
      <c r="D29" s="2" t="e">
        <f t="shared" si="22"/>
        <v>#REF!</v>
      </c>
      <c r="E29" s="2" t="e">
        <f t="shared" si="22"/>
        <v>#REF!</v>
      </c>
      <c r="F29" s="2" t="e">
        <f t="shared" si="22"/>
        <v>#REF!</v>
      </c>
      <c r="G29" s="2" t="e">
        <f t="shared" si="22"/>
        <v>#REF!</v>
      </c>
      <c r="H29" s="2" t="e">
        <f t="shared" si="22"/>
        <v>#REF!</v>
      </c>
      <c r="I29" s="2" t="e">
        <f t="shared" si="22"/>
        <v>#REF!</v>
      </c>
      <c r="J29" s="2" t="e">
        <f t="shared" si="22"/>
        <v>#REF!</v>
      </c>
      <c r="K29" s="2" t="e">
        <f t="shared" si="22"/>
        <v>#REF!</v>
      </c>
      <c r="L29" s="2" t="e">
        <f t="shared" si="22"/>
        <v>#REF!</v>
      </c>
      <c r="M29" s="2" t="e">
        <f t="shared" si="22"/>
        <v>#REF!</v>
      </c>
      <c r="N29" s="2" t="e">
        <f t="shared" si="22"/>
        <v>#REF!</v>
      </c>
      <c r="O29" s="2" t="e">
        <f t="shared" si="22"/>
        <v>#REF!</v>
      </c>
      <c r="P29" s="2" t="e">
        <f t="shared" si="22"/>
        <v>#REF!</v>
      </c>
      <c r="Q29" s="2" t="e">
        <f t="shared" si="22"/>
        <v>#REF!</v>
      </c>
      <c r="R29" s="2" t="e">
        <f t="shared" si="22"/>
        <v>#REF!</v>
      </c>
      <c r="S29" s="2" t="e">
        <f t="shared" si="22"/>
        <v>#REF!</v>
      </c>
      <c r="T29" s="2" t="e">
        <f t="shared" si="22"/>
        <v>#REF!</v>
      </c>
      <c r="U29" s="2" t="e">
        <f t="shared" si="22"/>
        <v>#REF!</v>
      </c>
      <c r="V29" s="2" t="e">
        <f t="shared" si="22"/>
        <v>#REF!</v>
      </c>
      <c r="W29" s="2" t="e">
        <f t="shared" si="22"/>
        <v>#REF!</v>
      </c>
      <c r="X29" s="2" t="e">
        <f t="shared" si="22"/>
        <v>#REF!</v>
      </c>
      <c r="Y29" s="85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3" t="e">
        <f t="shared" ref="B30:Y30" si="23">ROUND($I$220+B169+B204,2)</f>
        <v>#REF!</v>
      </c>
      <c r="C30" s="2" t="e">
        <f t="shared" si="23"/>
        <v>#REF!</v>
      </c>
      <c r="D30" s="2" t="e">
        <f t="shared" si="23"/>
        <v>#REF!</v>
      </c>
      <c r="E30" s="2" t="e">
        <f t="shared" si="23"/>
        <v>#REF!</v>
      </c>
      <c r="F30" s="2" t="e">
        <f t="shared" si="23"/>
        <v>#REF!</v>
      </c>
      <c r="G30" s="2" t="e">
        <f t="shared" si="23"/>
        <v>#REF!</v>
      </c>
      <c r="H30" s="2" t="e">
        <f t="shared" si="23"/>
        <v>#REF!</v>
      </c>
      <c r="I30" s="2" t="e">
        <f t="shared" si="23"/>
        <v>#REF!</v>
      </c>
      <c r="J30" s="2" t="e">
        <f t="shared" si="23"/>
        <v>#REF!</v>
      </c>
      <c r="K30" s="2" t="e">
        <f t="shared" si="23"/>
        <v>#REF!</v>
      </c>
      <c r="L30" s="2" t="e">
        <f t="shared" si="23"/>
        <v>#REF!</v>
      </c>
      <c r="M30" s="2" t="e">
        <f t="shared" si="23"/>
        <v>#REF!</v>
      </c>
      <c r="N30" s="2" t="e">
        <f t="shared" si="23"/>
        <v>#REF!</v>
      </c>
      <c r="O30" s="2" t="e">
        <f t="shared" si="23"/>
        <v>#REF!</v>
      </c>
      <c r="P30" s="2" t="e">
        <f t="shared" si="23"/>
        <v>#REF!</v>
      </c>
      <c r="Q30" s="2" t="e">
        <f t="shared" si="23"/>
        <v>#REF!</v>
      </c>
      <c r="R30" s="2" t="e">
        <f t="shared" si="23"/>
        <v>#REF!</v>
      </c>
      <c r="S30" s="2" t="e">
        <f t="shared" si="23"/>
        <v>#REF!</v>
      </c>
      <c r="T30" s="2" t="e">
        <f t="shared" si="23"/>
        <v>#REF!</v>
      </c>
      <c r="U30" s="2" t="e">
        <f t="shared" si="23"/>
        <v>#REF!</v>
      </c>
      <c r="V30" s="2" t="e">
        <f t="shared" si="23"/>
        <v>#REF!</v>
      </c>
      <c r="W30" s="2" t="e">
        <f t="shared" si="23"/>
        <v>#REF!</v>
      </c>
      <c r="X30" s="2" t="e">
        <f t="shared" si="23"/>
        <v>#REF!</v>
      </c>
      <c r="Y30" s="85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3" t="e">
        <f t="shared" ref="B31:Y31" si="24">ROUND($I$220+B170+B205,2)</f>
        <v>#REF!</v>
      </c>
      <c r="C31" s="2" t="e">
        <f t="shared" si="24"/>
        <v>#REF!</v>
      </c>
      <c r="D31" s="2" t="e">
        <f t="shared" si="24"/>
        <v>#REF!</v>
      </c>
      <c r="E31" s="2" t="e">
        <f t="shared" si="24"/>
        <v>#REF!</v>
      </c>
      <c r="F31" s="2" t="e">
        <f t="shared" si="24"/>
        <v>#REF!</v>
      </c>
      <c r="G31" s="2" t="e">
        <f t="shared" si="24"/>
        <v>#REF!</v>
      </c>
      <c r="H31" s="2" t="e">
        <f t="shared" si="24"/>
        <v>#REF!</v>
      </c>
      <c r="I31" s="2" t="e">
        <f t="shared" si="24"/>
        <v>#REF!</v>
      </c>
      <c r="J31" s="2" t="e">
        <f t="shared" si="24"/>
        <v>#REF!</v>
      </c>
      <c r="K31" s="2" t="e">
        <f t="shared" si="24"/>
        <v>#REF!</v>
      </c>
      <c r="L31" s="2" t="e">
        <f t="shared" si="24"/>
        <v>#REF!</v>
      </c>
      <c r="M31" s="2" t="e">
        <f t="shared" si="24"/>
        <v>#REF!</v>
      </c>
      <c r="N31" s="2" t="e">
        <f t="shared" si="24"/>
        <v>#REF!</v>
      </c>
      <c r="O31" s="2" t="e">
        <f t="shared" si="24"/>
        <v>#REF!</v>
      </c>
      <c r="P31" s="2" t="e">
        <f t="shared" si="24"/>
        <v>#REF!</v>
      </c>
      <c r="Q31" s="2" t="e">
        <f t="shared" si="24"/>
        <v>#REF!</v>
      </c>
      <c r="R31" s="2" t="e">
        <f t="shared" si="24"/>
        <v>#REF!</v>
      </c>
      <c r="S31" s="2" t="e">
        <f t="shared" si="24"/>
        <v>#REF!</v>
      </c>
      <c r="T31" s="2" t="e">
        <f t="shared" si="24"/>
        <v>#REF!</v>
      </c>
      <c r="U31" s="2" t="e">
        <f t="shared" si="24"/>
        <v>#REF!</v>
      </c>
      <c r="V31" s="2" t="e">
        <f t="shared" si="24"/>
        <v>#REF!</v>
      </c>
      <c r="W31" s="2" t="e">
        <f t="shared" si="24"/>
        <v>#REF!</v>
      </c>
      <c r="X31" s="2" t="e">
        <f t="shared" si="24"/>
        <v>#REF!</v>
      </c>
      <c r="Y31" s="85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3" t="e">
        <f t="shared" ref="B32:Y32" si="25">ROUND($I$220+B171+B206,2)</f>
        <v>#REF!</v>
      </c>
      <c r="C32" s="2" t="e">
        <f t="shared" si="25"/>
        <v>#REF!</v>
      </c>
      <c r="D32" s="2" t="e">
        <f t="shared" si="25"/>
        <v>#REF!</v>
      </c>
      <c r="E32" s="2" t="e">
        <f t="shared" si="25"/>
        <v>#REF!</v>
      </c>
      <c r="F32" s="2" t="e">
        <f t="shared" si="25"/>
        <v>#REF!</v>
      </c>
      <c r="G32" s="2" t="e">
        <f t="shared" si="25"/>
        <v>#REF!</v>
      </c>
      <c r="H32" s="2" t="e">
        <f t="shared" si="25"/>
        <v>#REF!</v>
      </c>
      <c r="I32" s="2" t="e">
        <f t="shared" si="25"/>
        <v>#REF!</v>
      </c>
      <c r="J32" s="2" t="e">
        <f t="shared" si="25"/>
        <v>#REF!</v>
      </c>
      <c r="K32" s="2" t="e">
        <f t="shared" si="25"/>
        <v>#REF!</v>
      </c>
      <c r="L32" s="2" t="e">
        <f t="shared" si="25"/>
        <v>#REF!</v>
      </c>
      <c r="M32" s="2" t="e">
        <f t="shared" si="25"/>
        <v>#REF!</v>
      </c>
      <c r="N32" s="2" t="e">
        <f t="shared" si="25"/>
        <v>#REF!</v>
      </c>
      <c r="O32" s="2" t="e">
        <f t="shared" si="25"/>
        <v>#REF!</v>
      </c>
      <c r="P32" s="2" t="e">
        <f t="shared" si="25"/>
        <v>#REF!</v>
      </c>
      <c r="Q32" s="2" t="e">
        <f t="shared" si="25"/>
        <v>#REF!</v>
      </c>
      <c r="R32" s="2" t="e">
        <f t="shared" si="25"/>
        <v>#REF!</v>
      </c>
      <c r="S32" s="2" t="e">
        <f t="shared" si="25"/>
        <v>#REF!</v>
      </c>
      <c r="T32" s="2" t="e">
        <f t="shared" si="25"/>
        <v>#REF!</v>
      </c>
      <c r="U32" s="2" t="e">
        <f t="shared" si="25"/>
        <v>#REF!</v>
      </c>
      <c r="V32" s="2" t="e">
        <f t="shared" si="25"/>
        <v>#REF!</v>
      </c>
      <c r="W32" s="2" t="e">
        <f t="shared" si="25"/>
        <v>#REF!</v>
      </c>
      <c r="X32" s="2" t="e">
        <f t="shared" si="25"/>
        <v>#REF!</v>
      </c>
      <c r="Y32" s="85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3" t="e">
        <f t="shared" ref="B33:Y33" si="26">ROUND($I$220+B172+B207,2)</f>
        <v>#REF!</v>
      </c>
      <c r="C33" s="2" t="e">
        <f t="shared" si="26"/>
        <v>#REF!</v>
      </c>
      <c r="D33" s="2" t="e">
        <f t="shared" si="26"/>
        <v>#REF!</v>
      </c>
      <c r="E33" s="2" t="e">
        <f t="shared" si="26"/>
        <v>#REF!</v>
      </c>
      <c r="F33" s="2" t="e">
        <f t="shared" si="26"/>
        <v>#REF!</v>
      </c>
      <c r="G33" s="2" t="e">
        <f t="shared" si="26"/>
        <v>#REF!</v>
      </c>
      <c r="H33" s="2" t="e">
        <f t="shared" si="26"/>
        <v>#REF!</v>
      </c>
      <c r="I33" s="2" t="e">
        <f t="shared" si="26"/>
        <v>#REF!</v>
      </c>
      <c r="J33" s="2" t="e">
        <f t="shared" si="26"/>
        <v>#REF!</v>
      </c>
      <c r="K33" s="2" t="e">
        <f t="shared" si="26"/>
        <v>#REF!</v>
      </c>
      <c r="L33" s="2" t="e">
        <f t="shared" si="26"/>
        <v>#REF!</v>
      </c>
      <c r="M33" s="2" t="e">
        <f t="shared" si="26"/>
        <v>#REF!</v>
      </c>
      <c r="N33" s="2" t="e">
        <f t="shared" si="26"/>
        <v>#REF!</v>
      </c>
      <c r="O33" s="2" t="e">
        <f t="shared" si="26"/>
        <v>#REF!</v>
      </c>
      <c r="P33" s="2" t="e">
        <f t="shared" si="26"/>
        <v>#REF!</v>
      </c>
      <c r="Q33" s="2" t="e">
        <f t="shared" si="26"/>
        <v>#REF!</v>
      </c>
      <c r="R33" s="2" t="e">
        <f t="shared" si="26"/>
        <v>#REF!</v>
      </c>
      <c r="S33" s="2" t="e">
        <f t="shared" si="26"/>
        <v>#REF!</v>
      </c>
      <c r="T33" s="2" t="e">
        <f t="shared" si="26"/>
        <v>#REF!</v>
      </c>
      <c r="U33" s="2" t="e">
        <f t="shared" si="26"/>
        <v>#REF!</v>
      </c>
      <c r="V33" s="2" t="e">
        <f t="shared" si="26"/>
        <v>#REF!</v>
      </c>
      <c r="W33" s="2" t="e">
        <f t="shared" si="26"/>
        <v>#REF!</v>
      </c>
      <c r="X33" s="2" t="e">
        <f t="shared" si="26"/>
        <v>#REF!</v>
      </c>
      <c r="Y33" s="85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3" t="e">
        <f t="shared" ref="B34:Y34" si="27">ROUND($I$220+B173+B208,2)</f>
        <v>#REF!</v>
      </c>
      <c r="C34" s="2" t="e">
        <f t="shared" si="27"/>
        <v>#REF!</v>
      </c>
      <c r="D34" s="2" t="e">
        <f t="shared" si="27"/>
        <v>#REF!</v>
      </c>
      <c r="E34" s="2" t="e">
        <f t="shared" si="27"/>
        <v>#REF!</v>
      </c>
      <c r="F34" s="2" t="e">
        <f t="shared" si="27"/>
        <v>#REF!</v>
      </c>
      <c r="G34" s="2" t="e">
        <f t="shared" si="27"/>
        <v>#REF!</v>
      </c>
      <c r="H34" s="2" t="e">
        <f t="shared" si="27"/>
        <v>#REF!</v>
      </c>
      <c r="I34" s="2" t="e">
        <f t="shared" si="27"/>
        <v>#REF!</v>
      </c>
      <c r="J34" s="2" t="e">
        <f t="shared" si="27"/>
        <v>#REF!</v>
      </c>
      <c r="K34" s="2" t="e">
        <f t="shared" si="27"/>
        <v>#REF!</v>
      </c>
      <c r="L34" s="2" t="e">
        <f t="shared" si="27"/>
        <v>#REF!</v>
      </c>
      <c r="M34" s="2" t="e">
        <f t="shared" si="27"/>
        <v>#REF!</v>
      </c>
      <c r="N34" s="2" t="e">
        <f t="shared" si="27"/>
        <v>#REF!</v>
      </c>
      <c r="O34" s="2" t="e">
        <f t="shared" si="27"/>
        <v>#REF!</v>
      </c>
      <c r="P34" s="2" t="e">
        <f t="shared" si="27"/>
        <v>#REF!</v>
      </c>
      <c r="Q34" s="2" t="e">
        <f t="shared" si="27"/>
        <v>#REF!</v>
      </c>
      <c r="R34" s="2" t="e">
        <f t="shared" si="27"/>
        <v>#REF!</v>
      </c>
      <c r="S34" s="2" t="e">
        <f t="shared" si="27"/>
        <v>#REF!</v>
      </c>
      <c r="T34" s="2" t="e">
        <f t="shared" si="27"/>
        <v>#REF!</v>
      </c>
      <c r="U34" s="2" t="e">
        <f t="shared" si="27"/>
        <v>#REF!</v>
      </c>
      <c r="V34" s="2" t="e">
        <f t="shared" si="27"/>
        <v>#REF!</v>
      </c>
      <c r="W34" s="2" t="e">
        <f t="shared" si="27"/>
        <v>#REF!</v>
      </c>
      <c r="X34" s="2" t="e">
        <f t="shared" si="27"/>
        <v>#REF!</v>
      </c>
      <c r="Y34" s="85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3" t="e">
        <f t="shared" ref="B35:Y35" si="28">ROUND($I$220+B174+B209,2)</f>
        <v>#REF!</v>
      </c>
      <c r="C35" s="2" t="e">
        <f t="shared" si="28"/>
        <v>#REF!</v>
      </c>
      <c r="D35" s="2" t="e">
        <f t="shared" si="28"/>
        <v>#REF!</v>
      </c>
      <c r="E35" s="2" t="e">
        <f t="shared" si="28"/>
        <v>#REF!</v>
      </c>
      <c r="F35" s="2" t="e">
        <f t="shared" si="28"/>
        <v>#REF!</v>
      </c>
      <c r="G35" s="2" t="e">
        <f t="shared" si="28"/>
        <v>#REF!</v>
      </c>
      <c r="H35" s="2" t="e">
        <f t="shared" si="28"/>
        <v>#REF!</v>
      </c>
      <c r="I35" s="2" t="e">
        <f t="shared" si="28"/>
        <v>#REF!</v>
      </c>
      <c r="J35" s="2" t="e">
        <f t="shared" si="28"/>
        <v>#REF!</v>
      </c>
      <c r="K35" s="2" t="e">
        <f t="shared" si="28"/>
        <v>#REF!</v>
      </c>
      <c r="L35" s="2" t="e">
        <f t="shared" si="28"/>
        <v>#REF!</v>
      </c>
      <c r="M35" s="2" t="e">
        <f t="shared" si="28"/>
        <v>#REF!</v>
      </c>
      <c r="N35" s="2" t="e">
        <f t="shared" si="28"/>
        <v>#REF!</v>
      </c>
      <c r="O35" s="2" t="e">
        <f t="shared" si="28"/>
        <v>#REF!</v>
      </c>
      <c r="P35" s="2" t="e">
        <f t="shared" si="28"/>
        <v>#REF!</v>
      </c>
      <c r="Q35" s="2" t="e">
        <f t="shared" si="28"/>
        <v>#REF!</v>
      </c>
      <c r="R35" s="2" t="e">
        <f t="shared" si="28"/>
        <v>#REF!</v>
      </c>
      <c r="S35" s="2" t="e">
        <f t="shared" si="28"/>
        <v>#REF!</v>
      </c>
      <c r="T35" s="2" t="e">
        <f t="shared" si="28"/>
        <v>#REF!</v>
      </c>
      <c r="U35" s="2" t="e">
        <f t="shared" si="28"/>
        <v>#REF!</v>
      </c>
      <c r="V35" s="2" t="e">
        <f t="shared" si="28"/>
        <v>#REF!</v>
      </c>
      <c r="W35" s="2" t="e">
        <f t="shared" si="28"/>
        <v>#REF!</v>
      </c>
      <c r="X35" s="2" t="e">
        <f t="shared" si="28"/>
        <v>#REF!</v>
      </c>
      <c r="Y35" s="85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3" t="e">
        <f t="shared" ref="B36:Y36" si="29">ROUND($I$220+B175+B210,2)</f>
        <v>#REF!</v>
      </c>
      <c r="C36" s="2" t="e">
        <f t="shared" si="29"/>
        <v>#REF!</v>
      </c>
      <c r="D36" s="2" t="e">
        <f t="shared" si="29"/>
        <v>#REF!</v>
      </c>
      <c r="E36" s="2" t="e">
        <f t="shared" si="29"/>
        <v>#REF!</v>
      </c>
      <c r="F36" s="2" t="e">
        <f t="shared" si="29"/>
        <v>#REF!</v>
      </c>
      <c r="G36" s="2" t="e">
        <f t="shared" si="29"/>
        <v>#REF!</v>
      </c>
      <c r="H36" s="2" t="e">
        <f t="shared" si="29"/>
        <v>#REF!</v>
      </c>
      <c r="I36" s="2" t="e">
        <f t="shared" si="29"/>
        <v>#REF!</v>
      </c>
      <c r="J36" s="2" t="e">
        <f t="shared" si="29"/>
        <v>#REF!</v>
      </c>
      <c r="K36" s="2" t="e">
        <f t="shared" si="29"/>
        <v>#REF!</v>
      </c>
      <c r="L36" s="2" t="e">
        <f t="shared" si="29"/>
        <v>#REF!</v>
      </c>
      <c r="M36" s="2" t="e">
        <f t="shared" si="29"/>
        <v>#REF!</v>
      </c>
      <c r="N36" s="2" t="e">
        <f t="shared" si="29"/>
        <v>#REF!</v>
      </c>
      <c r="O36" s="2" t="e">
        <f t="shared" si="29"/>
        <v>#REF!</v>
      </c>
      <c r="P36" s="2" t="e">
        <f t="shared" si="29"/>
        <v>#REF!</v>
      </c>
      <c r="Q36" s="2" t="e">
        <f t="shared" si="29"/>
        <v>#REF!</v>
      </c>
      <c r="R36" s="2" t="e">
        <f t="shared" si="29"/>
        <v>#REF!</v>
      </c>
      <c r="S36" s="2" t="e">
        <f t="shared" si="29"/>
        <v>#REF!</v>
      </c>
      <c r="T36" s="2" t="e">
        <f t="shared" si="29"/>
        <v>#REF!</v>
      </c>
      <c r="U36" s="2" t="e">
        <f t="shared" si="29"/>
        <v>#REF!</v>
      </c>
      <c r="V36" s="2" t="e">
        <f t="shared" si="29"/>
        <v>#REF!</v>
      </c>
      <c r="W36" s="2" t="e">
        <f t="shared" si="29"/>
        <v>#REF!</v>
      </c>
      <c r="X36" s="2" t="e">
        <f t="shared" si="29"/>
        <v>#REF!</v>
      </c>
      <c r="Y36" s="85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4" t="e">
        <f t="shared" ref="B37:Y37" si="30">ROUND($I$220+B176+B211,2)</f>
        <v>#REF!</v>
      </c>
      <c r="C37" s="86" t="e">
        <f t="shared" si="30"/>
        <v>#REF!</v>
      </c>
      <c r="D37" s="86" t="e">
        <f t="shared" si="30"/>
        <v>#REF!</v>
      </c>
      <c r="E37" s="86" t="e">
        <f t="shared" si="30"/>
        <v>#REF!</v>
      </c>
      <c r="F37" s="86" t="e">
        <f t="shared" si="30"/>
        <v>#REF!</v>
      </c>
      <c r="G37" s="86" t="e">
        <f t="shared" si="30"/>
        <v>#REF!</v>
      </c>
      <c r="H37" s="86" t="e">
        <f t="shared" si="30"/>
        <v>#REF!</v>
      </c>
      <c r="I37" s="86" t="e">
        <f t="shared" si="30"/>
        <v>#REF!</v>
      </c>
      <c r="J37" s="86" t="e">
        <f t="shared" si="30"/>
        <v>#REF!</v>
      </c>
      <c r="K37" s="86" t="e">
        <f t="shared" si="30"/>
        <v>#REF!</v>
      </c>
      <c r="L37" s="86" t="e">
        <f t="shared" si="30"/>
        <v>#REF!</v>
      </c>
      <c r="M37" s="86" t="e">
        <f t="shared" si="30"/>
        <v>#REF!</v>
      </c>
      <c r="N37" s="86" t="e">
        <f t="shared" si="30"/>
        <v>#REF!</v>
      </c>
      <c r="O37" s="86" t="e">
        <f t="shared" si="30"/>
        <v>#REF!</v>
      </c>
      <c r="P37" s="86" t="e">
        <f t="shared" si="30"/>
        <v>#REF!</v>
      </c>
      <c r="Q37" s="86" t="e">
        <f t="shared" si="30"/>
        <v>#REF!</v>
      </c>
      <c r="R37" s="86" t="e">
        <f t="shared" si="30"/>
        <v>#REF!</v>
      </c>
      <c r="S37" s="86" t="e">
        <f t="shared" si="30"/>
        <v>#REF!</v>
      </c>
      <c r="T37" s="86" t="e">
        <f t="shared" si="30"/>
        <v>#REF!</v>
      </c>
      <c r="U37" s="86" t="e">
        <f t="shared" si="30"/>
        <v>#REF!</v>
      </c>
      <c r="V37" s="86" t="e">
        <f t="shared" si="30"/>
        <v>#REF!</v>
      </c>
      <c r="W37" s="86" t="e">
        <f t="shared" si="30"/>
        <v>#REF!</v>
      </c>
      <c r="X37" s="86" t="e">
        <f t="shared" si="30"/>
        <v>#REF!</v>
      </c>
      <c r="Y37" s="87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6" t="e">
        <f>ROUND($J$220+B146+B181,2)</f>
        <v>#REF!</v>
      </c>
      <c r="C41" s="88" t="e">
        <f t="shared" ref="C41:Y41" si="31">ROUND($J$220+C146+C181,2)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ROUND($J$220+B147+B182,2)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ROUND($J$220+B148+B183,2)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ROUND($J$220+B149+B184,2)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ROUND($J$220+B150+B185,2)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ROUND($J$220+B151+B186,2)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ROUND($J$220+B152+B187,2)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ROUND($J$220+B153+B188,2)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ROUND($J$220+B154+B189,2)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ROUND($J$220+B155+B190,2)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ROUND($J$220+B156+B191,2)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ROUND($J$220+B157+B192,2)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ROUND($J$220+B158+B193,2)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ROUND($J$220+B159+B194,2)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ROUND($J$220+B160+B195,2)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ROUND($J$220+B161+B196,2)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ROUND($J$220+B162+B197,2)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ROUND($J$220+B163+B198,2)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ROUND($J$220+B164+B199,2)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ROUND($J$220+B165+B200,2)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ROUND($J$220+B166+B201,2)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ROUND($J$220+B167+B202,2)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ROUND($J$220+B168+B203,2)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ROUND($J$220+B169+B204,2)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ROUND($J$220+B170+B205,2)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ROUND($J$220+B171+B206,2)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ROUND($J$220+B172+B207,2)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ROUND($J$220+B173+B208,2)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ROUND($J$220+B174+B209,2)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ROUND($J$220+B175+B210,2)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ROUND($J$220+B176+B211,2)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ROUND($K$220+B146+B181,2)</f>
        <v>#REF!</v>
      </c>
      <c r="C75" s="105" t="e">
        <f t="shared" ref="C75:Y75" si="62">ROUND($K$220+C146+C181,2)</f>
        <v>#REF!</v>
      </c>
      <c r="D75" s="105" t="e">
        <f t="shared" si="62"/>
        <v>#REF!</v>
      </c>
      <c r="E75" s="105" t="e">
        <f t="shared" si="62"/>
        <v>#REF!</v>
      </c>
      <c r="F75" s="105" t="e">
        <f t="shared" si="62"/>
        <v>#REF!</v>
      </c>
      <c r="G75" s="105" t="e">
        <f t="shared" si="62"/>
        <v>#REF!</v>
      </c>
      <c r="H75" s="105" t="e">
        <f t="shared" si="62"/>
        <v>#REF!</v>
      </c>
      <c r="I75" s="105" t="e">
        <f t="shared" si="62"/>
        <v>#REF!</v>
      </c>
      <c r="J75" s="105" t="e">
        <f t="shared" si="62"/>
        <v>#REF!</v>
      </c>
      <c r="K75" s="105" t="e">
        <f t="shared" si="62"/>
        <v>#REF!</v>
      </c>
      <c r="L75" s="105" t="e">
        <f t="shared" si="62"/>
        <v>#REF!</v>
      </c>
      <c r="M75" s="105" t="e">
        <f t="shared" si="62"/>
        <v>#REF!</v>
      </c>
      <c r="N75" s="105" t="e">
        <f t="shared" si="62"/>
        <v>#REF!</v>
      </c>
      <c r="O75" s="105" t="e">
        <f t="shared" si="62"/>
        <v>#REF!</v>
      </c>
      <c r="P75" s="105" t="e">
        <f t="shared" si="62"/>
        <v>#REF!</v>
      </c>
      <c r="Q75" s="105" t="e">
        <f t="shared" si="62"/>
        <v>#REF!</v>
      </c>
      <c r="R75" s="105" t="e">
        <f t="shared" si="62"/>
        <v>#REF!</v>
      </c>
      <c r="S75" s="105" t="e">
        <f t="shared" si="62"/>
        <v>#REF!</v>
      </c>
      <c r="T75" s="105" t="e">
        <f t="shared" si="62"/>
        <v>#REF!</v>
      </c>
      <c r="U75" s="105" t="e">
        <f t="shared" si="62"/>
        <v>#REF!</v>
      </c>
      <c r="V75" s="105" t="e">
        <f t="shared" si="62"/>
        <v>#REF!</v>
      </c>
      <c r="W75" s="105" t="e">
        <f t="shared" si="62"/>
        <v>#REF!</v>
      </c>
      <c r="X75" s="105" t="e">
        <f t="shared" si="62"/>
        <v>#REF!</v>
      </c>
      <c r="Y75" s="106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ROUND($K$220+B147+B182,2)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ROUND($K$220+B148+B183,2)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ROUND($K$220+B149+B184,2)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ROUND($K$220+B150+B185,2)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ROUND($K$220+B151+B186,2)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ROUND($K$220+B152+B187,2)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ROUND($K$220+B153+B188,2)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ROUND($K$220+B154+B189,2)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ROUND($K$220+B155+B190,2)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ROUND($K$220+B156+B191,2)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ROUND($K$220+B157+B192,2)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ROUND($K$220+B158+B193,2)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ROUND($K$220+B159+B194,2)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ROUND($K$220+B160+B195,2)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ROUND($K$220+B161+B196,2)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ROUND($K$220+B162+B197,2)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ROUND($K$220+B163+B198,2)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ROUND($K$220+B164+B199,2)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ROUND($K$220+B165+B200,2)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ROUND($K$220+B166+B201,2)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ROUND($K$220+B167+B202,2)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ROUND($K$220+B168+B203,2)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ROUND($K$220+B169+B204,2)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ROUND($K$220+B170+B205,2)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ROUND($K$220+B171+B206,2)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ROUND($K$220+B172+B207,2)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ROUND($K$220+B173+B208,2)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ROUND($K$220+B174+B209,2)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ROUND($K$220+B175+B210,2)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ROUND($K$220+B176+B211,2)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>ROUND($L$220+B146+B181,2)</f>
        <v>#REF!</v>
      </c>
      <c r="C109" s="88" t="e">
        <f t="shared" ref="C109:Y109" si="93">ROUND($L$220+C146+C181,2)</f>
        <v>#REF!</v>
      </c>
      <c r="D109" s="88" t="e">
        <f t="shared" si="93"/>
        <v>#REF!</v>
      </c>
      <c r="E109" s="88" t="e">
        <f t="shared" si="93"/>
        <v>#REF!</v>
      </c>
      <c r="F109" s="88" t="e">
        <f t="shared" si="93"/>
        <v>#REF!</v>
      </c>
      <c r="G109" s="88" t="e">
        <f t="shared" si="93"/>
        <v>#REF!</v>
      </c>
      <c r="H109" s="88" t="e">
        <f t="shared" si="93"/>
        <v>#REF!</v>
      </c>
      <c r="I109" s="88" t="e">
        <f t="shared" si="93"/>
        <v>#REF!</v>
      </c>
      <c r="J109" s="88" t="e">
        <f t="shared" si="93"/>
        <v>#REF!</v>
      </c>
      <c r="K109" s="88" t="e">
        <f t="shared" si="93"/>
        <v>#REF!</v>
      </c>
      <c r="L109" s="88" t="e">
        <f t="shared" si="93"/>
        <v>#REF!</v>
      </c>
      <c r="M109" s="88" t="e">
        <f t="shared" si="93"/>
        <v>#REF!</v>
      </c>
      <c r="N109" s="88" t="e">
        <f t="shared" si="93"/>
        <v>#REF!</v>
      </c>
      <c r="O109" s="88" t="e">
        <f t="shared" si="93"/>
        <v>#REF!</v>
      </c>
      <c r="P109" s="88" t="e">
        <f t="shared" si="93"/>
        <v>#REF!</v>
      </c>
      <c r="Q109" s="88" t="e">
        <f t="shared" si="93"/>
        <v>#REF!</v>
      </c>
      <c r="R109" s="88" t="e">
        <f t="shared" si="93"/>
        <v>#REF!</v>
      </c>
      <c r="S109" s="88" t="e">
        <f t="shared" si="93"/>
        <v>#REF!</v>
      </c>
      <c r="T109" s="88" t="e">
        <f t="shared" si="93"/>
        <v>#REF!</v>
      </c>
      <c r="U109" s="88" t="e">
        <f t="shared" si="93"/>
        <v>#REF!</v>
      </c>
      <c r="V109" s="88" t="e">
        <f t="shared" si="93"/>
        <v>#REF!</v>
      </c>
      <c r="W109" s="88" t="e">
        <f t="shared" si="93"/>
        <v>#REF!</v>
      </c>
      <c r="X109" s="88" t="e">
        <f t="shared" si="93"/>
        <v>#REF!</v>
      </c>
      <c r="Y109" s="89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ROUND($L$220+B147+B182,2)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ROUND($L$220+B148+B183,2)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ROUND($L$220+B149+B184,2)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ROUND($L$220+B150+B185,2)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ROUND($L$220+B151+B186,2)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ROUND($L$220+B152+B187,2)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ROUND($L$220+B153+B188,2)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ROUND($L$220+B154+B189,2)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ROUND($L$220+B155+B190,2)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ROUND($L$220+B156+B191,2)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ROUND($L$220+B157+B192,2)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ROUND($L$220+B158+B193,2)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ROUND($L$220+B159+B194,2)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ROUND($L$220+B160+B195,2)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ROUND($L$220+B161+B196,2)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ROUND($L$220+B162+B197,2)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ROUND($L$220+B163+B198,2)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ROUND($L$220+B164+B199,2)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ROUND($L$220+B165+B200,2)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ROUND($L$220+B166+B201,2)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ROUND($L$220+B167+B202,2)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ROUND($L$220+B168+B203,2)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ROUND($L$220+B169+B204,2)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ROUND($L$220+B170+B205,2)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ROUND($L$220+B171+B206,2)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ROUND($L$220+B172+B207,2)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ROUND($L$220+B173+B208,2)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ROUND($L$220+B174+B209,2)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ROUND($L$220+B175+B210,2)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ROUND($L$220+B176+B211,2)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L215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8"/>
      <c r="AB142" s="160">
        <v>12</v>
      </c>
      <c r="AC142" s="160">
        <v>17</v>
      </c>
    </row>
    <row r="143" spans="1:29" ht="22.8" x14ac:dyDescent="0.4">
      <c r="A143" s="51" t="s">
        <v>2</v>
      </c>
      <c r="AB143" s="160">
        <v>12</v>
      </c>
      <c r="AC143" s="160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160">
        <v>12</v>
      </c>
      <c r="AC144" s="160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160">
        <v>12</v>
      </c>
      <c r="AC145" s="160">
        <v>20</v>
      </c>
    </row>
    <row r="146" spans="1:29" ht="19.5" customHeight="1" x14ac:dyDescent="0.25">
      <c r="A146" s="117">
        <v>1</v>
      </c>
      <c r="B146" s="118" t="e">
        <f>#REF!</f>
        <v>#REF!</v>
      </c>
      <c r="C146" s="119" t="e">
        <f>#REF!</f>
        <v>#REF!</v>
      </c>
      <c r="D146" s="119" t="e">
        <f>#REF!</f>
        <v>#REF!</v>
      </c>
      <c r="E146" s="119" t="e">
        <f>#REF!</f>
        <v>#REF!</v>
      </c>
      <c r="F146" s="119" t="e">
        <f>#REF!</f>
        <v>#REF!</v>
      </c>
      <c r="G146" s="119" t="e">
        <f>#REF!</f>
        <v>#REF!</v>
      </c>
      <c r="H146" s="119" t="e">
        <f>#REF!</f>
        <v>#REF!</v>
      </c>
      <c r="I146" s="119" t="e">
        <f>#REF!</f>
        <v>#REF!</v>
      </c>
      <c r="J146" s="119" t="e">
        <f>#REF!</f>
        <v>#REF!</v>
      </c>
      <c r="K146" s="119" t="e">
        <f>#REF!</f>
        <v>#REF!</v>
      </c>
      <c r="L146" s="119" t="e">
        <f>#REF!</f>
        <v>#REF!</v>
      </c>
      <c r="M146" s="119" t="e">
        <f>#REF!</f>
        <v>#REF!</v>
      </c>
      <c r="N146" s="119" t="e">
        <f>#REF!</f>
        <v>#REF!</v>
      </c>
      <c r="O146" s="119" t="e">
        <f>#REF!</f>
        <v>#REF!</v>
      </c>
      <c r="P146" s="119" t="e">
        <f>#REF!</f>
        <v>#REF!</v>
      </c>
      <c r="Q146" s="119" t="e">
        <f>#REF!</f>
        <v>#REF!</v>
      </c>
      <c r="R146" s="119" t="e">
        <f>#REF!</f>
        <v>#REF!</v>
      </c>
      <c r="S146" s="119" t="e">
        <f>#REF!</f>
        <v>#REF!</v>
      </c>
      <c r="T146" s="119" t="e">
        <f>#REF!</f>
        <v>#REF!</v>
      </c>
      <c r="U146" s="119" t="e">
        <f>#REF!</f>
        <v>#REF!</v>
      </c>
      <c r="V146" s="119" t="e">
        <f>#REF!</f>
        <v>#REF!</v>
      </c>
      <c r="W146" s="119" t="e">
        <f>#REF!</f>
        <v>#REF!</v>
      </c>
      <c r="X146" s="119" t="e">
        <f>#REF!</f>
        <v>#REF!</v>
      </c>
      <c r="Y146" s="120" t="e">
        <f>#REF!</f>
        <v>#REF!</v>
      </c>
      <c r="AB146" s="160">
        <v>12</v>
      </c>
      <c r="AC146" s="160">
        <v>21</v>
      </c>
    </row>
    <row r="147" spans="1:29" ht="19.5" customHeight="1" x14ac:dyDescent="0.25">
      <c r="A147" s="111">
        <v>2</v>
      </c>
      <c r="B147" s="112" t="e">
        <f>#REF!</f>
        <v>#REF!</v>
      </c>
      <c r="C147" s="9" t="e">
        <f>#REF!</f>
        <v>#REF!</v>
      </c>
      <c r="D147" s="9" t="e">
        <f>#REF!</f>
        <v>#REF!</v>
      </c>
      <c r="E147" s="9" t="e">
        <f>#REF!</f>
        <v>#REF!</v>
      </c>
      <c r="F147" s="9" t="e">
        <f>#REF!</f>
        <v>#REF!</v>
      </c>
      <c r="G147" s="9" t="e">
        <f>#REF!</f>
        <v>#REF!</v>
      </c>
      <c r="H147" s="9" t="e">
        <f>#REF!</f>
        <v>#REF!</v>
      </c>
      <c r="I147" s="9" t="e">
        <f>#REF!</f>
        <v>#REF!</v>
      </c>
      <c r="J147" s="9" t="e">
        <f>#REF!</f>
        <v>#REF!</v>
      </c>
      <c r="K147" s="9" t="e">
        <f>#REF!</f>
        <v>#REF!</v>
      </c>
      <c r="L147" s="9" t="e">
        <f>#REF!</f>
        <v>#REF!</v>
      </c>
      <c r="M147" s="9" t="e">
        <f>#REF!</f>
        <v>#REF!</v>
      </c>
      <c r="N147" s="9" t="e">
        <f>#REF!</f>
        <v>#REF!</v>
      </c>
      <c r="O147" s="9" t="e">
        <f>#REF!</f>
        <v>#REF!</v>
      </c>
      <c r="P147" s="9" t="e">
        <f>#REF!</f>
        <v>#REF!</v>
      </c>
      <c r="Q147" s="9" t="e">
        <f>#REF!</f>
        <v>#REF!</v>
      </c>
      <c r="R147" s="9" t="e">
        <f>#REF!</f>
        <v>#REF!</v>
      </c>
      <c r="S147" s="9" t="e">
        <f>#REF!</f>
        <v>#REF!</v>
      </c>
      <c r="T147" s="9" t="e">
        <f>#REF!</f>
        <v>#REF!</v>
      </c>
      <c r="U147" s="9" t="e">
        <f>#REF!</f>
        <v>#REF!</v>
      </c>
      <c r="V147" s="9" t="e">
        <f>#REF!</f>
        <v>#REF!</v>
      </c>
      <c r="W147" s="9" t="e">
        <f>#REF!</f>
        <v>#REF!</v>
      </c>
      <c r="X147" s="9" t="e">
        <f>#REF!</f>
        <v>#REF!</v>
      </c>
      <c r="Y147" s="113" t="e">
        <f>#REF!</f>
        <v>#REF!</v>
      </c>
      <c r="AB147" s="160">
        <v>12</v>
      </c>
      <c r="AC147" s="160">
        <v>22</v>
      </c>
    </row>
    <row r="148" spans="1:29" ht="16.5" customHeight="1" x14ac:dyDescent="0.25">
      <c r="A148" s="111">
        <v>3</v>
      </c>
      <c r="B148" s="112" t="e">
        <f>#REF!</f>
        <v>#REF!</v>
      </c>
      <c r="C148" s="9" t="e">
        <f>#REF!</f>
        <v>#REF!</v>
      </c>
      <c r="D148" s="9" t="e">
        <f>#REF!</f>
        <v>#REF!</v>
      </c>
      <c r="E148" s="9" t="e">
        <f>#REF!</f>
        <v>#REF!</v>
      </c>
      <c r="F148" s="9" t="e">
        <f>#REF!</f>
        <v>#REF!</v>
      </c>
      <c r="G148" s="9" t="e">
        <f>#REF!</f>
        <v>#REF!</v>
      </c>
      <c r="H148" s="9" t="e">
        <f>#REF!</f>
        <v>#REF!</v>
      </c>
      <c r="I148" s="9" t="e">
        <f>#REF!</f>
        <v>#REF!</v>
      </c>
      <c r="J148" s="9" t="e">
        <f>#REF!</f>
        <v>#REF!</v>
      </c>
      <c r="K148" s="9" t="e">
        <f>#REF!</f>
        <v>#REF!</v>
      </c>
      <c r="L148" s="9" t="e">
        <f>#REF!</f>
        <v>#REF!</v>
      </c>
      <c r="M148" s="9" t="e">
        <f>#REF!</f>
        <v>#REF!</v>
      </c>
      <c r="N148" s="9" t="e">
        <f>#REF!</f>
        <v>#REF!</v>
      </c>
      <c r="O148" s="9" t="e">
        <f>#REF!</f>
        <v>#REF!</v>
      </c>
      <c r="P148" s="9" t="e">
        <f>#REF!</f>
        <v>#REF!</v>
      </c>
      <c r="Q148" s="9" t="e">
        <f>#REF!</f>
        <v>#REF!</v>
      </c>
      <c r="R148" s="9" t="e">
        <f>#REF!</f>
        <v>#REF!</v>
      </c>
      <c r="S148" s="9" t="e">
        <f>#REF!</f>
        <v>#REF!</v>
      </c>
      <c r="T148" s="9" t="e">
        <f>#REF!</f>
        <v>#REF!</v>
      </c>
      <c r="U148" s="9" t="e">
        <f>#REF!</f>
        <v>#REF!</v>
      </c>
      <c r="V148" s="9" t="e">
        <f>#REF!</f>
        <v>#REF!</v>
      </c>
      <c r="W148" s="9" t="e">
        <f>#REF!</f>
        <v>#REF!</v>
      </c>
      <c r="X148" s="9" t="e">
        <f>#REF!</f>
        <v>#REF!</v>
      </c>
      <c r="Y148" s="113" t="e">
        <f>#REF!</f>
        <v>#REF!</v>
      </c>
      <c r="AB148" s="160">
        <v>12</v>
      </c>
      <c r="AC148" s="160">
        <v>23</v>
      </c>
    </row>
    <row r="149" spans="1:29" x14ac:dyDescent="0.25">
      <c r="A149" s="111">
        <v>4</v>
      </c>
      <c r="B149" s="112" t="e">
        <f>#REF!</f>
        <v>#REF!</v>
      </c>
      <c r="C149" s="9" t="e">
        <f>#REF!</f>
        <v>#REF!</v>
      </c>
      <c r="D149" s="9" t="e">
        <f>#REF!</f>
        <v>#REF!</v>
      </c>
      <c r="E149" s="9" t="e">
        <f>#REF!</f>
        <v>#REF!</v>
      </c>
      <c r="F149" s="9" t="e">
        <f>#REF!</f>
        <v>#REF!</v>
      </c>
      <c r="G149" s="9" t="e">
        <f>#REF!</f>
        <v>#REF!</v>
      </c>
      <c r="H149" s="9" t="e">
        <f>#REF!</f>
        <v>#REF!</v>
      </c>
      <c r="I149" s="9" t="e">
        <f>#REF!</f>
        <v>#REF!</v>
      </c>
      <c r="J149" s="9" t="e">
        <f>#REF!</f>
        <v>#REF!</v>
      </c>
      <c r="K149" s="9" t="e">
        <f>#REF!</f>
        <v>#REF!</v>
      </c>
      <c r="L149" s="9" t="e">
        <f>#REF!</f>
        <v>#REF!</v>
      </c>
      <c r="M149" s="9" t="e">
        <f>#REF!</f>
        <v>#REF!</v>
      </c>
      <c r="N149" s="9" t="e">
        <f>#REF!</f>
        <v>#REF!</v>
      </c>
      <c r="O149" s="9" t="e">
        <f>#REF!</f>
        <v>#REF!</v>
      </c>
      <c r="P149" s="9" t="e">
        <f>#REF!</f>
        <v>#REF!</v>
      </c>
      <c r="Q149" s="9" t="e">
        <f>#REF!</f>
        <v>#REF!</v>
      </c>
      <c r="R149" s="9" t="e">
        <f>#REF!</f>
        <v>#REF!</v>
      </c>
      <c r="S149" s="9" t="e">
        <f>#REF!</f>
        <v>#REF!</v>
      </c>
      <c r="T149" s="9" t="e">
        <f>#REF!</f>
        <v>#REF!</v>
      </c>
      <c r="U149" s="9" t="e">
        <f>#REF!</f>
        <v>#REF!</v>
      </c>
      <c r="V149" s="9" t="e">
        <f>#REF!</f>
        <v>#REF!</v>
      </c>
      <c r="W149" s="9" t="e">
        <f>#REF!</f>
        <v>#REF!</v>
      </c>
      <c r="X149" s="9" t="e">
        <f>#REF!</f>
        <v>#REF!</v>
      </c>
      <c r="Y149" s="113" t="e">
        <f>#REF!</f>
        <v>#REF!</v>
      </c>
      <c r="AB149" s="160">
        <v>12</v>
      </c>
      <c r="AC149" s="160">
        <v>24</v>
      </c>
    </row>
    <row r="150" spans="1:29" x14ac:dyDescent="0.25">
      <c r="A150" s="111">
        <v>5</v>
      </c>
      <c r="B150" s="112" t="e">
        <f>#REF!</f>
        <v>#REF!</v>
      </c>
      <c r="C150" s="9" t="e">
        <f>#REF!</f>
        <v>#REF!</v>
      </c>
      <c r="D150" s="9" t="e">
        <f>#REF!</f>
        <v>#REF!</v>
      </c>
      <c r="E150" s="9" t="e">
        <f>#REF!</f>
        <v>#REF!</v>
      </c>
      <c r="F150" s="9" t="e">
        <f>#REF!</f>
        <v>#REF!</v>
      </c>
      <c r="G150" s="9" t="e">
        <f>#REF!</f>
        <v>#REF!</v>
      </c>
      <c r="H150" s="9" t="e">
        <f>#REF!</f>
        <v>#REF!</v>
      </c>
      <c r="I150" s="9" t="e">
        <f>#REF!</f>
        <v>#REF!</v>
      </c>
      <c r="J150" s="9" t="e">
        <f>#REF!</f>
        <v>#REF!</v>
      </c>
      <c r="K150" s="9" t="e">
        <f>#REF!</f>
        <v>#REF!</v>
      </c>
      <c r="L150" s="9" t="e">
        <f>#REF!</f>
        <v>#REF!</v>
      </c>
      <c r="M150" s="9" t="e">
        <f>#REF!</f>
        <v>#REF!</v>
      </c>
      <c r="N150" s="9" t="e">
        <f>#REF!</f>
        <v>#REF!</v>
      </c>
      <c r="O150" s="9" t="e">
        <f>#REF!</f>
        <v>#REF!</v>
      </c>
      <c r="P150" s="9" t="e">
        <f>#REF!</f>
        <v>#REF!</v>
      </c>
      <c r="Q150" s="9" t="e">
        <f>#REF!</f>
        <v>#REF!</v>
      </c>
      <c r="R150" s="9" t="e">
        <f>#REF!</f>
        <v>#REF!</v>
      </c>
      <c r="S150" s="9" t="e">
        <f>#REF!</f>
        <v>#REF!</v>
      </c>
      <c r="T150" s="9" t="e">
        <f>#REF!</f>
        <v>#REF!</v>
      </c>
      <c r="U150" s="9" t="e">
        <f>#REF!</f>
        <v>#REF!</v>
      </c>
      <c r="V150" s="9" t="e">
        <f>#REF!</f>
        <v>#REF!</v>
      </c>
      <c r="W150" s="9" t="e">
        <f>#REF!</f>
        <v>#REF!</v>
      </c>
      <c r="X150" s="9" t="e">
        <f>#REF!</f>
        <v>#REF!</v>
      </c>
      <c r="Y150" s="113" t="e">
        <f>#REF!</f>
        <v>#REF!</v>
      </c>
      <c r="AB150" s="160">
        <v>12</v>
      </c>
      <c r="AC150" s="160">
        <v>25</v>
      </c>
    </row>
    <row r="151" spans="1:29" x14ac:dyDescent="0.25">
      <c r="A151" s="111">
        <v>6</v>
      </c>
      <c r="B151" s="112" t="e">
        <f>#REF!</f>
        <v>#REF!</v>
      </c>
      <c r="C151" s="9" t="e">
        <f>#REF!</f>
        <v>#REF!</v>
      </c>
      <c r="D151" s="9" t="e">
        <f>#REF!</f>
        <v>#REF!</v>
      </c>
      <c r="E151" s="9" t="e">
        <f>#REF!</f>
        <v>#REF!</v>
      </c>
      <c r="F151" s="9" t="e">
        <f>#REF!</f>
        <v>#REF!</v>
      </c>
      <c r="G151" s="9" t="e">
        <f>#REF!</f>
        <v>#REF!</v>
      </c>
      <c r="H151" s="9" t="e">
        <f>#REF!</f>
        <v>#REF!</v>
      </c>
      <c r="I151" s="9" t="e">
        <f>#REF!</f>
        <v>#REF!</v>
      </c>
      <c r="J151" s="9" t="e">
        <f>#REF!</f>
        <v>#REF!</v>
      </c>
      <c r="K151" s="9" t="e">
        <f>#REF!</f>
        <v>#REF!</v>
      </c>
      <c r="L151" s="9" t="e">
        <f>#REF!</f>
        <v>#REF!</v>
      </c>
      <c r="M151" s="9" t="e">
        <f>#REF!</f>
        <v>#REF!</v>
      </c>
      <c r="N151" s="9" t="e">
        <f>#REF!</f>
        <v>#REF!</v>
      </c>
      <c r="O151" s="9" t="e">
        <f>#REF!</f>
        <v>#REF!</v>
      </c>
      <c r="P151" s="9" t="e">
        <f>#REF!</f>
        <v>#REF!</v>
      </c>
      <c r="Q151" s="9" t="e">
        <f>#REF!</f>
        <v>#REF!</v>
      </c>
      <c r="R151" s="9" t="e">
        <f>#REF!</f>
        <v>#REF!</v>
      </c>
      <c r="S151" s="9" t="e">
        <f>#REF!</f>
        <v>#REF!</v>
      </c>
      <c r="T151" s="9" t="e">
        <f>#REF!</f>
        <v>#REF!</v>
      </c>
      <c r="U151" s="9" t="e">
        <f>#REF!</f>
        <v>#REF!</v>
      </c>
      <c r="V151" s="9" t="e">
        <f>#REF!</f>
        <v>#REF!</v>
      </c>
      <c r="W151" s="9" t="e">
        <f>#REF!</f>
        <v>#REF!</v>
      </c>
      <c r="X151" s="9" t="e">
        <f>#REF!</f>
        <v>#REF!</v>
      </c>
      <c r="Y151" s="113" t="e">
        <f>#REF!</f>
        <v>#REF!</v>
      </c>
      <c r="AB151" s="160">
        <v>13</v>
      </c>
      <c r="AC151" s="160">
        <v>2</v>
      </c>
    </row>
    <row r="152" spans="1:29" x14ac:dyDescent="0.25">
      <c r="A152" s="111">
        <v>7</v>
      </c>
      <c r="B152" s="112" t="e">
        <f>#REF!</f>
        <v>#REF!</v>
      </c>
      <c r="C152" s="9" t="e">
        <f>#REF!</f>
        <v>#REF!</v>
      </c>
      <c r="D152" s="9" t="e">
        <f>#REF!</f>
        <v>#REF!</v>
      </c>
      <c r="E152" s="9" t="e">
        <f>#REF!</f>
        <v>#REF!</v>
      </c>
      <c r="F152" s="9" t="e">
        <f>#REF!</f>
        <v>#REF!</v>
      </c>
      <c r="G152" s="9" t="e">
        <f>#REF!</f>
        <v>#REF!</v>
      </c>
      <c r="H152" s="9" t="e">
        <f>#REF!</f>
        <v>#REF!</v>
      </c>
      <c r="I152" s="9" t="e">
        <f>#REF!</f>
        <v>#REF!</v>
      </c>
      <c r="J152" s="9" t="e">
        <f>#REF!</f>
        <v>#REF!</v>
      </c>
      <c r="K152" s="9" t="e">
        <f>#REF!</f>
        <v>#REF!</v>
      </c>
      <c r="L152" s="9" t="e">
        <f>#REF!</f>
        <v>#REF!</v>
      </c>
      <c r="M152" s="9" t="e">
        <f>#REF!</f>
        <v>#REF!</v>
      </c>
      <c r="N152" s="9" t="e">
        <f>#REF!</f>
        <v>#REF!</v>
      </c>
      <c r="O152" s="9" t="e">
        <f>#REF!</f>
        <v>#REF!</v>
      </c>
      <c r="P152" s="9" t="e">
        <f>#REF!</f>
        <v>#REF!</v>
      </c>
      <c r="Q152" s="9" t="e">
        <f>#REF!</f>
        <v>#REF!</v>
      </c>
      <c r="R152" s="9" t="e">
        <f>#REF!</f>
        <v>#REF!</v>
      </c>
      <c r="S152" s="9" t="e">
        <f>#REF!</f>
        <v>#REF!</v>
      </c>
      <c r="T152" s="9" t="e">
        <f>#REF!</f>
        <v>#REF!</v>
      </c>
      <c r="U152" s="9" t="e">
        <f>#REF!</f>
        <v>#REF!</v>
      </c>
      <c r="V152" s="9" t="e">
        <f>#REF!</f>
        <v>#REF!</v>
      </c>
      <c r="W152" s="9" t="e">
        <f>#REF!</f>
        <v>#REF!</v>
      </c>
      <c r="X152" s="9" t="e">
        <f>#REF!</f>
        <v>#REF!</v>
      </c>
      <c r="Y152" s="113" t="e">
        <f>#REF!</f>
        <v>#REF!</v>
      </c>
      <c r="AB152" s="160">
        <v>13</v>
      </c>
      <c r="AC152" s="160">
        <v>3</v>
      </c>
    </row>
    <row r="153" spans="1:29" ht="15.75" customHeight="1" x14ac:dyDescent="0.25">
      <c r="A153" s="111">
        <v>8</v>
      </c>
      <c r="B153" s="112" t="e">
        <f>#REF!</f>
        <v>#REF!</v>
      </c>
      <c r="C153" s="9" t="e">
        <f>#REF!</f>
        <v>#REF!</v>
      </c>
      <c r="D153" s="9" t="e">
        <f>#REF!</f>
        <v>#REF!</v>
      </c>
      <c r="E153" s="9" t="e">
        <f>#REF!</f>
        <v>#REF!</v>
      </c>
      <c r="F153" s="9" t="e">
        <f>#REF!</f>
        <v>#REF!</v>
      </c>
      <c r="G153" s="9" t="e">
        <f>#REF!</f>
        <v>#REF!</v>
      </c>
      <c r="H153" s="9" t="e">
        <f>#REF!</f>
        <v>#REF!</v>
      </c>
      <c r="I153" s="9" t="e">
        <f>#REF!</f>
        <v>#REF!</v>
      </c>
      <c r="J153" s="9" t="e">
        <f>#REF!</f>
        <v>#REF!</v>
      </c>
      <c r="K153" s="9" t="e">
        <f>#REF!</f>
        <v>#REF!</v>
      </c>
      <c r="L153" s="9" t="e">
        <f>#REF!</f>
        <v>#REF!</v>
      </c>
      <c r="M153" s="9" t="e">
        <f>#REF!</f>
        <v>#REF!</v>
      </c>
      <c r="N153" s="9" t="e">
        <f>#REF!</f>
        <v>#REF!</v>
      </c>
      <c r="O153" s="9" t="e">
        <f>#REF!</f>
        <v>#REF!</v>
      </c>
      <c r="P153" s="9" t="e">
        <f>#REF!</f>
        <v>#REF!</v>
      </c>
      <c r="Q153" s="9" t="e">
        <f>#REF!</f>
        <v>#REF!</v>
      </c>
      <c r="R153" s="9" t="e">
        <f>#REF!</f>
        <v>#REF!</v>
      </c>
      <c r="S153" s="9" t="e">
        <f>#REF!</f>
        <v>#REF!</v>
      </c>
      <c r="T153" s="9" t="e">
        <f>#REF!</f>
        <v>#REF!</v>
      </c>
      <c r="U153" s="9" t="e">
        <f>#REF!</f>
        <v>#REF!</v>
      </c>
      <c r="V153" s="9" t="e">
        <f>#REF!</f>
        <v>#REF!</v>
      </c>
      <c r="W153" s="9" t="e">
        <f>#REF!</f>
        <v>#REF!</v>
      </c>
      <c r="X153" s="9" t="e">
        <f>#REF!</f>
        <v>#REF!</v>
      </c>
      <c r="Y153" s="113" t="e">
        <f>#REF!</f>
        <v>#REF!</v>
      </c>
      <c r="AB153" s="160">
        <v>13</v>
      </c>
      <c r="AC153" s="160">
        <v>4</v>
      </c>
    </row>
    <row r="154" spans="1:29" x14ac:dyDescent="0.25">
      <c r="A154" s="111">
        <v>9</v>
      </c>
      <c r="B154" s="112" t="e">
        <f>#REF!</f>
        <v>#REF!</v>
      </c>
      <c r="C154" s="9" t="e">
        <f>#REF!</f>
        <v>#REF!</v>
      </c>
      <c r="D154" s="9" t="e">
        <f>#REF!</f>
        <v>#REF!</v>
      </c>
      <c r="E154" s="9" t="e">
        <f>#REF!</f>
        <v>#REF!</v>
      </c>
      <c r="F154" s="9" t="e">
        <f>#REF!</f>
        <v>#REF!</v>
      </c>
      <c r="G154" s="9" t="e">
        <f>#REF!</f>
        <v>#REF!</v>
      </c>
      <c r="H154" s="9" t="e">
        <f>#REF!</f>
        <v>#REF!</v>
      </c>
      <c r="I154" s="9" t="e">
        <f>#REF!</f>
        <v>#REF!</v>
      </c>
      <c r="J154" s="9" t="e">
        <f>#REF!</f>
        <v>#REF!</v>
      </c>
      <c r="K154" s="9" t="e">
        <f>#REF!</f>
        <v>#REF!</v>
      </c>
      <c r="L154" s="9" t="e">
        <f>#REF!</f>
        <v>#REF!</v>
      </c>
      <c r="M154" s="9" t="e">
        <f>#REF!</f>
        <v>#REF!</v>
      </c>
      <c r="N154" s="9" t="e">
        <f>#REF!</f>
        <v>#REF!</v>
      </c>
      <c r="O154" s="9" t="e">
        <f>#REF!</f>
        <v>#REF!</v>
      </c>
      <c r="P154" s="9" t="e">
        <f>#REF!</f>
        <v>#REF!</v>
      </c>
      <c r="Q154" s="9" t="e">
        <f>#REF!</f>
        <v>#REF!</v>
      </c>
      <c r="R154" s="9" t="e">
        <f>#REF!</f>
        <v>#REF!</v>
      </c>
      <c r="S154" s="9" t="e">
        <f>#REF!</f>
        <v>#REF!</v>
      </c>
      <c r="T154" s="9" t="e">
        <f>#REF!</f>
        <v>#REF!</v>
      </c>
      <c r="U154" s="9" t="e">
        <f>#REF!</f>
        <v>#REF!</v>
      </c>
      <c r="V154" s="9" t="e">
        <f>#REF!</f>
        <v>#REF!</v>
      </c>
      <c r="W154" s="9" t="e">
        <f>#REF!</f>
        <v>#REF!</v>
      </c>
      <c r="X154" s="9" t="e">
        <f>#REF!</f>
        <v>#REF!</v>
      </c>
      <c r="Y154" s="113" t="e">
        <f>#REF!</f>
        <v>#REF!</v>
      </c>
      <c r="AB154" s="160">
        <v>13</v>
      </c>
      <c r="AC154" s="160">
        <v>5</v>
      </c>
    </row>
    <row r="155" spans="1:29" x14ac:dyDescent="0.25">
      <c r="A155" s="111">
        <v>10</v>
      </c>
      <c r="B155" s="112" t="e">
        <f>#REF!</f>
        <v>#REF!</v>
      </c>
      <c r="C155" s="9" t="e">
        <f>#REF!</f>
        <v>#REF!</v>
      </c>
      <c r="D155" s="9" t="e">
        <f>#REF!</f>
        <v>#REF!</v>
      </c>
      <c r="E155" s="9" t="e">
        <f>#REF!</f>
        <v>#REF!</v>
      </c>
      <c r="F155" s="9" t="e">
        <f>#REF!</f>
        <v>#REF!</v>
      </c>
      <c r="G155" s="9" t="e">
        <f>#REF!</f>
        <v>#REF!</v>
      </c>
      <c r="H155" s="9" t="e">
        <f>#REF!</f>
        <v>#REF!</v>
      </c>
      <c r="I155" s="9" t="e">
        <f>#REF!</f>
        <v>#REF!</v>
      </c>
      <c r="J155" s="9" t="e">
        <f>#REF!</f>
        <v>#REF!</v>
      </c>
      <c r="K155" s="9" t="e">
        <f>#REF!</f>
        <v>#REF!</v>
      </c>
      <c r="L155" s="9" t="e">
        <f>#REF!</f>
        <v>#REF!</v>
      </c>
      <c r="M155" s="9" t="e">
        <f>#REF!</f>
        <v>#REF!</v>
      </c>
      <c r="N155" s="9" t="e">
        <f>#REF!</f>
        <v>#REF!</v>
      </c>
      <c r="O155" s="9" t="e">
        <f>#REF!</f>
        <v>#REF!</v>
      </c>
      <c r="P155" s="9" t="e">
        <f>#REF!</f>
        <v>#REF!</v>
      </c>
      <c r="Q155" s="9" t="e">
        <f>#REF!</f>
        <v>#REF!</v>
      </c>
      <c r="R155" s="9" t="e">
        <f>#REF!</f>
        <v>#REF!</v>
      </c>
      <c r="S155" s="9" t="e">
        <f>#REF!</f>
        <v>#REF!</v>
      </c>
      <c r="T155" s="9" t="e">
        <f>#REF!</f>
        <v>#REF!</v>
      </c>
      <c r="U155" s="9" t="e">
        <f>#REF!</f>
        <v>#REF!</v>
      </c>
      <c r="V155" s="9" t="e">
        <f>#REF!</f>
        <v>#REF!</v>
      </c>
      <c r="W155" s="9" t="e">
        <f>#REF!</f>
        <v>#REF!</v>
      </c>
      <c r="X155" s="9" t="e">
        <f>#REF!</f>
        <v>#REF!</v>
      </c>
      <c r="Y155" s="113" t="e">
        <f>#REF!</f>
        <v>#REF!</v>
      </c>
      <c r="AB155" s="160">
        <v>13</v>
      </c>
      <c r="AC155" s="160">
        <v>6</v>
      </c>
    </row>
    <row r="156" spans="1:29" x14ac:dyDescent="0.25">
      <c r="A156" s="111">
        <v>11</v>
      </c>
      <c r="B156" s="112" t="e">
        <f>#REF!</f>
        <v>#REF!</v>
      </c>
      <c r="C156" s="9" t="e">
        <f>#REF!</f>
        <v>#REF!</v>
      </c>
      <c r="D156" s="9" t="e">
        <f>#REF!</f>
        <v>#REF!</v>
      </c>
      <c r="E156" s="9" t="e">
        <f>#REF!</f>
        <v>#REF!</v>
      </c>
      <c r="F156" s="9" t="e">
        <f>#REF!</f>
        <v>#REF!</v>
      </c>
      <c r="G156" s="9" t="e">
        <f>#REF!</f>
        <v>#REF!</v>
      </c>
      <c r="H156" s="9" t="e">
        <f>#REF!</f>
        <v>#REF!</v>
      </c>
      <c r="I156" s="9" t="e">
        <f>#REF!</f>
        <v>#REF!</v>
      </c>
      <c r="J156" s="9" t="e">
        <f>#REF!</f>
        <v>#REF!</v>
      </c>
      <c r="K156" s="9" t="e">
        <f>#REF!</f>
        <v>#REF!</v>
      </c>
      <c r="L156" s="9" t="e">
        <f>#REF!</f>
        <v>#REF!</v>
      </c>
      <c r="M156" s="9" t="e">
        <f>#REF!</f>
        <v>#REF!</v>
      </c>
      <c r="N156" s="9" t="e">
        <f>#REF!</f>
        <v>#REF!</v>
      </c>
      <c r="O156" s="9" t="e">
        <f>#REF!</f>
        <v>#REF!</v>
      </c>
      <c r="P156" s="9" t="e">
        <f>#REF!</f>
        <v>#REF!</v>
      </c>
      <c r="Q156" s="9" t="e">
        <f>#REF!</f>
        <v>#REF!</v>
      </c>
      <c r="R156" s="9" t="e">
        <f>#REF!</f>
        <v>#REF!</v>
      </c>
      <c r="S156" s="9" t="e">
        <f>#REF!</f>
        <v>#REF!</v>
      </c>
      <c r="T156" s="9" t="e">
        <f>#REF!</f>
        <v>#REF!</v>
      </c>
      <c r="U156" s="9" t="e">
        <f>#REF!</f>
        <v>#REF!</v>
      </c>
      <c r="V156" s="9" t="e">
        <f>#REF!</f>
        <v>#REF!</v>
      </c>
      <c r="W156" s="9" t="e">
        <f>#REF!</f>
        <v>#REF!</v>
      </c>
      <c r="X156" s="9" t="e">
        <f>#REF!</f>
        <v>#REF!</v>
      </c>
      <c r="Y156" s="113" t="e">
        <f>#REF!</f>
        <v>#REF!</v>
      </c>
      <c r="AB156" s="160">
        <v>13</v>
      </c>
      <c r="AC156" s="160">
        <v>7</v>
      </c>
    </row>
    <row r="157" spans="1:29" x14ac:dyDescent="0.25">
      <c r="A157" s="111">
        <v>12</v>
      </c>
      <c r="B157" s="112" t="e">
        <f>#REF!</f>
        <v>#REF!</v>
      </c>
      <c r="C157" s="9" t="e">
        <f>#REF!</f>
        <v>#REF!</v>
      </c>
      <c r="D157" s="9" t="e">
        <f>#REF!</f>
        <v>#REF!</v>
      </c>
      <c r="E157" s="9" t="e">
        <f>#REF!</f>
        <v>#REF!</v>
      </c>
      <c r="F157" s="9" t="e">
        <f>#REF!</f>
        <v>#REF!</v>
      </c>
      <c r="G157" s="9" t="e">
        <f>#REF!</f>
        <v>#REF!</v>
      </c>
      <c r="H157" s="9" t="e">
        <f>#REF!</f>
        <v>#REF!</v>
      </c>
      <c r="I157" s="9" t="e">
        <f>#REF!</f>
        <v>#REF!</v>
      </c>
      <c r="J157" s="9" t="e">
        <f>#REF!</f>
        <v>#REF!</v>
      </c>
      <c r="K157" s="9" t="e">
        <f>#REF!</f>
        <v>#REF!</v>
      </c>
      <c r="L157" s="9" t="e">
        <f>#REF!</f>
        <v>#REF!</v>
      </c>
      <c r="M157" s="9" t="e">
        <f>#REF!</f>
        <v>#REF!</v>
      </c>
      <c r="N157" s="9" t="e">
        <f>#REF!</f>
        <v>#REF!</v>
      </c>
      <c r="O157" s="9" t="e">
        <f>#REF!</f>
        <v>#REF!</v>
      </c>
      <c r="P157" s="9" t="e">
        <f>#REF!</f>
        <v>#REF!</v>
      </c>
      <c r="Q157" s="9" t="e">
        <f>#REF!</f>
        <v>#REF!</v>
      </c>
      <c r="R157" s="9" t="e">
        <f>#REF!</f>
        <v>#REF!</v>
      </c>
      <c r="S157" s="9" t="e">
        <f>#REF!</f>
        <v>#REF!</v>
      </c>
      <c r="T157" s="9" t="e">
        <f>#REF!</f>
        <v>#REF!</v>
      </c>
      <c r="U157" s="9" t="e">
        <f>#REF!</f>
        <v>#REF!</v>
      </c>
      <c r="V157" s="9" t="e">
        <f>#REF!</f>
        <v>#REF!</v>
      </c>
      <c r="W157" s="9" t="e">
        <f>#REF!</f>
        <v>#REF!</v>
      </c>
      <c r="X157" s="9" t="e">
        <f>#REF!</f>
        <v>#REF!</v>
      </c>
      <c r="Y157" s="113" t="e">
        <f>#REF!</f>
        <v>#REF!</v>
      </c>
      <c r="AB157" s="160">
        <v>13</v>
      </c>
      <c r="AC157" s="160">
        <v>8</v>
      </c>
    </row>
    <row r="158" spans="1:29" x14ac:dyDescent="0.25">
      <c r="A158" s="111">
        <v>13</v>
      </c>
      <c r="B158" s="112" t="e">
        <f>#REF!</f>
        <v>#REF!</v>
      </c>
      <c r="C158" s="9" t="e">
        <f>#REF!</f>
        <v>#REF!</v>
      </c>
      <c r="D158" s="9" t="e">
        <f>#REF!</f>
        <v>#REF!</v>
      </c>
      <c r="E158" s="9" t="e">
        <f>#REF!</f>
        <v>#REF!</v>
      </c>
      <c r="F158" s="9" t="e">
        <f>#REF!</f>
        <v>#REF!</v>
      </c>
      <c r="G158" s="9" t="e">
        <f>#REF!</f>
        <v>#REF!</v>
      </c>
      <c r="H158" s="9" t="e">
        <f>#REF!</f>
        <v>#REF!</v>
      </c>
      <c r="I158" s="9" t="e">
        <f>#REF!</f>
        <v>#REF!</v>
      </c>
      <c r="J158" s="9" t="e">
        <f>#REF!</f>
        <v>#REF!</v>
      </c>
      <c r="K158" s="9" t="e">
        <f>#REF!</f>
        <v>#REF!</v>
      </c>
      <c r="L158" s="9" t="e">
        <f>#REF!</f>
        <v>#REF!</v>
      </c>
      <c r="M158" s="9" t="e">
        <f>#REF!</f>
        <v>#REF!</v>
      </c>
      <c r="N158" s="9" t="e">
        <f>#REF!</f>
        <v>#REF!</v>
      </c>
      <c r="O158" s="9" t="e">
        <f>#REF!</f>
        <v>#REF!</v>
      </c>
      <c r="P158" s="9" t="e">
        <f>#REF!</f>
        <v>#REF!</v>
      </c>
      <c r="Q158" s="9" t="e">
        <f>#REF!</f>
        <v>#REF!</v>
      </c>
      <c r="R158" s="9" t="e">
        <f>#REF!</f>
        <v>#REF!</v>
      </c>
      <c r="S158" s="9" t="e">
        <f>#REF!</f>
        <v>#REF!</v>
      </c>
      <c r="T158" s="9" t="e">
        <f>#REF!</f>
        <v>#REF!</v>
      </c>
      <c r="U158" s="9" t="e">
        <f>#REF!</f>
        <v>#REF!</v>
      </c>
      <c r="V158" s="9" t="e">
        <f>#REF!</f>
        <v>#REF!</v>
      </c>
      <c r="W158" s="9" t="e">
        <f>#REF!</f>
        <v>#REF!</v>
      </c>
      <c r="X158" s="9" t="e">
        <f>#REF!</f>
        <v>#REF!</v>
      </c>
      <c r="Y158" s="113" t="e">
        <f>#REF!</f>
        <v>#REF!</v>
      </c>
      <c r="AB158" s="160">
        <v>13</v>
      </c>
      <c r="AC158" s="160">
        <v>9</v>
      </c>
    </row>
    <row r="159" spans="1:29" x14ac:dyDescent="0.25">
      <c r="A159" s="111">
        <v>14</v>
      </c>
      <c r="B159" s="112" t="e">
        <f>#REF!</f>
        <v>#REF!</v>
      </c>
      <c r="C159" s="9" t="e">
        <f>#REF!</f>
        <v>#REF!</v>
      </c>
      <c r="D159" s="9" t="e">
        <f>#REF!</f>
        <v>#REF!</v>
      </c>
      <c r="E159" s="9" t="e">
        <f>#REF!</f>
        <v>#REF!</v>
      </c>
      <c r="F159" s="9" t="e">
        <f>#REF!</f>
        <v>#REF!</v>
      </c>
      <c r="G159" s="9" t="e">
        <f>#REF!</f>
        <v>#REF!</v>
      </c>
      <c r="H159" s="9" t="e">
        <f>#REF!</f>
        <v>#REF!</v>
      </c>
      <c r="I159" s="9" t="e">
        <f>#REF!</f>
        <v>#REF!</v>
      </c>
      <c r="J159" s="9" t="e">
        <f>#REF!</f>
        <v>#REF!</v>
      </c>
      <c r="K159" s="9" t="e">
        <f>#REF!</f>
        <v>#REF!</v>
      </c>
      <c r="L159" s="9" t="e">
        <f>#REF!</f>
        <v>#REF!</v>
      </c>
      <c r="M159" s="9" t="e">
        <f>#REF!</f>
        <v>#REF!</v>
      </c>
      <c r="N159" s="9" t="e">
        <f>#REF!</f>
        <v>#REF!</v>
      </c>
      <c r="O159" s="9" t="e">
        <f>#REF!</f>
        <v>#REF!</v>
      </c>
      <c r="P159" s="9" t="e">
        <f>#REF!</f>
        <v>#REF!</v>
      </c>
      <c r="Q159" s="9" t="e">
        <f>#REF!</f>
        <v>#REF!</v>
      </c>
      <c r="R159" s="9" t="e">
        <f>#REF!</f>
        <v>#REF!</v>
      </c>
      <c r="S159" s="9" t="e">
        <f>#REF!</f>
        <v>#REF!</v>
      </c>
      <c r="T159" s="9" t="e">
        <f>#REF!</f>
        <v>#REF!</v>
      </c>
      <c r="U159" s="9" t="e">
        <f>#REF!</f>
        <v>#REF!</v>
      </c>
      <c r="V159" s="9" t="e">
        <f>#REF!</f>
        <v>#REF!</v>
      </c>
      <c r="W159" s="9" t="e">
        <f>#REF!</f>
        <v>#REF!</v>
      </c>
      <c r="X159" s="9" t="e">
        <f>#REF!</f>
        <v>#REF!</v>
      </c>
      <c r="Y159" s="113" t="e">
        <f>#REF!</f>
        <v>#REF!</v>
      </c>
      <c r="AB159" s="160">
        <v>13</v>
      </c>
      <c r="AC159" s="160">
        <v>10</v>
      </c>
    </row>
    <row r="160" spans="1:29" x14ac:dyDescent="0.25">
      <c r="A160" s="111">
        <v>15</v>
      </c>
      <c r="B160" s="112" t="e">
        <f>#REF!</f>
        <v>#REF!</v>
      </c>
      <c r="C160" s="9" t="e">
        <f>#REF!</f>
        <v>#REF!</v>
      </c>
      <c r="D160" s="9" t="e">
        <f>#REF!</f>
        <v>#REF!</v>
      </c>
      <c r="E160" s="9" t="e">
        <f>#REF!</f>
        <v>#REF!</v>
      </c>
      <c r="F160" s="9" t="e">
        <f>#REF!</f>
        <v>#REF!</v>
      </c>
      <c r="G160" s="9" t="e">
        <f>#REF!</f>
        <v>#REF!</v>
      </c>
      <c r="H160" s="9" t="e">
        <f>#REF!</f>
        <v>#REF!</v>
      </c>
      <c r="I160" s="9" t="e">
        <f>#REF!</f>
        <v>#REF!</v>
      </c>
      <c r="J160" s="9" t="e">
        <f>#REF!</f>
        <v>#REF!</v>
      </c>
      <c r="K160" s="9" t="e">
        <f>#REF!</f>
        <v>#REF!</v>
      </c>
      <c r="L160" s="9" t="e">
        <f>#REF!</f>
        <v>#REF!</v>
      </c>
      <c r="M160" s="9" t="e">
        <f>#REF!</f>
        <v>#REF!</v>
      </c>
      <c r="N160" s="9" t="e">
        <f>#REF!</f>
        <v>#REF!</v>
      </c>
      <c r="O160" s="9" t="e">
        <f>#REF!</f>
        <v>#REF!</v>
      </c>
      <c r="P160" s="9" t="e">
        <f>#REF!</f>
        <v>#REF!</v>
      </c>
      <c r="Q160" s="9" t="e">
        <f>#REF!</f>
        <v>#REF!</v>
      </c>
      <c r="R160" s="9" t="e">
        <f>#REF!</f>
        <v>#REF!</v>
      </c>
      <c r="S160" s="9" t="e">
        <f>#REF!</f>
        <v>#REF!</v>
      </c>
      <c r="T160" s="9" t="e">
        <f>#REF!</f>
        <v>#REF!</v>
      </c>
      <c r="U160" s="9" t="e">
        <f>#REF!</f>
        <v>#REF!</v>
      </c>
      <c r="V160" s="9" t="e">
        <f>#REF!</f>
        <v>#REF!</v>
      </c>
      <c r="W160" s="9" t="e">
        <f>#REF!</f>
        <v>#REF!</v>
      </c>
      <c r="X160" s="9" t="e">
        <f>#REF!</f>
        <v>#REF!</v>
      </c>
      <c r="Y160" s="113" t="e">
        <f>#REF!</f>
        <v>#REF!</v>
      </c>
      <c r="AB160" s="160">
        <v>13</v>
      </c>
      <c r="AC160" s="160">
        <v>11</v>
      </c>
    </row>
    <row r="161" spans="1:29" x14ac:dyDescent="0.25">
      <c r="A161" s="111">
        <v>16</v>
      </c>
      <c r="B161" s="112" t="e">
        <f>#REF!</f>
        <v>#REF!</v>
      </c>
      <c r="C161" s="9" t="e">
        <f>#REF!</f>
        <v>#REF!</v>
      </c>
      <c r="D161" s="9" t="e">
        <f>#REF!</f>
        <v>#REF!</v>
      </c>
      <c r="E161" s="9" t="e">
        <f>#REF!</f>
        <v>#REF!</v>
      </c>
      <c r="F161" s="9" t="e">
        <f>#REF!</f>
        <v>#REF!</v>
      </c>
      <c r="G161" s="9" t="e">
        <f>#REF!</f>
        <v>#REF!</v>
      </c>
      <c r="H161" s="9" t="e">
        <f>#REF!</f>
        <v>#REF!</v>
      </c>
      <c r="I161" s="9" t="e">
        <f>#REF!</f>
        <v>#REF!</v>
      </c>
      <c r="J161" s="9" t="e">
        <f>#REF!</f>
        <v>#REF!</v>
      </c>
      <c r="K161" s="9" t="e">
        <f>#REF!</f>
        <v>#REF!</v>
      </c>
      <c r="L161" s="9" t="e">
        <f>#REF!</f>
        <v>#REF!</v>
      </c>
      <c r="M161" s="9" t="e">
        <f>#REF!</f>
        <v>#REF!</v>
      </c>
      <c r="N161" s="9" t="e">
        <f>#REF!</f>
        <v>#REF!</v>
      </c>
      <c r="O161" s="9" t="e">
        <f>#REF!</f>
        <v>#REF!</v>
      </c>
      <c r="P161" s="9" t="e">
        <f>#REF!</f>
        <v>#REF!</v>
      </c>
      <c r="Q161" s="9" t="e">
        <f>#REF!</f>
        <v>#REF!</v>
      </c>
      <c r="R161" s="9" t="e">
        <f>#REF!</f>
        <v>#REF!</v>
      </c>
      <c r="S161" s="9" t="e">
        <f>#REF!</f>
        <v>#REF!</v>
      </c>
      <c r="T161" s="9" t="e">
        <f>#REF!</f>
        <v>#REF!</v>
      </c>
      <c r="U161" s="9" t="e">
        <f>#REF!</f>
        <v>#REF!</v>
      </c>
      <c r="V161" s="9" t="e">
        <f>#REF!</f>
        <v>#REF!</v>
      </c>
      <c r="W161" s="9" t="e">
        <f>#REF!</f>
        <v>#REF!</v>
      </c>
      <c r="X161" s="9" t="e">
        <f>#REF!</f>
        <v>#REF!</v>
      </c>
      <c r="Y161" s="113" t="e">
        <f>#REF!</f>
        <v>#REF!</v>
      </c>
      <c r="AB161" s="160">
        <v>13</v>
      </c>
      <c r="AC161" s="160">
        <v>12</v>
      </c>
    </row>
    <row r="162" spans="1:29" x14ac:dyDescent="0.25">
      <c r="A162" s="111">
        <v>17</v>
      </c>
      <c r="B162" s="112" t="e">
        <f>#REF!</f>
        <v>#REF!</v>
      </c>
      <c r="C162" s="9" t="e">
        <f>#REF!</f>
        <v>#REF!</v>
      </c>
      <c r="D162" s="9" t="e">
        <f>#REF!</f>
        <v>#REF!</v>
      </c>
      <c r="E162" s="9" t="e">
        <f>#REF!</f>
        <v>#REF!</v>
      </c>
      <c r="F162" s="9" t="e">
        <f>#REF!</f>
        <v>#REF!</v>
      </c>
      <c r="G162" s="9" t="e">
        <f>#REF!</f>
        <v>#REF!</v>
      </c>
      <c r="H162" s="9" t="e">
        <f>#REF!</f>
        <v>#REF!</v>
      </c>
      <c r="I162" s="9" t="e">
        <f>#REF!</f>
        <v>#REF!</v>
      </c>
      <c r="J162" s="9" t="e">
        <f>#REF!</f>
        <v>#REF!</v>
      </c>
      <c r="K162" s="9" t="e">
        <f>#REF!</f>
        <v>#REF!</v>
      </c>
      <c r="L162" s="9" t="e">
        <f>#REF!</f>
        <v>#REF!</v>
      </c>
      <c r="M162" s="9" t="e">
        <f>#REF!</f>
        <v>#REF!</v>
      </c>
      <c r="N162" s="9" t="e">
        <f>#REF!</f>
        <v>#REF!</v>
      </c>
      <c r="O162" s="9" t="e">
        <f>#REF!</f>
        <v>#REF!</v>
      </c>
      <c r="P162" s="9" t="e">
        <f>#REF!</f>
        <v>#REF!</v>
      </c>
      <c r="Q162" s="9" t="e">
        <f>#REF!</f>
        <v>#REF!</v>
      </c>
      <c r="R162" s="9" t="e">
        <f>#REF!</f>
        <v>#REF!</v>
      </c>
      <c r="S162" s="9" t="e">
        <f>#REF!</f>
        <v>#REF!</v>
      </c>
      <c r="T162" s="9" t="e">
        <f>#REF!</f>
        <v>#REF!</v>
      </c>
      <c r="U162" s="9" t="e">
        <f>#REF!</f>
        <v>#REF!</v>
      </c>
      <c r="V162" s="9" t="e">
        <f>#REF!</f>
        <v>#REF!</v>
      </c>
      <c r="W162" s="9" t="e">
        <f>#REF!</f>
        <v>#REF!</v>
      </c>
      <c r="X162" s="9" t="e">
        <f>#REF!</f>
        <v>#REF!</v>
      </c>
      <c r="Y162" s="113" t="e">
        <f>#REF!</f>
        <v>#REF!</v>
      </c>
      <c r="AB162" s="160">
        <v>13</v>
      </c>
      <c r="AC162" s="160">
        <v>13</v>
      </c>
    </row>
    <row r="163" spans="1:29" x14ac:dyDescent="0.25">
      <c r="A163" s="111">
        <v>18</v>
      </c>
      <c r="B163" s="112" t="e">
        <f>#REF!</f>
        <v>#REF!</v>
      </c>
      <c r="C163" s="9" t="e">
        <f>#REF!</f>
        <v>#REF!</v>
      </c>
      <c r="D163" s="9" t="e">
        <f>#REF!</f>
        <v>#REF!</v>
      </c>
      <c r="E163" s="9" t="e">
        <f>#REF!</f>
        <v>#REF!</v>
      </c>
      <c r="F163" s="9" t="e">
        <f>#REF!</f>
        <v>#REF!</v>
      </c>
      <c r="G163" s="9" t="e">
        <f>#REF!</f>
        <v>#REF!</v>
      </c>
      <c r="H163" s="9" t="e">
        <f>#REF!</f>
        <v>#REF!</v>
      </c>
      <c r="I163" s="9" t="e">
        <f>#REF!</f>
        <v>#REF!</v>
      </c>
      <c r="J163" s="9" t="e">
        <f>#REF!</f>
        <v>#REF!</v>
      </c>
      <c r="K163" s="9" t="e">
        <f>#REF!</f>
        <v>#REF!</v>
      </c>
      <c r="L163" s="9" t="e">
        <f>#REF!</f>
        <v>#REF!</v>
      </c>
      <c r="M163" s="9" t="e">
        <f>#REF!</f>
        <v>#REF!</v>
      </c>
      <c r="N163" s="9" t="e">
        <f>#REF!</f>
        <v>#REF!</v>
      </c>
      <c r="O163" s="9" t="e">
        <f>#REF!</f>
        <v>#REF!</v>
      </c>
      <c r="P163" s="9" t="e">
        <f>#REF!</f>
        <v>#REF!</v>
      </c>
      <c r="Q163" s="9" t="e">
        <f>#REF!</f>
        <v>#REF!</v>
      </c>
      <c r="R163" s="9" t="e">
        <f>#REF!</f>
        <v>#REF!</v>
      </c>
      <c r="S163" s="9" t="e">
        <f>#REF!</f>
        <v>#REF!</v>
      </c>
      <c r="T163" s="9" t="e">
        <f>#REF!</f>
        <v>#REF!</v>
      </c>
      <c r="U163" s="9" t="e">
        <f>#REF!</f>
        <v>#REF!</v>
      </c>
      <c r="V163" s="9" t="e">
        <f>#REF!</f>
        <v>#REF!</v>
      </c>
      <c r="W163" s="9" t="e">
        <f>#REF!</f>
        <v>#REF!</v>
      </c>
      <c r="X163" s="9" t="e">
        <f>#REF!</f>
        <v>#REF!</v>
      </c>
      <c r="Y163" s="113" t="e">
        <f>#REF!</f>
        <v>#REF!</v>
      </c>
      <c r="AB163" s="160">
        <v>13</v>
      </c>
      <c r="AC163" s="160">
        <v>14</v>
      </c>
    </row>
    <row r="164" spans="1:29" x14ac:dyDescent="0.25">
      <c r="A164" s="111">
        <v>19</v>
      </c>
      <c r="B164" s="112" t="e">
        <f>#REF!</f>
        <v>#REF!</v>
      </c>
      <c r="C164" s="9" t="e">
        <f>#REF!</f>
        <v>#REF!</v>
      </c>
      <c r="D164" s="9" t="e">
        <f>#REF!</f>
        <v>#REF!</v>
      </c>
      <c r="E164" s="9" t="e">
        <f>#REF!</f>
        <v>#REF!</v>
      </c>
      <c r="F164" s="9" t="e">
        <f>#REF!</f>
        <v>#REF!</v>
      </c>
      <c r="G164" s="9" t="e">
        <f>#REF!</f>
        <v>#REF!</v>
      </c>
      <c r="H164" s="9" t="e">
        <f>#REF!</f>
        <v>#REF!</v>
      </c>
      <c r="I164" s="9" t="e">
        <f>#REF!</f>
        <v>#REF!</v>
      </c>
      <c r="J164" s="9" t="e">
        <f>#REF!</f>
        <v>#REF!</v>
      </c>
      <c r="K164" s="9" t="e">
        <f>#REF!</f>
        <v>#REF!</v>
      </c>
      <c r="L164" s="9" t="e">
        <f>#REF!</f>
        <v>#REF!</v>
      </c>
      <c r="M164" s="9" t="e">
        <f>#REF!</f>
        <v>#REF!</v>
      </c>
      <c r="N164" s="9" t="e">
        <f>#REF!</f>
        <v>#REF!</v>
      </c>
      <c r="O164" s="9" t="e">
        <f>#REF!</f>
        <v>#REF!</v>
      </c>
      <c r="P164" s="9" t="e">
        <f>#REF!</f>
        <v>#REF!</v>
      </c>
      <c r="Q164" s="9" t="e">
        <f>#REF!</f>
        <v>#REF!</v>
      </c>
      <c r="R164" s="9" t="e">
        <f>#REF!</f>
        <v>#REF!</v>
      </c>
      <c r="S164" s="9" t="e">
        <f>#REF!</f>
        <v>#REF!</v>
      </c>
      <c r="T164" s="9" t="e">
        <f>#REF!</f>
        <v>#REF!</v>
      </c>
      <c r="U164" s="9" t="e">
        <f>#REF!</f>
        <v>#REF!</v>
      </c>
      <c r="V164" s="9" t="e">
        <f>#REF!</f>
        <v>#REF!</v>
      </c>
      <c r="W164" s="9" t="e">
        <f>#REF!</f>
        <v>#REF!</v>
      </c>
      <c r="X164" s="9" t="e">
        <f>#REF!</f>
        <v>#REF!</v>
      </c>
      <c r="Y164" s="113" t="e">
        <f>#REF!</f>
        <v>#REF!</v>
      </c>
      <c r="AB164" s="160">
        <v>13</v>
      </c>
      <c r="AC164" s="160">
        <v>15</v>
      </c>
    </row>
    <row r="165" spans="1:29" x14ac:dyDescent="0.25">
      <c r="A165" s="111">
        <v>20</v>
      </c>
      <c r="B165" s="112" t="e">
        <f>#REF!</f>
        <v>#REF!</v>
      </c>
      <c r="C165" s="9" t="e">
        <f>#REF!</f>
        <v>#REF!</v>
      </c>
      <c r="D165" s="9" t="e">
        <f>#REF!</f>
        <v>#REF!</v>
      </c>
      <c r="E165" s="9" t="e">
        <f>#REF!</f>
        <v>#REF!</v>
      </c>
      <c r="F165" s="9" t="e">
        <f>#REF!</f>
        <v>#REF!</v>
      </c>
      <c r="G165" s="9" t="e">
        <f>#REF!</f>
        <v>#REF!</v>
      </c>
      <c r="H165" s="9" t="e">
        <f>#REF!</f>
        <v>#REF!</v>
      </c>
      <c r="I165" s="9" t="e">
        <f>#REF!</f>
        <v>#REF!</v>
      </c>
      <c r="J165" s="9" t="e">
        <f>#REF!</f>
        <v>#REF!</v>
      </c>
      <c r="K165" s="9" t="e">
        <f>#REF!</f>
        <v>#REF!</v>
      </c>
      <c r="L165" s="9" t="e">
        <f>#REF!</f>
        <v>#REF!</v>
      </c>
      <c r="M165" s="9" t="e">
        <f>#REF!</f>
        <v>#REF!</v>
      </c>
      <c r="N165" s="9" t="e">
        <f>#REF!</f>
        <v>#REF!</v>
      </c>
      <c r="O165" s="9" t="e">
        <f>#REF!</f>
        <v>#REF!</v>
      </c>
      <c r="P165" s="9" t="e">
        <f>#REF!</f>
        <v>#REF!</v>
      </c>
      <c r="Q165" s="9" t="e">
        <f>#REF!</f>
        <v>#REF!</v>
      </c>
      <c r="R165" s="9" t="e">
        <f>#REF!</f>
        <v>#REF!</v>
      </c>
      <c r="S165" s="9" t="e">
        <f>#REF!</f>
        <v>#REF!</v>
      </c>
      <c r="T165" s="9" t="e">
        <f>#REF!</f>
        <v>#REF!</v>
      </c>
      <c r="U165" s="9" t="e">
        <f>#REF!</f>
        <v>#REF!</v>
      </c>
      <c r="V165" s="9" t="e">
        <f>#REF!</f>
        <v>#REF!</v>
      </c>
      <c r="W165" s="9" t="e">
        <f>#REF!</f>
        <v>#REF!</v>
      </c>
      <c r="X165" s="9" t="e">
        <f>#REF!</f>
        <v>#REF!</v>
      </c>
      <c r="Y165" s="113" t="e">
        <f>#REF!</f>
        <v>#REF!</v>
      </c>
      <c r="AB165" s="160">
        <v>13</v>
      </c>
      <c r="AC165" s="160">
        <v>16</v>
      </c>
    </row>
    <row r="166" spans="1:29" ht="15.75" customHeight="1" x14ac:dyDescent="0.25">
      <c r="A166" s="111">
        <v>21</v>
      </c>
      <c r="B166" s="112" t="e">
        <f>#REF!</f>
        <v>#REF!</v>
      </c>
      <c r="C166" s="9" t="e">
        <f>#REF!</f>
        <v>#REF!</v>
      </c>
      <c r="D166" s="9" t="e">
        <f>#REF!</f>
        <v>#REF!</v>
      </c>
      <c r="E166" s="9" t="e">
        <f>#REF!</f>
        <v>#REF!</v>
      </c>
      <c r="F166" s="9" t="e">
        <f>#REF!</f>
        <v>#REF!</v>
      </c>
      <c r="G166" s="9" t="e">
        <f>#REF!</f>
        <v>#REF!</v>
      </c>
      <c r="H166" s="9" t="e">
        <f>#REF!</f>
        <v>#REF!</v>
      </c>
      <c r="I166" s="9" t="e">
        <f>#REF!</f>
        <v>#REF!</v>
      </c>
      <c r="J166" s="9" t="e">
        <f>#REF!</f>
        <v>#REF!</v>
      </c>
      <c r="K166" s="9" t="e">
        <f>#REF!</f>
        <v>#REF!</v>
      </c>
      <c r="L166" s="9" t="e">
        <f>#REF!</f>
        <v>#REF!</v>
      </c>
      <c r="M166" s="9" t="e">
        <f>#REF!</f>
        <v>#REF!</v>
      </c>
      <c r="N166" s="9" t="e">
        <f>#REF!</f>
        <v>#REF!</v>
      </c>
      <c r="O166" s="9" t="e">
        <f>#REF!</f>
        <v>#REF!</v>
      </c>
      <c r="P166" s="9" t="e">
        <f>#REF!</f>
        <v>#REF!</v>
      </c>
      <c r="Q166" s="9" t="e">
        <f>#REF!</f>
        <v>#REF!</v>
      </c>
      <c r="R166" s="9" t="e">
        <f>#REF!</f>
        <v>#REF!</v>
      </c>
      <c r="S166" s="9" t="e">
        <f>#REF!</f>
        <v>#REF!</v>
      </c>
      <c r="T166" s="9" t="e">
        <f>#REF!</f>
        <v>#REF!</v>
      </c>
      <c r="U166" s="9" t="e">
        <f>#REF!</f>
        <v>#REF!</v>
      </c>
      <c r="V166" s="9" t="e">
        <f>#REF!</f>
        <v>#REF!</v>
      </c>
      <c r="W166" s="9" t="e">
        <f>#REF!</f>
        <v>#REF!</v>
      </c>
      <c r="X166" s="9" t="e">
        <f>#REF!</f>
        <v>#REF!</v>
      </c>
      <c r="Y166" s="113" t="e">
        <f>#REF!</f>
        <v>#REF!</v>
      </c>
      <c r="AB166" s="160">
        <v>13</v>
      </c>
      <c r="AC166" s="160">
        <v>17</v>
      </c>
    </row>
    <row r="167" spans="1:29" ht="15.75" customHeight="1" x14ac:dyDescent="0.25">
      <c r="A167" s="111">
        <v>22</v>
      </c>
      <c r="B167" s="112" t="e">
        <f>#REF!</f>
        <v>#REF!</v>
      </c>
      <c r="C167" s="9" t="e">
        <f>#REF!</f>
        <v>#REF!</v>
      </c>
      <c r="D167" s="9" t="e">
        <f>#REF!</f>
        <v>#REF!</v>
      </c>
      <c r="E167" s="9" t="e">
        <f>#REF!</f>
        <v>#REF!</v>
      </c>
      <c r="F167" s="9" t="e">
        <f>#REF!</f>
        <v>#REF!</v>
      </c>
      <c r="G167" s="9" t="e">
        <f>#REF!</f>
        <v>#REF!</v>
      </c>
      <c r="H167" s="9" t="e">
        <f>#REF!</f>
        <v>#REF!</v>
      </c>
      <c r="I167" s="9" t="e">
        <f>#REF!</f>
        <v>#REF!</v>
      </c>
      <c r="J167" s="9" t="e">
        <f>#REF!</f>
        <v>#REF!</v>
      </c>
      <c r="K167" s="9" t="e">
        <f>#REF!</f>
        <v>#REF!</v>
      </c>
      <c r="L167" s="9" t="e">
        <f>#REF!</f>
        <v>#REF!</v>
      </c>
      <c r="M167" s="9" t="e">
        <f>#REF!</f>
        <v>#REF!</v>
      </c>
      <c r="N167" s="9" t="e">
        <f>#REF!</f>
        <v>#REF!</v>
      </c>
      <c r="O167" s="9" t="e">
        <f>#REF!</f>
        <v>#REF!</v>
      </c>
      <c r="P167" s="9" t="e">
        <f>#REF!</f>
        <v>#REF!</v>
      </c>
      <c r="Q167" s="9" t="e">
        <f>#REF!</f>
        <v>#REF!</v>
      </c>
      <c r="R167" s="9" t="e">
        <f>#REF!</f>
        <v>#REF!</v>
      </c>
      <c r="S167" s="9" t="e">
        <f>#REF!</f>
        <v>#REF!</v>
      </c>
      <c r="T167" s="9" t="e">
        <f>#REF!</f>
        <v>#REF!</v>
      </c>
      <c r="U167" s="9" t="e">
        <f>#REF!</f>
        <v>#REF!</v>
      </c>
      <c r="V167" s="9" t="e">
        <f>#REF!</f>
        <v>#REF!</v>
      </c>
      <c r="W167" s="9" t="e">
        <f>#REF!</f>
        <v>#REF!</v>
      </c>
      <c r="X167" s="9" t="e">
        <f>#REF!</f>
        <v>#REF!</v>
      </c>
      <c r="Y167" s="113" t="e">
        <f>#REF!</f>
        <v>#REF!</v>
      </c>
      <c r="AB167" s="160">
        <v>13</v>
      </c>
      <c r="AC167" s="160">
        <v>18</v>
      </c>
    </row>
    <row r="168" spans="1:29" x14ac:dyDescent="0.25">
      <c r="A168" s="111">
        <v>23</v>
      </c>
      <c r="B168" s="112" t="e">
        <f>#REF!</f>
        <v>#REF!</v>
      </c>
      <c r="C168" s="9" t="e">
        <f>#REF!</f>
        <v>#REF!</v>
      </c>
      <c r="D168" s="9" t="e">
        <f>#REF!</f>
        <v>#REF!</v>
      </c>
      <c r="E168" s="9" t="e">
        <f>#REF!</f>
        <v>#REF!</v>
      </c>
      <c r="F168" s="9" t="e">
        <f>#REF!</f>
        <v>#REF!</v>
      </c>
      <c r="G168" s="9" t="e">
        <f>#REF!</f>
        <v>#REF!</v>
      </c>
      <c r="H168" s="9" t="e">
        <f>#REF!</f>
        <v>#REF!</v>
      </c>
      <c r="I168" s="9" t="e">
        <f>#REF!</f>
        <v>#REF!</v>
      </c>
      <c r="J168" s="9" t="e">
        <f>#REF!</f>
        <v>#REF!</v>
      </c>
      <c r="K168" s="9" t="e">
        <f>#REF!</f>
        <v>#REF!</v>
      </c>
      <c r="L168" s="9" t="e">
        <f>#REF!</f>
        <v>#REF!</v>
      </c>
      <c r="M168" s="9" t="e">
        <f>#REF!</f>
        <v>#REF!</v>
      </c>
      <c r="N168" s="9" t="e">
        <f>#REF!</f>
        <v>#REF!</v>
      </c>
      <c r="O168" s="9" t="e">
        <f>#REF!</f>
        <v>#REF!</v>
      </c>
      <c r="P168" s="9" t="e">
        <f>#REF!</f>
        <v>#REF!</v>
      </c>
      <c r="Q168" s="9" t="e">
        <f>#REF!</f>
        <v>#REF!</v>
      </c>
      <c r="R168" s="9" t="e">
        <f>#REF!</f>
        <v>#REF!</v>
      </c>
      <c r="S168" s="9" t="e">
        <f>#REF!</f>
        <v>#REF!</v>
      </c>
      <c r="T168" s="9" t="e">
        <f>#REF!</f>
        <v>#REF!</v>
      </c>
      <c r="U168" s="9" t="e">
        <f>#REF!</f>
        <v>#REF!</v>
      </c>
      <c r="V168" s="9" t="e">
        <f>#REF!</f>
        <v>#REF!</v>
      </c>
      <c r="W168" s="9" t="e">
        <f>#REF!</f>
        <v>#REF!</v>
      </c>
      <c r="X168" s="9" t="e">
        <f>#REF!</f>
        <v>#REF!</v>
      </c>
      <c r="Y168" s="113" t="e">
        <f>#REF!</f>
        <v>#REF!</v>
      </c>
      <c r="AB168" s="160">
        <v>13</v>
      </c>
      <c r="AC168" s="160">
        <v>19</v>
      </c>
    </row>
    <row r="169" spans="1:29" x14ac:dyDescent="0.25">
      <c r="A169" s="111">
        <v>24</v>
      </c>
      <c r="B169" s="112" t="e">
        <f>#REF!</f>
        <v>#REF!</v>
      </c>
      <c r="C169" s="9" t="e">
        <f>#REF!</f>
        <v>#REF!</v>
      </c>
      <c r="D169" s="9" t="e">
        <f>#REF!</f>
        <v>#REF!</v>
      </c>
      <c r="E169" s="9" t="e">
        <f>#REF!</f>
        <v>#REF!</v>
      </c>
      <c r="F169" s="9" t="e">
        <f>#REF!</f>
        <v>#REF!</v>
      </c>
      <c r="G169" s="9" t="e">
        <f>#REF!</f>
        <v>#REF!</v>
      </c>
      <c r="H169" s="9" t="e">
        <f>#REF!</f>
        <v>#REF!</v>
      </c>
      <c r="I169" s="9" t="e">
        <f>#REF!</f>
        <v>#REF!</v>
      </c>
      <c r="J169" s="9" t="e">
        <f>#REF!</f>
        <v>#REF!</v>
      </c>
      <c r="K169" s="9" t="e">
        <f>#REF!</f>
        <v>#REF!</v>
      </c>
      <c r="L169" s="9" t="e">
        <f>#REF!</f>
        <v>#REF!</v>
      </c>
      <c r="M169" s="9" t="e">
        <f>#REF!</f>
        <v>#REF!</v>
      </c>
      <c r="N169" s="9" t="e">
        <f>#REF!</f>
        <v>#REF!</v>
      </c>
      <c r="O169" s="9" t="e">
        <f>#REF!</f>
        <v>#REF!</v>
      </c>
      <c r="P169" s="9" t="e">
        <f>#REF!</f>
        <v>#REF!</v>
      </c>
      <c r="Q169" s="9" t="e">
        <f>#REF!</f>
        <v>#REF!</v>
      </c>
      <c r="R169" s="9" t="e">
        <f>#REF!</f>
        <v>#REF!</v>
      </c>
      <c r="S169" s="9" t="e">
        <f>#REF!</f>
        <v>#REF!</v>
      </c>
      <c r="T169" s="9" t="e">
        <f>#REF!</f>
        <v>#REF!</v>
      </c>
      <c r="U169" s="9" t="e">
        <f>#REF!</f>
        <v>#REF!</v>
      </c>
      <c r="V169" s="9" t="e">
        <f>#REF!</f>
        <v>#REF!</v>
      </c>
      <c r="W169" s="9" t="e">
        <f>#REF!</f>
        <v>#REF!</v>
      </c>
      <c r="X169" s="9" t="e">
        <f>#REF!</f>
        <v>#REF!</v>
      </c>
      <c r="Y169" s="113" t="e">
        <f>#REF!</f>
        <v>#REF!</v>
      </c>
      <c r="AB169" s="160">
        <v>13</v>
      </c>
      <c r="AC169" s="160">
        <v>20</v>
      </c>
    </row>
    <row r="170" spans="1:29" x14ac:dyDescent="0.25">
      <c r="A170" s="111">
        <v>25</v>
      </c>
      <c r="B170" s="112" t="e">
        <f>#REF!</f>
        <v>#REF!</v>
      </c>
      <c r="C170" s="9" t="e">
        <f>#REF!</f>
        <v>#REF!</v>
      </c>
      <c r="D170" s="9" t="e">
        <f>#REF!</f>
        <v>#REF!</v>
      </c>
      <c r="E170" s="9" t="e">
        <f>#REF!</f>
        <v>#REF!</v>
      </c>
      <c r="F170" s="9" t="e">
        <f>#REF!</f>
        <v>#REF!</v>
      </c>
      <c r="G170" s="9" t="e">
        <f>#REF!</f>
        <v>#REF!</v>
      </c>
      <c r="H170" s="9" t="e">
        <f>#REF!</f>
        <v>#REF!</v>
      </c>
      <c r="I170" s="9" t="e">
        <f>#REF!</f>
        <v>#REF!</v>
      </c>
      <c r="J170" s="9" t="e">
        <f>#REF!</f>
        <v>#REF!</v>
      </c>
      <c r="K170" s="9" t="e">
        <f>#REF!</f>
        <v>#REF!</v>
      </c>
      <c r="L170" s="9" t="e">
        <f>#REF!</f>
        <v>#REF!</v>
      </c>
      <c r="M170" s="9" t="e">
        <f>#REF!</f>
        <v>#REF!</v>
      </c>
      <c r="N170" s="9" t="e">
        <f>#REF!</f>
        <v>#REF!</v>
      </c>
      <c r="O170" s="9" t="e">
        <f>#REF!</f>
        <v>#REF!</v>
      </c>
      <c r="P170" s="9" t="e">
        <f>#REF!</f>
        <v>#REF!</v>
      </c>
      <c r="Q170" s="9" t="e">
        <f>#REF!</f>
        <v>#REF!</v>
      </c>
      <c r="R170" s="9" t="e">
        <f>#REF!</f>
        <v>#REF!</v>
      </c>
      <c r="S170" s="9" t="e">
        <f>#REF!</f>
        <v>#REF!</v>
      </c>
      <c r="T170" s="9" t="e">
        <f>#REF!</f>
        <v>#REF!</v>
      </c>
      <c r="U170" s="9" t="e">
        <f>#REF!</f>
        <v>#REF!</v>
      </c>
      <c r="V170" s="9" t="e">
        <f>#REF!</f>
        <v>#REF!</v>
      </c>
      <c r="W170" s="9" t="e">
        <f>#REF!</f>
        <v>#REF!</v>
      </c>
      <c r="X170" s="9" t="e">
        <f>#REF!</f>
        <v>#REF!</v>
      </c>
      <c r="Y170" s="113" t="e">
        <f>#REF!</f>
        <v>#REF!</v>
      </c>
      <c r="AB170" s="160">
        <v>13</v>
      </c>
      <c r="AC170" s="160">
        <v>21</v>
      </c>
    </row>
    <row r="171" spans="1:29" x14ac:dyDescent="0.25">
      <c r="A171" s="111">
        <v>26</v>
      </c>
      <c r="B171" s="112" t="e">
        <f>#REF!</f>
        <v>#REF!</v>
      </c>
      <c r="C171" s="9" t="e">
        <f>#REF!</f>
        <v>#REF!</v>
      </c>
      <c r="D171" s="9" t="e">
        <f>#REF!</f>
        <v>#REF!</v>
      </c>
      <c r="E171" s="9" t="e">
        <f>#REF!</f>
        <v>#REF!</v>
      </c>
      <c r="F171" s="9" t="e">
        <f>#REF!</f>
        <v>#REF!</v>
      </c>
      <c r="G171" s="9" t="e">
        <f>#REF!</f>
        <v>#REF!</v>
      </c>
      <c r="H171" s="9" t="e">
        <f>#REF!</f>
        <v>#REF!</v>
      </c>
      <c r="I171" s="9" t="e">
        <f>#REF!</f>
        <v>#REF!</v>
      </c>
      <c r="J171" s="9" t="e">
        <f>#REF!</f>
        <v>#REF!</v>
      </c>
      <c r="K171" s="9" t="e">
        <f>#REF!</f>
        <v>#REF!</v>
      </c>
      <c r="L171" s="9" t="e">
        <f>#REF!</f>
        <v>#REF!</v>
      </c>
      <c r="M171" s="9" t="e">
        <f>#REF!</f>
        <v>#REF!</v>
      </c>
      <c r="N171" s="9" t="e">
        <f>#REF!</f>
        <v>#REF!</v>
      </c>
      <c r="O171" s="9" t="e">
        <f>#REF!</f>
        <v>#REF!</v>
      </c>
      <c r="P171" s="9" t="e">
        <f>#REF!</f>
        <v>#REF!</v>
      </c>
      <c r="Q171" s="9" t="e">
        <f>#REF!</f>
        <v>#REF!</v>
      </c>
      <c r="R171" s="9" t="e">
        <f>#REF!</f>
        <v>#REF!</v>
      </c>
      <c r="S171" s="9" t="e">
        <f>#REF!</f>
        <v>#REF!</v>
      </c>
      <c r="T171" s="9" t="e">
        <f>#REF!</f>
        <v>#REF!</v>
      </c>
      <c r="U171" s="9" t="e">
        <f>#REF!</f>
        <v>#REF!</v>
      </c>
      <c r="V171" s="9" t="e">
        <f>#REF!</f>
        <v>#REF!</v>
      </c>
      <c r="W171" s="9" t="e">
        <f>#REF!</f>
        <v>#REF!</v>
      </c>
      <c r="X171" s="9" t="e">
        <f>#REF!</f>
        <v>#REF!</v>
      </c>
      <c r="Y171" s="113" t="e">
        <f>#REF!</f>
        <v>#REF!</v>
      </c>
      <c r="AB171" s="160">
        <v>13</v>
      </c>
      <c r="AC171" s="160">
        <v>22</v>
      </c>
    </row>
    <row r="172" spans="1:29" x14ac:dyDescent="0.25">
      <c r="A172" s="111">
        <v>27</v>
      </c>
      <c r="B172" s="112" t="e">
        <f>#REF!</f>
        <v>#REF!</v>
      </c>
      <c r="C172" s="9" t="e">
        <f>#REF!</f>
        <v>#REF!</v>
      </c>
      <c r="D172" s="9" t="e">
        <f>#REF!</f>
        <v>#REF!</v>
      </c>
      <c r="E172" s="9" t="e">
        <f>#REF!</f>
        <v>#REF!</v>
      </c>
      <c r="F172" s="9" t="e">
        <f>#REF!</f>
        <v>#REF!</v>
      </c>
      <c r="G172" s="9" t="e">
        <f>#REF!</f>
        <v>#REF!</v>
      </c>
      <c r="H172" s="9" t="e">
        <f>#REF!</f>
        <v>#REF!</v>
      </c>
      <c r="I172" s="9" t="e">
        <f>#REF!</f>
        <v>#REF!</v>
      </c>
      <c r="J172" s="9" t="e">
        <f>#REF!</f>
        <v>#REF!</v>
      </c>
      <c r="K172" s="9" t="e">
        <f>#REF!</f>
        <v>#REF!</v>
      </c>
      <c r="L172" s="9" t="e">
        <f>#REF!</f>
        <v>#REF!</v>
      </c>
      <c r="M172" s="9" t="e">
        <f>#REF!</f>
        <v>#REF!</v>
      </c>
      <c r="N172" s="9" t="e">
        <f>#REF!</f>
        <v>#REF!</v>
      </c>
      <c r="O172" s="9" t="e">
        <f>#REF!</f>
        <v>#REF!</v>
      </c>
      <c r="P172" s="9" t="e">
        <f>#REF!</f>
        <v>#REF!</v>
      </c>
      <c r="Q172" s="9" t="e">
        <f>#REF!</f>
        <v>#REF!</v>
      </c>
      <c r="R172" s="9" t="e">
        <f>#REF!</f>
        <v>#REF!</v>
      </c>
      <c r="S172" s="9" t="e">
        <f>#REF!</f>
        <v>#REF!</v>
      </c>
      <c r="T172" s="9" t="e">
        <f>#REF!</f>
        <v>#REF!</v>
      </c>
      <c r="U172" s="9" t="e">
        <f>#REF!</f>
        <v>#REF!</v>
      </c>
      <c r="V172" s="9" t="e">
        <f>#REF!</f>
        <v>#REF!</v>
      </c>
      <c r="W172" s="9" t="e">
        <f>#REF!</f>
        <v>#REF!</v>
      </c>
      <c r="X172" s="9" t="e">
        <f>#REF!</f>
        <v>#REF!</v>
      </c>
      <c r="Y172" s="113" t="e">
        <f>#REF!</f>
        <v>#REF!</v>
      </c>
      <c r="AB172" s="160">
        <v>13</v>
      </c>
      <c r="AC172" s="160">
        <v>23</v>
      </c>
    </row>
    <row r="173" spans="1:29" x14ac:dyDescent="0.25">
      <c r="A173" s="111">
        <v>28</v>
      </c>
      <c r="B173" s="112" t="e">
        <f>#REF!</f>
        <v>#REF!</v>
      </c>
      <c r="C173" s="9" t="e">
        <f>#REF!</f>
        <v>#REF!</v>
      </c>
      <c r="D173" s="9" t="e">
        <f>#REF!</f>
        <v>#REF!</v>
      </c>
      <c r="E173" s="9" t="e">
        <f>#REF!</f>
        <v>#REF!</v>
      </c>
      <c r="F173" s="9" t="e">
        <f>#REF!</f>
        <v>#REF!</v>
      </c>
      <c r="G173" s="9" t="e">
        <f>#REF!</f>
        <v>#REF!</v>
      </c>
      <c r="H173" s="9" t="e">
        <f>#REF!</f>
        <v>#REF!</v>
      </c>
      <c r="I173" s="9" t="e">
        <f>#REF!</f>
        <v>#REF!</v>
      </c>
      <c r="J173" s="9" t="e">
        <f>#REF!</f>
        <v>#REF!</v>
      </c>
      <c r="K173" s="9" t="e">
        <f>#REF!</f>
        <v>#REF!</v>
      </c>
      <c r="L173" s="9" t="e">
        <f>#REF!</f>
        <v>#REF!</v>
      </c>
      <c r="M173" s="9" t="e">
        <f>#REF!</f>
        <v>#REF!</v>
      </c>
      <c r="N173" s="9" t="e">
        <f>#REF!</f>
        <v>#REF!</v>
      </c>
      <c r="O173" s="9" t="e">
        <f>#REF!</f>
        <v>#REF!</v>
      </c>
      <c r="P173" s="9" t="e">
        <f>#REF!</f>
        <v>#REF!</v>
      </c>
      <c r="Q173" s="9" t="e">
        <f>#REF!</f>
        <v>#REF!</v>
      </c>
      <c r="R173" s="9" t="e">
        <f>#REF!</f>
        <v>#REF!</v>
      </c>
      <c r="S173" s="9" t="e">
        <f>#REF!</f>
        <v>#REF!</v>
      </c>
      <c r="T173" s="9" t="e">
        <f>#REF!</f>
        <v>#REF!</v>
      </c>
      <c r="U173" s="9" t="e">
        <f>#REF!</f>
        <v>#REF!</v>
      </c>
      <c r="V173" s="9" t="e">
        <f>#REF!</f>
        <v>#REF!</v>
      </c>
      <c r="W173" s="9" t="e">
        <f>#REF!</f>
        <v>#REF!</v>
      </c>
      <c r="X173" s="9" t="e">
        <f>#REF!</f>
        <v>#REF!</v>
      </c>
      <c r="Y173" s="113" t="e">
        <f>#REF!</f>
        <v>#REF!</v>
      </c>
      <c r="AB173" s="160">
        <v>13</v>
      </c>
      <c r="AC173" s="160">
        <v>24</v>
      </c>
    </row>
    <row r="174" spans="1:29" x14ac:dyDescent="0.25">
      <c r="A174" s="111">
        <v>29</v>
      </c>
      <c r="B174" s="112" t="e">
        <f>#REF!</f>
        <v>#REF!</v>
      </c>
      <c r="C174" s="9" t="e">
        <f>#REF!</f>
        <v>#REF!</v>
      </c>
      <c r="D174" s="9" t="e">
        <f>#REF!</f>
        <v>#REF!</v>
      </c>
      <c r="E174" s="9" t="e">
        <f>#REF!</f>
        <v>#REF!</v>
      </c>
      <c r="F174" s="9" t="e">
        <f>#REF!</f>
        <v>#REF!</v>
      </c>
      <c r="G174" s="9" t="e">
        <f>#REF!</f>
        <v>#REF!</v>
      </c>
      <c r="H174" s="9" t="e">
        <f>#REF!</f>
        <v>#REF!</v>
      </c>
      <c r="I174" s="9" t="e">
        <f>#REF!</f>
        <v>#REF!</v>
      </c>
      <c r="J174" s="9" t="e">
        <f>#REF!</f>
        <v>#REF!</v>
      </c>
      <c r="K174" s="9" t="e">
        <f>#REF!</f>
        <v>#REF!</v>
      </c>
      <c r="L174" s="9" t="e">
        <f>#REF!</f>
        <v>#REF!</v>
      </c>
      <c r="M174" s="9" t="e">
        <f>#REF!</f>
        <v>#REF!</v>
      </c>
      <c r="N174" s="9" t="e">
        <f>#REF!</f>
        <v>#REF!</v>
      </c>
      <c r="O174" s="9" t="e">
        <f>#REF!</f>
        <v>#REF!</v>
      </c>
      <c r="P174" s="9" t="e">
        <f>#REF!</f>
        <v>#REF!</v>
      </c>
      <c r="Q174" s="9" t="e">
        <f>#REF!</f>
        <v>#REF!</v>
      </c>
      <c r="R174" s="9" t="e">
        <f>#REF!</f>
        <v>#REF!</v>
      </c>
      <c r="S174" s="9" t="e">
        <f>#REF!</f>
        <v>#REF!</v>
      </c>
      <c r="T174" s="9" t="e">
        <f>#REF!</f>
        <v>#REF!</v>
      </c>
      <c r="U174" s="9" t="e">
        <f>#REF!</f>
        <v>#REF!</v>
      </c>
      <c r="V174" s="9" t="e">
        <f>#REF!</f>
        <v>#REF!</v>
      </c>
      <c r="W174" s="9" t="e">
        <f>#REF!</f>
        <v>#REF!</v>
      </c>
      <c r="X174" s="9" t="e">
        <f>#REF!</f>
        <v>#REF!</v>
      </c>
      <c r="Y174" s="113" t="e">
        <f>#REF!</f>
        <v>#REF!</v>
      </c>
      <c r="AB174" s="160">
        <v>13</v>
      </c>
      <c r="AC174" s="160">
        <v>25</v>
      </c>
    </row>
    <row r="175" spans="1:29" x14ac:dyDescent="0.25">
      <c r="A175" s="121">
        <v>30</v>
      </c>
      <c r="B175" s="112" t="e">
        <f>#REF!</f>
        <v>#REF!</v>
      </c>
      <c r="C175" s="9" t="e">
        <f>#REF!</f>
        <v>#REF!</v>
      </c>
      <c r="D175" s="9" t="e">
        <f>#REF!</f>
        <v>#REF!</v>
      </c>
      <c r="E175" s="9" t="e">
        <f>#REF!</f>
        <v>#REF!</v>
      </c>
      <c r="F175" s="9" t="e">
        <f>#REF!</f>
        <v>#REF!</v>
      </c>
      <c r="G175" s="9" t="e">
        <f>#REF!</f>
        <v>#REF!</v>
      </c>
      <c r="H175" s="9" t="e">
        <f>#REF!</f>
        <v>#REF!</v>
      </c>
      <c r="I175" s="9" t="e">
        <f>#REF!</f>
        <v>#REF!</v>
      </c>
      <c r="J175" s="9" t="e">
        <f>#REF!</f>
        <v>#REF!</v>
      </c>
      <c r="K175" s="9" t="e">
        <f>#REF!</f>
        <v>#REF!</v>
      </c>
      <c r="L175" s="9" t="e">
        <f>#REF!</f>
        <v>#REF!</v>
      </c>
      <c r="M175" s="9" t="e">
        <f>#REF!</f>
        <v>#REF!</v>
      </c>
      <c r="N175" s="9" t="e">
        <f>#REF!</f>
        <v>#REF!</v>
      </c>
      <c r="O175" s="9" t="e">
        <f>#REF!</f>
        <v>#REF!</v>
      </c>
      <c r="P175" s="9" t="e">
        <f>#REF!</f>
        <v>#REF!</v>
      </c>
      <c r="Q175" s="9" t="e">
        <f>#REF!</f>
        <v>#REF!</v>
      </c>
      <c r="R175" s="9" t="e">
        <f>#REF!</f>
        <v>#REF!</v>
      </c>
      <c r="S175" s="9" t="e">
        <f>#REF!</f>
        <v>#REF!</v>
      </c>
      <c r="T175" s="9" t="e">
        <f>#REF!</f>
        <v>#REF!</v>
      </c>
      <c r="U175" s="9" t="e">
        <f>#REF!</f>
        <v>#REF!</v>
      </c>
      <c r="V175" s="9" t="e">
        <f>#REF!</f>
        <v>#REF!</v>
      </c>
      <c r="W175" s="9" t="e">
        <f>#REF!</f>
        <v>#REF!</v>
      </c>
      <c r="X175" s="9" t="e">
        <f>#REF!</f>
        <v>#REF!</v>
      </c>
      <c r="Y175" s="113" t="e">
        <f>#REF!</f>
        <v>#REF!</v>
      </c>
      <c r="AB175" s="160">
        <v>14</v>
      </c>
      <c r="AC175" s="160">
        <v>2</v>
      </c>
    </row>
    <row r="176" spans="1:29" x14ac:dyDescent="0.25">
      <c r="A176" s="122">
        <v>31</v>
      </c>
      <c r="B176" s="114" t="e">
        <f>#REF!</f>
        <v>#REF!</v>
      </c>
      <c r="C176" s="115" t="e">
        <f>#REF!</f>
        <v>#REF!</v>
      </c>
      <c r="D176" s="115" t="e">
        <f>#REF!</f>
        <v>#REF!</v>
      </c>
      <c r="E176" s="115" t="e">
        <f>#REF!</f>
        <v>#REF!</v>
      </c>
      <c r="F176" s="115" t="e">
        <f>#REF!</f>
        <v>#REF!</v>
      </c>
      <c r="G176" s="115" t="e">
        <f>#REF!</f>
        <v>#REF!</v>
      </c>
      <c r="H176" s="115" t="e">
        <f>#REF!</f>
        <v>#REF!</v>
      </c>
      <c r="I176" s="115" t="e">
        <f>#REF!</f>
        <v>#REF!</v>
      </c>
      <c r="J176" s="115" t="e">
        <f>#REF!</f>
        <v>#REF!</v>
      </c>
      <c r="K176" s="115" t="e">
        <f>#REF!</f>
        <v>#REF!</v>
      </c>
      <c r="L176" s="115" t="e">
        <f>#REF!</f>
        <v>#REF!</v>
      </c>
      <c r="M176" s="115" t="e">
        <f>#REF!</f>
        <v>#REF!</v>
      </c>
      <c r="N176" s="115" t="e">
        <f>#REF!</f>
        <v>#REF!</v>
      </c>
      <c r="O176" s="115" t="e">
        <f>#REF!</f>
        <v>#REF!</v>
      </c>
      <c r="P176" s="115" t="e">
        <f>#REF!</f>
        <v>#REF!</v>
      </c>
      <c r="Q176" s="115" t="e">
        <f>#REF!</f>
        <v>#REF!</v>
      </c>
      <c r="R176" s="115" t="e">
        <f>#REF!</f>
        <v>#REF!</v>
      </c>
      <c r="S176" s="115" t="e">
        <f>#REF!</f>
        <v>#REF!</v>
      </c>
      <c r="T176" s="115" t="e">
        <f>#REF!</f>
        <v>#REF!</v>
      </c>
      <c r="U176" s="115" t="e">
        <f>#REF!</f>
        <v>#REF!</v>
      </c>
      <c r="V176" s="115" t="e">
        <f>#REF!</f>
        <v>#REF!</v>
      </c>
      <c r="W176" s="115" t="e">
        <f>#REF!</f>
        <v>#REF!</v>
      </c>
      <c r="X176" s="115" t="e">
        <f>#REF!</f>
        <v>#REF!</v>
      </c>
      <c r="Y176" s="116" t="e">
        <f>#REF!</f>
        <v>#REF!</v>
      </c>
      <c r="AB176" s="160">
        <v>14</v>
      </c>
      <c r="AC176" s="160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160">
        <v>14</v>
      </c>
      <c r="AC177" s="160">
        <v>4</v>
      </c>
    </row>
    <row r="178" spans="1:29" ht="22.8" x14ac:dyDescent="0.4">
      <c r="A178" s="51" t="s">
        <v>2</v>
      </c>
      <c r="AB178" s="160">
        <v>14</v>
      </c>
      <c r="AC178" s="160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160">
        <v>14</v>
      </c>
      <c r="AC179" s="160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160">
        <v>14</v>
      </c>
      <c r="AC180" s="160">
        <v>7</v>
      </c>
    </row>
    <row r="181" spans="1:29" ht="19.5" customHeight="1" x14ac:dyDescent="0.25">
      <c r="A181" s="117">
        <v>1</v>
      </c>
      <c r="B181" s="155" t="e">
        <f>#REF!</f>
        <v>#REF!</v>
      </c>
      <c r="C181" s="155" t="e">
        <f>#REF!</f>
        <v>#REF!</v>
      </c>
      <c r="D181" s="155" t="e">
        <f>#REF!</f>
        <v>#REF!</v>
      </c>
      <c r="E181" s="155" t="e">
        <f>#REF!</f>
        <v>#REF!</v>
      </c>
      <c r="F181" s="155" t="e">
        <f>#REF!</f>
        <v>#REF!</v>
      </c>
      <c r="G181" s="155" t="e">
        <f>#REF!</f>
        <v>#REF!</v>
      </c>
      <c r="H181" s="155" t="e">
        <f>#REF!</f>
        <v>#REF!</v>
      </c>
      <c r="I181" s="155" t="e">
        <f>#REF!</f>
        <v>#REF!</v>
      </c>
      <c r="J181" s="155" t="e">
        <f>#REF!</f>
        <v>#REF!</v>
      </c>
      <c r="K181" s="155" t="e">
        <f>#REF!</f>
        <v>#REF!</v>
      </c>
      <c r="L181" s="155" t="e">
        <f>#REF!</f>
        <v>#REF!</v>
      </c>
      <c r="M181" s="155" t="e">
        <f>#REF!</f>
        <v>#REF!</v>
      </c>
      <c r="N181" s="155" t="e">
        <f>#REF!</f>
        <v>#REF!</v>
      </c>
      <c r="O181" s="155" t="e">
        <f>#REF!</f>
        <v>#REF!</v>
      </c>
      <c r="P181" s="155" t="e">
        <f>#REF!</f>
        <v>#REF!</v>
      </c>
      <c r="Q181" s="155" t="e">
        <f>#REF!</f>
        <v>#REF!</v>
      </c>
      <c r="R181" s="155" t="e">
        <f>#REF!</f>
        <v>#REF!</v>
      </c>
      <c r="S181" s="155" t="e">
        <f>#REF!</f>
        <v>#REF!</v>
      </c>
      <c r="T181" s="155" t="e">
        <f>#REF!</f>
        <v>#REF!</v>
      </c>
      <c r="U181" s="155" t="e">
        <f>#REF!</f>
        <v>#REF!</v>
      </c>
      <c r="V181" s="155" t="e">
        <f>#REF!</f>
        <v>#REF!</v>
      </c>
      <c r="W181" s="155" t="e">
        <f>#REF!</f>
        <v>#REF!</v>
      </c>
      <c r="X181" s="155" t="e">
        <f>#REF!</f>
        <v>#REF!</v>
      </c>
      <c r="Y181" s="155" t="e">
        <f>#REF!</f>
        <v>#REF!</v>
      </c>
      <c r="AB181" s="160">
        <v>14</v>
      </c>
      <c r="AC181" s="160">
        <v>8</v>
      </c>
    </row>
    <row r="182" spans="1:29" ht="19.5" customHeight="1" x14ac:dyDescent="0.25">
      <c r="A182" s="111">
        <v>2</v>
      </c>
      <c r="B182" s="155" t="e">
        <f>#REF!</f>
        <v>#REF!</v>
      </c>
      <c r="C182" s="155" t="e">
        <f>#REF!</f>
        <v>#REF!</v>
      </c>
      <c r="D182" s="155" t="e">
        <f>#REF!</f>
        <v>#REF!</v>
      </c>
      <c r="E182" s="155" t="e">
        <f>#REF!</f>
        <v>#REF!</v>
      </c>
      <c r="F182" s="155" t="e">
        <f>#REF!</f>
        <v>#REF!</v>
      </c>
      <c r="G182" s="155" t="e">
        <f>#REF!</f>
        <v>#REF!</v>
      </c>
      <c r="H182" s="155" t="e">
        <f>#REF!</f>
        <v>#REF!</v>
      </c>
      <c r="I182" s="155" t="e">
        <f>#REF!</f>
        <v>#REF!</v>
      </c>
      <c r="J182" s="155" t="e">
        <f>#REF!</f>
        <v>#REF!</v>
      </c>
      <c r="K182" s="155" t="e">
        <f>#REF!</f>
        <v>#REF!</v>
      </c>
      <c r="L182" s="155" t="e">
        <f>#REF!</f>
        <v>#REF!</v>
      </c>
      <c r="M182" s="155" t="e">
        <f>#REF!</f>
        <v>#REF!</v>
      </c>
      <c r="N182" s="155" t="e">
        <f>#REF!</f>
        <v>#REF!</v>
      </c>
      <c r="O182" s="155" t="e">
        <f>#REF!</f>
        <v>#REF!</v>
      </c>
      <c r="P182" s="155" t="e">
        <f>#REF!</f>
        <v>#REF!</v>
      </c>
      <c r="Q182" s="155" t="e">
        <f>#REF!</f>
        <v>#REF!</v>
      </c>
      <c r="R182" s="155" t="e">
        <f>#REF!</f>
        <v>#REF!</v>
      </c>
      <c r="S182" s="155" t="e">
        <f>#REF!</f>
        <v>#REF!</v>
      </c>
      <c r="T182" s="155" t="e">
        <f>#REF!</f>
        <v>#REF!</v>
      </c>
      <c r="U182" s="155" t="e">
        <f>#REF!</f>
        <v>#REF!</v>
      </c>
      <c r="V182" s="155" t="e">
        <f>#REF!</f>
        <v>#REF!</v>
      </c>
      <c r="W182" s="155" t="e">
        <f>#REF!</f>
        <v>#REF!</v>
      </c>
      <c r="X182" s="155" t="e">
        <f>#REF!</f>
        <v>#REF!</v>
      </c>
      <c r="Y182" s="155" t="e">
        <f>#REF!</f>
        <v>#REF!</v>
      </c>
      <c r="AB182" s="160">
        <v>14</v>
      </c>
      <c r="AC182" s="160">
        <v>9</v>
      </c>
    </row>
    <row r="183" spans="1:29" ht="16.5" customHeight="1" x14ac:dyDescent="0.25">
      <c r="A183" s="111">
        <v>3</v>
      </c>
      <c r="B183" s="155" t="e">
        <f>#REF!</f>
        <v>#REF!</v>
      </c>
      <c r="C183" s="155" t="e">
        <f>#REF!</f>
        <v>#REF!</v>
      </c>
      <c r="D183" s="155" t="e">
        <f>#REF!</f>
        <v>#REF!</v>
      </c>
      <c r="E183" s="155" t="e">
        <f>#REF!</f>
        <v>#REF!</v>
      </c>
      <c r="F183" s="155" t="e">
        <f>#REF!</f>
        <v>#REF!</v>
      </c>
      <c r="G183" s="155" t="e">
        <f>#REF!</f>
        <v>#REF!</v>
      </c>
      <c r="H183" s="155" t="e">
        <f>#REF!</f>
        <v>#REF!</v>
      </c>
      <c r="I183" s="155" t="e">
        <f>#REF!</f>
        <v>#REF!</v>
      </c>
      <c r="J183" s="155" t="e">
        <f>#REF!</f>
        <v>#REF!</v>
      </c>
      <c r="K183" s="155" t="e">
        <f>#REF!</f>
        <v>#REF!</v>
      </c>
      <c r="L183" s="155" t="e">
        <f>#REF!</f>
        <v>#REF!</v>
      </c>
      <c r="M183" s="155" t="e">
        <f>#REF!</f>
        <v>#REF!</v>
      </c>
      <c r="N183" s="155" t="e">
        <f>#REF!</f>
        <v>#REF!</v>
      </c>
      <c r="O183" s="155" t="e">
        <f>#REF!</f>
        <v>#REF!</v>
      </c>
      <c r="P183" s="155" t="e">
        <f>#REF!</f>
        <v>#REF!</v>
      </c>
      <c r="Q183" s="155" t="e">
        <f>#REF!</f>
        <v>#REF!</v>
      </c>
      <c r="R183" s="155" t="e">
        <f>#REF!</f>
        <v>#REF!</v>
      </c>
      <c r="S183" s="155" t="e">
        <f>#REF!</f>
        <v>#REF!</v>
      </c>
      <c r="T183" s="155" t="e">
        <f>#REF!</f>
        <v>#REF!</v>
      </c>
      <c r="U183" s="155" t="e">
        <f>#REF!</f>
        <v>#REF!</v>
      </c>
      <c r="V183" s="155" t="e">
        <f>#REF!</f>
        <v>#REF!</v>
      </c>
      <c r="W183" s="155" t="e">
        <f>#REF!</f>
        <v>#REF!</v>
      </c>
      <c r="X183" s="155" t="e">
        <f>#REF!</f>
        <v>#REF!</v>
      </c>
      <c r="Y183" s="155" t="e">
        <f>#REF!</f>
        <v>#REF!</v>
      </c>
      <c r="AB183" s="160">
        <v>14</v>
      </c>
      <c r="AC183" s="160">
        <v>10</v>
      </c>
    </row>
    <row r="184" spans="1:29" x14ac:dyDescent="0.25">
      <c r="A184" s="111">
        <v>4</v>
      </c>
      <c r="B184" s="155" t="e">
        <f>#REF!</f>
        <v>#REF!</v>
      </c>
      <c r="C184" s="155" t="e">
        <f>#REF!</f>
        <v>#REF!</v>
      </c>
      <c r="D184" s="155" t="e">
        <f>#REF!</f>
        <v>#REF!</v>
      </c>
      <c r="E184" s="155" t="e">
        <f>#REF!</f>
        <v>#REF!</v>
      </c>
      <c r="F184" s="155" t="e">
        <f>#REF!</f>
        <v>#REF!</v>
      </c>
      <c r="G184" s="155" t="e">
        <f>#REF!</f>
        <v>#REF!</v>
      </c>
      <c r="H184" s="155" t="e">
        <f>#REF!</f>
        <v>#REF!</v>
      </c>
      <c r="I184" s="155" t="e">
        <f>#REF!</f>
        <v>#REF!</v>
      </c>
      <c r="J184" s="155" t="e">
        <f>#REF!</f>
        <v>#REF!</v>
      </c>
      <c r="K184" s="155" t="e">
        <f>#REF!</f>
        <v>#REF!</v>
      </c>
      <c r="L184" s="155" t="e">
        <f>#REF!</f>
        <v>#REF!</v>
      </c>
      <c r="M184" s="155" t="e">
        <f>#REF!</f>
        <v>#REF!</v>
      </c>
      <c r="N184" s="155" t="e">
        <f>#REF!</f>
        <v>#REF!</v>
      </c>
      <c r="O184" s="155" t="e">
        <f>#REF!</f>
        <v>#REF!</v>
      </c>
      <c r="P184" s="155" t="e">
        <f>#REF!</f>
        <v>#REF!</v>
      </c>
      <c r="Q184" s="155" t="e">
        <f>#REF!</f>
        <v>#REF!</v>
      </c>
      <c r="R184" s="155" t="e">
        <f>#REF!</f>
        <v>#REF!</v>
      </c>
      <c r="S184" s="155" t="e">
        <f>#REF!</f>
        <v>#REF!</v>
      </c>
      <c r="T184" s="155" t="e">
        <f>#REF!</f>
        <v>#REF!</v>
      </c>
      <c r="U184" s="155" t="e">
        <f>#REF!</f>
        <v>#REF!</v>
      </c>
      <c r="V184" s="155" t="e">
        <f>#REF!</f>
        <v>#REF!</v>
      </c>
      <c r="W184" s="155" t="e">
        <f>#REF!</f>
        <v>#REF!</v>
      </c>
      <c r="X184" s="155" t="e">
        <f>#REF!</f>
        <v>#REF!</v>
      </c>
      <c r="Y184" s="155" t="e">
        <f>#REF!</f>
        <v>#REF!</v>
      </c>
      <c r="AB184" s="160">
        <v>14</v>
      </c>
      <c r="AC184" s="160">
        <v>11</v>
      </c>
    </row>
    <row r="185" spans="1:29" x14ac:dyDescent="0.25">
      <c r="A185" s="111">
        <v>5</v>
      </c>
      <c r="B185" s="155" t="e">
        <f>#REF!</f>
        <v>#REF!</v>
      </c>
      <c r="C185" s="155" t="e">
        <f>#REF!</f>
        <v>#REF!</v>
      </c>
      <c r="D185" s="155" t="e">
        <f>#REF!</f>
        <v>#REF!</v>
      </c>
      <c r="E185" s="155" t="e">
        <f>#REF!</f>
        <v>#REF!</v>
      </c>
      <c r="F185" s="155" t="e">
        <f>#REF!</f>
        <v>#REF!</v>
      </c>
      <c r="G185" s="155" t="e">
        <f>#REF!</f>
        <v>#REF!</v>
      </c>
      <c r="H185" s="155" t="e">
        <f>#REF!</f>
        <v>#REF!</v>
      </c>
      <c r="I185" s="155" t="e">
        <f>#REF!</f>
        <v>#REF!</v>
      </c>
      <c r="J185" s="155" t="e">
        <f>#REF!</f>
        <v>#REF!</v>
      </c>
      <c r="K185" s="155" t="e">
        <f>#REF!</f>
        <v>#REF!</v>
      </c>
      <c r="L185" s="155" t="e">
        <f>#REF!</f>
        <v>#REF!</v>
      </c>
      <c r="M185" s="155" t="e">
        <f>#REF!</f>
        <v>#REF!</v>
      </c>
      <c r="N185" s="155" t="e">
        <f>#REF!</f>
        <v>#REF!</v>
      </c>
      <c r="O185" s="155" t="e">
        <f>#REF!</f>
        <v>#REF!</v>
      </c>
      <c r="P185" s="155" t="e">
        <f>#REF!</f>
        <v>#REF!</v>
      </c>
      <c r="Q185" s="155" t="e">
        <f>#REF!</f>
        <v>#REF!</v>
      </c>
      <c r="R185" s="155" t="e">
        <f>#REF!</f>
        <v>#REF!</v>
      </c>
      <c r="S185" s="155" t="e">
        <f>#REF!</f>
        <v>#REF!</v>
      </c>
      <c r="T185" s="155" t="e">
        <f>#REF!</f>
        <v>#REF!</v>
      </c>
      <c r="U185" s="155" t="e">
        <f>#REF!</f>
        <v>#REF!</v>
      </c>
      <c r="V185" s="155" t="e">
        <f>#REF!</f>
        <v>#REF!</v>
      </c>
      <c r="W185" s="155" t="e">
        <f>#REF!</f>
        <v>#REF!</v>
      </c>
      <c r="X185" s="155" t="e">
        <f>#REF!</f>
        <v>#REF!</v>
      </c>
      <c r="Y185" s="155" t="e">
        <f>#REF!</f>
        <v>#REF!</v>
      </c>
      <c r="AB185" s="160">
        <v>14</v>
      </c>
      <c r="AC185" s="160">
        <v>12</v>
      </c>
    </row>
    <row r="186" spans="1:29" x14ac:dyDescent="0.25">
      <c r="A186" s="111">
        <v>6</v>
      </c>
      <c r="B186" s="155" t="e">
        <f>#REF!</f>
        <v>#REF!</v>
      </c>
      <c r="C186" s="155" t="e">
        <f>#REF!</f>
        <v>#REF!</v>
      </c>
      <c r="D186" s="155" t="e">
        <f>#REF!</f>
        <v>#REF!</v>
      </c>
      <c r="E186" s="155" t="e">
        <f>#REF!</f>
        <v>#REF!</v>
      </c>
      <c r="F186" s="155" t="e">
        <f>#REF!</f>
        <v>#REF!</v>
      </c>
      <c r="G186" s="155" t="e">
        <f>#REF!</f>
        <v>#REF!</v>
      </c>
      <c r="H186" s="155" t="e">
        <f>#REF!</f>
        <v>#REF!</v>
      </c>
      <c r="I186" s="155" t="e">
        <f>#REF!</f>
        <v>#REF!</v>
      </c>
      <c r="J186" s="155" t="e">
        <f>#REF!</f>
        <v>#REF!</v>
      </c>
      <c r="K186" s="155" t="e">
        <f>#REF!</f>
        <v>#REF!</v>
      </c>
      <c r="L186" s="155" t="e">
        <f>#REF!</f>
        <v>#REF!</v>
      </c>
      <c r="M186" s="155" t="e">
        <f>#REF!</f>
        <v>#REF!</v>
      </c>
      <c r="N186" s="155" t="e">
        <f>#REF!</f>
        <v>#REF!</v>
      </c>
      <c r="O186" s="155" t="e">
        <f>#REF!</f>
        <v>#REF!</v>
      </c>
      <c r="P186" s="155" t="e">
        <f>#REF!</f>
        <v>#REF!</v>
      </c>
      <c r="Q186" s="155" t="e">
        <f>#REF!</f>
        <v>#REF!</v>
      </c>
      <c r="R186" s="155" t="e">
        <f>#REF!</f>
        <v>#REF!</v>
      </c>
      <c r="S186" s="155" t="e">
        <f>#REF!</f>
        <v>#REF!</v>
      </c>
      <c r="T186" s="155" t="e">
        <f>#REF!</f>
        <v>#REF!</v>
      </c>
      <c r="U186" s="155" t="e">
        <f>#REF!</f>
        <v>#REF!</v>
      </c>
      <c r="V186" s="155" t="e">
        <f>#REF!</f>
        <v>#REF!</v>
      </c>
      <c r="W186" s="155" t="e">
        <f>#REF!</f>
        <v>#REF!</v>
      </c>
      <c r="X186" s="155" t="e">
        <f>#REF!</f>
        <v>#REF!</v>
      </c>
      <c r="Y186" s="155" t="e">
        <f>#REF!</f>
        <v>#REF!</v>
      </c>
      <c r="AB186" s="160">
        <v>14</v>
      </c>
      <c r="AC186" s="160">
        <v>13</v>
      </c>
    </row>
    <row r="187" spans="1:29" x14ac:dyDescent="0.25">
      <c r="A187" s="111">
        <v>7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5.75" customHeight="1" x14ac:dyDescent="0.25">
      <c r="A188" s="111">
        <v>8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x14ac:dyDescent="0.25">
      <c r="A189" s="111">
        <v>9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10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11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12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13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x14ac:dyDescent="0.25">
      <c r="A194" s="111">
        <v>14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15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16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17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18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19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20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ht="15.75" customHeight="1" x14ac:dyDescent="0.25">
      <c r="A201" s="111">
        <v>21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ht="15.75" customHeight="1" x14ac:dyDescent="0.25">
      <c r="A202" s="111">
        <v>22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23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24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25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26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x14ac:dyDescent="0.25">
      <c r="A207" s="111">
        <v>27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x14ac:dyDescent="0.25">
      <c r="A208" s="111">
        <v>28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29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21">
        <v>30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22">
        <v>31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160">
        <v>15</v>
      </c>
      <c r="AC212" s="160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160">
        <v>15</v>
      </c>
      <c r="AC213" s="160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160">
        <v>15</v>
      </c>
      <c r="AC214" s="160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e">
        <f>#REF!</f>
        <v>#REF!</v>
      </c>
      <c r="AB215" s="160">
        <v>15</v>
      </c>
      <c r="AC215" s="160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70" t="e">
        <f>#REF!</f>
        <v>#REF!</v>
      </c>
      <c r="O216" s="8"/>
      <c r="AB216" s="160">
        <v>15</v>
      </c>
      <c r="AC216" s="160">
        <v>19</v>
      </c>
    </row>
    <row r="217" spans="1:29" x14ac:dyDescent="0.25">
      <c r="O217" s="8"/>
      <c r="AB217" s="160">
        <v>15</v>
      </c>
      <c r="AC217" s="160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160">
        <v>15</v>
      </c>
      <c r="AC218" s="160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160">
        <v>15</v>
      </c>
      <c r="AC219" s="160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 t="e">
        <f>I221+I222</f>
        <v>#REF!</v>
      </c>
      <c r="J220" s="124" t="e">
        <f>J221+J222</f>
        <v>#REF!</v>
      </c>
      <c r="K220" s="124" t="e">
        <f>K221+K222</f>
        <v>#REF!</v>
      </c>
      <c r="L220" s="124" t="e">
        <f>L221+L222</f>
        <v>#REF!</v>
      </c>
      <c r="O220" s="11"/>
      <c r="AB220" s="160">
        <v>15</v>
      </c>
      <c r="AC220" s="160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156" t="e">
        <f>#REF!</f>
        <v>#REF!</v>
      </c>
      <c r="J221" s="156" t="e">
        <f>#REF!</f>
        <v>#REF!</v>
      </c>
      <c r="K221" s="156" t="e">
        <f>#REF!</f>
        <v>#REF!</v>
      </c>
      <c r="L221" s="156" t="e">
        <f>#REF!</f>
        <v>#REF!</v>
      </c>
      <c r="AB221" s="160">
        <v>15</v>
      </c>
      <c r="AC221" s="160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 t="e">
        <f>#REF!</f>
        <v>#REF!</v>
      </c>
      <c r="J222" s="49" t="e">
        <f>I222</f>
        <v>#REF!</v>
      </c>
      <c r="K222" s="49" t="e">
        <f>J222</f>
        <v>#REF!</v>
      </c>
      <c r="L222" s="49" t="e">
        <f>K222</f>
        <v>#REF!</v>
      </c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x14ac:dyDescent="0.25">
      <c r="AB224" s="160">
        <v>16</v>
      </c>
      <c r="AC224" s="160">
        <v>3</v>
      </c>
    </row>
    <row r="225" spans="28:29" x14ac:dyDescent="0.25">
      <c r="AB225" s="160">
        <v>16</v>
      </c>
      <c r="AC225" s="160">
        <v>4</v>
      </c>
    </row>
    <row r="226" spans="28:29" x14ac:dyDescent="0.25">
      <c r="AB226" s="160">
        <v>16</v>
      </c>
      <c r="AC226" s="160">
        <v>5</v>
      </c>
    </row>
    <row r="227" spans="28:29" x14ac:dyDescent="0.25">
      <c r="AB227" s="160">
        <v>16</v>
      </c>
      <c r="AC227" s="160">
        <v>6</v>
      </c>
    </row>
    <row r="228" spans="28:29" x14ac:dyDescent="0.25">
      <c r="AB228" s="160">
        <v>16</v>
      </c>
      <c r="AC228" s="160">
        <v>7</v>
      </c>
    </row>
    <row r="229" spans="28:29" x14ac:dyDescent="0.25">
      <c r="AB229" s="160">
        <v>16</v>
      </c>
      <c r="AC229" s="160">
        <v>8</v>
      </c>
    </row>
    <row r="230" spans="28:29" x14ac:dyDescent="0.25">
      <c r="AB230" s="160">
        <v>16</v>
      </c>
      <c r="AC230" s="160">
        <v>9</v>
      </c>
    </row>
    <row r="231" spans="28:29" x14ac:dyDescent="0.25">
      <c r="AB231" s="160">
        <v>16</v>
      </c>
      <c r="AC231" s="160">
        <v>10</v>
      </c>
    </row>
    <row r="232" spans="28:29" x14ac:dyDescent="0.25">
      <c r="AB232" s="160">
        <v>16</v>
      </c>
      <c r="AC232" s="160">
        <v>11</v>
      </c>
    </row>
    <row r="233" spans="28:29" x14ac:dyDescent="0.25">
      <c r="AB233" s="160">
        <v>16</v>
      </c>
      <c r="AC233" s="160">
        <v>12</v>
      </c>
    </row>
    <row r="234" spans="28:29" x14ac:dyDescent="0.25">
      <c r="AB234" s="160">
        <v>16</v>
      </c>
      <c r="AC234" s="160">
        <v>13</v>
      </c>
    </row>
    <row r="235" spans="28:29" x14ac:dyDescent="0.25">
      <c r="AB235" s="160">
        <v>16</v>
      </c>
      <c r="AC235" s="160">
        <v>14</v>
      </c>
    </row>
    <row r="236" spans="28:29" x14ac:dyDescent="0.25">
      <c r="AB236" s="160">
        <v>16</v>
      </c>
      <c r="AC236" s="160">
        <v>15</v>
      </c>
    </row>
    <row r="237" spans="28:29" x14ac:dyDescent="0.25">
      <c r="AB237" s="160">
        <v>16</v>
      </c>
      <c r="AC237" s="160">
        <v>16</v>
      </c>
    </row>
    <row r="238" spans="28:29" x14ac:dyDescent="0.25">
      <c r="AB238" s="160">
        <v>16</v>
      </c>
      <c r="AC238" s="160">
        <v>17</v>
      </c>
    </row>
    <row r="239" spans="28:29" x14ac:dyDescent="0.25">
      <c r="AB239" s="160">
        <v>16</v>
      </c>
      <c r="AC239" s="160">
        <v>18</v>
      </c>
    </row>
    <row r="240" spans="28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ht="15.75" customHeight="1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ht="26.25" customHeight="1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ht="27" customHeight="1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x14ac:dyDescent="0.25">
      <c r="AB264" s="160">
        <v>17</v>
      </c>
      <c r="AC264" s="160">
        <v>19</v>
      </c>
    </row>
    <row r="265" spans="28:29" ht="15.75" customHeight="1" x14ac:dyDescent="0.25">
      <c r="AB265" s="160">
        <v>17</v>
      </c>
      <c r="AC265" s="160">
        <v>20</v>
      </c>
    </row>
    <row r="266" spans="28:29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ht="17.25" customHeight="1" x14ac:dyDescent="0.25">
      <c r="AB274" s="160">
        <v>18</v>
      </c>
      <c r="AC274" s="160">
        <v>5</v>
      </c>
    </row>
    <row r="275" spans="28:29" ht="17.25" customHeight="1" x14ac:dyDescent="0.25">
      <c r="AB275" s="160">
        <v>18</v>
      </c>
      <c r="AC275" s="160">
        <v>6</v>
      </c>
    </row>
    <row r="276" spans="28:29" ht="17.25" customHeight="1" x14ac:dyDescent="0.25">
      <c r="AB276" s="160">
        <v>18</v>
      </c>
      <c r="AC276" s="160">
        <v>7</v>
      </c>
    </row>
    <row r="277" spans="28:29" ht="17.25" customHeight="1" x14ac:dyDescent="0.25">
      <c r="AB277" s="160">
        <v>18</v>
      </c>
      <c r="AC277" s="160">
        <v>8</v>
      </c>
    </row>
    <row r="278" spans="28:29" ht="17.25" customHeight="1" x14ac:dyDescent="0.25">
      <c r="AB278" s="160">
        <v>18</v>
      </c>
      <c r="AC278" s="160">
        <v>9</v>
      </c>
    </row>
    <row r="279" spans="28:29" ht="17.25" customHeight="1" x14ac:dyDescent="0.25">
      <c r="AB279" s="160">
        <v>18</v>
      </c>
      <c r="AC279" s="160">
        <v>10</v>
      </c>
    </row>
    <row r="280" spans="28:29" ht="17.25" customHeight="1" x14ac:dyDescent="0.25">
      <c r="AB280" s="160">
        <v>18</v>
      </c>
      <c r="AC280" s="160">
        <v>11</v>
      </c>
    </row>
    <row r="281" spans="28:29" x14ac:dyDescent="0.25">
      <c r="AB281" s="160">
        <v>18</v>
      </c>
      <c r="AC281" s="160">
        <v>12</v>
      </c>
    </row>
    <row r="282" spans="28:29" x14ac:dyDescent="0.25">
      <c r="AB282" s="160">
        <v>18</v>
      </c>
      <c r="AC282" s="160">
        <v>13</v>
      </c>
    </row>
    <row r="283" spans="28:29" x14ac:dyDescent="0.25">
      <c r="AB283" s="160">
        <v>18</v>
      </c>
      <c r="AC283" s="160">
        <v>14</v>
      </c>
    </row>
    <row r="284" spans="28:29" x14ac:dyDescent="0.25">
      <c r="AB284" s="160">
        <v>18</v>
      </c>
      <c r="AC284" s="160">
        <v>15</v>
      </c>
    </row>
    <row r="285" spans="28:29" x14ac:dyDescent="0.25">
      <c r="AB285" s="160">
        <v>18</v>
      </c>
      <c r="AC285" s="160">
        <v>16</v>
      </c>
    </row>
    <row r="286" spans="28:29" x14ac:dyDescent="0.25">
      <c r="AB286" s="160">
        <v>18</v>
      </c>
      <c r="AC286" s="160">
        <v>17</v>
      </c>
    </row>
    <row r="287" spans="28:29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ht="15.75" customHeight="1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ht="15.75" customHeight="1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ht="15.75" customHeight="1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ht="15" customHeight="1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ht="15.75" customHeight="1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ht="52.5" customHeight="1" x14ac:dyDescent="0.25">
      <c r="AB469" s="160">
        <v>26</v>
      </c>
      <c r="AC469" s="160">
        <v>8</v>
      </c>
    </row>
    <row r="470" spans="28:29" ht="52.5" customHeight="1" x14ac:dyDescent="0.25">
      <c r="AB470" s="160">
        <v>26</v>
      </c>
      <c r="AC470" s="160">
        <v>9</v>
      </c>
    </row>
    <row r="471" spans="28:29" ht="52.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ht="36" customHeight="1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ht="15.75" customHeight="1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ht="15.75" customHeight="1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ht="15.75" customHeight="1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ht="15.75" customHeight="1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ht="15.75" customHeight="1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ht="15.75" customHeight="1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ht="47.25" customHeight="1" x14ac:dyDescent="0.25">
      <c r="AB684" s="160">
        <v>35</v>
      </c>
      <c r="AC684" s="160">
        <v>7</v>
      </c>
    </row>
    <row r="685" spans="28:29" ht="47.25" customHeight="1" x14ac:dyDescent="0.25">
      <c r="AB685" s="160">
        <v>35</v>
      </c>
      <c r="AC685" s="160">
        <v>8</v>
      </c>
    </row>
    <row r="686" spans="28:29" ht="51" customHeight="1" x14ac:dyDescent="0.25">
      <c r="AB686" s="160">
        <v>35</v>
      </c>
      <c r="AC686" s="160">
        <v>9</v>
      </c>
    </row>
    <row r="687" spans="28:29" ht="19.5" customHeight="1" x14ac:dyDescent="0.25">
      <c r="AB687" s="160">
        <v>35</v>
      </c>
      <c r="AC687" s="160">
        <v>10</v>
      </c>
    </row>
    <row r="688" spans="28:29" ht="20.25" customHeight="1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15.75" customHeight="1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26">
    <mergeCell ref="A144:A145"/>
    <mergeCell ref="B144:Y144"/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41:J141"/>
    <mergeCell ref="M141:O141"/>
    <mergeCell ref="A5:A6"/>
    <mergeCell ref="B5:Y5"/>
    <mergeCell ref="A1:Y1"/>
    <mergeCell ref="A2:Y2"/>
    <mergeCell ref="P3:Q3"/>
    <mergeCell ref="A4:Y4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70" zoomScaleNormal="7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179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>
        <v>2922.87</v>
      </c>
      <c r="C7" s="105">
        <v>2932.87</v>
      </c>
      <c r="D7" s="105">
        <v>2956.71</v>
      </c>
      <c r="E7" s="105">
        <v>2964.95</v>
      </c>
      <c r="F7" s="105">
        <v>3029.34</v>
      </c>
      <c r="G7" s="105">
        <v>3137.76</v>
      </c>
      <c r="H7" s="105">
        <v>3194.65</v>
      </c>
      <c r="I7" s="105">
        <v>3206.46</v>
      </c>
      <c r="J7" s="105">
        <v>3204.37</v>
      </c>
      <c r="K7" s="105">
        <v>3196.97</v>
      </c>
      <c r="L7" s="105">
        <v>3187.08</v>
      </c>
      <c r="M7" s="105">
        <v>3187</v>
      </c>
      <c r="N7" s="105">
        <v>3176.8</v>
      </c>
      <c r="O7" s="105">
        <v>3160.36</v>
      </c>
      <c r="P7" s="105">
        <v>3168.77</v>
      </c>
      <c r="Q7" s="105">
        <v>3186.43</v>
      </c>
      <c r="R7" s="105">
        <v>3201.57</v>
      </c>
      <c r="S7" s="105">
        <v>3221.62</v>
      </c>
      <c r="T7" s="105">
        <v>3199.71</v>
      </c>
      <c r="U7" s="105">
        <v>3182.54</v>
      </c>
      <c r="V7" s="105">
        <v>3154.31</v>
      </c>
      <c r="W7" s="105">
        <v>3104.84</v>
      </c>
      <c r="X7" s="105">
        <v>2983.31</v>
      </c>
      <c r="Y7" s="106">
        <v>2960.52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3">
        <v>2931.67</v>
      </c>
      <c r="C8" s="2">
        <v>2932.14</v>
      </c>
      <c r="D8" s="2">
        <v>2941.06</v>
      </c>
      <c r="E8" s="2">
        <v>2963.66</v>
      </c>
      <c r="F8" s="2">
        <v>3047.5</v>
      </c>
      <c r="G8" s="2">
        <v>3163.34</v>
      </c>
      <c r="H8" s="2">
        <v>3184.58</v>
      </c>
      <c r="I8" s="2">
        <v>3229.37</v>
      </c>
      <c r="J8" s="2">
        <v>3207.12</v>
      </c>
      <c r="K8" s="2">
        <v>3195.77</v>
      </c>
      <c r="L8" s="2">
        <v>3178.2</v>
      </c>
      <c r="M8" s="2">
        <v>3181.11</v>
      </c>
      <c r="N8" s="2">
        <v>3177.68</v>
      </c>
      <c r="O8" s="2">
        <v>3174.14</v>
      </c>
      <c r="P8" s="2">
        <v>3178.02</v>
      </c>
      <c r="Q8" s="2">
        <v>3194.7</v>
      </c>
      <c r="R8" s="2">
        <v>3231.01</v>
      </c>
      <c r="S8" s="2">
        <v>3240.48</v>
      </c>
      <c r="T8" s="2">
        <v>3307.55</v>
      </c>
      <c r="U8" s="2">
        <v>3221.81</v>
      </c>
      <c r="V8" s="2">
        <v>3177.76</v>
      </c>
      <c r="W8" s="2">
        <v>3137.69</v>
      </c>
      <c r="X8" s="2">
        <v>3045.01</v>
      </c>
      <c r="Y8" s="85">
        <v>3008.09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3">
        <v>2960.65</v>
      </c>
      <c r="C9" s="2">
        <v>2948.62</v>
      </c>
      <c r="D9" s="2">
        <v>2951.07</v>
      </c>
      <c r="E9" s="2">
        <v>2962.75</v>
      </c>
      <c r="F9" s="2">
        <v>3030.42</v>
      </c>
      <c r="G9" s="2">
        <v>3142.46</v>
      </c>
      <c r="H9" s="2">
        <v>3189.81</v>
      </c>
      <c r="I9" s="2">
        <v>3207.06</v>
      </c>
      <c r="J9" s="2">
        <v>3209.64</v>
      </c>
      <c r="K9" s="2">
        <v>3205.99</v>
      </c>
      <c r="L9" s="2">
        <v>3177.82</v>
      </c>
      <c r="M9" s="2">
        <v>3191.93</v>
      </c>
      <c r="N9" s="2">
        <v>3187</v>
      </c>
      <c r="O9" s="2">
        <v>3178.22</v>
      </c>
      <c r="P9" s="2">
        <v>3179.92</v>
      </c>
      <c r="Q9" s="2">
        <v>3191.78</v>
      </c>
      <c r="R9" s="2">
        <v>3221.33</v>
      </c>
      <c r="S9" s="2">
        <v>3262.95</v>
      </c>
      <c r="T9" s="2">
        <v>3221.01</v>
      </c>
      <c r="U9" s="2">
        <v>3190.48</v>
      </c>
      <c r="V9" s="2">
        <v>3132.67</v>
      </c>
      <c r="W9" s="2">
        <v>3078.13</v>
      </c>
      <c r="X9" s="2">
        <v>3016.31</v>
      </c>
      <c r="Y9" s="85">
        <v>3002.26</v>
      </c>
      <c r="AB9" s="4">
        <v>7</v>
      </c>
      <c r="AC9" s="4">
        <v>4</v>
      </c>
    </row>
    <row r="10" spans="1:29" x14ac:dyDescent="0.25">
      <c r="A10" s="69">
        <v>4</v>
      </c>
      <c r="B10" s="93">
        <v>2959.77</v>
      </c>
      <c r="C10" s="2">
        <v>2960.24</v>
      </c>
      <c r="D10" s="2">
        <v>2961.34</v>
      </c>
      <c r="E10" s="2">
        <v>2961.94</v>
      </c>
      <c r="F10" s="2">
        <v>2963.03</v>
      </c>
      <c r="G10" s="2">
        <v>3033.72</v>
      </c>
      <c r="H10" s="2">
        <v>3061.18</v>
      </c>
      <c r="I10" s="2">
        <v>3048.05</v>
      </c>
      <c r="J10" s="2">
        <v>3023.3</v>
      </c>
      <c r="K10" s="2">
        <v>2986.07</v>
      </c>
      <c r="L10" s="2">
        <v>2917.06</v>
      </c>
      <c r="M10" s="2">
        <v>2916.99</v>
      </c>
      <c r="N10" s="2">
        <v>2916.86</v>
      </c>
      <c r="O10" s="2">
        <v>2916.97</v>
      </c>
      <c r="P10" s="2">
        <v>2943.87</v>
      </c>
      <c r="Q10" s="2">
        <v>2935.09</v>
      </c>
      <c r="R10" s="2">
        <v>2968.66</v>
      </c>
      <c r="S10" s="2">
        <v>2968.79</v>
      </c>
      <c r="T10" s="2">
        <v>2967.75</v>
      </c>
      <c r="U10" s="2">
        <v>2967.48</v>
      </c>
      <c r="V10" s="2">
        <v>2965.97</v>
      </c>
      <c r="W10" s="2">
        <v>2920.55</v>
      </c>
      <c r="X10" s="2">
        <v>2913.37</v>
      </c>
      <c r="Y10" s="85">
        <v>2919.25</v>
      </c>
      <c r="AB10" s="4">
        <v>7</v>
      </c>
      <c r="AC10" s="4">
        <v>5</v>
      </c>
    </row>
    <row r="11" spans="1:29" x14ac:dyDescent="0.25">
      <c r="A11" s="69">
        <v>5</v>
      </c>
      <c r="B11" s="93">
        <v>2960.56</v>
      </c>
      <c r="C11" s="2">
        <v>2961.62</v>
      </c>
      <c r="D11" s="2">
        <v>2961.44</v>
      </c>
      <c r="E11" s="2">
        <v>2962.28</v>
      </c>
      <c r="F11" s="2">
        <v>2969.53</v>
      </c>
      <c r="G11" s="2">
        <v>2980.9</v>
      </c>
      <c r="H11" s="2">
        <v>3052.52</v>
      </c>
      <c r="I11" s="2">
        <v>3033.59</v>
      </c>
      <c r="J11" s="2">
        <v>2990.07</v>
      </c>
      <c r="K11" s="2">
        <v>2978.76</v>
      </c>
      <c r="L11" s="2">
        <v>2970.57</v>
      </c>
      <c r="M11" s="2">
        <v>2968.5</v>
      </c>
      <c r="N11" s="2">
        <v>2929.74</v>
      </c>
      <c r="O11" s="2">
        <v>2917.41</v>
      </c>
      <c r="P11" s="2">
        <v>2918.09</v>
      </c>
      <c r="Q11" s="2">
        <v>2929.1</v>
      </c>
      <c r="R11" s="2">
        <v>2979.15</v>
      </c>
      <c r="S11" s="2">
        <v>3020.79</v>
      </c>
      <c r="T11" s="2">
        <v>3058.57</v>
      </c>
      <c r="U11" s="2">
        <v>3040.13</v>
      </c>
      <c r="V11" s="2">
        <v>2969.18</v>
      </c>
      <c r="W11" s="2">
        <v>2965.43</v>
      </c>
      <c r="X11" s="2">
        <v>2958.77</v>
      </c>
      <c r="Y11" s="85">
        <v>2959.77</v>
      </c>
      <c r="AB11" s="4">
        <v>7</v>
      </c>
      <c r="AC11" s="4">
        <v>6</v>
      </c>
    </row>
    <row r="12" spans="1:29" x14ac:dyDescent="0.25">
      <c r="A12" s="69">
        <v>6</v>
      </c>
      <c r="B12" s="93">
        <v>2967.28</v>
      </c>
      <c r="C12" s="2">
        <v>2961.79</v>
      </c>
      <c r="D12" s="2">
        <v>2947.61</v>
      </c>
      <c r="E12" s="2">
        <v>2946.56</v>
      </c>
      <c r="F12" s="2">
        <v>2963.35</v>
      </c>
      <c r="G12" s="2">
        <v>2970.65</v>
      </c>
      <c r="H12" s="2">
        <v>2997.86</v>
      </c>
      <c r="I12" s="2">
        <v>3075.34</v>
      </c>
      <c r="J12" s="2">
        <v>3181.87</v>
      </c>
      <c r="K12" s="2">
        <v>3186.55</v>
      </c>
      <c r="L12" s="2">
        <v>3181.12</v>
      </c>
      <c r="M12" s="2">
        <v>3182.41</v>
      </c>
      <c r="N12" s="2">
        <v>3171.18</v>
      </c>
      <c r="O12" s="2">
        <v>3174.2</v>
      </c>
      <c r="P12" s="2">
        <v>3174.88</v>
      </c>
      <c r="Q12" s="2">
        <v>3187.81</v>
      </c>
      <c r="R12" s="2">
        <v>3218.49</v>
      </c>
      <c r="S12" s="2">
        <v>3212.17</v>
      </c>
      <c r="T12" s="2">
        <v>3214.54</v>
      </c>
      <c r="U12" s="2">
        <v>3168.58</v>
      </c>
      <c r="V12" s="2">
        <v>3059.66</v>
      </c>
      <c r="W12" s="2">
        <v>3012.13</v>
      </c>
      <c r="X12" s="2">
        <v>2967.7</v>
      </c>
      <c r="Y12" s="85">
        <v>2966.01</v>
      </c>
      <c r="AB12" s="4">
        <v>7</v>
      </c>
      <c r="AC12" s="4">
        <v>7</v>
      </c>
    </row>
    <row r="13" spans="1:29" x14ac:dyDescent="0.25">
      <c r="A13" s="69">
        <v>7</v>
      </c>
      <c r="B13" s="93">
        <v>2994.16</v>
      </c>
      <c r="C13" s="2">
        <v>2963.56</v>
      </c>
      <c r="D13" s="2">
        <v>2964.03</v>
      </c>
      <c r="E13" s="2">
        <v>2959.66</v>
      </c>
      <c r="F13" s="2">
        <v>2964.35</v>
      </c>
      <c r="G13" s="2">
        <v>2972.98</v>
      </c>
      <c r="H13" s="2">
        <v>3052.98</v>
      </c>
      <c r="I13" s="2">
        <v>3098.45</v>
      </c>
      <c r="J13" s="2">
        <v>3211.27</v>
      </c>
      <c r="K13" s="2">
        <v>3263.37</v>
      </c>
      <c r="L13" s="2">
        <v>3269.54</v>
      </c>
      <c r="M13" s="2">
        <v>3270.23</v>
      </c>
      <c r="N13" s="2">
        <v>3270.77</v>
      </c>
      <c r="O13" s="2">
        <v>3270.26</v>
      </c>
      <c r="P13" s="2">
        <v>3282.92</v>
      </c>
      <c r="Q13" s="2">
        <v>3314.86</v>
      </c>
      <c r="R13" s="2">
        <v>3353.6</v>
      </c>
      <c r="S13" s="2">
        <v>3365.18</v>
      </c>
      <c r="T13" s="2">
        <v>3387.34</v>
      </c>
      <c r="U13" s="2">
        <v>3281.25</v>
      </c>
      <c r="V13" s="2">
        <v>3132.94</v>
      </c>
      <c r="W13" s="2">
        <v>3029.86</v>
      </c>
      <c r="X13" s="2">
        <v>2976.45</v>
      </c>
      <c r="Y13" s="85">
        <v>2968.89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3">
        <v>2930.36</v>
      </c>
      <c r="C14" s="2">
        <v>2931.07</v>
      </c>
      <c r="D14" s="2">
        <v>2939.87</v>
      </c>
      <c r="E14" s="2">
        <v>2941.8</v>
      </c>
      <c r="F14" s="2">
        <v>2965.29</v>
      </c>
      <c r="G14" s="2">
        <v>3036.67</v>
      </c>
      <c r="H14" s="2">
        <v>3077.03</v>
      </c>
      <c r="I14" s="2">
        <v>3171.99</v>
      </c>
      <c r="J14" s="2">
        <v>3181.6</v>
      </c>
      <c r="K14" s="2">
        <v>3141.22</v>
      </c>
      <c r="L14" s="2">
        <v>3123.61</v>
      </c>
      <c r="M14" s="2">
        <v>3134.08</v>
      </c>
      <c r="N14" s="2">
        <v>3130.34</v>
      </c>
      <c r="O14" s="2">
        <v>3130.12</v>
      </c>
      <c r="P14" s="2">
        <v>3131.8</v>
      </c>
      <c r="Q14" s="2">
        <v>3146.77</v>
      </c>
      <c r="R14" s="2">
        <v>3182.02</v>
      </c>
      <c r="S14" s="2">
        <v>3187.75</v>
      </c>
      <c r="T14" s="2">
        <v>3171.74</v>
      </c>
      <c r="U14" s="2">
        <v>3145.15</v>
      </c>
      <c r="V14" s="2">
        <v>3021.9</v>
      </c>
      <c r="W14" s="2">
        <v>2970.97</v>
      </c>
      <c r="X14" s="2">
        <v>2963.52</v>
      </c>
      <c r="Y14" s="85">
        <v>2960.7</v>
      </c>
      <c r="AB14" s="4">
        <v>7</v>
      </c>
      <c r="AC14" s="4">
        <v>9</v>
      </c>
    </row>
    <row r="15" spans="1:29" x14ac:dyDescent="0.25">
      <c r="A15" s="69">
        <v>9</v>
      </c>
      <c r="B15" s="93">
        <v>2945.7</v>
      </c>
      <c r="C15" s="2">
        <v>2943.82</v>
      </c>
      <c r="D15" s="2">
        <v>2928.07</v>
      </c>
      <c r="E15" s="2">
        <v>2929.88</v>
      </c>
      <c r="F15" s="2">
        <v>2944.52</v>
      </c>
      <c r="G15" s="2">
        <v>2978.07</v>
      </c>
      <c r="H15" s="2">
        <v>3039.07</v>
      </c>
      <c r="I15" s="2">
        <v>3109.23</v>
      </c>
      <c r="J15" s="2">
        <v>3128.58</v>
      </c>
      <c r="K15" s="2">
        <v>3132.66</v>
      </c>
      <c r="L15" s="2">
        <v>3047.22</v>
      </c>
      <c r="M15" s="2">
        <v>3048.65</v>
      </c>
      <c r="N15" s="2">
        <v>3041.33</v>
      </c>
      <c r="O15" s="2">
        <v>3040.75</v>
      </c>
      <c r="P15" s="2">
        <v>3035.44</v>
      </c>
      <c r="Q15" s="2">
        <v>3032.36</v>
      </c>
      <c r="R15" s="2">
        <v>3041.32</v>
      </c>
      <c r="S15" s="2">
        <v>3110.06</v>
      </c>
      <c r="T15" s="2">
        <v>3045.25</v>
      </c>
      <c r="U15" s="2">
        <v>3016.34</v>
      </c>
      <c r="V15" s="2">
        <v>2973.45</v>
      </c>
      <c r="W15" s="2">
        <v>2965.78</v>
      </c>
      <c r="X15" s="2">
        <v>2938.04</v>
      </c>
      <c r="Y15" s="85">
        <v>2938.41</v>
      </c>
      <c r="AB15" s="4">
        <v>7</v>
      </c>
      <c r="AC15" s="4">
        <v>10</v>
      </c>
    </row>
    <row r="16" spans="1:29" x14ac:dyDescent="0.25">
      <c r="A16" s="69">
        <v>10</v>
      </c>
      <c r="B16" s="93">
        <v>2938.43</v>
      </c>
      <c r="C16" s="2">
        <v>2933.35</v>
      </c>
      <c r="D16" s="2">
        <v>2934.22</v>
      </c>
      <c r="E16" s="2">
        <v>2940.59</v>
      </c>
      <c r="F16" s="2">
        <v>2948.95</v>
      </c>
      <c r="G16" s="2">
        <v>2975.76</v>
      </c>
      <c r="H16" s="2">
        <v>3030.18</v>
      </c>
      <c r="I16" s="2">
        <v>3054.09</v>
      </c>
      <c r="J16" s="2">
        <v>3052.29</v>
      </c>
      <c r="K16" s="2">
        <v>3038.07</v>
      </c>
      <c r="L16" s="2">
        <v>3011.5</v>
      </c>
      <c r="M16" s="2">
        <v>3025.87</v>
      </c>
      <c r="N16" s="2">
        <v>3025.35</v>
      </c>
      <c r="O16" s="2">
        <v>3032.67</v>
      </c>
      <c r="P16" s="2">
        <v>3018.36</v>
      </c>
      <c r="Q16" s="2">
        <v>3027.21</v>
      </c>
      <c r="R16" s="2">
        <v>3039.72</v>
      </c>
      <c r="S16" s="2">
        <v>3062.19</v>
      </c>
      <c r="T16" s="2">
        <v>3044.1</v>
      </c>
      <c r="U16" s="2">
        <v>2996.38</v>
      </c>
      <c r="V16" s="2">
        <v>2960.43</v>
      </c>
      <c r="W16" s="2">
        <v>2946.33</v>
      </c>
      <c r="X16" s="2">
        <v>2940.4</v>
      </c>
      <c r="Y16" s="85">
        <v>2939.6</v>
      </c>
      <c r="AB16" s="4">
        <v>7</v>
      </c>
      <c r="AC16" s="4">
        <v>11</v>
      </c>
    </row>
    <row r="17" spans="1:29" x14ac:dyDescent="0.25">
      <c r="A17" s="69">
        <v>11</v>
      </c>
      <c r="B17" s="93">
        <v>2957.73</v>
      </c>
      <c r="C17" s="2">
        <v>2956.5</v>
      </c>
      <c r="D17" s="2">
        <v>2948.82</v>
      </c>
      <c r="E17" s="2">
        <v>2957.57</v>
      </c>
      <c r="F17" s="2">
        <v>2959.17</v>
      </c>
      <c r="G17" s="2">
        <v>2976.14</v>
      </c>
      <c r="H17" s="2">
        <v>2983.54</v>
      </c>
      <c r="I17" s="2">
        <v>2984.81</v>
      </c>
      <c r="J17" s="2">
        <v>2967.68</v>
      </c>
      <c r="K17" s="2">
        <v>2967.66</v>
      </c>
      <c r="L17" s="2">
        <v>2966.61</v>
      </c>
      <c r="M17" s="2">
        <v>2966.62</v>
      </c>
      <c r="N17" s="2">
        <v>2966.27</v>
      </c>
      <c r="O17" s="2">
        <v>2965.23</v>
      </c>
      <c r="P17" s="2">
        <v>2966.97</v>
      </c>
      <c r="Q17" s="2">
        <v>2962.34</v>
      </c>
      <c r="R17" s="2">
        <v>2963.39</v>
      </c>
      <c r="S17" s="2">
        <v>2964.24</v>
      </c>
      <c r="T17" s="2">
        <v>2963.86</v>
      </c>
      <c r="U17" s="2">
        <v>2964.06</v>
      </c>
      <c r="V17" s="2">
        <v>2963.52</v>
      </c>
      <c r="W17" s="2">
        <v>2961.72</v>
      </c>
      <c r="X17" s="2">
        <v>2942</v>
      </c>
      <c r="Y17" s="85">
        <v>2943.64</v>
      </c>
      <c r="AB17" s="4">
        <v>7</v>
      </c>
      <c r="AC17" s="4">
        <v>12</v>
      </c>
    </row>
    <row r="18" spans="1:29" x14ac:dyDescent="0.25">
      <c r="A18" s="69">
        <v>12</v>
      </c>
      <c r="B18" s="93">
        <v>2952.76</v>
      </c>
      <c r="C18" s="2">
        <v>2947.83</v>
      </c>
      <c r="D18" s="2">
        <v>2923.47</v>
      </c>
      <c r="E18" s="2">
        <v>2955.08</v>
      </c>
      <c r="F18" s="2">
        <v>2967.66</v>
      </c>
      <c r="G18" s="2">
        <v>2969.78</v>
      </c>
      <c r="H18" s="2">
        <v>2968.76</v>
      </c>
      <c r="I18" s="2">
        <v>2969.18</v>
      </c>
      <c r="J18" s="2">
        <v>2960.77</v>
      </c>
      <c r="K18" s="2">
        <v>2960.3</v>
      </c>
      <c r="L18" s="2">
        <v>2959.66</v>
      </c>
      <c r="M18" s="2">
        <v>2944.39</v>
      </c>
      <c r="N18" s="2">
        <v>2959.85</v>
      </c>
      <c r="O18" s="2">
        <v>2944.78</v>
      </c>
      <c r="P18" s="2">
        <v>2959.98</v>
      </c>
      <c r="Q18" s="2">
        <v>2946.65</v>
      </c>
      <c r="R18" s="2">
        <v>2963.31</v>
      </c>
      <c r="S18" s="2">
        <v>2997.01</v>
      </c>
      <c r="T18" s="2">
        <v>2963.6</v>
      </c>
      <c r="U18" s="2">
        <v>2971.23</v>
      </c>
      <c r="V18" s="2">
        <v>2966.58</v>
      </c>
      <c r="W18" s="2">
        <v>2964.91</v>
      </c>
      <c r="X18" s="2">
        <v>2963</v>
      </c>
      <c r="Y18" s="85">
        <v>2966.85</v>
      </c>
      <c r="AB18" s="4">
        <v>7</v>
      </c>
      <c r="AC18" s="4">
        <v>13</v>
      </c>
    </row>
    <row r="19" spans="1:29" x14ac:dyDescent="0.25">
      <c r="A19" s="69">
        <v>13</v>
      </c>
      <c r="B19" s="93">
        <v>2968.42</v>
      </c>
      <c r="C19" s="2">
        <v>2968.99</v>
      </c>
      <c r="D19" s="2">
        <v>2969.48</v>
      </c>
      <c r="E19" s="2">
        <v>2970.07</v>
      </c>
      <c r="F19" s="2">
        <v>2971.04</v>
      </c>
      <c r="G19" s="2">
        <v>2973.1</v>
      </c>
      <c r="H19" s="2">
        <v>2975.16</v>
      </c>
      <c r="I19" s="2">
        <v>2979.79</v>
      </c>
      <c r="J19" s="2">
        <v>3061.16</v>
      </c>
      <c r="K19" s="2">
        <v>3061.03</v>
      </c>
      <c r="L19" s="2">
        <v>3053.81</v>
      </c>
      <c r="M19" s="2">
        <v>3052.13</v>
      </c>
      <c r="N19" s="2">
        <v>3052.13</v>
      </c>
      <c r="O19" s="2">
        <v>3054.45</v>
      </c>
      <c r="P19" s="2">
        <v>3058.46</v>
      </c>
      <c r="Q19" s="2">
        <v>3071.26</v>
      </c>
      <c r="R19" s="2">
        <v>3099.05</v>
      </c>
      <c r="S19" s="2">
        <v>3099.6</v>
      </c>
      <c r="T19" s="2">
        <v>3080.88</v>
      </c>
      <c r="U19" s="2">
        <v>3064.39</v>
      </c>
      <c r="V19" s="2">
        <v>3041.14</v>
      </c>
      <c r="W19" s="2">
        <v>2997.26</v>
      </c>
      <c r="X19" s="2">
        <v>2969.08</v>
      </c>
      <c r="Y19" s="85">
        <v>2969.35</v>
      </c>
      <c r="AB19" s="4">
        <v>7</v>
      </c>
      <c r="AC19" s="4">
        <v>14</v>
      </c>
    </row>
    <row r="20" spans="1:29" x14ac:dyDescent="0.25">
      <c r="A20" s="69">
        <v>14</v>
      </c>
      <c r="B20" s="93">
        <v>2969.76</v>
      </c>
      <c r="C20" s="2">
        <v>2970.51</v>
      </c>
      <c r="D20" s="2">
        <v>2969.75</v>
      </c>
      <c r="E20" s="2">
        <v>2958.57</v>
      </c>
      <c r="F20" s="2">
        <v>2969.98</v>
      </c>
      <c r="G20" s="2">
        <v>2972.81</v>
      </c>
      <c r="H20" s="2">
        <v>2973.08</v>
      </c>
      <c r="I20" s="2">
        <v>2977.44</v>
      </c>
      <c r="J20" s="2">
        <v>3017.29</v>
      </c>
      <c r="K20" s="2">
        <v>3102.62</v>
      </c>
      <c r="L20" s="2">
        <v>3103.68</v>
      </c>
      <c r="M20" s="2">
        <v>3101.72</v>
      </c>
      <c r="N20" s="2">
        <v>3094.12</v>
      </c>
      <c r="O20" s="2">
        <v>3089.76</v>
      </c>
      <c r="P20" s="2">
        <v>3096.66</v>
      </c>
      <c r="Q20" s="2">
        <v>3106.08</v>
      </c>
      <c r="R20" s="2">
        <v>3124.84</v>
      </c>
      <c r="S20" s="2">
        <v>3161.61</v>
      </c>
      <c r="T20" s="2">
        <v>3118.63</v>
      </c>
      <c r="U20" s="2">
        <v>3053.26</v>
      </c>
      <c r="V20" s="2">
        <v>2979.79</v>
      </c>
      <c r="W20" s="2">
        <v>3062.63</v>
      </c>
      <c r="X20" s="2">
        <v>2991.61</v>
      </c>
      <c r="Y20" s="85">
        <v>2975.65</v>
      </c>
      <c r="AB20" s="4">
        <v>7</v>
      </c>
      <c r="AC20" s="4">
        <v>15</v>
      </c>
    </row>
    <row r="21" spans="1:29" x14ac:dyDescent="0.25">
      <c r="A21" s="69">
        <v>15</v>
      </c>
      <c r="B21" s="93">
        <v>2969.16</v>
      </c>
      <c r="C21" s="2">
        <v>2964.78</v>
      </c>
      <c r="D21" s="2">
        <v>2963.1</v>
      </c>
      <c r="E21" s="2">
        <v>2963.38</v>
      </c>
      <c r="F21" s="2">
        <v>2970.61</v>
      </c>
      <c r="G21" s="2">
        <v>2976.37</v>
      </c>
      <c r="H21" s="2">
        <v>2977.4</v>
      </c>
      <c r="I21" s="2">
        <v>3019.32</v>
      </c>
      <c r="J21" s="2">
        <v>3021.67</v>
      </c>
      <c r="K21" s="2">
        <v>3024.61</v>
      </c>
      <c r="L21" s="2">
        <v>3018.5</v>
      </c>
      <c r="M21" s="2">
        <v>3033.03</v>
      </c>
      <c r="N21" s="2">
        <v>3011.44</v>
      </c>
      <c r="O21" s="2">
        <v>3015.59</v>
      </c>
      <c r="P21" s="2">
        <v>3018.72</v>
      </c>
      <c r="Q21" s="2">
        <v>3033.86</v>
      </c>
      <c r="R21" s="2">
        <v>3076.08</v>
      </c>
      <c r="S21" s="2">
        <v>3084.32</v>
      </c>
      <c r="T21" s="2">
        <v>3051.89</v>
      </c>
      <c r="U21" s="2">
        <v>3030.15</v>
      </c>
      <c r="V21" s="2">
        <v>2975.25</v>
      </c>
      <c r="W21" s="2">
        <v>2961.8</v>
      </c>
      <c r="X21" s="2">
        <v>2961.57</v>
      </c>
      <c r="Y21" s="85">
        <v>2946.9</v>
      </c>
      <c r="AB21" s="4">
        <v>7</v>
      </c>
      <c r="AC21" s="4">
        <v>16</v>
      </c>
    </row>
    <row r="22" spans="1:29" x14ac:dyDescent="0.25">
      <c r="A22" s="69">
        <v>16</v>
      </c>
      <c r="B22" s="93">
        <v>2953.43</v>
      </c>
      <c r="C22" s="2">
        <v>2934.74</v>
      </c>
      <c r="D22" s="2">
        <v>2920.01</v>
      </c>
      <c r="E22" s="2">
        <v>2943.75</v>
      </c>
      <c r="F22" s="2">
        <v>2969.24</v>
      </c>
      <c r="G22" s="2">
        <v>2970.08</v>
      </c>
      <c r="H22" s="2">
        <v>2974.09</v>
      </c>
      <c r="I22" s="2">
        <v>2970.47</v>
      </c>
      <c r="J22" s="2">
        <v>2958.93</v>
      </c>
      <c r="K22" s="2">
        <v>2958.78</v>
      </c>
      <c r="L22" s="2">
        <v>2957.88</v>
      </c>
      <c r="M22" s="2">
        <v>2957.66</v>
      </c>
      <c r="N22" s="2">
        <v>2958.42</v>
      </c>
      <c r="O22" s="2">
        <v>2958.47</v>
      </c>
      <c r="P22" s="2">
        <v>2958.84</v>
      </c>
      <c r="Q22" s="2">
        <v>2959.74</v>
      </c>
      <c r="R22" s="2">
        <v>2994.86</v>
      </c>
      <c r="S22" s="2">
        <v>2998.94</v>
      </c>
      <c r="T22" s="2">
        <v>2961.04</v>
      </c>
      <c r="U22" s="2">
        <v>2972.41</v>
      </c>
      <c r="V22" s="2">
        <v>2960.2</v>
      </c>
      <c r="W22" s="2">
        <v>2955.39</v>
      </c>
      <c r="X22" s="2">
        <v>2955.31</v>
      </c>
      <c r="Y22" s="85">
        <v>2956.88</v>
      </c>
      <c r="AB22" s="4">
        <v>7</v>
      </c>
      <c r="AC22" s="4">
        <v>17</v>
      </c>
    </row>
    <row r="23" spans="1:29" x14ac:dyDescent="0.25">
      <c r="A23" s="69">
        <v>17</v>
      </c>
      <c r="B23" s="93">
        <v>2956.55</v>
      </c>
      <c r="C23" s="2">
        <v>2951.02</v>
      </c>
      <c r="D23" s="2">
        <v>2962.06</v>
      </c>
      <c r="E23" s="2">
        <v>2963.65</v>
      </c>
      <c r="F23" s="2">
        <v>2969.54</v>
      </c>
      <c r="G23" s="2">
        <v>2988.2</v>
      </c>
      <c r="H23" s="2">
        <v>3082.62</v>
      </c>
      <c r="I23" s="2">
        <v>3100.07</v>
      </c>
      <c r="J23" s="2">
        <v>3098.44</v>
      </c>
      <c r="K23" s="2">
        <v>3096.67</v>
      </c>
      <c r="L23" s="2">
        <v>3079.26</v>
      </c>
      <c r="M23" s="2">
        <v>3082.06</v>
      </c>
      <c r="N23" s="2">
        <v>3073.06</v>
      </c>
      <c r="O23" s="2">
        <v>3076.04</v>
      </c>
      <c r="P23" s="2">
        <v>3089.7</v>
      </c>
      <c r="Q23" s="2">
        <v>3109.76</v>
      </c>
      <c r="R23" s="2">
        <v>3200.74</v>
      </c>
      <c r="S23" s="2">
        <v>3212.16</v>
      </c>
      <c r="T23" s="2">
        <v>3117.15</v>
      </c>
      <c r="U23" s="2">
        <v>3090.18</v>
      </c>
      <c r="V23" s="2">
        <v>3013.08</v>
      </c>
      <c r="W23" s="2">
        <v>2968.88</v>
      </c>
      <c r="X23" s="2">
        <v>2960.6</v>
      </c>
      <c r="Y23" s="85">
        <v>2962.55</v>
      </c>
      <c r="AB23" s="4">
        <v>7</v>
      </c>
      <c r="AC23" s="4">
        <v>18</v>
      </c>
    </row>
    <row r="24" spans="1:29" x14ac:dyDescent="0.25">
      <c r="A24" s="69">
        <v>18</v>
      </c>
      <c r="B24" s="93">
        <v>2964.68</v>
      </c>
      <c r="C24" s="2">
        <v>2965.53</v>
      </c>
      <c r="D24" s="2">
        <v>2959.98</v>
      </c>
      <c r="E24" s="2">
        <v>2966.9</v>
      </c>
      <c r="F24" s="2">
        <v>2967.02</v>
      </c>
      <c r="G24" s="2">
        <v>3045.38</v>
      </c>
      <c r="H24" s="2">
        <v>3100.32</v>
      </c>
      <c r="I24" s="2">
        <v>3131.75</v>
      </c>
      <c r="J24" s="2">
        <v>3131.93</v>
      </c>
      <c r="K24" s="2">
        <v>3136.62</v>
      </c>
      <c r="L24" s="2">
        <v>3118.48</v>
      </c>
      <c r="M24" s="2">
        <v>3119.8</v>
      </c>
      <c r="N24" s="2">
        <v>3094.15</v>
      </c>
      <c r="O24" s="2">
        <v>3069.16</v>
      </c>
      <c r="P24" s="2">
        <v>3111.24</v>
      </c>
      <c r="Q24" s="2">
        <v>3132.94</v>
      </c>
      <c r="R24" s="2">
        <v>3179.24</v>
      </c>
      <c r="S24" s="2">
        <v>3155.18</v>
      </c>
      <c r="T24" s="2">
        <v>3126.9</v>
      </c>
      <c r="U24" s="2">
        <v>3080.88</v>
      </c>
      <c r="V24" s="2">
        <v>2969.14</v>
      </c>
      <c r="W24" s="2">
        <v>2967</v>
      </c>
      <c r="X24" s="2">
        <v>2960.91</v>
      </c>
      <c r="Y24" s="85">
        <v>2962.74</v>
      </c>
      <c r="AB24" s="4">
        <v>7</v>
      </c>
      <c r="AC24" s="4">
        <v>19</v>
      </c>
    </row>
    <row r="25" spans="1:29" x14ac:dyDescent="0.25">
      <c r="A25" s="69">
        <v>19</v>
      </c>
      <c r="B25" s="93">
        <v>2963.74</v>
      </c>
      <c r="C25" s="2">
        <v>2965.59</v>
      </c>
      <c r="D25" s="2">
        <v>2966.51</v>
      </c>
      <c r="E25" s="2">
        <v>2968.08</v>
      </c>
      <c r="F25" s="2">
        <v>2973.99</v>
      </c>
      <c r="G25" s="2">
        <v>2998.24</v>
      </c>
      <c r="H25" s="2">
        <v>3091.26</v>
      </c>
      <c r="I25" s="2">
        <v>3106.57</v>
      </c>
      <c r="J25" s="2">
        <v>3108.01</v>
      </c>
      <c r="K25" s="2">
        <v>3105.19</v>
      </c>
      <c r="L25" s="2">
        <v>3105.56</v>
      </c>
      <c r="M25" s="2">
        <v>3093.61</v>
      </c>
      <c r="N25" s="2">
        <v>3091.57</v>
      </c>
      <c r="O25" s="2">
        <v>3089.68</v>
      </c>
      <c r="P25" s="2">
        <v>3092.75</v>
      </c>
      <c r="Q25" s="2">
        <v>3105.71</v>
      </c>
      <c r="R25" s="2">
        <v>3132.56</v>
      </c>
      <c r="S25" s="2">
        <v>3128.27</v>
      </c>
      <c r="T25" s="2">
        <v>3104.65</v>
      </c>
      <c r="U25" s="2">
        <v>3090.95</v>
      </c>
      <c r="V25" s="2">
        <v>3033.69</v>
      </c>
      <c r="W25" s="2">
        <v>2968.04</v>
      </c>
      <c r="X25" s="2">
        <v>2962.31</v>
      </c>
      <c r="Y25" s="85">
        <v>2962.08</v>
      </c>
      <c r="AB25" s="4">
        <v>7</v>
      </c>
      <c r="AC25" s="4">
        <v>20</v>
      </c>
    </row>
    <row r="26" spans="1:29" x14ac:dyDescent="0.25">
      <c r="A26" s="69">
        <v>20</v>
      </c>
      <c r="B26" s="93">
        <v>2972</v>
      </c>
      <c r="C26" s="2">
        <v>2966</v>
      </c>
      <c r="D26" s="2">
        <v>2967.88</v>
      </c>
      <c r="E26" s="2">
        <v>2968.46</v>
      </c>
      <c r="F26" s="2">
        <v>2967.83</v>
      </c>
      <c r="G26" s="2">
        <v>2971.43</v>
      </c>
      <c r="H26" s="2">
        <v>2976.33</v>
      </c>
      <c r="I26" s="2">
        <v>3037.76</v>
      </c>
      <c r="J26" s="2">
        <v>3040.09</v>
      </c>
      <c r="K26" s="2">
        <v>3041.55</v>
      </c>
      <c r="L26" s="2">
        <v>3037.22</v>
      </c>
      <c r="M26" s="2">
        <v>3033.63</v>
      </c>
      <c r="N26" s="2">
        <v>3034.18</v>
      </c>
      <c r="O26" s="2">
        <v>3036.95</v>
      </c>
      <c r="P26" s="2">
        <v>3042.87</v>
      </c>
      <c r="Q26" s="2">
        <v>3049.64</v>
      </c>
      <c r="R26" s="2">
        <v>3060</v>
      </c>
      <c r="S26" s="2">
        <v>3053.83</v>
      </c>
      <c r="T26" s="2">
        <v>3059.45</v>
      </c>
      <c r="U26" s="2">
        <v>3026.88</v>
      </c>
      <c r="V26" s="2">
        <v>2966.12</v>
      </c>
      <c r="W26" s="2">
        <v>2958.8</v>
      </c>
      <c r="X26" s="2">
        <v>2960.54</v>
      </c>
      <c r="Y26" s="85">
        <v>2962.99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3">
        <v>2963.7</v>
      </c>
      <c r="C27" s="2">
        <v>2958.57</v>
      </c>
      <c r="D27" s="2">
        <v>2959.08</v>
      </c>
      <c r="E27" s="2">
        <v>2959.67</v>
      </c>
      <c r="F27" s="2">
        <v>2959.63</v>
      </c>
      <c r="G27" s="2">
        <v>2967.52</v>
      </c>
      <c r="H27" s="2">
        <v>2966.71</v>
      </c>
      <c r="I27" s="2">
        <v>2967.8</v>
      </c>
      <c r="J27" s="2">
        <v>2962.65</v>
      </c>
      <c r="K27" s="2">
        <v>2973.19</v>
      </c>
      <c r="L27" s="2">
        <v>2969.2</v>
      </c>
      <c r="M27" s="2">
        <v>2960.49</v>
      </c>
      <c r="N27" s="2">
        <v>2960.2</v>
      </c>
      <c r="O27" s="2">
        <v>2960.49</v>
      </c>
      <c r="P27" s="2">
        <v>2987.73</v>
      </c>
      <c r="Q27" s="2">
        <v>3023.87</v>
      </c>
      <c r="R27" s="2">
        <v>3033.34</v>
      </c>
      <c r="S27" s="2">
        <v>3030.58</v>
      </c>
      <c r="T27" s="2">
        <v>3027.12</v>
      </c>
      <c r="U27" s="2">
        <v>2990.1</v>
      </c>
      <c r="V27" s="2">
        <v>3046.57</v>
      </c>
      <c r="W27" s="2">
        <v>2978.91</v>
      </c>
      <c r="X27" s="2">
        <v>2962.07</v>
      </c>
      <c r="Y27" s="85">
        <v>2962.09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3">
        <v>2965.55</v>
      </c>
      <c r="C28" s="2">
        <v>2966.83</v>
      </c>
      <c r="D28" s="2">
        <v>2967.5</v>
      </c>
      <c r="E28" s="2">
        <v>2968.16</v>
      </c>
      <c r="F28" s="2">
        <v>2974.84</v>
      </c>
      <c r="G28" s="2">
        <v>3087.94</v>
      </c>
      <c r="H28" s="2">
        <v>3207.65</v>
      </c>
      <c r="I28" s="2">
        <v>3231.97</v>
      </c>
      <c r="J28" s="2">
        <v>3148.53</v>
      </c>
      <c r="K28" s="2">
        <v>3145.8</v>
      </c>
      <c r="L28" s="2">
        <v>3133.86</v>
      </c>
      <c r="M28" s="2">
        <v>3150.17</v>
      </c>
      <c r="N28" s="2">
        <v>3143.37</v>
      </c>
      <c r="O28" s="2">
        <v>3140.33</v>
      </c>
      <c r="P28" s="2">
        <v>3151.63</v>
      </c>
      <c r="Q28" s="2">
        <v>3163.43</v>
      </c>
      <c r="R28" s="2">
        <v>3163.16</v>
      </c>
      <c r="S28" s="2">
        <v>3154.88</v>
      </c>
      <c r="T28" s="2">
        <v>3111.56</v>
      </c>
      <c r="U28" s="2">
        <v>3098.74</v>
      </c>
      <c r="V28" s="2">
        <v>3009.22</v>
      </c>
      <c r="W28" s="2">
        <v>2970.75</v>
      </c>
      <c r="X28" s="2">
        <v>2963.22</v>
      </c>
      <c r="Y28" s="85">
        <v>2963.9</v>
      </c>
      <c r="AB28" s="4">
        <v>7</v>
      </c>
      <c r="AC28" s="4">
        <v>23</v>
      </c>
    </row>
    <row r="29" spans="1:29" x14ac:dyDescent="0.25">
      <c r="A29" s="69">
        <v>23</v>
      </c>
      <c r="B29" s="93">
        <v>2966.25</v>
      </c>
      <c r="C29" s="2">
        <v>2967.14</v>
      </c>
      <c r="D29" s="2">
        <v>2968.11</v>
      </c>
      <c r="E29" s="2">
        <v>2969.03</v>
      </c>
      <c r="F29" s="2">
        <v>2975.61</v>
      </c>
      <c r="G29" s="2">
        <v>3020.84</v>
      </c>
      <c r="H29" s="2">
        <v>3083.17</v>
      </c>
      <c r="I29" s="2">
        <v>3116.95</v>
      </c>
      <c r="J29" s="2">
        <v>3091.31</v>
      </c>
      <c r="K29" s="2">
        <v>3086.29</v>
      </c>
      <c r="L29" s="2">
        <v>3075.24</v>
      </c>
      <c r="M29" s="2">
        <v>3074.58</v>
      </c>
      <c r="N29" s="2">
        <v>3052.57</v>
      </c>
      <c r="O29" s="2">
        <v>3058.64</v>
      </c>
      <c r="P29" s="2">
        <v>3082.94</v>
      </c>
      <c r="Q29" s="2">
        <v>3121.48</v>
      </c>
      <c r="R29" s="2">
        <v>3133.68</v>
      </c>
      <c r="S29" s="2">
        <v>3135.91</v>
      </c>
      <c r="T29" s="2">
        <v>3098.27</v>
      </c>
      <c r="U29" s="2">
        <v>3063.54</v>
      </c>
      <c r="V29" s="2">
        <v>3031.61</v>
      </c>
      <c r="W29" s="2">
        <v>2973.89</v>
      </c>
      <c r="X29" s="2">
        <v>2971.57</v>
      </c>
      <c r="Y29" s="85">
        <v>2964.66</v>
      </c>
      <c r="AB29" s="4">
        <v>7</v>
      </c>
      <c r="AC29" s="4">
        <v>24</v>
      </c>
    </row>
    <row r="30" spans="1:29" x14ac:dyDescent="0.25">
      <c r="A30" s="69">
        <v>24</v>
      </c>
      <c r="B30" s="93">
        <v>2966.17</v>
      </c>
      <c r="C30" s="2">
        <v>2963.12</v>
      </c>
      <c r="D30" s="2">
        <v>2958.17</v>
      </c>
      <c r="E30" s="2">
        <v>2957.55</v>
      </c>
      <c r="F30" s="2">
        <v>2965.49</v>
      </c>
      <c r="G30" s="2">
        <v>2979.87</v>
      </c>
      <c r="H30" s="2">
        <v>3012.66</v>
      </c>
      <c r="I30" s="2">
        <v>3047.28</v>
      </c>
      <c r="J30" s="2">
        <v>3055.12</v>
      </c>
      <c r="K30" s="2">
        <v>3056.44</v>
      </c>
      <c r="L30" s="2">
        <v>3047.14</v>
      </c>
      <c r="M30" s="2">
        <v>3045.82</v>
      </c>
      <c r="N30" s="2">
        <v>3045.6</v>
      </c>
      <c r="O30" s="2">
        <v>3052.83</v>
      </c>
      <c r="P30" s="2">
        <v>3059.45</v>
      </c>
      <c r="Q30" s="2">
        <v>3073.66</v>
      </c>
      <c r="R30" s="2">
        <v>3110.28</v>
      </c>
      <c r="S30" s="2">
        <v>3120.46</v>
      </c>
      <c r="T30" s="2">
        <v>3059.99</v>
      </c>
      <c r="U30" s="2">
        <v>3049.87</v>
      </c>
      <c r="V30" s="2">
        <v>3009.97</v>
      </c>
      <c r="W30" s="2">
        <v>2973.54</v>
      </c>
      <c r="X30" s="2">
        <v>2967.55</v>
      </c>
      <c r="Y30" s="85">
        <v>2967.76</v>
      </c>
      <c r="AB30" s="4">
        <v>7</v>
      </c>
      <c r="AC30" s="4">
        <v>25</v>
      </c>
    </row>
    <row r="31" spans="1:29" x14ac:dyDescent="0.25">
      <c r="A31" s="69">
        <v>25</v>
      </c>
      <c r="B31" s="93">
        <v>2969.72</v>
      </c>
      <c r="C31" s="2">
        <v>2970.77</v>
      </c>
      <c r="D31" s="2">
        <v>2966.25</v>
      </c>
      <c r="E31" s="2">
        <v>2972.08</v>
      </c>
      <c r="F31" s="2">
        <v>2973.32</v>
      </c>
      <c r="G31" s="2">
        <v>2990.02</v>
      </c>
      <c r="H31" s="2">
        <v>3044.89</v>
      </c>
      <c r="I31" s="2">
        <v>3093.91</v>
      </c>
      <c r="J31" s="2">
        <v>3063.18</v>
      </c>
      <c r="K31" s="2">
        <v>3060.08</v>
      </c>
      <c r="L31" s="2">
        <v>3051.79</v>
      </c>
      <c r="M31" s="2">
        <v>3050.6</v>
      </c>
      <c r="N31" s="2">
        <v>3049.05</v>
      </c>
      <c r="O31" s="2">
        <v>3052.79</v>
      </c>
      <c r="P31" s="2">
        <v>3064.36</v>
      </c>
      <c r="Q31" s="2">
        <v>3076.26</v>
      </c>
      <c r="R31" s="2">
        <v>3130.17</v>
      </c>
      <c r="S31" s="2">
        <v>3126.09</v>
      </c>
      <c r="T31" s="2">
        <v>3066.07</v>
      </c>
      <c r="U31" s="2">
        <v>3050.69</v>
      </c>
      <c r="V31" s="2">
        <v>3008.45</v>
      </c>
      <c r="W31" s="2">
        <v>2975.07</v>
      </c>
      <c r="X31" s="2">
        <v>2967.11</v>
      </c>
      <c r="Y31" s="85">
        <v>2967.41</v>
      </c>
      <c r="AB31" s="4">
        <v>8</v>
      </c>
      <c r="AC31" s="4">
        <v>2</v>
      </c>
    </row>
    <row r="32" spans="1:29" x14ac:dyDescent="0.25">
      <c r="A32" s="69">
        <v>26</v>
      </c>
      <c r="B32" s="93">
        <v>2969.36</v>
      </c>
      <c r="C32" s="2">
        <v>2964.82</v>
      </c>
      <c r="D32" s="2">
        <v>2965.14</v>
      </c>
      <c r="E32" s="2">
        <v>2966.88</v>
      </c>
      <c r="F32" s="2">
        <v>2972.74</v>
      </c>
      <c r="G32" s="2">
        <v>2981.13</v>
      </c>
      <c r="H32" s="2">
        <v>3031.28</v>
      </c>
      <c r="I32" s="2">
        <v>3030.39</v>
      </c>
      <c r="J32" s="2">
        <v>3021.99</v>
      </c>
      <c r="K32" s="2">
        <v>3033.58</v>
      </c>
      <c r="L32" s="2">
        <v>3031.58</v>
      </c>
      <c r="M32" s="2">
        <v>3031.7</v>
      </c>
      <c r="N32" s="2">
        <v>3022.37</v>
      </c>
      <c r="O32" s="2">
        <v>3022.97</v>
      </c>
      <c r="P32" s="2">
        <v>3032.94</v>
      </c>
      <c r="Q32" s="2">
        <v>3042.66</v>
      </c>
      <c r="R32" s="2">
        <v>3076.99</v>
      </c>
      <c r="S32" s="2">
        <v>3047.72</v>
      </c>
      <c r="T32" s="2">
        <v>3030.32</v>
      </c>
      <c r="U32" s="2">
        <v>2992.55</v>
      </c>
      <c r="V32" s="2">
        <v>2970.35</v>
      </c>
      <c r="W32" s="2">
        <v>2914.29</v>
      </c>
      <c r="X32" s="2">
        <v>2959.68</v>
      </c>
      <c r="Y32" s="85">
        <v>2962.21</v>
      </c>
      <c r="AB32" s="4">
        <v>8</v>
      </c>
      <c r="AC32" s="4">
        <v>3</v>
      </c>
    </row>
    <row r="33" spans="1:29" x14ac:dyDescent="0.25">
      <c r="A33" s="69">
        <v>27</v>
      </c>
      <c r="B33" s="93">
        <v>2965.65</v>
      </c>
      <c r="C33" s="2">
        <v>2965.61</v>
      </c>
      <c r="D33" s="2">
        <v>2965.7</v>
      </c>
      <c r="E33" s="2">
        <v>2966.58</v>
      </c>
      <c r="F33" s="2">
        <v>2968.42</v>
      </c>
      <c r="G33" s="2">
        <v>2965.66</v>
      </c>
      <c r="H33" s="2">
        <v>2978.47</v>
      </c>
      <c r="I33" s="2">
        <v>3043.04</v>
      </c>
      <c r="J33" s="2">
        <v>3127.59</v>
      </c>
      <c r="K33" s="2">
        <v>3163.66</v>
      </c>
      <c r="L33" s="2">
        <v>3129.34</v>
      </c>
      <c r="M33" s="2">
        <v>3114.94</v>
      </c>
      <c r="N33" s="2">
        <v>3090.8</v>
      </c>
      <c r="O33" s="2">
        <v>3101.83</v>
      </c>
      <c r="P33" s="2">
        <v>3117.54</v>
      </c>
      <c r="Q33" s="2">
        <v>3152.75</v>
      </c>
      <c r="R33" s="2">
        <v>3171.5</v>
      </c>
      <c r="S33" s="2">
        <v>3159.38</v>
      </c>
      <c r="T33" s="2">
        <v>3141.45</v>
      </c>
      <c r="U33" s="2">
        <v>3122.21</v>
      </c>
      <c r="V33" s="2">
        <v>3079.39</v>
      </c>
      <c r="W33" s="2">
        <v>2991.03</v>
      </c>
      <c r="X33" s="2">
        <v>2965.33</v>
      </c>
      <c r="Y33" s="85">
        <v>2966.1</v>
      </c>
      <c r="AB33" s="4">
        <v>8</v>
      </c>
      <c r="AC33" s="4">
        <v>4</v>
      </c>
    </row>
    <row r="34" spans="1:29" x14ac:dyDescent="0.25">
      <c r="A34" s="69">
        <v>28</v>
      </c>
      <c r="B34" s="93">
        <v>2966.18</v>
      </c>
      <c r="C34" s="2">
        <v>2965.97</v>
      </c>
      <c r="D34" s="2">
        <v>2966.46</v>
      </c>
      <c r="E34" s="2">
        <v>2966.76</v>
      </c>
      <c r="F34" s="2">
        <v>2967</v>
      </c>
      <c r="G34" s="2">
        <v>2963.91</v>
      </c>
      <c r="H34" s="2">
        <v>2966.62</v>
      </c>
      <c r="I34" s="2">
        <v>2983.97</v>
      </c>
      <c r="J34" s="2">
        <v>3058.59</v>
      </c>
      <c r="K34" s="2">
        <v>3123.04</v>
      </c>
      <c r="L34" s="2">
        <v>3120.09</v>
      </c>
      <c r="M34" s="2">
        <v>3121.48</v>
      </c>
      <c r="N34" s="2">
        <v>3117.77</v>
      </c>
      <c r="O34" s="2">
        <v>3121.81</v>
      </c>
      <c r="P34" s="2">
        <v>3150.4</v>
      </c>
      <c r="Q34" s="2">
        <v>3177.58</v>
      </c>
      <c r="R34" s="2">
        <v>3204.71</v>
      </c>
      <c r="S34" s="2">
        <v>3186.98</v>
      </c>
      <c r="T34" s="2">
        <v>3174.32</v>
      </c>
      <c r="U34" s="2">
        <v>3168.75</v>
      </c>
      <c r="V34" s="2">
        <v>3129.97</v>
      </c>
      <c r="W34" s="2">
        <v>3003.05</v>
      </c>
      <c r="X34" s="2">
        <v>2972.81</v>
      </c>
      <c r="Y34" s="85">
        <v>2966.72</v>
      </c>
      <c r="AB34" s="4">
        <v>8</v>
      </c>
      <c r="AC34" s="4">
        <v>5</v>
      </c>
    </row>
    <row r="35" spans="1:29" x14ac:dyDescent="0.25">
      <c r="A35" s="69">
        <v>29</v>
      </c>
      <c r="B35" s="93">
        <v>2965.77</v>
      </c>
      <c r="C35" s="2">
        <v>2965.85</v>
      </c>
      <c r="D35" s="2">
        <v>2965.92</v>
      </c>
      <c r="E35" s="2">
        <v>2967.08</v>
      </c>
      <c r="F35" s="2">
        <v>2971.09</v>
      </c>
      <c r="G35" s="2">
        <v>2995.49</v>
      </c>
      <c r="H35" s="2">
        <v>3041.45</v>
      </c>
      <c r="I35" s="2">
        <v>3117.87</v>
      </c>
      <c r="J35" s="2">
        <v>3119.18</v>
      </c>
      <c r="K35" s="2">
        <v>3121.57</v>
      </c>
      <c r="L35" s="2">
        <v>3115.26</v>
      </c>
      <c r="M35" s="2">
        <v>3117.69</v>
      </c>
      <c r="N35" s="2">
        <v>3116.3</v>
      </c>
      <c r="O35" s="2">
        <v>3118.9</v>
      </c>
      <c r="P35" s="2">
        <v>3140.61</v>
      </c>
      <c r="Q35" s="2">
        <v>3203.81</v>
      </c>
      <c r="R35" s="2">
        <v>3217.15</v>
      </c>
      <c r="S35" s="2">
        <v>3208.42</v>
      </c>
      <c r="T35" s="2">
        <v>3147.15</v>
      </c>
      <c r="U35" s="2">
        <v>3131.03</v>
      </c>
      <c r="V35" s="2">
        <v>3081.63</v>
      </c>
      <c r="W35" s="2">
        <v>3003.08</v>
      </c>
      <c r="X35" s="2">
        <v>2970.65</v>
      </c>
      <c r="Y35" s="85">
        <v>2964.97</v>
      </c>
      <c r="AB35" s="4">
        <v>8</v>
      </c>
      <c r="AC35" s="4">
        <v>6</v>
      </c>
    </row>
    <row r="36" spans="1:29" x14ac:dyDescent="0.25">
      <c r="A36" s="69">
        <v>30</v>
      </c>
      <c r="B36" s="93">
        <v>2967.91</v>
      </c>
      <c r="C36" s="2">
        <v>2967.09</v>
      </c>
      <c r="D36" s="2">
        <v>2967.78</v>
      </c>
      <c r="E36" s="2">
        <v>2969.3</v>
      </c>
      <c r="F36" s="2">
        <v>2970.84</v>
      </c>
      <c r="G36" s="2">
        <v>2987.01</v>
      </c>
      <c r="H36" s="2">
        <v>3031.6</v>
      </c>
      <c r="I36" s="2">
        <v>3058.82</v>
      </c>
      <c r="J36" s="2">
        <v>3065.34</v>
      </c>
      <c r="K36" s="2">
        <v>3038.67</v>
      </c>
      <c r="L36" s="2">
        <v>3008.24</v>
      </c>
      <c r="M36" s="2">
        <v>3003.44</v>
      </c>
      <c r="N36" s="2">
        <v>2999.91</v>
      </c>
      <c r="O36" s="2">
        <v>2998.17</v>
      </c>
      <c r="P36" s="2">
        <v>3006.93</v>
      </c>
      <c r="Q36" s="2">
        <v>3023.62</v>
      </c>
      <c r="R36" s="2">
        <v>3108.49</v>
      </c>
      <c r="S36" s="2">
        <v>3051.69</v>
      </c>
      <c r="T36" s="2">
        <v>3011.63</v>
      </c>
      <c r="U36" s="2">
        <v>2991.42</v>
      </c>
      <c r="V36" s="2">
        <v>2984.89</v>
      </c>
      <c r="W36" s="2">
        <v>2972.2</v>
      </c>
      <c r="X36" s="2">
        <v>2959.78</v>
      </c>
      <c r="Y36" s="85">
        <v>2964.37</v>
      </c>
      <c r="AB36" s="4">
        <v>8</v>
      </c>
      <c r="AC36" s="4">
        <v>7</v>
      </c>
    </row>
    <row r="37" spans="1:29" x14ac:dyDescent="0.25">
      <c r="A37" s="70">
        <v>31</v>
      </c>
      <c r="B37" s="94">
        <v>2967.51</v>
      </c>
      <c r="C37" s="86">
        <v>2965.81</v>
      </c>
      <c r="D37" s="86">
        <v>2968.23</v>
      </c>
      <c r="E37" s="86">
        <v>2969.12</v>
      </c>
      <c r="F37" s="86">
        <v>2979.07</v>
      </c>
      <c r="G37" s="86">
        <v>3067.16</v>
      </c>
      <c r="H37" s="86">
        <v>3193.9</v>
      </c>
      <c r="I37" s="86">
        <v>3264.25</v>
      </c>
      <c r="J37" s="86">
        <v>3252.56</v>
      </c>
      <c r="K37" s="86">
        <v>3245.41</v>
      </c>
      <c r="L37" s="86">
        <v>3232.55</v>
      </c>
      <c r="M37" s="86">
        <v>3243.5</v>
      </c>
      <c r="N37" s="86">
        <v>3236.24</v>
      </c>
      <c r="O37" s="86">
        <v>3243.97</v>
      </c>
      <c r="P37" s="86">
        <v>3266.22</v>
      </c>
      <c r="Q37" s="86">
        <v>3303.86</v>
      </c>
      <c r="R37" s="86">
        <v>3315.62</v>
      </c>
      <c r="S37" s="86">
        <v>3313.85</v>
      </c>
      <c r="T37" s="86">
        <v>3238.12</v>
      </c>
      <c r="U37" s="86">
        <v>3209.09</v>
      </c>
      <c r="V37" s="86">
        <v>3129.5</v>
      </c>
      <c r="W37" s="86">
        <v>3063.36</v>
      </c>
      <c r="X37" s="86">
        <v>3035.78</v>
      </c>
      <c r="Y37" s="87">
        <v>2990.67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6">
        <v>3729.46</v>
      </c>
      <c r="C41" s="88">
        <v>3739.46</v>
      </c>
      <c r="D41" s="88">
        <v>3763.3</v>
      </c>
      <c r="E41" s="88">
        <v>3771.54</v>
      </c>
      <c r="F41" s="88">
        <v>3835.93</v>
      </c>
      <c r="G41" s="88">
        <v>3944.35</v>
      </c>
      <c r="H41" s="88">
        <v>4001.24</v>
      </c>
      <c r="I41" s="88">
        <v>4013.05</v>
      </c>
      <c r="J41" s="88">
        <v>4010.96</v>
      </c>
      <c r="K41" s="88">
        <v>4003.56</v>
      </c>
      <c r="L41" s="88">
        <v>3993.67</v>
      </c>
      <c r="M41" s="88">
        <v>3993.59</v>
      </c>
      <c r="N41" s="88">
        <v>3983.39</v>
      </c>
      <c r="O41" s="88">
        <v>3966.95</v>
      </c>
      <c r="P41" s="88">
        <v>3975.36</v>
      </c>
      <c r="Q41" s="88">
        <v>3993.02</v>
      </c>
      <c r="R41" s="88">
        <v>4008.16</v>
      </c>
      <c r="S41" s="88">
        <v>4028.21</v>
      </c>
      <c r="T41" s="88">
        <v>4006.3</v>
      </c>
      <c r="U41" s="88">
        <v>3989.13</v>
      </c>
      <c r="V41" s="88">
        <v>3960.9</v>
      </c>
      <c r="W41" s="88">
        <v>3911.43</v>
      </c>
      <c r="X41" s="88">
        <v>3789.9</v>
      </c>
      <c r="Y41" s="89">
        <v>3767.11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3738.26</v>
      </c>
      <c r="C42" s="2">
        <v>3738.73</v>
      </c>
      <c r="D42" s="2">
        <v>3747.65</v>
      </c>
      <c r="E42" s="2">
        <v>3770.25</v>
      </c>
      <c r="F42" s="2">
        <v>3854.09</v>
      </c>
      <c r="G42" s="2">
        <v>3969.93</v>
      </c>
      <c r="H42" s="2">
        <v>3991.17</v>
      </c>
      <c r="I42" s="2">
        <v>4035.96</v>
      </c>
      <c r="J42" s="2">
        <v>4013.71</v>
      </c>
      <c r="K42" s="2">
        <v>4002.36</v>
      </c>
      <c r="L42" s="2">
        <v>3984.79</v>
      </c>
      <c r="M42" s="2">
        <v>3987.7</v>
      </c>
      <c r="N42" s="2">
        <v>3984.27</v>
      </c>
      <c r="O42" s="2">
        <v>3980.73</v>
      </c>
      <c r="P42" s="2">
        <v>3984.61</v>
      </c>
      <c r="Q42" s="2">
        <v>4001.29</v>
      </c>
      <c r="R42" s="2">
        <v>4037.6</v>
      </c>
      <c r="S42" s="2">
        <v>4047.07</v>
      </c>
      <c r="T42" s="2">
        <v>4114.1400000000003</v>
      </c>
      <c r="U42" s="2">
        <v>4028.4</v>
      </c>
      <c r="V42" s="2">
        <v>3984.35</v>
      </c>
      <c r="W42" s="2">
        <v>3944.28</v>
      </c>
      <c r="X42" s="2">
        <v>3851.6</v>
      </c>
      <c r="Y42" s="85">
        <v>3814.68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3767.24</v>
      </c>
      <c r="C43" s="2">
        <v>3755.21</v>
      </c>
      <c r="D43" s="2">
        <v>3757.66</v>
      </c>
      <c r="E43" s="2">
        <v>3769.34</v>
      </c>
      <c r="F43" s="2">
        <v>3837.01</v>
      </c>
      <c r="G43" s="2">
        <v>3949.05</v>
      </c>
      <c r="H43" s="2">
        <v>3996.4</v>
      </c>
      <c r="I43" s="2">
        <v>4013.65</v>
      </c>
      <c r="J43" s="2">
        <v>4016.23</v>
      </c>
      <c r="K43" s="2">
        <v>4012.58</v>
      </c>
      <c r="L43" s="2">
        <v>3984.41</v>
      </c>
      <c r="M43" s="2">
        <v>3998.52</v>
      </c>
      <c r="N43" s="2">
        <v>3993.59</v>
      </c>
      <c r="O43" s="2">
        <v>3984.81</v>
      </c>
      <c r="P43" s="2">
        <v>3986.51</v>
      </c>
      <c r="Q43" s="2">
        <v>3998.37</v>
      </c>
      <c r="R43" s="2">
        <v>4027.92</v>
      </c>
      <c r="S43" s="2">
        <v>4069.54</v>
      </c>
      <c r="T43" s="2">
        <v>4027.6</v>
      </c>
      <c r="U43" s="2">
        <v>3997.07</v>
      </c>
      <c r="V43" s="2">
        <v>3939.26</v>
      </c>
      <c r="W43" s="2">
        <v>3884.72</v>
      </c>
      <c r="X43" s="2">
        <v>3822.9</v>
      </c>
      <c r="Y43" s="85">
        <v>3808.85</v>
      </c>
      <c r="AB43" s="4">
        <v>8</v>
      </c>
      <c r="AC43" s="4">
        <v>14</v>
      </c>
    </row>
    <row r="44" spans="1:29" x14ac:dyDescent="0.25">
      <c r="A44" s="69">
        <v>4</v>
      </c>
      <c r="B44" s="93">
        <v>3766.36</v>
      </c>
      <c r="C44" s="2">
        <v>3766.83</v>
      </c>
      <c r="D44" s="2">
        <v>3767.93</v>
      </c>
      <c r="E44" s="2">
        <v>3768.53</v>
      </c>
      <c r="F44" s="2">
        <v>3769.62</v>
      </c>
      <c r="G44" s="2">
        <v>3840.31</v>
      </c>
      <c r="H44" s="2">
        <v>3867.77</v>
      </c>
      <c r="I44" s="2">
        <v>3854.64</v>
      </c>
      <c r="J44" s="2">
        <v>3829.89</v>
      </c>
      <c r="K44" s="2">
        <v>3792.66</v>
      </c>
      <c r="L44" s="2">
        <v>3723.65</v>
      </c>
      <c r="M44" s="2">
        <v>3723.58</v>
      </c>
      <c r="N44" s="2">
        <v>3723.45</v>
      </c>
      <c r="O44" s="2">
        <v>3723.56</v>
      </c>
      <c r="P44" s="2">
        <v>3750.46</v>
      </c>
      <c r="Q44" s="2">
        <v>3741.68</v>
      </c>
      <c r="R44" s="2">
        <v>3775.25</v>
      </c>
      <c r="S44" s="2">
        <v>3775.38</v>
      </c>
      <c r="T44" s="2">
        <v>3774.34</v>
      </c>
      <c r="U44" s="2">
        <v>3774.07</v>
      </c>
      <c r="V44" s="2">
        <v>3772.56</v>
      </c>
      <c r="W44" s="2">
        <v>3727.14</v>
      </c>
      <c r="X44" s="2">
        <v>3719.96</v>
      </c>
      <c r="Y44" s="85">
        <v>3725.84</v>
      </c>
      <c r="AB44" s="4">
        <v>8</v>
      </c>
      <c r="AC44" s="4">
        <v>15</v>
      </c>
    </row>
    <row r="45" spans="1:29" x14ac:dyDescent="0.25">
      <c r="A45" s="69">
        <v>5</v>
      </c>
      <c r="B45" s="93">
        <v>3767.15</v>
      </c>
      <c r="C45" s="2">
        <v>3768.21</v>
      </c>
      <c r="D45" s="2">
        <v>3768.03</v>
      </c>
      <c r="E45" s="2">
        <v>3768.87</v>
      </c>
      <c r="F45" s="2">
        <v>3776.12</v>
      </c>
      <c r="G45" s="2">
        <v>3787.49</v>
      </c>
      <c r="H45" s="2">
        <v>3859.11</v>
      </c>
      <c r="I45" s="2">
        <v>3840.18</v>
      </c>
      <c r="J45" s="2">
        <v>3796.66</v>
      </c>
      <c r="K45" s="2">
        <v>3785.35</v>
      </c>
      <c r="L45" s="2">
        <v>3777.16</v>
      </c>
      <c r="M45" s="2">
        <v>3775.09</v>
      </c>
      <c r="N45" s="2">
        <v>3736.33</v>
      </c>
      <c r="O45" s="2">
        <v>3724</v>
      </c>
      <c r="P45" s="2">
        <v>3724.68</v>
      </c>
      <c r="Q45" s="2">
        <v>3735.69</v>
      </c>
      <c r="R45" s="2">
        <v>3785.74</v>
      </c>
      <c r="S45" s="2">
        <v>3827.38</v>
      </c>
      <c r="T45" s="2">
        <v>3865.16</v>
      </c>
      <c r="U45" s="2">
        <v>3846.72</v>
      </c>
      <c r="V45" s="2">
        <v>3775.77</v>
      </c>
      <c r="W45" s="2">
        <v>3772.02</v>
      </c>
      <c r="X45" s="2">
        <v>3765.36</v>
      </c>
      <c r="Y45" s="85">
        <v>3766.36</v>
      </c>
      <c r="AB45" s="4">
        <v>8</v>
      </c>
      <c r="AC45" s="4">
        <v>16</v>
      </c>
    </row>
    <row r="46" spans="1:29" x14ac:dyDescent="0.25">
      <c r="A46" s="69">
        <v>6</v>
      </c>
      <c r="B46" s="93">
        <v>3773.87</v>
      </c>
      <c r="C46" s="2">
        <v>3768.38</v>
      </c>
      <c r="D46" s="2">
        <v>3754.2</v>
      </c>
      <c r="E46" s="2">
        <v>3753.15</v>
      </c>
      <c r="F46" s="2">
        <v>3769.94</v>
      </c>
      <c r="G46" s="2">
        <v>3777.24</v>
      </c>
      <c r="H46" s="2">
        <v>3804.45</v>
      </c>
      <c r="I46" s="2">
        <v>3881.93</v>
      </c>
      <c r="J46" s="2">
        <v>3988.46</v>
      </c>
      <c r="K46" s="2">
        <v>3993.14</v>
      </c>
      <c r="L46" s="2">
        <v>3987.71</v>
      </c>
      <c r="M46" s="2">
        <v>3989</v>
      </c>
      <c r="N46" s="2">
        <v>3977.77</v>
      </c>
      <c r="O46" s="2">
        <v>3980.79</v>
      </c>
      <c r="P46" s="2">
        <v>3981.47</v>
      </c>
      <c r="Q46" s="2">
        <v>3994.4</v>
      </c>
      <c r="R46" s="2">
        <v>4025.08</v>
      </c>
      <c r="S46" s="2">
        <v>4018.76</v>
      </c>
      <c r="T46" s="2">
        <v>4021.13</v>
      </c>
      <c r="U46" s="2">
        <v>3975.17</v>
      </c>
      <c r="V46" s="2">
        <v>3866.25</v>
      </c>
      <c r="W46" s="2">
        <v>3818.72</v>
      </c>
      <c r="X46" s="2">
        <v>3774.29</v>
      </c>
      <c r="Y46" s="85">
        <v>3772.6</v>
      </c>
      <c r="AB46" s="4">
        <v>8</v>
      </c>
      <c r="AC46" s="4">
        <v>17</v>
      </c>
    </row>
    <row r="47" spans="1:29" x14ac:dyDescent="0.25">
      <c r="A47" s="69">
        <v>7</v>
      </c>
      <c r="B47" s="93">
        <v>3800.75</v>
      </c>
      <c r="C47" s="2">
        <v>3770.15</v>
      </c>
      <c r="D47" s="2">
        <v>3770.62</v>
      </c>
      <c r="E47" s="2">
        <v>3766.25</v>
      </c>
      <c r="F47" s="2">
        <v>3770.94</v>
      </c>
      <c r="G47" s="2">
        <v>3779.57</v>
      </c>
      <c r="H47" s="2">
        <v>3859.57</v>
      </c>
      <c r="I47" s="2">
        <v>3905.04</v>
      </c>
      <c r="J47" s="2">
        <v>4017.86</v>
      </c>
      <c r="K47" s="2">
        <v>4069.96</v>
      </c>
      <c r="L47" s="2">
        <v>4076.13</v>
      </c>
      <c r="M47" s="2">
        <v>4076.82</v>
      </c>
      <c r="N47" s="2">
        <v>4077.36</v>
      </c>
      <c r="O47" s="2">
        <v>4076.85</v>
      </c>
      <c r="P47" s="2">
        <v>4089.51</v>
      </c>
      <c r="Q47" s="2">
        <v>4121.45</v>
      </c>
      <c r="R47" s="2">
        <v>4160.1899999999996</v>
      </c>
      <c r="S47" s="2">
        <v>4171.7700000000004</v>
      </c>
      <c r="T47" s="2">
        <v>4193.93</v>
      </c>
      <c r="U47" s="2">
        <v>4087.84</v>
      </c>
      <c r="V47" s="2">
        <v>3939.53</v>
      </c>
      <c r="W47" s="2">
        <v>3836.45</v>
      </c>
      <c r="X47" s="2">
        <v>3783.04</v>
      </c>
      <c r="Y47" s="85">
        <v>3775.48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3736.95</v>
      </c>
      <c r="C48" s="2">
        <v>3737.66</v>
      </c>
      <c r="D48" s="2">
        <v>3746.46</v>
      </c>
      <c r="E48" s="2">
        <v>3748.39</v>
      </c>
      <c r="F48" s="2">
        <v>3771.88</v>
      </c>
      <c r="G48" s="2">
        <v>3843.26</v>
      </c>
      <c r="H48" s="2">
        <v>3883.62</v>
      </c>
      <c r="I48" s="2">
        <v>3978.58</v>
      </c>
      <c r="J48" s="2">
        <v>3988.19</v>
      </c>
      <c r="K48" s="2">
        <v>3947.81</v>
      </c>
      <c r="L48" s="2">
        <v>3930.2</v>
      </c>
      <c r="M48" s="2">
        <v>3940.67</v>
      </c>
      <c r="N48" s="2">
        <v>3936.93</v>
      </c>
      <c r="O48" s="2">
        <v>3936.71</v>
      </c>
      <c r="P48" s="2">
        <v>3938.39</v>
      </c>
      <c r="Q48" s="2">
        <v>3953.36</v>
      </c>
      <c r="R48" s="2">
        <v>3988.61</v>
      </c>
      <c r="S48" s="2">
        <v>3994.34</v>
      </c>
      <c r="T48" s="2">
        <v>3978.33</v>
      </c>
      <c r="U48" s="2">
        <v>3951.74</v>
      </c>
      <c r="V48" s="2">
        <v>3828.49</v>
      </c>
      <c r="W48" s="2">
        <v>3777.56</v>
      </c>
      <c r="X48" s="2">
        <v>3770.11</v>
      </c>
      <c r="Y48" s="85">
        <v>3767.29</v>
      </c>
      <c r="AB48" s="4">
        <v>8</v>
      </c>
      <c r="AC48" s="4">
        <v>19</v>
      </c>
    </row>
    <row r="49" spans="1:29" x14ac:dyDescent="0.25">
      <c r="A49" s="69">
        <v>9</v>
      </c>
      <c r="B49" s="93">
        <v>3752.29</v>
      </c>
      <c r="C49" s="2">
        <v>3750.41</v>
      </c>
      <c r="D49" s="2">
        <v>3734.66</v>
      </c>
      <c r="E49" s="2">
        <v>3736.47</v>
      </c>
      <c r="F49" s="2">
        <v>3751.11</v>
      </c>
      <c r="G49" s="2">
        <v>3784.66</v>
      </c>
      <c r="H49" s="2">
        <v>3845.66</v>
      </c>
      <c r="I49" s="2">
        <v>3915.82</v>
      </c>
      <c r="J49" s="2">
        <v>3935.17</v>
      </c>
      <c r="K49" s="2">
        <v>3939.25</v>
      </c>
      <c r="L49" s="2">
        <v>3853.81</v>
      </c>
      <c r="M49" s="2">
        <v>3855.24</v>
      </c>
      <c r="N49" s="2">
        <v>3847.92</v>
      </c>
      <c r="O49" s="2">
        <v>3847.34</v>
      </c>
      <c r="P49" s="2">
        <v>3842.03</v>
      </c>
      <c r="Q49" s="2">
        <v>3838.95</v>
      </c>
      <c r="R49" s="2">
        <v>3847.91</v>
      </c>
      <c r="S49" s="2">
        <v>3916.65</v>
      </c>
      <c r="T49" s="2">
        <v>3851.84</v>
      </c>
      <c r="U49" s="2">
        <v>3822.93</v>
      </c>
      <c r="V49" s="2">
        <v>3780.04</v>
      </c>
      <c r="W49" s="2">
        <v>3772.37</v>
      </c>
      <c r="X49" s="2">
        <v>3744.63</v>
      </c>
      <c r="Y49" s="85">
        <v>3745</v>
      </c>
      <c r="AB49" s="4">
        <v>8</v>
      </c>
      <c r="AC49" s="4">
        <v>20</v>
      </c>
    </row>
    <row r="50" spans="1:29" x14ac:dyDescent="0.25">
      <c r="A50" s="69">
        <v>10</v>
      </c>
      <c r="B50" s="93">
        <v>3745.02</v>
      </c>
      <c r="C50" s="2">
        <v>3739.94</v>
      </c>
      <c r="D50" s="2">
        <v>3740.81</v>
      </c>
      <c r="E50" s="2">
        <v>3747.18</v>
      </c>
      <c r="F50" s="2">
        <v>3755.54</v>
      </c>
      <c r="G50" s="2">
        <v>3782.35</v>
      </c>
      <c r="H50" s="2">
        <v>3836.77</v>
      </c>
      <c r="I50" s="2">
        <v>3860.68</v>
      </c>
      <c r="J50" s="2">
        <v>3858.88</v>
      </c>
      <c r="K50" s="2">
        <v>3844.66</v>
      </c>
      <c r="L50" s="2">
        <v>3818.09</v>
      </c>
      <c r="M50" s="2">
        <v>3832.46</v>
      </c>
      <c r="N50" s="2">
        <v>3831.94</v>
      </c>
      <c r="O50" s="2">
        <v>3839.26</v>
      </c>
      <c r="P50" s="2">
        <v>3824.95</v>
      </c>
      <c r="Q50" s="2">
        <v>3833.8</v>
      </c>
      <c r="R50" s="2">
        <v>3846.31</v>
      </c>
      <c r="S50" s="2">
        <v>3868.78</v>
      </c>
      <c r="T50" s="2">
        <v>3850.69</v>
      </c>
      <c r="U50" s="2">
        <v>3802.97</v>
      </c>
      <c r="V50" s="2">
        <v>3767.02</v>
      </c>
      <c r="W50" s="2">
        <v>3752.92</v>
      </c>
      <c r="X50" s="2">
        <v>3746.99</v>
      </c>
      <c r="Y50" s="85">
        <v>3746.19</v>
      </c>
      <c r="AB50" s="4">
        <v>8</v>
      </c>
      <c r="AC50" s="4">
        <v>21</v>
      </c>
    </row>
    <row r="51" spans="1:29" x14ac:dyDescent="0.25">
      <c r="A51" s="69">
        <v>11</v>
      </c>
      <c r="B51" s="93">
        <v>3764.32</v>
      </c>
      <c r="C51" s="2">
        <v>3763.09</v>
      </c>
      <c r="D51" s="2">
        <v>3755.41</v>
      </c>
      <c r="E51" s="2">
        <v>3764.16</v>
      </c>
      <c r="F51" s="2">
        <v>3765.76</v>
      </c>
      <c r="G51" s="2">
        <v>3782.73</v>
      </c>
      <c r="H51" s="2">
        <v>3790.13</v>
      </c>
      <c r="I51" s="2">
        <v>3791.4</v>
      </c>
      <c r="J51" s="2">
        <v>3774.27</v>
      </c>
      <c r="K51" s="2">
        <v>3774.25</v>
      </c>
      <c r="L51" s="2">
        <v>3773.2</v>
      </c>
      <c r="M51" s="2">
        <v>3773.21</v>
      </c>
      <c r="N51" s="2">
        <v>3772.86</v>
      </c>
      <c r="O51" s="2">
        <v>3771.82</v>
      </c>
      <c r="P51" s="2">
        <v>3773.56</v>
      </c>
      <c r="Q51" s="2">
        <v>3768.93</v>
      </c>
      <c r="R51" s="2">
        <v>3769.98</v>
      </c>
      <c r="S51" s="2">
        <v>3770.83</v>
      </c>
      <c r="T51" s="2">
        <v>3770.45</v>
      </c>
      <c r="U51" s="2">
        <v>3770.65</v>
      </c>
      <c r="V51" s="2">
        <v>3770.11</v>
      </c>
      <c r="W51" s="2">
        <v>3768.31</v>
      </c>
      <c r="X51" s="2">
        <v>3748.59</v>
      </c>
      <c r="Y51" s="85">
        <v>3750.23</v>
      </c>
      <c r="AB51" s="4">
        <v>8</v>
      </c>
      <c r="AC51" s="4">
        <v>22</v>
      </c>
    </row>
    <row r="52" spans="1:29" x14ac:dyDescent="0.25">
      <c r="A52" s="69">
        <v>12</v>
      </c>
      <c r="B52" s="93">
        <v>3759.35</v>
      </c>
      <c r="C52" s="2">
        <v>3754.42</v>
      </c>
      <c r="D52" s="2">
        <v>3730.06</v>
      </c>
      <c r="E52" s="2">
        <v>3761.67</v>
      </c>
      <c r="F52" s="2">
        <v>3774.25</v>
      </c>
      <c r="G52" s="2">
        <v>3776.37</v>
      </c>
      <c r="H52" s="2">
        <v>3775.35</v>
      </c>
      <c r="I52" s="2">
        <v>3775.77</v>
      </c>
      <c r="J52" s="2">
        <v>3767.36</v>
      </c>
      <c r="K52" s="2">
        <v>3766.89</v>
      </c>
      <c r="L52" s="2">
        <v>3766.25</v>
      </c>
      <c r="M52" s="2">
        <v>3750.98</v>
      </c>
      <c r="N52" s="2">
        <v>3766.44</v>
      </c>
      <c r="O52" s="2">
        <v>3751.37</v>
      </c>
      <c r="P52" s="2">
        <v>3766.57</v>
      </c>
      <c r="Q52" s="2">
        <v>3753.24</v>
      </c>
      <c r="R52" s="2">
        <v>3769.9</v>
      </c>
      <c r="S52" s="2">
        <v>3803.6</v>
      </c>
      <c r="T52" s="2">
        <v>3770.19</v>
      </c>
      <c r="U52" s="2">
        <v>3777.82</v>
      </c>
      <c r="V52" s="2">
        <v>3773.17</v>
      </c>
      <c r="W52" s="2">
        <v>3771.5</v>
      </c>
      <c r="X52" s="2">
        <v>3769.59</v>
      </c>
      <c r="Y52" s="85">
        <v>3773.44</v>
      </c>
      <c r="AB52" s="4">
        <v>8</v>
      </c>
      <c r="AC52" s="4">
        <v>23</v>
      </c>
    </row>
    <row r="53" spans="1:29" x14ac:dyDescent="0.25">
      <c r="A53" s="69">
        <v>13</v>
      </c>
      <c r="B53" s="93">
        <v>3775.01</v>
      </c>
      <c r="C53" s="2">
        <v>3775.58</v>
      </c>
      <c r="D53" s="2">
        <v>3776.07</v>
      </c>
      <c r="E53" s="2">
        <v>3776.66</v>
      </c>
      <c r="F53" s="2">
        <v>3777.63</v>
      </c>
      <c r="G53" s="2">
        <v>3779.69</v>
      </c>
      <c r="H53" s="2">
        <v>3781.75</v>
      </c>
      <c r="I53" s="2">
        <v>3786.38</v>
      </c>
      <c r="J53" s="2">
        <v>3867.75</v>
      </c>
      <c r="K53" s="2">
        <v>3867.62</v>
      </c>
      <c r="L53" s="2">
        <v>3860.4</v>
      </c>
      <c r="M53" s="2">
        <v>3858.72</v>
      </c>
      <c r="N53" s="2">
        <v>3858.72</v>
      </c>
      <c r="O53" s="2">
        <v>3861.04</v>
      </c>
      <c r="P53" s="2">
        <v>3865.05</v>
      </c>
      <c r="Q53" s="2">
        <v>3877.85</v>
      </c>
      <c r="R53" s="2">
        <v>3905.64</v>
      </c>
      <c r="S53" s="2">
        <v>3906.19</v>
      </c>
      <c r="T53" s="2">
        <v>3887.47</v>
      </c>
      <c r="U53" s="2">
        <v>3870.98</v>
      </c>
      <c r="V53" s="2">
        <v>3847.73</v>
      </c>
      <c r="W53" s="2">
        <v>3803.85</v>
      </c>
      <c r="X53" s="2">
        <v>3775.67</v>
      </c>
      <c r="Y53" s="85">
        <v>3775.94</v>
      </c>
      <c r="AB53" s="4">
        <v>8</v>
      </c>
      <c r="AC53" s="4">
        <v>24</v>
      </c>
    </row>
    <row r="54" spans="1:29" x14ac:dyDescent="0.25">
      <c r="A54" s="69">
        <v>14</v>
      </c>
      <c r="B54" s="93">
        <v>3776.35</v>
      </c>
      <c r="C54" s="2">
        <v>3777.1</v>
      </c>
      <c r="D54" s="2">
        <v>3776.34</v>
      </c>
      <c r="E54" s="2">
        <v>3765.16</v>
      </c>
      <c r="F54" s="2">
        <v>3776.57</v>
      </c>
      <c r="G54" s="2">
        <v>3779.4</v>
      </c>
      <c r="H54" s="2">
        <v>3779.67</v>
      </c>
      <c r="I54" s="2">
        <v>3784.03</v>
      </c>
      <c r="J54" s="2">
        <v>3823.88</v>
      </c>
      <c r="K54" s="2">
        <v>3909.21</v>
      </c>
      <c r="L54" s="2">
        <v>3910.27</v>
      </c>
      <c r="M54" s="2">
        <v>3908.31</v>
      </c>
      <c r="N54" s="2">
        <v>3900.71</v>
      </c>
      <c r="O54" s="2">
        <v>3896.35</v>
      </c>
      <c r="P54" s="2">
        <v>3903.25</v>
      </c>
      <c r="Q54" s="2">
        <v>3912.67</v>
      </c>
      <c r="R54" s="2">
        <v>3931.43</v>
      </c>
      <c r="S54" s="2">
        <v>3968.2</v>
      </c>
      <c r="T54" s="2">
        <v>3925.22</v>
      </c>
      <c r="U54" s="2">
        <v>3859.85</v>
      </c>
      <c r="V54" s="2">
        <v>3786.38</v>
      </c>
      <c r="W54" s="2">
        <v>3869.22</v>
      </c>
      <c r="X54" s="2">
        <v>3798.2</v>
      </c>
      <c r="Y54" s="85">
        <v>3782.24</v>
      </c>
      <c r="AB54" s="4">
        <v>8</v>
      </c>
      <c r="AC54" s="4">
        <v>25</v>
      </c>
    </row>
    <row r="55" spans="1:29" x14ac:dyDescent="0.25">
      <c r="A55" s="69">
        <v>15</v>
      </c>
      <c r="B55" s="93">
        <v>3775.75</v>
      </c>
      <c r="C55" s="2">
        <v>3771.37</v>
      </c>
      <c r="D55" s="2">
        <v>3769.69</v>
      </c>
      <c r="E55" s="2">
        <v>3769.97</v>
      </c>
      <c r="F55" s="2">
        <v>3777.2</v>
      </c>
      <c r="G55" s="2">
        <v>3782.96</v>
      </c>
      <c r="H55" s="2">
        <v>3783.99</v>
      </c>
      <c r="I55" s="2">
        <v>3825.91</v>
      </c>
      <c r="J55" s="2">
        <v>3828.26</v>
      </c>
      <c r="K55" s="2">
        <v>3831.2</v>
      </c>
      <c r="L55" s="2">
        <v>3825.09</v>
      </c>
      <c r="M55" s="2">
        <v>3839.62</v>
      </c>
      <c r="N55" s="2">
        <v>3818.03</v>
      </c>
      <c r="O55" s="2">
        <v>3822.18</v>
      </c>
      <c r="P55" s="2">
        <v>3825.31</v>
      </c>
      <c r="Q55" s="2">
        <v>3840.45</v>
      </c>
      <c r="R55" s="2">
        <v>3882.67</v>
      </c>
      <c r="S55" s="2">
        <v>3890.91</v>
      </c>
      <c r="T55" s="2">
        <v>3858.48</v>
      </c>
      <c r="U55" s="2">
        <v>3836.74</v>
      </c>
      <c r="V55" s="2">
        <v>3781.84</v>
      </c>
      <c r="W55" s="2">
        <v>3768.39</v>
      </c>
      <c r="X55" s="2">
        <v>3768.16</v>
      </c>
      <c r="Y55" s="85">
        <v>3753.49</v>
      </c>
      <c r="AB55" s="4">
        <v>9</v>
      </c>
      <c r="AC55" s="4">
        <v>2</v>
      </c>
    </row>
    <row r="56" spans="1:29" x14ac:dyDescent="0.25">
      <c r="A56" s="69">
        <v>16</v>
      </c>
      <c r="B56" s="93">
        <v>3760.02</v>
      </c>
      <c r="C56" s="2">
        <v>3741.33</v>
      </c>
      <c r="D56" s="2">
        <v>3726.6</v>
      </c>
      <c r="E56" s="2">
        <v>3750.34</v>
      </c>
      <c r="F56" s="2">
        <v>3775.83</v>
      </c>
      <c r="G56" s="2">
        <v>3776.67</v>
      </c>
      <c r="H56" s="2">
        <v>3780.68</v>
      </c>
      <c r="I56" s="2">
        <v>3777.06</v>
      </c>
      <c r="J56" s="2">
        <v>3765.52</v>
      </c>
      <c r="K56" s="2">
        <v>3765.37</v>
      </c>
      <c r="L56" s="2">
        <v>3764.47</v>
      </c>
      <c r="M56" s="2">
        <v>3764.25</v>
      </c>
      <c r="N56" s="2">
        <v>3765.01</v>
      </c>
      <c r="O56" s="2">
        <v>3765.06</v>
      </c>
      <c r="P56" s="2">
        <v>3765.43</v>
      </c>
      <c r="Q56" s="2">
        <v>3766.33</v>
      </c>
      <c r="R56" s="2">
        <v>3801.45</v>
      </c>
      <c r="S56" s="2">
        <v>3805.53</v>
      </c>
      <c r="T56" s="2">
        <v>3767.63</v>
      </c>
      <c r="U56" s="2">
        <v>3779</v>
      </c>
      <c r="V56" s="2">
        <v>3766.79</v>
      </c>
      <c r="W56" s="2">
        <v>3761.98</v>
      </c>
      <c r="X56" s="2">
        <v>3761.9</v>
      </c>
      <c r="Y56" s="85">
        <v>3763.47</v>
      </c>
      <c r="AB56" s="4">
        <v>9</v>
      </c>
      <c r="AC56" s="4">
        <v>3</v>
      </c>
    </row>
    <row r="57" spans="1:29" x14ac:dyDescent="0.25">
      <c r="A57" s="69">
        <v>17</v>
      </c>
      <c r="B57" s="93">
        <v>3763.14</v>
      </c>
      <c r="C57" s="2">
        <v>3757.61</v>
      </c>
      <c r="D57" s="2">
        <v>3768.65</v>
      </c>
      <c r="E57" s="2">
        <v>3770.24</v>
      </c>
      <c r="F57" s="2">
        <v>3776.13</v>
      </c>
      <c r="G57" s="2">
        <v>3794.79</v>
      </c>
      <c r="H57" s="2">
        <v>3889.21</v>
      </c>
      <c r="I57" s="2">
        <v>3906.66</v>
      </c>
      <c r="J57" s="2">
        <v>3905.03</v>
      </c>
      <c r="K57" s="2">
        <v>3903.26</v>
      </c>
      <c r="L57" s="2">
        <v>3885.85</v>
      </c>
      <c r="M57" s="2">
        <v>3888.65</v>
      </c>
      <c r="N57" s="2">
        <v>3879.65</v>
      </c>
      <c r="O57" s="2">
        <v>3882.63</v>
      </c>
      <c r="P57" s="2">
        <v>3896.29</v>
      </c>
      <c r="Q57" s="2">
        <v>3916.35</v>
      </c>
      <c r="R57" s="2">
        <v>4007.33</v>
      </c>
      <c r="S57" s="2">
        <v>4018.75</v>
      </c>
      <c r="T57" s="2">
        <v>3923.74</v>
      </c>
      <c r="U57" s="2">
        <v>3896.77</v>
      </c>
      <c r="V57" s="2">
        <v>3819.67</v>
      </c>
      <c r="W57" s="2">
        <v>3775.47</v>
      </c>
      <c r="X57" s="2">
        <v>3767.19</v>
      </c>
      <c r="Y57" s="85">
        <v>3769.14</v>
      </c>
      <c r="AB57" s="4">
        <v>9</v>
      </c>
      <c r="AC57" s="4">
        <v>4</v>
      </c>
    </row>
    <row r="58" spans="1:29" x14ac:dyDescent="0.25">
      <c r="A58" s="69">
        <v>18</v>
      </c>
      <c r="B58" s="93">
        <v>3771.27</v>
      </c>
      <c r="C58" s="2">
        <v>3772.12</v>
      </c>
      <c r="D58" s="2">
        <v>3766.57</v>
      </c>
      <c r="E58" s="2">
        <v>3773.49</v>
      </c>
      <c r="F58" s="2">
        <v>3773.61</v>
      </c>
      <c r="G58" s="2">
        <v>3851.97</v>
      </c>
      <c r="H58" s="2">
        <v>3906.91</v>
      </c>
      <c r="I58" s="2">
        <v>3938.34</v>
      </c>
      <c r="J58" s="2">
        <v>3938.52</v>
      </c>
      <c r="K58" s="2">
        <v>3943.21</v>
      </c>
      <c r="L58" s="2">
        <v>3925.07</v>
      </c>
      <c r="M58" s="2">
        <v>3926.39</v>
      </c>
      <c r="N58" s="2">
        <v>3900.74</v>
      </c>
      <c r="O58" s="2">
        <v>3875.75</v>
      </c>
      <c r="P58" s="2">
        <v>3917.83</v>
      </c>
      <c r="Q58" s="2">
        <v>3939.53</v>
      </c>
      <c r="R58" s="2">
        <v>3985.83</v>
      </c>
      <c r="S58" s="2">
        <v>3961.77</v>
      </c>
      <c r="T58" s="2">
        <v>3933.49</v>
      </c>
      <c r="U58" s="2">
        <v>3887.47</v>
      </c>
      <c r="V58" s="2">
        <v>3775.73</v>
      </c>
      <c r="W58" s="2">
        <v>3773.59</v>
      </c>
      <c r="X58" s="2">
        <v>3767.5</v>
      </c>
      <c r="Y58" s="85">
        <v>3769.33</v>
      </c>
      <c r="AB58" s="4">
        <v>9</v>
      </c>
      <c r="AC58" s="4">
        <v>5</v>
      </c>
    </row>
    <row r="59" spans="1:29" x14ac:dyDescent="0.25">
      <c r="A59" s="69">
        <v>19</v>
      </c>
      <c r="B59" s="93">
        <v>3770.33</v>
      </c>
      <c r="C59" s="2">
        <v>3772.18</v>
      </c>
      <c r="D59" s="2">
        <v>3773.1</v>
      </c>
      <c r="E59" s="2">
        <v>3774.67</v>
      </c>
      <c r="F59" s="2">
        <v>3780.58</v>
      </c>
      <c r="G59" s="2">
        <v>3804.83</v>
      </c>
      <c r="H59" s="2">
        <v>3897.85</v>
      </c>
      <c r="I59" s="2">
        <v>3913.16</v>
      </c>
      <c r="J59" s="2">
        <v>3914.6</v>
      </c>
      <c r="K59" s="2">
        <v>3911.78</v>
      </c>
      <c r="L59" s="2">
        <v>3912.15</v>
      </c>
      <c r="M59" s="2">
        <v>3900.2</v>
      </c>
      <c r="N59" s="2">
        <v>3898.16</v>
      </c>
      <c r="O59" s="2">
        <v>3896.27</v>
      </c>
      <c r="P59" s="2">
        <v>3899.34</v>
      </c>
      <c r="Q59" s="2">
        <v>3912.3</v>
      </c>
      <c r="R59" s="2">
        <v>3939.15</v>
      </c>
      <c r="S59" s="2">
        <v>3934.86</v>
      </c>
      <c r="T59" s="2">
        <v>3911.24</v>
      </c>
      <c r="U59" s="2">
        <v>3897.54</v>
      </c>
      <c r="V59" s="2">
        <v>3840.28</v>
      </c>
      <c r="W59" s="2">
        <v>3774.63</v>
      </c>
      <c r="X59" s="2">
        <v>3768.9</v>
      </c>
      <c r="Y59" s="85">
        <v>3768.67</v>
      </c>
      <c r="AB59" s="4">
        <v>9</v>
      </c>
      <c r="AC59" s="4">
        <v>6</v>
      </c>
    </row>
    <row r="60" spans="1:29" x14ac:dyDescent="0.25">
      <c r="A60" s="69">
        <v>20</v>
      </c>
      <c r="B60" s="93">
        <v>3778.59</v>
      </c>
      <c r="C60" s="2">
        <v>3772.59</v>
      </c>
      <c r="D60" s="2">
        <v>3774.47</v>
      </c>
      <c r="E60" s="2">
        <v>3775.05</v>
      </c>
      <c r="F60" s="2">
        <v>3774.42</v>
      </c>
      <c r="G60" s="2">
        <v>3778.02</v>
      </c>
      <c r="H60" s="2">
        <v>3782.92</v>
      </c>
      <c r="I60" s="2">
        <v>3844.35</v>
      </c>
      <c r="J60" s="2">
        <v>3846.68</v>
      </c>
      <c r="K60" s="2">
        <v>3848.14</v>
      </c>
      <c r="L60" s="2">
        <v>3843.81</v>
      </c>
      <c r="M60" s="2">
        <v>3840.22</v>
      </c>
      <c r="N60" s="2">
        <v>3840.77</v>
      </c>
      <c r="O60" s="2">
        <v>3843.54</v>
      </c>
      <c r="P60" s="2">
        <v>3849.46</v>
      </c>
      <c r="Q60" s="2">
        <v>3856.23</v>
      </c>
      <c r="R60" s="2">
        <v>3866.59</v>
      </c>
      <c r="S60" s="2">
        <v>3860.42</v>
      </c>
      <c r="T60" s="2">
        <v>3866.04</v>
      </c>
      <c r="U60" s="2">
        <v>3833.47</v>
      </c>
      <c r="V60" s="2">
        <v>3772.71</v>
      </c>
      <c r="W60" s="2">
        <v>3765.39</v>
      </c>
      <c r="X60" s="2">
        <v>3767.13</v>
      </c>
      <c r="Y60" s="85">
        <v>3769.58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3770.29</v>
      </c>
      <c r="C61" s="2">
        <v>3765.16</v>
      </c>
      <c r="D61" s="2">
        <v>3765.67</v>
      </c>
      <c r="E61" s="2">
        <v>3766.26</v>
      </c>
      <c r="F61" s="2">
        <v>3766.22</v>
      </c>
      <c r="G61" s="2">
        <v>3774.11</v>
      </c>
      <c r="H61" s="2">
        <v>3773.3</v>
      </c>
      <c r="I61" s="2">
        <v>3774.39</v>
      </c>
      <c r="J61" s="2">
        <v>3769.24</v>
      </c>
      <c r="K61" s="2">
        <v>3779.78</v>
      </c>
      <c r="L61" s="2">
        <v>3775.79</v>
      </c>
      <c r="M61" s="2">
        <v>3767.08</v>
      </c>
      <c r="N61" s="2">
        <v>3766.79</v>
      </c>
      <c r="O61" s="2">
        <v>3767.08</v>
      </c>
      <c r="P61" s="2">
        <v>3794.32</v>
      </c>
      <c r="Q61" s="2">
        <v>3830.46</v>
      </c>
      <c r="R61" s="2">
        <v>3839.93</v>
      </c>
      <c r="S61" s="2">
        <v>3837.17</v>
      </c>
      <c r="T61" s="2">
        <v>3833.71</v>
      </c>
      <c r="U61" s="2">
        <v>3796.69</v>
      </c>
      <c r="V61" s="2">
        <v>3853.16</v>
      </c>
      <c r="W61" s="2">
        <v>3785.5</v>
      </c>
      <c r="X61" s="2">
        <v>3768.66</v>
      </c>
      <c r="Y61" s="85">
        <v>3768.68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3772.14</v>
      </c>
      <c r="C62" s="2">
        <v>3773.42</v>
      </c>
      <c r="D62" s="2">
        <v>3774.09</v>
      </c>
      <c r="E62" s="2">
        <v>3774.75</v>
      </c>
      <c r="F62" s="2">
        <v>3781.43</v>
      </c>
      <c r="G62" s="2">
        <v>3894.53</v>
      </c>
      <c r="H62" s="2">
        <v>4014.24</v>
      </c>
      <c r="I62" s="2">
        <v>4038.56</v>
      </c>
      <c r="J62" s="2">
        <v>3955.12</v>
      </c>
      <c r="K62" s="2">
        <v>3952.39</v>
      </c>
      <c r="L62" s="2">
        <v>3940.45</v>
      </c>
      <c r="M62" s="2">
        <v>3956.76</v>
      </c>
      <c r="N62" s="2">
        <v>3949.96</v>
      </c>
      <c r="O62" s="2">
        <v>3946.92</v>
      </c>
      <c r="P62" s="2">
        <v>3958.22</v>
      </c>
      <c r="Q62" s="2">
        <v>3970.02</v>
      </c>
      <c r="R62" s="2">
        <v>3969.75</v>
      </c>
      <c r="S62" s="2">
        <v>3961.47</v>
      </c>
      <c r="T62" s="2">
        <v>3918.15</v>
      </c>
      <c r="U62" s="2">
        <v>3905.33</v>
      </c>
      <c r="V62" s="2">
        <v>3815.81</v>
      </c>
      <c r="W62" s="2">
        <v>3777.34</v>
      </c>
      <c r="X62" s="2">
        <v>3769.81</v>
      </c>
      <c r="Y62" s="85">
        <v>3770.49</v>
      </c>
      <c r="AB62" s="4">
        <v>9</v>
      </c>
      <c r="AC62" s="4">
        <v>9</v>
      </c>
    </row>
    <row r="63" spans="1:29" x14ac:dyDescent="0.25">
      <c r="A63" s="69">
        <v>23</v>
      </c>
      <c r="B63" s="93">
        <v>3772.84</v>
      </c>
      <c r="C63" s="2">
        <v>3773.73</v>
      </c>
      <c r="D63" s="2">
        <v>3774.7</v>
      </c>
      <c r="E63" s="2">
        <v>3775.62</v>
      </c>
      <c r="F63" s="2">
        <v>3782.2</v>
      </c>
      <c r="G63" s="2">
        <v>3827.43</v>
      </c>
      <c r="H63" s="2">
        <v>3889.76</v>
      </c>
      <c r="I63" s="2">
        <v>3923.54</v>
      </c>
      <c r="J63" s="2">
        <v>3897.9</v>
      </c>
      <c r="K63" s="2">
        <v>3892.88</v>
      </c>
      <c r="L63" s="2">
        <v>3881.83</v>
      </c>
      <c r="M63" s="2">
        <v>3881.17</v>
      </c>
      <c r="N63" s="2">
        <v>3859.16</v>
      </c>
      <c r="O63" s="2">
        <v>3865.23</v>
      </c>
      <c r="P63" s="2">
        <v>3889.53</v>
      </c>
      <c r="Q63" s="2">
        <v>3928.07</v>
      </c>
      <c r="R63" s="2">
        <v>3940.27</v>
      </c>
      <c r="S63" s="2">
        <v>3942.5</v>
      </c>
      <c r="T63" s="2">
        <v>3904.86</v>
      </c>
      <c r="U63" s="2">
        <v>3870.13</v>
      </c>
      <c r="V63" s="2">
        <v>3838.2</v>
      </c>
      <c r="W63" s="2">
        <v>3780.48</v>
      </c>
      <c r="X63" s="2">
        <v>3778.16</v>
      </c>
      <c r="Y63" s="85">
        <v>3771.25</v>
      </c>
      <c r="AB63" s="4">
        <v>9</v>
      </c>
      <c r="AC63" s="4">
        <v>10</v>
      </c>
    </row>
    <row r="64" spans="1:29" x14ac:dyDescent="0.25">
      <c r="A64" s="69">
        <v>24</v>
      </c>
      <c r="B64" s="93">
        <v>3772.76</v>
      </c>
      <c r="C64" s="2">
        <v>3769.71</v>
      </c>
      <c r="D64" s="2">
        <v>3764.76</v>
      </c>
      <c r="E64" s="2">
        <v>3764.14</v>
      </c>
      <c r="F64" s="2">
        <v>3772.08</v>
      </c>
      <c r="G64" s="2">
        <v>3786.46</v>
      </c>
      <c r="H64" s="2">
        <v>3819.25</v>
      </c>
      <c r="I64" s="2">
        <v>3853.87</v>
      </c>
      <c r="J64" s="2">
        <v>3861.71</v>
      </c>
      <c r="K64" s="2">
        <v>3863.03</v>
      </c>
      <c r="L64" s="2">
        <v>3853.73</v>
      </c>
      <c r="M64" s="2">
        <v>3852.41</v>
      </c>
      <c r="N64" s="2">
        <v>3852.19</v>
      </c>
      <c r="O64" s="2">
        <v>3859.42</v>
      </c>
      <c r="P64" s="2">
        <v>3866.04</v>
      </c>
      <c r="Q64" s="2">
        <v>3880.25</v>
      </c>
      <c r="R64" s="2">
        <v>3916.87</v>
      </c>
      <c r="S64" s="2">
        <v>3927.05</v>
      </c>
      <c r="T64" s="2">
        <v>3866.58</v>
      </c>
      <c r="U64" s="2">
        <v>3856.46</v>
      </c>
      <c r="V64" s="2">
        <v>3816.56</v>
      </c>
      <c r="W64" s="2">
        <v>3780.13</v>
      </c>
      <c r="X64" s="2">
        <v>3774.14</v>
      </c>
      <c r="Y64" s="85">
        <v>3774.35</v>
      </c>
      <c r="AB64" s="4">
        <v>9</v>
      </c>
      <c r="AC64" s="4">
        <v>11</v>
      </c>
    </row>
    <row r="65" spans="1:29" x14ac:dyDescent="0.25">
      <c r="A65" s="69">
        <v>25</v>
      </c>
      <c r="B65" s="93">
        <v>3776.31</v>
      </c>
      <c r="C65" s="2">
        <v>3777.36</v>
      </c>
      <c r="D65" s="2">
        <v>3772.84</v>
      </c>
      <c r="E65" s="2">
        <v>3778.67</v>
      </c>
      <c r="F65" s="2">
        <v>3779.91</v>
      </c>
      <c r="G65" s="2">
        <v>3796.61</v>
      </c>
      <c r="H65" s="2">
        <v>3851.48</v>
      </c>
      <c r="I65" s="2">
        <v>3900.5</v>
      </c>
      <c r="J65" s="2">
        <v>3869.77</v>
      </c>
      <c r="K65" s="2">
        <v>3866.67</v>
      </c>
      <c r="L65" s="2">
        <v>3858.38</v>
      </c>
      <c r="M65" s="2">
        <v>3857.19</v>
      </c>
      <c r="N65" s="2">
        <v>3855.64</v>
      </c>
      <c r="O65" s="2">
        <v>3859.38</v>
      </c>
      <c r="P65" s="2">
        <v>3870.95</v>
      </c>
      <c r="Q65" s="2">
        <v>3882.85</v>
      </c>
      <c r="R65" s="2">
        <v>3936.76</v>
      </c>
      <c r="S65" s="2">
        <v>3932.68</v>
      </c>
      <c r="T65" s="2">
        <v>3872.66</v>
      </c>
      <c r="U65" s="2">
        <v>3857.28</v>
      </c>
      <c r="V65" s="2">
        <v>3815.04</v>
      </c>
      <c r="W65" s="2">
        <v>3781.66</v>
      </c>
      <c r="X65" s="2">
        <v>3773.7</v>
      </c>
      <c r="Y65" s="85">
        <v>3774</v>
      </c>
      <c r="AB65" s="4">
        <v>9</v>
      </c>
      <c r="AC65" s="4">
        <v>12</v>
      </c>
    </row>
    <row r="66" spans="1:29" x14ac:dyDescent="0.25">
      <c r="A66" s="69">
        <v>26</v>
      </c>
      <c r="B66" s="93">
        <v>3775.95</v>
      </c>
      <c r="C66" s="2">
        <v>3771.41</v>
      </c>
      <c r="D66" s="2">
        <v>3771.73</v>
      </c>
      <c r="E66" s="2">
        <v>3773.47</v>
      </c>
      <c r="F66" s="2">
        <v>3779.33</v>
      </c>
      <c r="G66" s="2">
        <v>3787.72</v>
      </c>
      <c r="H66" s="2">
        <v>3837.87</v>
      </c>
      <c r="I66" s="2">
        <v>3836.98</v>
      </c>
      <c r="J66" s="2">
        <v>3828.58</v>
      </c>
      <c r="K66" s="2">
        <v>3840.17</v>
      </c>
      <c r="L66" s="2">
        <v>3838.17</v>
      </c>
      <c r="M66" s="2">
        <v>3838.29</v>
      </c>
      <c r="N66" s="2">
        <v>3828.96</v>
      </c>
      <c r="O66" s="2">
        <v>3829.56</v>
      </c>
      <c r="P66" s="2">
        <v>3839.53</v>
      </c>
      <c r="Q66" s="2">
        <v>3849.25</v>
      </c>
      <c r="R66" s="2">
        <v>3883.58</v>
      </c>
      <c r="S66" s="2">
        <v>3854.31</v>
      </c>
      <c r="T66" s="2">
        <v>3836.91</v>
      </c>
      <c r="U66" s="2">
        <v>3799.14</v>
      </c>
      <c r="V66" s="2">
        <v>3776.94</v>
      </c>
      <c r="W66" s="2">
        <v>3720.88</v>
      </c>
      <c r="X66" s="2">
        <v>3766.27</v>
      </c>
      <c r="Y66" s="85">
        <v>3768.8</v>
      </c>
      <c r="AB66" s="4">
        <v>9</v>
      </c>
      <c r="AC66" s="4">
        <v>13</v>
      </c>
    </row>
    <row r="67" spans="1:29" x14ac:dyDescent="0.25">
      <c r="A67" s="69">
        <v>27</v>
      </c>
      <c r="B67" s="93">
        <v>3772.24</v>
      </c>
      <c r="C67" s="2">
        <v>3772.2</v>
      </c>
      <c r="D67" s="2">
        <v>3772.29</v>
      </c>
      <c r="E67" s="2">
        <v>3773.17</v>
      </c>
      <c r="F67" s="2">
        <v>3775.01</v>
      </c>
      <c r="G67" s="2">
        <v>3772.25</v>
      </c>
      <c r="H67" s="2">
        <v>3785.06</v>
      </c>
      <c r="I67" s="2">
        <v>3849.63</v>
      </c>
      <c r="J67" s="2">
        <v>3934.18</v>
      </c>
      <c r="K67" s="2">
        <v>3970.25</v>
      </c>
      <c r="L67" s="2">
        <v>3935.93</v>
      </c>
      <c r="M67" s="2">
        <v>3921.53</v>
      </c>
      <c r="N67" s="2">
        <v>3897.39</v>
      </c>
      <c r="O67" s="2">
        <v>3908.42</v>
      </c>
      <c r="P67" s="2">
        <v>3924.13</v>
      </c>
      <c r="Q67" s="2">
        <v>3959.34</v>
      </c>
      <c r="R67" s="2">
        <v>3978.09</v>
      </c>
      <c r="S67" s="2">
        <v>3965.97</v>
      </c>
      <c r="T67" s="2">
        <v>3948.04</v>
      </c>
      <c r="U67" s="2">
        <v>3928.8</v>
      </c>
      <c r="V67" s="2">
        <v>3885.98</v>
      </c>
      <c r="W67" s="2">
        <v>3797.62</v>
      </c>
      <c r="X67" s="2">
        <v>3771.92</v>
      </c>
      <c r="Y67" s="85">
        <v>3772.69</v>
      </c>
      <c r="AB67" s="4">
        <v>9</v>
      </c>
      <c r="AC67" s="4">
        <v>14</v>
      </c>
    </row>
    <row r="68" spans="1:29" x14ac:dyDescent="0.25">
      <c r="A68" s="69">
        <v>28</v>
      </c>
      <c r="B68" s="93">
        <v>3772.77</v>
      </c>
      <c r="C68" s="2">
        <v>3772.56</v>
      </c>
      <c r="D68" s="2">
        <v>3773.05</v>
      </c>
      <c r="E68" s="2">
        <v>3773.35</v>
      </c>
      <c r="F68" s="2">
        <v>3773.59</v>
      </c>
      <c r="G68" s="2">
        <v>3770.5</v>
      </c>
      <c r="H68" s="2">
        <v>3773.21</v>
      </c>
      <c r="I68" s="2">
        <v>3790.56</v>
      </c>
      <c r="J68" s="2">
        <v>3865.18</v>
      </c>
      <c r="K68" s="2">
        <v>3929.63</v>
      </c>
      <c r="L68" s="2">
        <v>3926.68</v>
      </c>
      <c r="M68" s="2">
        <v>3928.07</v>
      </c>
      <c r="N68" s="2">
        <v>3924.36</v>
      </c>
      <c r="O68" s="2">
        <v>3928.4</v>
      </c>
      <c r="P68" s="2">
        <v>3956.99</v>
      </c>
      <c r="Q68" s="2">
        <v>3984.17</v>
      </c>
      <c r="R68" s="2">
        <v>4011.3</v>
      </c>
      <c r="S68" s="2">
        <v>3993.57</v>
      </c>
      <c r="T68" s="2">
        <v>3980.91</v>
      </c>
      <c r="U68" s="2">
        <v>3975.34</v>
      </c>
      <c r="V68" s="2">
        <v>3936.56</v>
      </c>
      <c r="W68" s="2">
        <v>3809.64</v>
      </c>
      <c r="X68" s="2">
        <v>3779.4</v>
      </c>
      <c r="Y68" s="85">
        <v>3773.31</v>
      </c>
      <c r="AB68" s="4">
        <v>9</v>
      </c>
      <c r="AC68" s="4">
        <v>15</v>
      </c>
    </row>
    <row r="69" spans="1:29" x14ac:dyDescent="0.25">
      <c r="A69" s="69">
        <v>29</v>
      </c>
      <c r="B69" s="93">
        <v>3772.36</v>
      </c>
      <c r="C69" s="2">
        <v>3772.44</v>
      </c>
      <c r="D69" s="2">
        <v>3772.51</v>
      </c>
      <c r="E69" s="2">
        <v>3773.67</v>
      </c>
      <c r="F69" s="2">
        <v>3777.68</v>
      </c>
      <c r="G69" s="2">
        <v>3802.08</v>
      </c>
      <c r="H69" s="2">
        <v>3848.04</v>
      </c>
      <c r="I69" s="2">
        <v>3924.46</v>
      </c>
      <c r="J69" s="2">
        <v>3925.77</v>
      </c>
      <c r="K69" s="2">
        <v>3928.16</v>
      </c>
      <c r="L69" s="2">
        <v>3921.85</v>
      </c>
      <c r="M69" s="2">
        <v>3924.28</v>
      </c>
      <c r="N69" s="2">
        <v>3922.89</v>
      </c>
      <c r="O69" s="2">
        <v>3925.49</v>
      </c>
      <c r="P69" s="2">
        <v>3947.2</v>
      </c>
      <c r="Q69" s="2">
        <v>4010.4</v>
      </c>
      <c r="R69" s="2">
        <v>4023.74</v>
      </c>
      <c r="S69" s="2">
        <v>4015.01</v>
      </c>
      <c r="T69" s="2">
        <v>3953.74</v>
      </c>
      <c r="U69" s="2">
        <v>3937.62</v>
      </c>
      <c r="V69" s="2">
        <v>3888.22</v>
      </c>
      <c r="W69" s="2">
        <v>3809.67</v>
      </c>
      <c r="X69" s="2">
        <v>3777.24</v>
      </c>
      <c r="Y69" s="85">
        <v>3771.56</v>
      </c>
      <c r="AB69" s="4">
        <v>9</v>
      </c>
      <c r="AC69" s="4">
        <v>16</v>
      </c>
    </row>
    <row r="70" spans="1:29" x14ac:dyDescent="0.25">
      <c r="A70" s="69">
        <v>30</v>
      </c>
      <c r="B70" s="93">
        <v>3774.5</v>
      </c>
      <c r="C70" s="2">
        <v>3773.68</v>
      </c>
      <c r="D70" s="2">
        <v>3774.37</v>
      </c>
      <c r="E70" s="2">
        <v>3775.89</v>
      </c>
      <c r="F70" s="2">
        <v>3777.43</v>
      </c>
      <c r="G70" s="2">
        <v>3793.6</v>
      </c>
      <c r="H70" s="2">
        <v>3838.19</v>
      </c>
      <c r="I70" s="2">
        <v>3865.41</v>
      </c>
      <c r="J70" s="2">
        <v>3871.93</v>
      </c>
      <c r="K70" s="2">
        <v>3845.26</v>
      </c>
      <c r="L70" s="2">
        <v>3814.83</v>
      </c>
      <c r="M70" s="2">
        <v>3810.03</v>
      </c>
      <c r="N70" s="2">
        <v>3806.5</v>
      </c>
      <c r="O70" s="2">
        <v>3804.76</v>
      </c>
      <c r="P70" s="2">
        <v>3813.52</v>
      </c>
      <c r="Q70" s="2">
        <v>3830.21</v>
      </c>
      <c r="R70" s="2">
        <v>3915.08</v>
      </c>
      <c r="S70" s="2">
        <v>3858.28</v>
      </c>
      <c r="T70" s="2">
        <v>3818.22</v>
      </c>
      <c r="U70" s="2">
        <v>3798.01</v>
      </c>
      <c r="V70" s="2">
        <v>3791.48</v>
      </c>
      <c r="W70" s="2">
        <v>3778.79</v>
      </c>
      <c r="X70" s="2">
        <v>3766.37</v>
      </c>
      <c r="Y70" s="85">
        <v>3770.96</v>
      </c>
      <c r="AB70" s="4">
        <v>9</v>
      </c>
      <c r="AC70" s="4">
        <v>17</v>
      </c>
    </row>
    <row r="71" spans="1:29" x14ac:dyDescent="0.25">
      <c r="A71" s="70">
        <v>31</v>
      </c>
      <c r="B71" s="94">
        <v>3774.1</v>
      </c>
      <c r="C71" s="86">
        <v>3772.4</v>
      </c>
      <c r="D71" s="86">
        <v>3774.82</v>
      </c>
      <c r="E71" s="86">
        <v>3775.71</v>
      </c>
      <c r="F71" s="86">
        <v>3785.66</v>
      </c>
      <c r="G71" s="86">
        <v>3873.75</v>
      </c>
      <c r="H71" s="86">
        <v>4000.49</v>
      </c>
      <c r="I71" s="86">
        <v>4070.84</v>
      </c>
      <c r="J71" s="86">
        <v>4059.15</v>
      </c>
      <c r="K71" s="86">
        <v>4052</v>
      </c>
      <c r="L71" s="86">
        <v>4039.14</v>
      </c>
      <c r="M71" s="86">
        <v>4050.09</v>
      </c>
      <c r="N71" s="86">
        <v>4042.83</v>
      </c>
      <c r="O71" s="86">
        <v>4050.56</v>
      </c>
      <c r="P71" s="86">
        <v>4072.81</v>
      </c>
      <c r="Q71" s="86">
        <v>4110.45</v>
      </c>
      <c r="R71" s="86">
        <v>4122.21</v>
      </c>
      <c r="S71" s="86">
        <v>4120.4399999999996</v>
      </c>
      <c r="T71" s="86">
        <v>4044.71</v>
      </c>
      <c r="U71" s="86">
        <v>4015.68</v>
      </c>
      <c r="V71" s="86">
        <v>3936.09</v>
      </c>
      <c r="W71" s="86">
        <v>3869.95</v>
      </c>
      <c r="X71" s="86">
        <v>3842.37</v>
      </c>
      <c r="Y71" s="87">
        <v>3797.26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3878.15</v>
      </c>
      <c r="C75" s="105">
        <v>3888.15</v>
      </c>
      <c r="D75" s="105">
        <v>3911.99</v>
      </c>
      <c r="E75" s="105">
        <v>3920.23</v>
      </c>
      <c r="F75" s="105">
        <v>3984.62</v>
      </c>
      <c r="G75" s="105">
        <v>4093.04</v>
      </c>
      <c r="H75" s="105">
        <v>4149.93</v>
      </c>
      <c r="I75" s="105">
        <v>4161.74</v>
      </c>
      <c r="J75" s="105">
        <v>4159.6499999999996</v>
      </c>
      <c r="K75" s="105">
        <v>4152.25</v>
      </c>
      <c r="L75" s="105">
        <v>4142.3599999999997</v>
      </c>
      <c r="M75" s="105">
        <v>4142.28</v>
      </c>
      <c r="N75" s="105">
        <v>4132.08</v>
      </c>
      <c r="O75" s="105">
        <v>4115.6400000000003</v>
      </c>
      <c r="P75" s="105">
        <v>4124.05</v>
      </c>
      <c r="Q75" s="105">
        <v>4141.71</v>
      </c>
      <c r="R75" s="105">
        <v>4156.8500000000004</v>
      </c>
      <c r="S75" s="105">
        <v>4176.8999999999996</v>
      </c>
      <c r="T75" s="105">
        <v>4154.99</v>
      </c>
      <c r="U75" s="105">
        <v>4137.82</v>
      </c>
      <c r="V75" s="105">
        <v>4109.59</v>
      </c>
      <c r="W75" s="105">
        <v>4060.12</v>
      </c>
      <c r="X75" s="105">
        <v>3938.59</v>
      </c>
      <c r="Y75" s="106">
        <v>3915.8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3886.95</v>
      </c>
      <c r="C76" s="2">
        <v>3887.42</v>
      </c>
      <c r="D76" s="2">
        <v>3896.34</v>
      </c>
      <c r="E76" s="2">
        <v>3918.94</v>
      </c>
      <c r="F76" s="2">
        <v>4002.78</v>
      </c>
      <c r="G76" s="2">
        <v>4118.62</v>
      </c>
      <c r="H76" s="2">
        <v>4139.8599999999997</v>
      </c>
      <c r="I76" s="2">
        <v>4184.6499999999996</v>
      </c>
      <c r="J76" s="2">
        <v>4162.3999999999996</v>
      </c>
      <c r="K76" s="2">
        <v>4151.05</v>
      </c>
      <c r="L76" s="2">
        <v>4133.4799999999996</v>
      </c>
      <c r="M76" s="2">
        <v>4136.3900000000003</v>
      </c>
      <c r="N76" s="2">
        <v>4132.96</v>
      </c>
      <c r="O76" s="2">
        <v>4129.42</v>
      </c>
      <c r="P76" s="2">
        <v>4133.3</v>
      </c>
      <c r="Q76" s="2">
        <v>4149.9799999999996</v>
      </c>
      <c r="R76" s="2">
        <v>4186.29</v>
      </c>
      <c r="S76" s="2">
        <v>4195.76</v>
      </c>
      <c r="T76" s="2">
        <v>4262.83</v>
      </c>
      <c r="U76" s="2">
        <v>4177.09</v>
      </c>
      <c r="V76" s="2">
        <v>4133.04</v>
      </c>
      <c r="W76" s="2">
        <v>4092.97</v>
      </c>
      <c r="X76" s="2">
        <v>4000.29</v>
      </c>
      <c r="Y76" s="85">
        <v>3963.37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3915.93</v>
      </c>
      <c r="C77" s="2">
        <v>3903.9</v>
      </c>
      <c r="D77" s="2">
        <v>3906.35</v>
      </c>
      <c r="E77" s="2">
        <v>3918.03</v>
      </c>
      <c r="F77" s="2">
        <v>3985.7</v>
      </c>
      <c r="G77" s="2">
        <v>4097.74</v>
      </c>
      <c r="H77" s="2">
        <v>4145.09</v>
      </c>
      <c r="I77" s="2">
        <v>4162.34</v>
      </c>
      <c r="J77" s="2">
        <v>4164.92</v>
      </c>
      <c r="K77" s="2">
        <v>4161.2700000000004</v>
      </c>
      <c r="L77" s="2">
        <v>4133.1000000000004</v>
      </c>
      <c r="M77" s="2">
        <v>4147.21</v>
      </c>
      <c r="N77" s="2">
        <v>4142.28</v>
      </c>
      <c r="O77" s="2">
        <v>4133.5</v>
      </c>
      <c r="P77" s="2">
        <v>4135.2</v>
      </c>
      <c r="Q77" s="2">
        <v>4147.0600000000004</v>
      </c>
      <c r="R77" s="2">
        <v>4176.6099999999997</v>
      </c>
      <c r="S77" s="2">
        <v>4218.2299999999996</v>
      </c>
      <c r="T77" s="2">
        <v>4176.29</v>
      </c>
      <c r="U77" s="2">
        <v>4145.76</v>
      </c>
      <c r="V77" s="2">
        <v>4087.95</v>
      </c>
      <c r="W77" s="2">
        <v>4033.41</v>
      </c>
      <c r="X77" s="2">
        <v>3971.59</v>
      </c>
      <c r="Y77" s="85">
        <v>3957.54</v>
      </c>
      <c r="AB77" s="4">
        <v>9</v>
      </c>
      <c r="AC77" s="4">
        <v>24</v>
      </c>
    </row>
    <row r="78" spans="1:29" x14ac:dyDescent="0.25">
      <c r="A78" s="69">
        <v>4</v>
      </c>
      <c r="B78" s="91">
        <v>3915.05</v>
      </c>
      <c r="C78" s="2">
        <v>3915.52</v>
      </c>
      <c r="D78" s="2">
        <v>3916.62</v>
      </c>
      <c r="E78" s="2">
        <v>3917.22</v>
      </c>
      <c r="F78" s="2">
        <v>3918.31</v>
      </c>
      <c r="G78" s="2">
        <v>3989</v>
      </c>
      <c r="H78" s="2">
        <v>4016.46</v>
      </c>
      <c r="I78" s="2">
        <v>4003.33</v>
      </c>
      <c r="J78" s="2">
        <v>3978.58</v>
      </c>
      <c r="K78" s="2">
        <v>3941.35</v>
      </c>
      <c r="L78" s="2">
        <v>3872.34</v>
      </c>
      <c r="M78" s="2">
        <v>3872.27</v>
      </c>
      <c r="N78" s="2">
        <v>3872.14</v>
      </c>
      <c r="O78" s="2">
        <v>3872.25</v>
      </c>
      <c r="P78" s="2">
        <v>3899.15</v>
      </c>
      <c r="Q78" s="2">
        <v>3890.37</v>
      </c>
      <c r="R78" s="2">
        <v>3923.94</v>
      </c>
      <c r="S78" s="2">
        <v>3924.07</v>
      </c>
      <c r="T78" s="2">
        <v>3923.03</v>
      </c>
      <c r="U78" s="2">
        <v>3922.76</v>
      </c>
      <c r="V78" s="2">
        <v>3921.25</v>
      </c>
      <c r="W78" s="2">
        <v>3875.83</v>
      </c>
      <c r="X78" s="2">
        <v>3868.65</v>
      </c>
      <c r="Y78" s="85">
        <v>3874.53</v>
      </c>
      <c r="AB78" s="4">
        <v>9</v>
      </c>
      <c r="AC78" s="4">
        <v>25</v>
      </c>
    </row>
    <row r="79" spans="1:29" x14ac:dyDescent="0.25">
      <c r="A79" s="69">
        <v>5</v>
      </c>
      <c r="B79" s="91">
        <v>3915.84</v>
      </c>
      <c r="C79" s="2">
        <v>3916.9</v>
      </c>
      <c r="D79" s="2">
        <v>3916.72</v>
      </c>
      <c r="E79" s="2">
        <v>3917.56</v>
      </c>
      <c r="F79" s="2">
        <v>3924.81</v>
      </c>
      <c r="G79" s="2">
        <v>3936.18</v>
      </c>
      <c r="H79" s="2">
        <v>4007.8</v>
      </c>
      <c r="I79" s="2">
        <v>3988.87</v>
      </c>
      <c r="J79" s="2">
        <v>3945.35</v>
      </c>
      <c r="K79" s="2">
        <v>3934.04</v>
      </c>
      <c r="L79" s="2">
        <v>3925.85</v>
      </c>
      <c r="M79" s="2">
        <v>3923.78</v>
      </c>
      <c r="N79" s="2">
        <v>3885.02</v>
      </c>
      <c r="O79" s="2">
        <v>3872.69</v>
      </c>
      <c r="P79" s="2">
        <v>3873.37</v>
      </c>
      <c r="Q79" s="2">
        <v>3884.38</v>
      </c>
      <c r="R79" s="2">
        <v>3934.43</v>
      </c>
      <c r="S79" s="2">
        <v>3976.07</v>
      </c>
      <c r="T79" s="2">
        <v>4013.85</v>
      </c>
      <c r="U79" s="2">
        <v>3995.41</v>
      </c>
      <c r="V79" s="2">
        <v>3924.46</v>
      </c>
      <c r="W79" s="2">
        <v>3920.71</v>
      </c>
      <c r="X79" s="2">
        <v>3914.05</v>
      </c>
      <c r="Y79" s="85">
        <v>3915.05</v>
      </c>
      <c r="AB79" s="4">
        <v>10</v>
      </c>
      <c r="AC79" s="4">
        <v>2</v>
      </c>
    </row>
    <row r="80" spans="1:29" x14ac:dyDescent="0.25">
      <c r="A80" s="69">
        <v>6</v>
      </c>
      <c r="B80" s="91">
        <v>3922.56</v>
      </c>
      <c r="C80" s="2">
        <v>3917.07</v>
      </c>
      <c r="D80" s="2">
        <v>3902.89</v>
      </c>
      <c r="E80" s="2">
        <v>3901.84</v>
      </c>
      <c r="F80" s="2">
        <v>3918.63</v>
      </c>
      <c r="G80" s="2">
        <v>3925.93</v>
      </c>
      <c r="H80" s="2">
        <v>3953.14</v>
      </c>
      <c r="I80" s="2">
        <v>4030.62</v>
      </c>
      <c r="J80" s="2">
        <v>4137.1499999999996</v>
      </c>
      <c r="K80" s="2">
        <v>4141.83</v>
      </c>
      <c r="L80" s="2">
        <v>4136.3999999999996</v>
      </c>
      <c r="M80" s="2">
        <v>4137.6899999999996</v>
      </c>
      <c r="N80" s="2">
        <v>4126.46</v>
      </c>
      <c r="O80" s="2">
        <v>4129.4799999999996</v>
      </c>
      <c r="P80" s="2">
        <v>4130.16</v>
      </c>
      <c r="Q80" s="2">
        <v>4143.09</v>
      </c>
      <c r="R80" s="2">
        <v>4173.7700000000004</v>
      </c>
      <c r="S80" s="2">
        <v>4167.45</v>
      </c>
      <c r="T80" s="2">
        <v>4169.82</v>
      </c>
      <c r="U80" s="2">
        <v>4123.8599999999997</v>
      </c>
      <c r="V80" s="2">
        <v>4014.94</v>
      </c>
      <c r="W80" s="2">
        <v>3967.41</v>
      </c>
      <c r="X80" s="2">
        <v>3922.98</v>
      </c>
      <c r="Y80" s="85">
        <v>3921.29</v>
      </c>
      <c r="AB80" s="4">
        <v>10</v>
      </c>
      <c r="AC80" s="4">
        <v>3</v>
      </c>
    </row>
    <row r="81" spans="1:29" x14ac:dyDescent="0.25">
      <c r="A81" s="69">
        <v>7</v>
      </c>
      <c r="B81" s="91">
        <v>3949.44</v>
      </c>
      <c r="C81" s="2">
        <v>3918.84</v>
      </c>
      <c r="D81" s="2">
        <v>3919.31</v>
      </c>
      <c r="E81" s="2">
        <v>3914.94</v>
      </c>
      <c r="F81" s="2">
        <v>3919.63</v>
      </c>
      <c r="G81" s="2">
        <v>3928.26</v>
      </c>
      <c r="H81" s="2">
        <v>4008.26</v>
      </c>
      <c r="I81" s="2">
        <v>4053.73</v>
      </c>
      <c r="J81" s="2">
        <v>4166.55</v>
      </c>
      <c r="K81" s="2">
        <v>4218.6499999999996</v>
      </c>
      <c r="L81" s="2">
        <v>4224.82</v>
      </c>
      <c r="M81" s="2">
        <v>4225.51</v>
      </c>
      <c r="N81" s="2">
        <v>4226.05</v>
      </c>
      <c r="O81" s="2">
        <v>4225.54</v>
      </c>
      <c r="P81" s="2">
        <v>4238.2</v>
      </c>
      <c r="Q81" s="2">
        <v>4270.1400000000003</v>
      </c>
      <c r="R81" s="2">
        <v>4308.88</v>
      </c>
      <c r="S81" s="2">
        <v>4320.46</v>
      </c>
      <c r="T81" s="2">
        <v>4342.62</v>
      </c>
      <c r="U81" s="2">
        <v>4236.53</v>
      </c>
      <c r="V81" s="2">
        <v>4088.22</v>
      </c>
      <c r="W81" s="2">
        <v>3985.14</v>
      </c>
      <c r="X81" s="2">
        <v>3931.73</v>
      </c>
      <c r="Y81" s="85">
        <v>3924.17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3885.64</v>
      </c>
      <c r="C82" s="2">
        <v>3886.35</v>
      </c>
      <c r="D82" s="2">
        <v>3895.15</v>
      </c>
      <c r="E82" s="2">
        <v>3897.08</v>
      </c>
      <c r="F82" s="2">
        <v>3920.57</v>
      </c>
      <c r="G82" s="2">
        <v>3991.95</v>
      </c>
      <c r="H82" s="2">
        <v>4032.31</v>
      </c>
      <c r="I82" s="2">
        <v>4127.2700000000004</v>
      </c>
      <c r="J82" s="2">
        <v>4136.88</v>
      </c>
      <c r="K82" s="2">
        <v>4096.5</v>
      </c>
      <c r="L82" s="2">
        <v>4078.89</v>
      </c>
      <c r="M82" s="2">
        <v>4089.36</v>
      </c>
      <c r="N82" s="2">
        <v>4085.62</v>
      </c>
      <c r="O82" s="2">
        <v>4085.4</v>
      </c>
      <c r="P82" s="2">
        <v>4087.08</v>
      </c>
      <c r="Q82" s="2">
        <v>4102.05</v>
      </c>
      <c r="R82" s="2">
        <v>4137.3</v>
      </c>
      <c r="S82" s="2">
        <v>4143.03</v>
      </c>
      <c r="T82" s="2">
        <v>4127.0200000000004</v>
      </c>
      <c r="U82" s="2">
        <v>4100.43</v>
      </c>
      <c r="V82" s="2">
        <v>3977.18</v>
      </c>
      <c r="W82" s="2">
        <v>3926.25</v>
      </c>
      <c r="X82" s="2">
        <v>3918.8</v>
      </c>
      <c r="Y82" s="85">
        <v>3915.98</v>
      </c>
      <c r="AB82" s="4">
        <v>10</v>
      </c>
      <c r="AC82" s="4">
        <v>5</v>
      </c>
    </row>
    <row r="83" spans="1:29" x14ac:dyDescent="0.25">
      <c r="A83" s="69">
        <v>9</v>
      </c>
      <c r="B83" s="91">
        <v>3900.98</v>
      </c>
      <c r="C83" s="2">
        <v>3899.1</v>
      </c>
      <c r="D83" s="2">
        <v>3883.35</v>
      </c>
      <c r="E83" s="2">
        <v>3885.16</v>
      </c>
      <c r="F83" s="2">
        <v>3899.8</v>
      </c>
      <c r="G83" s="2">
        <v>3933.35</v>
      </c>
      <c r="H83" s="2">
        <v>3994.35</v>
      </c>
      <c r="I83" s="2">
        <v>4064.51</v>
      </c>
      <c r="J83" s="2">
        <v>4083.86</v>
      </c>
      <c r="K83" s="2">
        <v>4087.94</v>
      </c>
      <c r="L83" s="2">
        <v>4002.5</v>
      </c>
      <c r="M83" s="2">
        <v>4003.93</v>
      </c>
      <c r="N83" s="2">
        <v>3996.61</v>
      </c>
      <c r="O83" s="2">
        <v>3996.03</v>
      </c>
      <c r="P83" s="2">
        <v>3990.72</v>
      </c>
      <c r="Q83" s="2">
        <v>3987.64</v>
      </c>
      <c r="R83" s="2">
        <v>3996.6</v>
      </c>
      <c r="S83" s="2">
        <v>4065.34</v>
      </c>
      <c r="T83" s="2">
        <v>4000.53</v>
      </c>
      <c r="U83" s="2">
        <v>3971.62</v>
      </c>
      <c r="V83" s="2">
        <v>3928.73</v>
      </c>
      <c r="W83" s="2">
        <v>3921.06</v>
      </c>
      <c r="X83" s="2">
        <v>3893.32</v>
      </c>
      <c r="Y83" s="85">
        <v>3893.69</v>
      </c>
      <c r="AB83" s="4">
        <v>10</v>
      </c>
      <c r="AC83" s="4">
        <v>6</v>
      </c>
    </row>
    <row r="84" spans="1:29" x14ac:dyDescent="0.25">
      <c r="A84" s="69">
        <v>10</v>
      </c>
      <c r="B84" s="91">
        <v>3893.71</v>
      </c>
      <c r="C84" s="2">
        <v>3888.63</v>
      </c>
      <c r="D84" s="2">
        <v>3889.5</v>
      </c>
      <c r="E84" s="2">
        <v>3895.87</v>
      </c>
      <c r="F84" s="2">
        <v>3904.23</v>
      </c>
      <c r="G84" s="2">
        <v>3931.04</v>
      </c>
      <c r="H84" s="2">
        <v>3985.46</v>
      </c>
      <c r="I84" s="2">
        <v>4009.37</v>
      </c>
      <c r="J84" s="2">
        <v>4007.57</v>
      </c>
      <c r="K84" s="2">
        <v>3993.35</v>
      </c>
      <c r="L84" s="2">
        <v>3966.78</v>
      </c>
      <c r="M84" s="2">
        <v>3981.15</v>
      </c>
      <c r="N84" s="2">
        <v>3980.63</v>
      </c>
      <c r="O84" s="2">
        <v>3987.95</v>
      </c>
      <c r="P84" s="2">
        <v>3973.64</v>
      </c>
      <c r="Q84" s="2">
        <v>3982.49</v>
      </c>
      <c r="R84" s="2">
        <v>3995</v>
      </c>
      <c r="S84" s="2">
        <v>4017.47</v>
      </c>
      <c r="T84" s="2">
        <v>3999.38</v>
      </c>
      <c r="U84" s="2">
        <v>3951.66</v>
      </c>
      <c r="V84" s="2">
        <v>3915.71</v>
      </c>
      <c r="W84" s="2">
        <v>3901.61</v>
      </c>
      <c r="X84" s="2">
        <v>3895.68</v>
      </c>
      <c r="Y84" s="85">
        <v>3894.88</v>
      </c>
      <c r="AB84" s="4">
        <v>10</v>
      </c>
      <c r="AC84" s="4">
        <v>7</v>
      </c>
    </row>
    <row r="85" spans="1:29" x14ac:dyDescent="0.25">
      <c r="A85" s="69">
        <v>11</v>
      </c>
      <c r="B85" s="91">
        <v>3913.01</v>
      </c>
      <c r="C85" s="2">
        <v>3911.78</v>
      </c>
      <c r="D85" s="2">
        <v>3904.1</v>
      </c>
      <c r="E85" s="2">
        <v>3912.85</v>
      </c>
      <c r="F85" s="2">
        <v>3914.45</v>
      </c>
      <c r="G85" s="2">
        <v>3931.42</v>
      </c>
      <c r="H85" s="2">
        <v>3938.82</v>
      </c>
      <c r="I85" s="2">
        <v>3940.09</v>
      </c>
      <c r="J85" s="2">
        <v>3922.96</v>
      </c>
      <c r="K85" s="2">
        <v>3922.94</v>
      </c>
      <c r="L85" s="2">
        <v>3921.89</v>
      </c>
      <c r="M85" s="2">
        <v>3921.9</v>
      </c>
      <c r="N85" s="2">
        <v>3921.55</v>
      </c>
      <c r="O85" s="2">
        <v>3920.51</v>
      </c>
      <c r="P85" s="2">
        <v>3922.25</v>
      </c>
      <c r="Q85" s="2">
        <v>3917.62</v>
      </c>
      <c r="R85" s="2">
        <v>3918.67</v>
      </c>
      <c r="S85" s="2">
        <v>3919.52</v>
      </c>
      <c r="T85" s="2">
        <v>3919.14</v>
      </c>
      <c r="U85" s="2">
        <v>3919.34</v>
      </c>
      <c r="V85" s="2">
        <v>3918.8</v>
      </c>
      <c r="W85" s="2">
        <v>3917</v>
      </c>
      <c r="X85" s="2">
        <v>3897.28</v>
      </c>
      <c r="Y85" s="85">
        <v>3898.92</v>
      </c>
      <c r="AB85" s="4">
        <v>10</v>
      </c>
      <c r="AC85" s="4">
        <v>8</v>
      </c>
    </row>
    <row r="86" spans="1:29" x14ac:dyDescent="0.25">
      <c r="A86" s="69">
        <v>12</v>
      </c>
      <c r="B86" s="91">
        <v>3908.04</v>
      </c>
      <c r="C86" s="2">
        <v>3903.11</v>
      </c>
      <c r="D86" s="2">
        <v>3878.75</v>
      </c>
      <c r="E86" s="2">
        <v>3910.36</v>
      </c>
      <c r="F86" s="2">
        <v>3922.94</v>
      </c>
      <c r="G86" s="2">
        <v>3925.06</v>
      </c>
      <c r="H86" s="2">
        <v>3924.04</v>
      </c>
      <c r="I86" s="2">
        <v>3924.46</v>
      </c>
      <c r="J86" s="2">
        <v>3916.05</v>
      </c>
      <c r="K86" s="2">
        <v>3915.58</v>
      </c>
      <c r="L86" s="2">
        <v>3914.94</v>
      </c>
      <c r="M86" s="2">
        <v>3899.67</v>
      </c>
      <c r="N86" s="2">
        <v>3915.13</v>
      </c>
      <c r="O86" s="2">
        <v>3900.06</v>
      </c>
      <c r="P86" s="2">
        <v>3915.26</v>
      </c>
      <c r="Q86" s="2">
        <v>3901.93</v>
      </c>
      <c r="R86" s="2">
        <v>3918.59</v>
      </c>
      <c r="S86" s="2">
        <v>3952.29</v>
      </c>
      <c r="T86" s="2">
        <v>3918.88</v>
      </c>
      <c r="U86" s="2">
        <v>3926.51</v>
      </c>
      <c r="V86" s="2">
        <v>3921.86</v>
      </c>
      <c r="W86" s="2">
        <v>3920.19</v>
      </c>
      <c r="X86" s="2">
        <v>3918.28</v>
      </c>
      <c r="Y86" s="85">
        <v>3922.13</v>
      </c>
      <c r="AB86" s="4">
        <v>10</v>
      </c>
      <c r="AC86" s="4">
        <v>9</v>
      </c>
    </row>
    <row r="87" spans="1:29" x14ac:dyDescent="0.25">
      <c r="A87" s="69">
        <v>13</v>
      </c>
      <c r="B87" s="91">
        <v>3923.7</v>
      </c>
      <c r="C87" s="2">
        <v>3924.27</v>
      </c>
      <c r="D87" s="2">
        <v>3924.76</v>
      </c>
      <c r="E87" s="2">
        <v>3925.35</v>
      </c>
      <c r="F87" s="2">
        <v>3926.32</v>
      </c>
      <c r="G87" s="2">
        <v>3928.38</v>
      </c>
      <c r="H87" s="2">
        <v>3930.44</v>
      </c>
      <c r="I87" s="2">
        <v>3935.07</v>
      </c>
      <c r="J87" s="2">
        <v>4016.44</v>
      </c>
      <c r="K87" s="2">
        <v>4016.31</v>
      </c>
      <c r="L87" s="2">
        <v>4009.09</v>
      </c>
      <c r="M87" s="2">
        <v>4007.41</v>
      </c>
      <c r="N87" s="2">
        <v>4007.41</v>
      </c>
      <c r="O87" s="2">
        <v>4009.73</v>
      </c>
      <c r="P87" s="2">
        <v>4013.74</v>
      </c>
      <c r="Q87" s="2">
        <v>4026.54</v>
      </c>
      <c r="R87" s="2">
        <v>4054.33</v>
      </c>
      <c r="S87" s="2">
        <v>4054.88</v>
      </c>
      <c r="T87" s="2">
        <v>4036.16</v>
      </c>
      <c r="U87" s="2">
        <v>4019.67</v>
      </c>
      <c r="V87" s="2">
        <v>3996.42</v>
      </c>
      <c r="W87" s="2">
        <v>3952.54</v>
      </c>
      <c r="X87" s="2">
        <v>3924.36</v>
      </c>
      <c r="Y87" s="85">
        <v>3924.63</v>
      </c>
      <c r="AB87" s="4">
        <v>10</v>
      </c>
      <c r="AC87" s="4">
        <v>10</v>
      </c>
    </row>
    <row r="88" spans="1:29" x14ac:dyDescent="0.25">
      <c r="A88" s="69">
        <v>14</v>
      </c>
      <c r="B88" s="91">
        <v>3925.04</v>
      </c>
      <c r="C88" s="2">
        <v>3925.79</v>
      </c>
      <c r="D88" s="2">
        <v>3925.03</v>
      </c>
      <c r="E88" s="2">
        <v>3913.85</v>
      </c>
      <c r="F88" s="2">
        <v>3925.26</v>
      </c>
      <c r="G88" s="2">
        <v>3928.09</v>
      </c>
      <c r="H88" s="2">
        <v>3928.36</v>
      </c>
      <c r="I88" s="2">
        <v>3932.72</v>
      </c>
      <c r="J88" s="2">
        <v>3972.57</v>
      </c>
      <c r="K88" s="2">
        <v>4057.9</v>
      </c>
      <c r="L88" s="2">
        <v>4058.96</v>
      </c>
      <c r="M88" s="2">
        <v>4057</v>
      </c>
      <c r="N88" s="2">
        <v>4049.4</v>
      </c>
      <c r="O88" s="2">
        <v>4045.04</v>
      </c>
      <c r="P88" s="2">
        <v>4051.94</v>
      </c>
      <c r="Q88" s="2">
        <v>4061.36</v>
      </c>
      <c r="R88" s="2">
        <v>4080.12</v>
      </c>
      <c r="S88" s="2">
        <v>4116.8900000000003</v>
      </c>
      <c r="T88" s="2">
        <v>4073.91</v>
      </c>
      <c r="U88" s="2">
        <v>4008.54</v>
      </c>
      <c r="V88" s="2">
        <v>3935.07</v>
      </c>
      <c r="W88" s="2">
        <v>4017.91</v>
      </c>
      <c r="X88" s="2">
        <v>3946.89</v>
      </c>
      <c r="Y88" s="85">
        <v>3930.93</v>
      </c>
      <c r="AB88" s="4">
        <v>10</v>
      </c>
      <c r="AC88" s="4">
        <v>11</v>
      </c>
    </row>
    <row r="89" spans="1:29" x14ac:dyDescent="0.25">
      <c r="A89" s="69">
        <v>15</v>
      </c>
      <c r="B89" s="91">
        <v>3924.44</v>
      </c>
      <c r="C89" s="2">
        <v>3920.06</v>
      </c>
      <c r="D89" s="2">
        <v>3918.38</v>
      </c>
      <c r="E89" s="2">
        <v>3918.66</v>
      </c>
      <c r="F89" s="2">
        <v>3925.89</v>
      </c>
      <c r="G89" s="2">
        <v>3931.65</v>
      </c>
      <c r="H89" s="2">
        <v>3932.68</v>
      </c>
      <c r="I89" s="2">
        <v>3974.6</v>
      </c>
      <c r="J89" s="2">
        <v>3976.95</v>
      </c>
      <c r="K89" s="2">
        <v>3979.89</v>
      </c>
      <c r="L89" s="2">
        <v>3973.78</v>
      </c>
      <c r="M89" s="2">
        <v>3988.31</v>
      </c>
      <c r="N89" s="2">
        <v>3966.72</v>
      </c>
      <c r="O89" s="2">
        <v>3970.87</v>
      </c>
      <c r="P89" s="2">
        <v>3974</v>
      </c>
      <c r="Q89" s="2">
        <v>3989.14</v>
      </c>
      <c r="R89" s="2">
        <v>4031.36</v>
      </c>
      <c r="S89" s="2">
        <v>4039.6</v>
      </c>
      <c r="T89" s="2">
        <v>4007.17</v>
      </c>
      <c r="U89" s="2">
        <v>3985.43</v>
      </c>
      <c r="V89" s="2">
        <v>3930.53</v>
      </c>
      <c r="W89" s="2">
        <v>3917.08</v>
      </c>
      <c r="X89" s="2">
        <v>3916.85</v>
      </c>
      <c r="Y89" s="85">
        <v>3902.18</v>
      </c>
      <c r="AB89" s="4">
        <v>10</v>
      </c>
      <c r="AC89" s="4">
        <v>12</v>
      </c>
    </row>
    <row r="90" spans="1:29" x14ac:dyDescent="0.25">
      <c r="A90" s="69">
        <v>16</v>
      </c>
      <c r="B90" s="91">
        <v>3908.71</v>
      </c>
      <c r="C90" s="2">
        <v>3890.02</v>
      </c>
      <c r="D90" s="2">
        <v>3875.29</v>
      </c>
      <c r="E90" s="2">
        <v>3899.03</v>
      </c>
      <c r="F90" s="2">
        <v>3924.52</v>
      </c>
      <c r="G90" s="2">
        <v>3925.36</v>
      </c>
      <c r="H90" s="2">
        <v>3929.37</v>
      </c>
      <c r="I90" s="2">
        <v>3925.75</v>
      </c>
      <c r="J90" s="2">
        <v>3914.21</v>
      </c>
      <c r="K90" s="2">
        <v>3914.06</v>
      </c>
      <c r="L90" s="2">
        <v>3913.16</v>
      </c>
      <c r="M90" s="2">
        <v>3912.94</v>
      </c>
      <c r="N90" s="2">
        <v>3913.7</v>
      </c>
      <c r="O90" s="2">
        <v>3913.75</v>
      </c>
      <c r="P90" s="2">
        <v>3914.12</v>
      </c>
      <c r="Q90" s="2">
        <v>3915.02</v>
      </c>
      <c r="R90" s="2">
        <v>3950.14</v>
      </c>
      <c r="S90" s="2">
        <v>3954.22</v>
      </c>
      <c r="T90" s="2">
        <v>3916.32</v>
      </c>
      <c r="U90" s="2">
        <v>3927.69</v>
      </c>
      <c r="V90" s="2">
        <v>3915.48</v>
      </c>
      <c r="W90" s="2">
        <v>3910.67</v>
      </c>
      <c r="X90" s="2">
        <v>3910.59</v>
      </c>
      <c r="Y90" s="85">
        <v>3912.16</v>
      </c>
      <c r="AB90" s="4">
        <v>10</v>
      </c>
      <c r="AC90" s="4">
        <v>13</v>
      </c>
    </row>
    <row r="91" spans="1:29" x14ac:dyDescent="0.25">
      <c r="A91" s="69">
        <v>17</v>
      </c>
      <c r="B91" s="91">
        <v>3911.83</v>
      </c>
      <c r="C91" s="2">
        <v>3906.3</v>
      </c>
      <c r="D91" s="2">
        <v>3917.34</v>
      </c>
      <c r="E91" s="2">
        <v>3918.93</v>
      </c>
      <c r="F91" s="2">
        <v>3924.82</v>
      </c>
      <c r="G91" s="2">
        <v>3943.48</v>
      </c>
      <c r="H91" s="2">
        <v>4037.9</v>
      </c>
      <c r="I91" s="2">
        <v>4055.35</v>
      </c>
      <c r="J91" s="2">
        <v>4053.72</v>
      </c>
      <c r="K91" s="2">
        <v>4051.95</v>
      </c>
      <c r="L91" s="2">
        <v>4034.54</v>
      </c>
      <c r="M91" s="2">
        <v>4037.34</v>
      </c>
      <c r="N91" s="2">
        <v>4028.34</v>
      </c>
      <c r="O91" s="2">
        <v>4031.32</v>
      </c>
      <c r="P91" s="2">
        <v>4044.98</v>
      </c>
      <c r="Q91" s="2">
        <v>4065.04</v>
      </c>
      <c r="R91" s="2">
        <v>4156.0200000000004</v>
      </c>
      <c r="S91" s="2">
        <v>4167.4399999999996</v>
      </c>
      <c r="T91" s="2">
        <v>4072.43</v>
      </c>
      <c r="U91" s="2">
        <v>4045.46</v>
      </c>
      <c r="V91" s="2">
        <v>3968.36</v>
      </c>
      <c r="W91" s="2">
        <v>3924.16</v>
      </c>
      <c r="X91" s="2">
        <v>3915.88</v>
      </c>
      <c r="Y91" s="85">
        <v>3917.83</v>
      </c>
      <c r="AB91" s="4">
        <v>10</v>
      </c>
      <c r="AC91" s="4">
        <v>14</v>
      </c>
    </row>
    <row r="92" spans="1:29" x14ac:dyDescent="0.25">
      <c r="A92" s="69">
        <v>18</v>
      </c>
      <c r="B92" s="91">
        <v>3919.96</v>
      </c>
      <c r="C92" s="2">
        <v>3920.81</v>
      </c>
      <c r="D92" s="2">
        <v>3915.26</v>
      </c>
      <c r="E92" s="2">
        <v>3922.18</v>
      </c>
      <c r="F92" s="2">
        <v>3922.3</v>
      </c>
      <c r="G92" s="2">
        <v>4000.66</v>
      </c>
      <c r="H92" s="2">
        <v>4055.6</v>
      </c>
      <c r="I92" s="2">
        <v>4087.03</v>
      </c>
      <c r="J92" s="2">
        <v>4087.21</v>
      </c>
      <c r="K92" s="2">
        <v>4091.9</v>
      </c>
      <c r="L92" s="2">
        <v>4073.76</v>
      </c>
      <c r="M92" s="2">
        <v>4075.08</v>
      </c>
      <c r="N92" s="2">
        <v>4049.43</v>
      </c>
      <c r="O92" s="2">
        <v>4024.44</v>
      </c>
      <c r="P92" s="2">
        <v>4066.52</v>
      </c>
      <c r="Q92" s="2">
        <v>4088.22</v>
      </c>
      <c r="R92" s="2">
        <v>4134.5200000000004</v>
      </c>
      <c r="S92" s="2">
        <v>4110.46</v>
      </c>
      <c r="T92" s="2">
        <v>4082.18</v>
      </c>
      <c r="U92" s="2">
        <v>4036.16</v>
      </c>
      <c r="V92" s="2">
        <v>3924.42</v>
      </c>
      <c r="W92" s="2">
        <v>3922.28</v>
      </c>
      <c r="X92" s="2">
        <v>3916.19</v>
      </c>
      <c r="Y92" s="85">
        <v>3918.02</v>
      </c>
      <c r="AB92" s="4">
        <v>10</v>
      </c>
      <c r="AC92" s="4">
        <v>15</v>
      </c>
    </row>
    <row r="93" spans="1:29" x14ac:dyDescent="0.25">
      <c r="A93" s="69">
        <v>19</v>
      </c>
      <c r="B93" s="91">
        <v>3919.02</v>
      </c>
      <c r="C93" s="2">
        <v>3920.87</v>
      </c>
      <c r="D93" s="2">
        <v>3921.79</v>
      </c>
      <c r="E93" s="2">
        <v>3923.36</v>
      </c>
      <c r="F93" s="2">
        <v>3929.27</v>
      </c>
      <c r="G93" s="2">
        <v>3953.52</v>
      </c>
      <c r="H93" s="2">
        <v>4046.54</v>
      </c>
      <c r="I93" s="2">
        <v>4061.85</v>
      </c>
      <c r="J93" s="2">
        <v>4063.29</v>
      </c>
      <c r="K93" s="2">
        <v>4060.47</v>
      </c>
      <c r="L93" s="2">
        <v>4060.84</v>
      </c>
      <c r="M93" s="2">
        <v>4048.89</v>
      </c>
      <c r="N93" s="2">
        <v>4046.85</v>
      </c>
      <c r="O93" s="2">
        <v>4044.96</v>
      </c>
      <c r="P93" s="2">
        <v>4048.03</v>
      </c>
      <c r="Q93" s="2">
        <v>4060.99</v>
      </c>
      <c r="R93" s="2">
        <v>4087.84</v>
      </c>
      <c r="S93" s="2">
        <v>4083.55</v>
      </c>
      <c r="T93" s="2">
        <v>4059.93</v>
      </c>
      <c r="U93" s="2">
        <v>4046.23</v>
      </c>
      <c r="V93" s="2">
        <v>3988.97</v>
      </c>
      <c r="W93" s="2">
        <v>3923.32</v>
      </c>
      <c r="X93" s="2">
        <v>3917.59</v>
      </c>
      <c r="Y93" s="85">
        <v>3917.36</v>
      </c>
      <c r="AB93" s="4">
        <v>10</v>
      </c>
      <c r="AC93" s="4">
        <v>16</v>
      </c>
    </row>
    <row r="94" spans="1:29" x14ac:dyDescent="0.25">
      <c r="A94" s="69">
        <v>20</v>
      </c>
      <c r="B94" s="91">
        <v>3927.28</v>
      </c>
      <c r="C94" s="2">
        <v>3921.28</v>
      </c>
      <c r="D94" s="2">
        <v>3923.16</v>
      </c>
      <c r="E94" s="2">
        <v>3923.74</v>
      </c>
      <c r="F94" s="2">
        <v>3923.11</v>
      </c>
      <c r="G94" s="2">
        <v>3926.71</v>
      </c>
      <c r="H94" s="2">
        <v>3931.61</v>
      </c>
      <c r="I94" s="2">
        <v>3993.04</v>
      </c>
      <c r="J94" s="2">
        <v>3995.37</v>
      </c>
      <c r="K94" s="2">
        <v>3996.83</v>
      </c>
      <c r="L94" s="2">
        <v>3992.5</v>
      </c>
      <c r="M94" s="2">
        <v>3988.91</v>
      </c>
      <c r="N94" s="2">
        <v>3989.46</v>
      </c>
      <c r="O94" s="2">
        <v>3992.23</v>
      </c>
      <c r="P94" s="2">
        <v>3998.15</v>
      </c>
      <c r="Q94" s="2">
        <v>4004.92</v>
      </c>
      <c r="R94" s="2">
        <v>4015.28</v>
      </c>
      <c r="S94" s="2">
        <v>4009.11</v>
      </c>
      <c r="T94" s="2">
        <v>4014.73</v>
      </c>
      <c r="U94" s="2">
        <v>3982.16</v>
      </c>
      <c r="V94" s="2">
        <v>3921.4</v>
      </c>
      <c r="W94" s="2">
        <v>3914.08</v>
      </c>
      <c r="X94" s="2">
        <v>3915.82</v>
      </c>
      <c r="Y94" s="85">
        <v>3918.27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3918.98</v>
      </c>
      <c r="C95" s="2">
        <v>3913.85</v>
      </c>
      <c r="D95" s="2">
        <v>3914.36</v>
      </c>
      <c r="E95" s="2">
        <v>3914.95</v>
      </c>
      <c r="F95" s="2">
        <v>3914.91</v>
      </c>
      <c r="G95" s="2">
        <v>3922.8</v>
      </c>
      <c r="H95" s="2">
        <v>3921.99</v>
      </c>
      <c r="I95" s="2">
        <v>3923.08</v>
      </c>
      <c r="J95" s="2">
        <v>3917.93</v>
      </c>
      <c r="K95" s="2">
        <v>3928.47</v>
      </c>
      <c r="L95" s="2">
        <v>3924.48</v>
      </c>
      <c r="M95" s="2">
        <v>3915.77</v>
      </c>
      <c r="N95" s="2">
        <v>3915.48</v>
      </c>
      <c r="O95" s="2">
        <v>3915.77</v>
      </c>
      <c r="P95" s="2">
        <v>3943.01</v>
      </c>
      <c r="Q95" s="2">
        <v>3979.15</v>
      </c>
      <c r="R95" s="2">
        <v>3988.62</v>
      </c>
      <c r="S95" s="2">
        <v>3985.86</v>
      </c>
      <c r="T95" s="2">
        <v>3982.4</v>
      </c>
      <c r="U95" s="2">
        <v>3945.38</v>
      </c>
      <c r="V95" s="2">
        <v>4001.85</v>
      </c>
      <c r="W95" s="2">
        <v>3934.19</v>
      </c>
      <c r="X95" s="2">
        <v>3917.35</v>
      </c>
      <c r="Y95" s="85">
        <v>3917.37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3920.83</v>
      </c>
      <c r="C96" s="2">
        <v>3922.11</v>
      </c>
      <c r="D96" s="2">
        <v>3922.78</v>
      </c>
      <c r="E96" s="2">
        <v>3923.44</v>
      </c>
      <c r="F96" s="2">
        <v>3930.12</v>
      </c>
      <c r="G96" s="2">
        <v>4043.22</v>
      </c>
      <c r="H96" s="2">
        <v>4162.93</v>
      </c>
      <c r="I96" s="2">
        <v>4187.25</v>
      </c>
      <c r="J96" s="2">
        <v>4103.8100000000004</v>
      </c>
      <c r="K96" s="2">
        <v>4101.08</v>
      </c>
      <c r="L96" s="2">
        <v>4089.14</v>
      </c>
      <c r="M96" s="2">
        <v>4105.45</v>
      </c>
      <c r="N96" s="2">
        <v>4098.6499999999996</v>
      </c>
      <c r="O96" s="2">
        <v>4095.61</v>
      </c>
      <c r="P96" s="2">
        <v>4106.91</v>
      </c>
      <c r="Q96" s="2">
        <v>4118.71</v>
      </c>
      <c r="R96" s="2">
        <v>4118.4399999999996</v>
      </c>
      <c r="S96" s="2">
        <v>4110.16</v>
      </c>
      <c r="T96" s="2">
        <v>4066.84</v>
      </c>
      <c r="U96" s="2">
        <v>4054.02</v>
      </c>
      <c r="V96" s="2">
        <v>3964.5</v>
      </c>
      <c r="W96" s="2">
        <v>3926.03</v>
      </c>
      <c r="X96" s="2">
        <v>3918.5</v>
      </c>
      <c r="Y96" s="85">
        <v>3919.18</v>
      </c>
      <c r="AB96" s="4">
        <v>10</v>
      </c>
      <c r="AC96" s="4">
        <v>19</v>
      </c>
    </row>
    <row r="97" spans="1:29" x14ac:dyDescent="0.25">
      <c r="A97" s="69">
        <v>23</v>
      </c>
      <c r="B97" s="91">
        <v>3921.53</v>
      </c>
      <c r="C97" s="2">
        <v>3922.42</v>
      </c>
      <c r="D97" s="2">
        <v>3923.39</v>
      </c>
      <c r="E97" s="2">
        <v>3924.31</v>
      </c>
      <c r="F97" s="2">
        <v>3930.89</v>
      </c>
      <c r="G97" s="2">
        <v>3976.12</v>
      </c>
      <c r="H97" s="2">
        <v>4038.45</v>
      </c>
      <c r="I97" s="2">
        <v>4072.23</v>
      </c>
      <c r="J97" s="2">
        <v>4046.59</v>
      </c>
      <c r="K97" s="2">
        <v>4041.57</v>
      </c>
      <c r="L97" s="2">
        <v>4030.52</v>
      </c>
      <c r="M97" s="2">
        <v>4029.86</v>
      </c>
      <c r="N97" s="2">
        <v>4007.85</v>
      </c>
      <c r="O97" s="2">
        <v>4013.92</v>
      </c>
      <c r="P97" s="2">
        <v>4038.22</v>
      </c>
      <c r="Q97" s="2">
        <v>4076.76</v>
      </c>
      <c r="R97" s="2">
        <v>4088.96</v>
      </c>
      <c r="S97" s="2">
        <v>4091.19</v>
      </c>
      <c r="T97" s="2">
        <v>4053.55</v>
      </c>
      <c r="U97" s="2">
        <v>4018.82</v>
      </c>
      <c r="V97" s="2">
        <v>3986.89</v>
      </c>
      <c r="W97" s="2">
        <v>3929.17</v>
      </c>
      <c r="X97" s="2">
        <v>3926.85</v>
      </c>
      <c r="Y97" s="85">
        <v>3919.94</v>
      </c>
      <c r="AB97" s="4">
        <v>10</v>
      </c>
      <c r="AC97" s="4">
        <v>20</v>
      </c>
    </row>
    <row r="98" spans="1:29" x14ac:dyDescent="0.25">
      <c r="A98" s="69">
        <v>24</v>
      </c>
      <c r="B98" s="91">
        <v>3921.45</v>
      </c>
      <c r="C98" s="2">
        <v>3918.4</v>
      </c>
      <c r="D98" s="2">
        <v>3913.45</v>
      </c>
      <c r="E98" s="2">
        <v>3912.83</v>
      </c>
      <c r="F98" s="2">
        <v>3920.77</v>
      </c>
      <c r="G98" s="2">
        <v>3935.15</v>
      </c>
      <c r="H98" s="2">
        <v>3967.94</v>
      </c>
      <c r="I98" s="2">
        <v>4002.56</v>
      </c>
      <c r="J98" s="2">
        <v>4010.4</v>
      </c>
      <c r="K98" s="2">
        <v>4011.72</v>
      </c>
      <c r="L98" s="2">
        <v>4002.42</v>
      </c>
      <c r="M98" s="2">
        <v>4001.1</v>
      </c>
      <c r="N98" s="2">
        <v>4000.88</v>
      </c>
      <c r="O98" s="2">
        <v>4008.11</v>
      </c>
      <c r="P98" s="2">
        <v>4014.73</v>
      </c>
      <c r="Q98" s="2">
        <v>4028.94</v>
      </c>
      <c r="R98" s="2">
        <v>4065.56</v>
      </c>
      <c r="S98" s="2">
        <v>4075.74</v>
      </c>
      <c r="T98" s="2">
        <v>4015.27</v>
      </c>
      <c r="U98" s="2">
        <v>4005.15</v>
      </c>
      <c r="V98" s="2">
        <v>3965.25</v>
      </c>
      <c r="W98" s="2">
        <v>3928.82</v>
      </c>
      <c r="X98" s="2">
        <v>3922.83</v>
      </c>
      <c r="Y98" s="85">
        <v>3923.04</v>
      </c>
      <c r="AB98" s="4">
        <v>10</v>
      </c>
      <c r="AC98" s="4">
        <v>21</v>
      </c>
    </row>
    <row r="99" spans="1:29" x14ac:dyDescent="0.25">
      <c r="A99" s="69">
        <v>25</v>
      </c>
      <c r="B99" s="91">
        <v>3925</v>
      </c>
      <c r="C99" s="2">
        <v>3926.05</v>
      </c>
      <c r="D99" s="2">
        <v>3921.53</v>
      </c>
      <c r="E99" s="2">
        <v>3927.36</v>
      </c>
      <c r="F99" s="2">
        <v>3928.6</v>
      </c>
      <c r="G99" s="2">
        <v>3945.3</v>
      </c>
      <c r="H99" s="2">
        <v>4000.17</v>
      </c>
      <c r="I99" s="2">
        <v>4049.19</v>
      </c>
      <c r="J99" s="2">
        <v>4018.46</v>
      </c>
      <c r="K99" s="2">
        <v>4015.36</v>
      </c>
      <c r="L99" s="2">
        <v>4007.07</v>
      </c>
      <c r="M99" s="2">
        <v>4005.88</v>
      </c>
      <c r="N99" s="2">
        <v>4004.33</v>
      </c>
      <c r="O99" s="2">
        <v>4008.07</v>
      </c>
      <c r="P99" s="2">
        <v>4019.64</v>
      </c>
      <c r="Q99" s="2">
        <v>4031.54</v>
      </c>
      <c r="R99" s="2">
        <v>4085.45</v>
      </c>
      <c r="S99" s="2">
        <v>4081.37</v>
      </c>
      <c r="T99" s="2">
        <v>4021.35</v>
      </c>
      <c r="U99" s="2">
        <v>4005.97</v>
      </c>
      <c r="V99" s="2">
        <v>3963.73</v>
      </c>
      <c r="W99" s="2">
        <v>3930.35</v>
      </c>
      <c r="X99" s="2">
        <v>3922.39</v>
      </c>
      <c r="Y99" s="85">
        <v>3922.69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3924.64</v>
      </c>
      <c r="C100" s="2">
        <v>3920.1</v>
      </c>
      <c r="D100" s="2">
        <v>3920.42</v>
      </c>
      <c r="E100" s="2">
        <v>3922.16</v>
      </c>
      <c r="F100" s="2">
        <v>3928.02</v>
      </c>
      <c r="G100" s="2">
        <v>3936.41</v>
      </c>
      <c r="H100" s="2">
        <v>3986.56</v>
      </c>
      <c r="I100" s="2">
        <v>3985.67</v>
      </c>
      <c r="J100" s="2">
        <v>3977.27</v>
      </c>
      <c r="K100" s="2">
        <v>3988.86</v>
      </c>
      <c r="L100" s="2">
        <v>3986.86</v>
      </c>
      <c r="M100" s="2">
        <v>3986.98</v>
      </c>
      <c r="N100" s="2">
        <v>3977.65</v>
      </c>
      <c r="O100" s="2">
        <v>3978.25</v>
      </c>
      <c r="P100" s="2">
        <v>3988.22</v>
      </c>
      <c r="Q100" s="2">
        <v>3997.94</v>
      </c>
      <c r="R100" s="2">
        <v>4032.27</v>
      </c>
      <c r="S100" s="2">
        <v>4003</v>
      </c>
      <c r="T100" s="2">
        <v>3985.6</v>
      </c>
      <c r="U100" s="2">
        <v>3947.83</v>
      </c>
      <c r="V100" s="2">
        <v>3925.63</v>
      </c>
      <c r="W100" s="2">
        <v>3869.57</v>
      </c>
      <c r="X100" s="2">
        <v>3914.96</v>
      </c>
      <c r="Y100" s="85">
        <v>3917.49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3920.93</v>
      </c>
      <c r="C101" s="2">
        <v>3920.89</v>
      </c>
      <c r="D101" s="2">
        <v>3920.98</v>
      </c>
      <c r="E101" s="2">
        <v>3921.86</v>
      </c>
      <c r="F101" s="2">
        <v>3923.7</v>
      </c>
      <c r="G101" s="2">
        <v>3920.94</v>
      </c>
      <c r="H101" s="2">
        <v>3933.75</v>
      </c>
      <c r="I101" s="2">
        <v>3998.32</v>
      </c>
      <c r="J101" s="2">
        <v>4082.87</v>
      </c>
      <c r="K101" s="2">
        <v>4118.9399999999996</v>
      </c>
      <c r="L101" s="2">
        <v>4084.62</v>
      </c>
      <c r="M101" s="2">
        <v>4070.22</v>
      </c>
      <c r="N101" s="2">
        <v>4046.08</v>
      </c>
      <c r="O101" s="2">
        <v>4057.11</v>
      </c>
      <c r="P101" s="2">
        <v>4072.82</v>
      </c>
      <c r="Q101" s="2">
        <v>4108.03</v>
      </c>
      <c r="R101" s="2">
        <v>4126.78</v>
      </c>
      <c r="S101" s="2">
        <v>4114.66</v>
      </c>
      <c r="T101" s="2">
        <v>4096.7299999999996</v>
      </c>
      <c r="U101" s="2">
        <v>4077.49</v>
      </c>
      <c r="V101" s="2">
        <v>4034.67</v>
      </c>
      <c r="W101" s="2">
        <v>3946.31</v>
      </c>
      <c r="X101" s="2">
        <v>3920.61</v>
      </c>
      <c r="Y101" s="85">
        <v>3921.38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3921.46</v>
      </c>
      <c r="C102" s="2">
        <v>3921.25</v>
      </c>
      <c r="D102" s="2">
        <v>3921.74</v>
      </c>
      <c r="E102" s="2">
        <v>3922.04</v>
      </c>
      <c r="F102" s="2">
        <v>3922.28</v>
      </c>
      <c r="G102" s="2">
        <v>3919.19</v>
      </c>
      <c r="H102" s="2">
        <v>3921.9</v>
      </c>
      <c r="I102" s="2">
        <v>3939.25</v>
      </c>
      <c r="J102" s="2">
        <v>4013.87</v>
      </c>
      <c r="K102" s="2">
        <v>4078.32</v>
      </c>
      <c r="L102" s="2">
        <v>4075.37</v>
      </c>
      <c r="M102" s="2">
        <v>4076.76</v>
      </c>
      <c r="N102" s="2">
        <v>4073.05</v>
      </c>
      <c r="O102" s="2">
        <v>4077.09</v>
      </c>
      <c r="P102" s="2">
        <v>4105.68</v>
      </c>
      <c r="Q102" s="2">
        <v>4132.8599999999997</v>
      </c>
      <c r="R102" s="2">
        <v>4159.99</v>
      </c>
      <c r="S102" s="2">
        <v>4142.26</v>
      </c>
      <c r="T102" s="2">
        <v>4129.6000000000004</v>
      </c>
      <c r="U102" s="2">
        <v>4124.03</v>
      </c>
      <c r="V102" s="2">
        <v>4085.25</v>
      </c>
      <c r="W102" s="2">
        <v>3958.33</v>
      </c>
      <c r="X102" s="2">
        <v>3928.09</v>
      </c>
      <c r="Y102" s="85">
        <v>3922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3921.05</v>
      </c>
      <c r="C103" s="2">
        <v>3921.13</v>
      </c>
      <c r="D103" s="2">
        <v>3921.2</v>
      </c>
      <c r="E103" s="2">
        <v>3922.36</v>
      </c>
      <c r="F103" s="2">
        <v>3926.37</v>
      </c>
      <c r="G103" s="2">
        <v>3950.77</v>
      </c>
      <c r="H103" s="2">
        <v>3996.73</v>
      </c>
      <c r="I103" s="2">
        <v>4073.15</v>
      </c>
      <c r="J103" s="2">
        <v>4074.46</v>
      </c>
      <c r="K103" s="2">
        <v>4076.85</v>
      </c>
      <c r="L103" s="2">
        <v>4070.54</v>
      </c>
      <c r="M103" s="2">
        <v>4072.97</v>
      </c>
      <c r="N103" s="2">
        <v>4071.58</v>
      </c>
      <c r="O103" s="2">
        <v>4074.18</v>
      </c>
      <c r="P103" s="2">
        <v>4095.89</v>
      </c>
      <c r="Q103" s="2">
        <v>4159.09</v>
      </c>
      <c r="R103" s="2">
        <v>4172.43</v>
      </c>
      <c r="S103" s="2">
        <v>4163.7</v>
      </c>
      <c r="T103" s="2">
        <v>4102.43</v>
      </c>
      <c r="U103" s="2">
        <v>4086.31</v>
      </c>
      <c r="V103" s="2">
        <v>4036.91</v>
      </c>
      <c r="W103" s="2">
        <v>3958.36</v>
      </c>
      <c r="X103" s="2">
        <v>3925.93</v>
      </c>
      <c r="Y103" s="85">
        <v>3920.25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3923.19</v>
      </c>
      <c r="C104" s="2">
        <v>3922.37</v>
      </c>
      <c r="D104" s="2">
        <v>3923.06</v>
      </c>
      <c r="E104" s="2">
        <v>3924.58</v>
      </c>
      <c r="F104" s="2">
        <v>3926.12</v>
      </c>
      <c r="G104" s="2">
        <v>3942.29</v>
      </c>
      <c r="H104" s="2">
        <v>3986.88</v>
      </c>
      <c r="I104" s="2">
        <v>4014.1</v>
      </c>
      <c r="J104" s="2">
        <v>4020.62</v>
      </c>
      <c r="K104" s="2">
        <v>3993.95</v>
      </c>
      <c r="L104" s="2">
        <v>3963.52</v>
      </c>
      <c r="M104" s="2">
        <v>3958.72</v>
      </c>
      <c r="N104" s="2">
        <v>3955.19</v>
      </c>
      <c r="O104" s="2">
        <v>3953.45</v>
      </c>
      <c r="P104" s="2">
        <v>3962.21</v>
      </c>
      <c r="Q104" s="2">
        <v>3978.9</v>
      </c>
      <c r="R104" s="2">
        <v>4063.77</v>
      </c>
      <c r="S104" s="2">
        <v>4006.97</v>
      </c>
      <c r="T104" s="2">
        <v>3966.91</v>
      </c>
      <c r="U104" s="2">
        <v>3946.7</v>
      </c>
      <c r="V104" s="2">
        <v>3940.17</v>
      </c>
      <c r="W104" s="2">
        <v>3927.48</v>
      </c>
      <c r="X104" s="2">
        <v>3915.06</v>
      </c>
      <c r="Y104" s="85">
        <v>3919.65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3922.79</v>
      </c>
      <c r="C105" s="86">
        <v>3921.09</v>
      </c>
      <c r="D105" s="86">
        <v>3923.51</v>
      </c>
      <c r="E105" s="86">
        <v>3924.4</v>
      </c>
      <c r="F105" s="86">
        <v>3934.35</v>
      </c>
      <c r="G105" s="86">
        <v>4022.44</v>
      </c>
      <c r="H105" s="86">
        <v>4149.18</v>
      </c>
      <c r="I105" s="86">
        <v>4219.53</v>
      </c>
      <c r="J105" s="86">
        <v>4207.84</v>
      </c>
      <c r="K105" s="86">
        <v>4200.6899999999996</v>
      </c>
      <c r="L105" s="86">
        <v>4187.83</v>
      </c>
      <c r="M105" s="86">
        <v>4198.78</v>
      </c>
      <c r="N105" s="86">
        <v>4191.5200000000004</v>
      </c>
      <c r="O105" s="86">
        <v>4199.25</v>
      </c>
      <c r="P105" s="86">
        <v>4221.5</v>
      </c>
      <c r="Q105" s="86">
        <v>4259.1400000000003</v>
      </c>
      <c r="R105" s="86">
        <v>4270.8999999999996</v>
      </c>
      <c r="S105" s="86">
        <v>4269.13</v>
      </c>
      <c r="T105" s="86">
        <v>4193.3999999999996</v>
      </c>
      <c r="U105" s="86">
        <v>4164.37</v>
      </c>
      <c r="V105" s="86">
        <v>4084.78</v>
      </c>
      <c r="W105" s="86">
        <v>4018.64</v>
      </c>
      <c r="X105" s="86">
        <v>3991.06</v>
      </c>
      <c r="Y105" s="87">
        <v>3945.95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4000.66</v>
      </c>
      <c r="C109" s="88">
        <v>4010.66</v>
      </c>
      <c r="D109" s="88">
        <v>4034.5</v>
      </c>
      <c r="E109" s="88">
        <v>4042.74</v>
      </c>
      <c r="F109" s="88">
        <v>4107.13</v>
      </c>
      <c r="G109" s="88">
        <v>4215.55</v>
      </c>
      <c r="H109" s="88">
        <v>4272.4399999999996</v>
      </c>
      <c r="I109" s="88">
        <v>4284.25</v>
      </c>
      <c r="J109" s="88">
        <v>4282.16</v>
      </c>
      <c r="K109" s="88">
        <v>4274.76</v>
      </c>
      <c r="L109" s="88">
        <v>4264.87</v>
      </c>
      <c r="M109" s="88">
        <v>4264.79</v>
      </c>
      <c r="N109" s="88">
        <v>4254.59</v>
      </c>
      <c r="O109" s="88">
        <v>4238.1499999999996</v>
      </c>
      <c r="P109" s="88">
        <v>4246.5600000000004</v>
      </c>
      <c r="Q109" s="88">
        <v>4264.22</v>
      </c>
      <c r="R109" s="88">
        <v>4279.3599999999997</v>
      </c>
      <c r="S109" s="88">
        <v>4299.41</v>
      </c>
      <c r="T109" s="88">
        <v>4277.5</v>
      </c>
      <c r="U109" s="88">
        <v>4260.33</v>
      </c>
      <c r="V109" s="88">
        <v>4232.1000000000004</v>
      </c>
      <c r="W109" s="88">
        <v>4182.63</v>
      </c>
      <c r="X109" s="88">
        <v>4061.1</v>
      </c>
      <c r="Y109" s="89">
        <v>4038.31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4009.46</v>
      </c>
      <c r="C110" s="2">
        <v>4009.93</v>
      </c>
      <c r="D110" s="2">
        <v>4018.85</v>
      </c>
      <c r="E110" s="2">
        <v>4041.45</v>
      </c>
      <c r="F110" s="2">
        <v>4125.29</v>
      </c>
      <c r="G110" s="2">
        <v>4241.13</v>
      </c>
      <c r="H110" s="2">
        <v>4262.37</v>
      </c>
      <c r="I110" s="2">
        <v>4307.16</v>
      </c>
      <c r="J110" s="2">
        <v>4284.91</v>
      </c>
      <c r="K110" s="2">
        <v>4273.5600000000004</v>
      </c>
      <c r="L110" s="2">
        <v>4255.99</v>
      </c>
      <c r="M110" s="2">
        <v>4258.8999999999996</v>
      </c>
      <c r="N110" s="2">
        <v>4255.47</v>
      </c>
      <c r="O110" s="2">
        <v>4251.93</v>
      </c>
      <c r="P110" s="2">
        <v>4255.8100000000004</v>
      </c>
      <c r="Q110" s="2">
        <v>4272.49</v>
      </c>
      <c r="R110" s="2">
        <v>4308.8</v>
      </c>
      <c r="S110" s="2">
        <v>4318.2700000000004</v>
      </c>
      <c r="T110" s="2">
        <v>4385.34</v>
      </c>
      <c r="U110" s="2">
        <v>4299.6000000000004</v>
      </c>
      <c r="V110" s="2">
        <v>4255.55</v>
      </c>
      <c r="W110" s="2">
        <v>4215.4799999999996</v>
      </c>
      <c r="X110" s="2">
        <v>4122.8</v>
      </c>
      <c r="Y110" s="85">
        <v>4085.88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4038.44</v>
      </c>
      <c r="C111" s="2">
        <v>4026.41</v>
      </c>
      <c r="D111" s="2">
        <v>4028.86</v>
      </c>
      <c r="E111" s="2">
        <v>4040.54</v>
      </c>
      <c r="F111" s="2">
        <v>4108.21</v>
      </c>
      <c r="G111" s="2">
        <v>4220.25</v>
      </c>
      <c r="H111" s="2">
        <v>4267.6000000000004</v>
      </c>
      <c r="I111" s="2">
        <v>4284.8500000000004</v>
      </c>
      <c r="J111" s="2">
        <v>4287.43</v>
      </c>
      <c r="K111" s="2">
        <v>4283.78</v>
      </c>
      <c r="L111" s="2">
        <v>4255.6099999999997</v>
      </c>
      <c r="M111" s="2">
        <v>4269.72</v>
      </c>
      <c r="N111" s="2">
        <v>4264.79</v>
      </c>
      <c r="O111" s="2">
        <v>4256.01</v>
      </c>
      <c r="P111" s="2">
        <v>4257.71</v>
      </c>
      <c r="Q111" s="2">
        <v>4269.57</v>
      </c>
      <c r="R111" s="2">
        <v>4299.12</v>
      </c>
      <c r="S111" s="2">
        <v>4340.74</v>
      </c>
      <c r="T111" s="2">
        <v>4298.8</v>
      </c>
      <c r="U111" s="2">
        <v>4268.2700000000004</v>
      </c>
      <c r="V111" s="2">
        <v>4210.46</v>
      </c>
      <c r="W111" s="2">
        <v>4155.92</v>
      </c>
      <c r="X111" s="2">
        <v>4094.1</v>
      </c>
      <c r="Y111" s="85">
        <v>4080.05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4037.56</v>
      </c>
      <c r="C112" s="2">
        <v>4038.03</v>
      </c>
      <c r="D112" s="2">
        <v>4039.13</v>
      </c>
      <c r="E112" s="2">
        <v>4039.73</v>
      </c>
      <c r="F112" s="2">
        <v>4040.82</v>
      </c>
      <c r="G112" s="2">
        <v>4111.51</v>
      </c>
      <c r="H112" s="2">
        <v>4138.97</v>
      </c>
      <c r="I112" s="2">
        <v>4125.84</v>
      </c>
      <c r="J112" s="2">
        <v>4101.09</v>
      </c>
      <c r="K112" s="2">
        <v>4063.86</v>
      </c>
      <c r="L112" s="2">
        <v>3994.85</v>
      </c>
      <c r="M112" s="2">
        <v>3994.78</v>
      </c>
      <c r="N112" s="2">
        <v>3994.65</v>
      </c>
      <c r="O112" s="2">
        <v>3994.76</v>
      </c>
      <c r="P112" s="2">
        <v>4021.66</v>
      </c>
      <c r="Q112" s="2">
        <v>4012.88</v>
      </c>
      <c r="R112" s="2">
        <v>4046.45</v>
      </c>
      <c r="S112" s="2">
        <v>4046.58</v>
      </c>
      <c r="T112" s="2">
        <v>4045.54</v>
      </c>
      <c r="U112" s="2">
        <v>4045.27</v>
      </c>
      <c r="V112" s="2">
        <v>4043.76</v>
      </c>
      <c r="W112" s="2">
        <v>3998.34</v>
      </c>
      <c r="X112" s="2">
        <v>3991.16</v>
      </c>
      <c r="Y112" s="85">
        <v>3997.04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4038.35</v>
      </c>
      <c r="C113" s="2">
        <v>4039.41</v>
      </c>
      <c r="D113" s="2">
        <v>4039.23</v>
      </c>
      <c r="E113" s="2">
        <v>4040.07</v>
      </c>
      <c r="F113" s="2">
        <v>4047.32</v>
      </c>
      <c r="G113" s="2">
        <v>4058.69</v>
      </c>
      <c r="H113" s="2">
        <v>4130.3100000000004</v>
      </c>
      <c r="I113" s="2">
        <v>4111.38</v>
      </c>
      <c r="J113" s="2">
        <v>4067.86</v>
      </c>
      <c r="K113" s="2">
        <v>4056.55</v>
      </c>
      <c r="L113" s="2">
        <v>4048.36</v>
      </c>
      <c r="M113" s="2">
        <v>4046.29</v>
      </c>
      <c r="N113" s="2">
        <v>4007.53</v>
      </c>
      <c r="O113" s="2">
        <v>3995.2</v>
      </c>
      <c r="P113" s="2">
        <v>3995.88</v>
      </c>
      <c r="Q113" s="2">
        <v>4006.89</v>
      </c>
      <c r="R113" s="2">
        <v>4056.94</v>
      </c>
      <c r="S113" s="2">
        <v>4098.58</v>
      </c>
      <c r="T113" s="2">
        <v>4136.3599999999997</v>
      </c>
      <c r="U113" s="2">
        <v>4117.92</v>
      </c>
      <c r="V113" s="2">
        <v>4046.97</v>
      </c>
      <c r="W113" s="2">
        <v>4043.22</v>
      </c>
      <c r="X113" s="2">
        <v>4036.56</v>
      </c>
      <c r="Y113" s="85">
        <v>4037.56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4045.07</v>
      </c>
      <c r="C114" s="2">
        <v>4039.58</v>
      </c>
      <c r="D114" s="2">
        <v>4025.4</v>
      </c>
      <c r="E114" s="2">
        <v>4024.35</v>
      </c>
      <c r="F114" s="2">
        <v>4041.14</v>
      </c>
      <c r="G114" s="2">
        <v>4048.44</v>
      </c>
      <c r="H114" s="2">
        <v>4075.65</v>
      </c>
      <c r="I114" s="2">
        <v>4153.13</v>
      </c>
      <c r="J114" s="2">
        <v>4259.66</v>
      </c>
      <c r="K114" s="2">
        <v>4264.34</v>
      </c>
      <c r="L114" s="2">
        <v>4258.91</v>
      </c>
      <c r="M114" s="2">
        <v>4260.2</v>
      </c>
      <c r="N114" s="2">
        <v>4248.97</v>
      </c>
      <c r="O114" s="2">
        <v>4251.99</v>
      </c>
      <c r="P114" s="2">
        <v>4252.67</v>
      </c>
      <c r="Q114" s="2">
        <v>4265.6000000000004</v>
      </c>
      <c r="R114" s="2">
        <v>4296.28</v>
      </c>
      <c r="S114" s="2">
        <v>4289.96</v>
      </c>
      <c r="T114" s="2">
        <v>4292.33</v>
      </c>
      <c r="U114" s="2">
        <v>4246.37</v>
      </c>
      <c r="V114" s="2">
        <v>4137.45</v>
      </c>
      <c r="W114" s="2">
        <v>4089.92</v>
      </c>
      <c r="X114" s="2">
        <v>4045.49</v>
      </c>
      <c r="Y114" s="85">
        <v>4043.8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4071.95</v>
      </c>
      <c r="C115" s="2">
        <v>4041.35</v>
      </c>
      <c r="D115" s="2">
        <v>4041.82</v>
      </c>
      <c r="E115" s="2">
        <v>4037.45</v>
      </c>
      <c r="F115" s="2">
        <v>4042.14</v>
      </c>
      <c r="G115" s="2">
        <v>4050.77</v>
      </c>
      <c r="H115" s="2">
        <v>4130.7700000000004</v>
      </c>
      <c r="I115" s="2">
        <v>4176.24</v>
      </c>
      <c r="J115" s="2">
        <v>4289.0600000000004</v>
      </c>
      <c r="K115" s="2">
        <v>4341.16</v>
      </c>
      <c r="L115" s="2">
        <v>4347.33</v>
      </c>
      <c r="M115" s="2">
        <v>4348.0200000000004</v>
      </c>
      <c r="N115" s="2">
        <v>4348.5600000000004</v>
      </c>
      <c r="O115" s="2">
        <v>4348.05</v>
      </c>
      <c r="P115" s="2">
        <v>4360.71</v>
      </c>
      <c r="Q115" s="2">
        <v>4392.6499999999996</v>
      </c>
      <c r="R115" s="2">
        <v>4431.3900000000003</v>
      </c>
      <c r="S115" s="2">
        <v>4442.97</v>
      </c>
      <c r="T115" s="2">
        <v>4465.13</v>
      </c>
      <c r="U115" s="2">
        <v>4359.04</v>
      </c>
      <c r="V115" s="2">
        <v>4210.7299999999996</v>
      </c>
      <c r="W115" s="2">
        <v>4107.6499999999996</v>
      </c>
      <c r="X115" s="2">
        <v>4054.24</v>
      </c>
      <c r="Y115" s="85">
        <v>4046.68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4008.15</v>
      </c>
      <c r="C116" s="2">
        <v>4008.86</v>
      </c>
      <c r="D116" s="2">
        <v>4017.66</v>
      </c>
      <c r="E116" s="2">
        <v>4019.59</v>
      </c>
      <c r="F116" s="2">
        <v>4043.08</v>
      </c>
      <c r="G116" s="2">
        <v>4114.46</v>
      </c>
      <c r="H116" s="2">
        <v>4154.82</v>
      </c>
      <c r="I116" s="2">
        <v>4249.78</v>
      </c>
      <c r="J116" s="2">
        <v>4259.3900000000003</v>
      </c>
      <c r="K116" s="2">
        <v>4219.01</v>
      </c>
      <c r="L116" s="2">
        <v>4201.3999999999996</v>
      </c>
      <c r="M116" s="2">
        <v>4211.87</v>
      </c>
      <c r="N116" s="2">
        <v>4208.13</v>
      </c>
      <c r="O116" s="2">
        <v>4207.91</v>
      </c>
      <c r="P116" s="2">
        <v>4209.59</v>
      </c>
      <c r="Q116" s="2">
        <v>4224.5600000000004</v>
      </c>
      <c r="R116" s="2">
        <v>4259.8100000000004</v>
      </c>
      <c r="S116" s="2">
        <v>4265.54</v>
      </c>
      <c r="T116" s="2">
        <v>4249.53</v>
      </c>
      <c r="U116" s="2">
        <v>4222.9399999999996</v>
      </c>
      <c r="V116" s="2">
        <v>4099.6899999999996</v>
      </c>
      <c r="W116" s="2">
        <v>4048.76</v>
      </c>
      <c r="X116" s="2">
        <v>4041.31</v>
      </c>
      <c r="Y116" s="85">
        <v>4038.49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4023.49</v>
      </c>
      <c r="C117" s="2">
        <v>4021.61</v>
      </c>
      <c r="D117" s="2">
        <v>4005.86</v>
      </c>
      <c r="E117" s="2">
        <v>4007.67</v>
      </c>
      <c r="F117" s="2">
        <v>4022.31</v>
      </c>
      <c r="G117" s="2">
        <v>4055.86</v>
      </c>
      <c r="H117" s="2">
        <v>4116.8599999999997</v>
      </c>
      <c r="I117" s="2">
        <v>4187.0200000000004</v>
      </c>
      <c r="J117" s="2">
        <v>4206.37</v>
      </c>
      <c r="K117" s="2">
        <v>4210.45</v>
      </c>
      <c r="L117" s="2">
        <v>4125.01</v>
      </c>
      <c r="M117" s="2">
        <v>4126.4399999999996</v>
      </c>
      <c r="N117" s="2">
        <v>4119.12</v>
      </c>
      <c r="O117" s="2">
        <v>4118.54</v>
      </c>
      <c r="P117" s="2">
        <v>4113.2299999999996</v>
      </c>
      <c r="Q117" s="2">
        <v>4110.1499999999996</v>
      </c>
      <c r="R117" s="2">
        <v>4119.1099999999997</v>
      </c>
      <c r="S117" s="2">
        <v>4187.8500000000004</v>
      </c>
      <c r="T117" s="2">
        <v>4123.04</v>
      </c>
      <c r="U117" s="2">
        <v>4094.13</v>
      </c>
      <c r="V117" s="2">
        <v>4051.24</v>
      </c>
      <c r="W117" s="2">
        <v>4043.57</v>
      </c>
      <c r="X117" s="2">
        <v>4015.83</v>
      </c>
      <c r="Y117" s="85">
        <v>4016.2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4016.22</v>
      </c>
      <c r="C118" s="2">
        <v>4011.14</v>
      </c>
      <c r="D118" s="2">
        <v>4012.01</v>
      </c>
      <c r="E118" s="2">
        <v>4018.38</v>
      </c>
      <c r="F118" s="2">
        <v>4026.74</v>
      </c>
      <c r="G118" s="2">
        <v>4053.55</v>
      </c>
      <c r="H118" s="2">
        <v>4107.97</v>
      </c>
      <c r="I118" s="2">
        <v>4131.88</v>
      </c>
      <c r="J118" s="2">
        <v>4130.08</v>
      </c>
      <c r="K118" s="2">
        <v>4115.8599999999997</v>
      </c>
      <c r="L118" s="2">
        <v>4089.29</v>
      </c>
      <c r="M118" s="2">
        <v>4103.66</v>
      </c>
      <c r="N118" s="2">
        <v>4103.1400000000003</v>
      </c>
      <c r="O118" s="2">
        <v>4110.46</v>
      </c>
      <c r="P118" s="2">
        <v>4096.1499999999996</v>
      </c>
      <c r="Q118" s="2">
        <v>4105</v>
      </c>
      <c r="R118" s="2">
        <v>4117.51</v>
      </c>
      <c r="S118" s="2">
        <v>4139.9799999999996</v>
      </c>
      <c r="T118" s="2">
        <v>4121.8900000000003</v>
      </c>
      <c r="U118" s="2">
        <v>4074.17</v>
      </c>
      <c r="V118" s="2">
        <v>4038.22</v>
      </c>
      <c r="W118" s="2">
        <v>4024.12</v>
      </c>
      <c r="X118" s="2">
        <v>4018.19</v>
      </c>
      <c r="Y118" s="85">
        <v>4017.39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4035.52</v>
      </c>
      <c r="C119" s="2">
        <v>4034.29</v>
      </c>
      <c r="D119" s="2">
        <v>4026.61</v>
      </c>
      <c r="E119" s="2">
        <v>4035.36</v>
      </c>
      <c r="F119" s="2">
        <v>4036.96</v>
      </c>
      <c r="G119" s="2">
        <v>4053.93</v>
      </c>
      <c r="H119" s="2">
        <v>4061.33</v>
      </c>
      <c r="I119" s="2">
        <v>4062.6</v>
      </c>
      <c r="J119" s="2">
        <v>4045.47</v>
      </c>
      <c r="K119" s="2">
        <v>4045.45</v>
      </c>
      <c r="L119" s="2">
        <v>4044.4</v>
      </c>
      <c r="M119" s="2">
        <v>4044.41</v>
      </c>
      <c r="N119" s="2">
        <v>4044.06</v>
      </c>
      <c r="O119" s="2">
        <v>4043.02</v>
      </c>
      <c r="P119" s="2">
        <v>4044.76</v>
      </c>
      <c r="Q119" s="2">
        <v>4040.13</v>
      </c>
      <c r="R119" s="2">
        <v>4041.18</v>
      </c>
      <c r="S119" s="2">
        <v>4042.03</v>
      </c>
      <c r="T119" s="2">
        <v>4041.65</v>
      </c>
      <c r="U119" s="2">
        <v>4041.85</v>
      </c>
      <c r="V119" s="2">
        <v>4041.31</v>
      </c>
      <c r="W119" s="2">
        <v>4039.51</v>
      </c>
      <c r="X119" s="2">
        <v>4019.79</v>
      </c>
      <c r="Y119" s="85">
        <v>4021.43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4030.55</v>
      </c>
      <c r="C120" s="2">
        <v>4025.62</v>
      </c>
      <c r="D120" s="2">
        <v>4001.26</v>
      </c>
      <c r="E120" s="2">
        <v>4032.87</v>
      </c>
      <c r="F120" s="2">
        <v>4045.45</v>
      </c>
      <c r="G120" s="2">
        <v>4047.57</v>
      </c>
      <c r="H120" s="2">
        <v>4046.55</v>
      </c>
      <c r="I120" s="2">
        <v>4046.97</v>
      </c>
      <c r="J120" s="2">
        <v>4038.56</v>
      </c>
      <c r="K120" s="2">
        <v>4038.09</v>
      </c>
      <c r="L120" s="2">
        <v>4037.45</v>
      </c>
      <c r="M120" s="2">
        <v>4022.18</v>
      </c>
      <c r="N120" s="2">
        <v>4037.64</v>
      </c>
      <c r="O120" s="2">
        <v>4022.57</v>
      </c>
      <c r="P120" s="2">
        <v>4037.77</v>
      </c>
      <c r="Q120" s="2">
        <v>4024.44</v>
      </c>
      <c r="R120" s="2">
        <v>4041.1</v>
      </c>
      <c r="S120" s="2">
        <v>4074.8</v>
      </c>
      <c r="T120" s="2">
        <v>4041.39</v>
      </c>
      <c r="U120" s="2">
        <v>4049.02</v>
      </c>
      <c r="V120" s="2">
        <v>4044.37</v>
      </c>
      <c r="W120" s="2">
        <v>4042.7</v>
      </c>
      <c r="X120" s="2">
        <v>4040.79</v>
      </c>
      <c r="Y120" s="85">
        <v>4044.64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4046.21</v>
      </c>
      <c r="C121" s="2">
        <v>4046.78</v>
      </c>
      <c r="D121" s="2">
        <v>4047.27</v>
      </c>
      <c r="E121" s="2">
        <v>4047.86</v>
      </c>
      <c r="F121" s="2">
        <v>4048.83</v>
      </c>
      <c r="G121" s="2">
        <v>4050.89</v>
      </c>
      <c r="H121" s="2">
        <v>4052.95</v>
      </c>
      <c r="I121" s="2">
        <v>4057.58</v>
      </c>
      <c r="J121" s="2">
        <v>4138.95</v>
      </c>
      <c r="K121" s="2">
        <v>4138.82</v>
      </c>
      <c r="L121" s="2">
        <v>4131.6000000000004</v>
      </c>
      <c r="M121" s="2">
        <v>4129.92</v>
      </c>
      <c r="N121" s="2">
        <v>4129.92</v>
      </c>
      <c r="O121" s="2">
        <v>4132.24</v>
      </c>
      <c r="P121" s="2">
        <v>4136.25</v>
      </c>
      <c r="Q121" s="2">
        <v>4149.05</v>
      </c>
      <c r="R121" s="2">
        <v>4176.84</v>
      </c>
      <c r="S121" s="2">
        <v>4177.3900000000003</v>
      </c>
      <c r="T121" s="2">
        <v>4158.67</v>
      </c>
      <c r="U121" s="2">
        <v>4142.18</v>
      </c>
      <c r="V121" s="2">
        <v>4118.93</v>
      </c>
      <c r="W121" s="2">
        <v>4075.05</v>
      </c>
      <c r="X121" s="2">
        <v>4046.87</v>
      </c>
      <c r="Y121" s="85">
        <v>4047.14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4047.55</v>
      </c>
      <c r="C122" s="2">
        <v>4048.3</v>
      </c>
      <c r="D122" s="2">
        <v>4047.54</v>
      </c>
      <c r="E122" s="2">
        <v>4036.36</v>
      </c>
      <c r="F122" s="2">
        <v>4047.77</v>
      </c>
      <c r="G122" s="2">
        <v>4050.6</v>
      </c>
      <c r="H122" s="2">
        <v>4050.87</v>
      </c>
      <c r="I122" s="2">
        <v>4055.23</v>
      </c>
      <c r="J122" s="2">
        <v>4095.08</v>
      </c>
      <c r="K122" s="2">
        <v>4180.41</v>
      </c>
      <c r="L122" s="2">
        <v>4181.47</v>
      </c>
      <c r="M122" s="2">
        <v>4179.51</v>
      </c>
      <c r="N122" s="2">
        <v>4171.91</v>
      </c>
      <c r="O122" s="2">
        <v>4167.55</v>
      </c>
      <c r="P122" s="2">
        <v>4174.45</v>
      </c>
      <c r="Q122" s="2">
        <v>4183.87</v>
      </c>
      <c r="R122" s="2">
        <v>4202.63</v>
      </c>
      <c r="S122" s="2">
        <v>4239.3999999999996</v>
      </c>
      <c r="T122" s="2">
        <v>4196.42</v>
      </c>
      <c r="U122" s="2">
        <v>4131.05</v>
      </c>
      <c r="V122" s="2">
        <v>4057.58</v>
      </c>
      <c r="W122" s="2">
        <v>4140.42</v>
      </c>
      <c r="X122" s="2">
        <v>4069.4</v>
      </c>
      <c r="Y122" s="85">
        <v>4053.44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4046.95</v>
      </c>
      <c r="C123" s="2">
        <v>4042.57</v>
      </c>
      <c r="D123" s="2">
        <v>4040.89</v>
      </c>
      <c r="E123" s="2">
        <v>4041.17</v>
      </c>
      <c r="F123" s="2">
        <v>4048.4</v>
      </c>
      <c r="G123" s="2">
        <v>4054.16</v>
      </c>
      <c r="H123" s="2">
        <v>4055.19</v>
      </c>
      <c r="I123" s="2">
        <v>4097.1099999999997</v>
      </c>
      <c r="J123" s="2">
        <v>4099.46</v>
      </c>
      <c r="K123" s="2">
        <v>4102.3999999999996</v>
      </c>
      <c r="L123" s="2">
        <v>4096.29</v>
      </c>
      <c r="M123" s="2">
        <v>4110.82</v>
      </c>
      <c r="N123" s="2">
        <v>4089.23</v>
      </c>
      <c r="O123" s="2">
        <v>4093.38</v>
      </c>
      <c r="P123" s="2">
        <v>4096.51</v>
      </c>
      <c r="Q123" s="2">
        <v>4111.6499999999996</v>
      </c>
      <c r="R123" s="2">
        <v>4153.87</v>
      </c>
      <c r="S123" s="2">
        <v>4162.1099999999997</v>
      </c>
      <c r="T123" s="2">
        <v>4129.68</v>
      </c>
      <c r="U123" s="2">
        <v>4107.9399999999996</v>
      </c>
      <c r="V123" s="2">
        <v>4053.04</v>
      </c>
      <c r="W123" s="2">
        <v>4039.59</v>
      </c>
      <c r="X123" s="2">
        <v>4039.36</v>
      </c>
      <c r="Y123" s="85">
        <v>4024.69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4031.22</v>
      </c>
      <c r="C124" s="2">
        <v>4012.53</v>
      </c>
      <c r="D124" s="2">
        <v>3997.8</v>
      </c>
      <c r="E124" s="2">
        <v>4021.54</v>
      </c>
      <c r="F124" s="2">
        <v>4047.03</v>
      </c>
      <c r="G124" s="2">
        <v>4047.87</v>
      </c>
      <c r="H124" s="2">
        <v>4051.88</v>
      </c>
      <c r="I124" s="2">
        <v>4048.26</v>
      </c>
      <c r="J124" s="2">
        <v>4036.72</v>
      </c>
      <c r="K124" s="2">
        <v>4036.57</v>
      </c>
      <c r="L124" s="2">
        <v>4035.67</v>
      </c>
      <c r="M124" s="2">
        <v>4035.45</v>
      </c>
      <c r="N124" s="2">
        <v>4036.21</v>
      </c>
      <c r="O124" s="2">
        <v>4036.26</v>
      </c>
      <c r="P124" s="2">
        <v>4036.63</v>
      </c>
      <c r="Q124" s="2">
        <v>4037.53</v>
      </c>
      <c r="R124" s="2">
        <v>4072.65</v>
      </c>
      <c r="S124" s="2">
        <v>4076.73</v>
      </c>
      <c r="T124" s="2">
        <v>4038.83</v>
      </c>
      <c r="U124" s="2">
        <v>4050.2</v>
      </c>
      <c r="V124" s="2">
        <v>4037.99</v>
      </c>
      <c r="W124" s="2">
        <v>4033.18</v>
      </c>
      <c r="X124" s="2">
        <v>4033.1</v>
      </c>
      <c r="Y124" s="85">
        <v>4034.67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4034.34</v>
      </c>
      <c r="C125" s="2">
        <v>4028.81</v>
      </c>
      <c r="D125" s="2">
        <v>4039.85</v>
      </c>
      <c r="E125" s="2">
        <v>4041.44</v>
      </c>
      <c r="F125" s="2">
        <v>4047.33</v>
      </c>
      <c r="G125" s="2">
        <v>4065.99</v>
      </c>
      <c r="H125" s="2">
        <v>4160.41</v>
      </c>
      <c r="I125" s="2">
        <v>4177.8599999999997</v>
      </c>
      <c r="J125" s="2">
        <v>4176.2299999999996</v>
      </c>
      <c r="K125" s="2">
        <v>4174.46</v>
      </c>
      <c r="L125" s="2">
        <v>4157.05</v>
      </c>
      <c r="M125" s="2">
        <v>4159.8500000000004</v>
      </c>
      <c r="N125" s="2">
        <v>4150.8500000000004</v>
      </c>
      <c r="O125" s="2">
        <v>4153.83</v>
      </c>
      <c r="P125" s="2">
        <v>4167.49</v>
      </c>
      <c r="Q125" s="2">
        <v>4187.55</v>
      </c>
      <c r="R125" s="2">
        <v>4278.53</v>
      </c>
      <c r="S125" s="2">
        <v>4289.95</v>
      </c>
      <c r="T125" s="2">
        <v>4194.9399999999996</v>
      </c>
      <c r="U125" s="2">
        <v>4167.97</v>
      </c>
      <c r="V125" s="2">
        <v>4090.87</v>
      </c>
      <c r="W125" s="2">
        <v>4046.67</v>
      </c>
      <c r="X125" s="2">
        <v>4038.39</v>
      </c>
      <c r="Y125" s="85">
        <v>4040.34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4042.47</v>
      </c>
      <c r="C126" s="2">
        <v>4043.32</v>
      </c>
      <c r="D126" s="2">
        <v>4037.77</v>
      </c>
      <c r="E126" s="2">
        <v>4044.69</v>
      </c>
      <c r="F126" s="2">
        <v>4044.81</v>
      </c>
      <c r="G126" s="2">
        <v>4123.17</v>
      </c>
      <c r="H126" s="2">
        <v>4178.1099999999997</v>
      </c>
      <c r="I126" s="2">
        <v>4209.54</v>
      </c>
      <c r="J126" s="2">
        <v>4209.72</v>
      </c>
      <c r="K126" s="2">
        <v>4214.41</v>
      </c>
      <c r="L126" s="2">
        <v>4196.2700000000004</v>
      </c>
      <c r="M126" s="2">
        <v>4197.59</v>
      </c>
      <c r="N126" s="2">
        <v>4171.9399999999996</v>
      </c>
      <c r="O126" s="2">
        <v>4146.95</v>
      </c>
      <c r="P126" s="2">
        <v>4189.03</v>
      </c>
      <c r="Q126" s="2">
        <v>4210.7299999999996</v>
      </c>
      <c r="R126" s="2">
        <v>4257.03</v>
      </c>
      <c r="S126" s="2">
        <v>4232.97</v>
      </c>
      <c r="T126" s="2">
        <v>4204.6899999999996</v>
      </c>
      <c r="U126" s="2">
        <v>4158.67</v>
      </c>
      <c r="V126" s="2">
        <v>4046.93</v>
      </c>
      <c r="W126" s="2">
        <v>4044.79</v>
      </c>
      <c r="X126" s="2">
        <v>4038.7</v>
      </c>
      <c r="Y126" s="85">
        <v>4040.53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4041.53</v>
      </c>
      <c r="C127" s="2">
        <v>4043.38</v>
      </c>
      <c r="D127" s="2">
        <v>4044.3</v>
      </c>
      <c r="E127" s="2">
        <v>4045.87</v>
      </c>
      <c r="F127" s="2">
        <v>4051.78</v>
      </c>
      <c r="G127" s="2">
        <v>4076.03</v>
      </c>
      <c r="H127" s="2">
        <v>4169.05</v>
      </c>
      <c r="I127" s="2">
        <v>4184.3599999999997</v>
      </c>
      <c r="J127" s="2">
        <v>4185.8</v>
      </c>
      <c r="K127" s="2">
        <v>4182.9799999999996</v>
      </c>
      <c r="L127" s="2">
        <v>4183.3500000000004</v>
      </c>
      <c r="M127" s="2">
        <v>4171.3999999999996</v>
      </c>
      <c r="N127" s="2">
        <v>4169.3599999999997</v>
      </c>
      <c r="O127" s="2">
        <v>4167.47</v>
      </c>
      <c r="P127" s="2">
        <v>4170.54</v>
      </c>
      <c r="Q127" s="2">
        <v>4183.5</v>
      </c>
      <c r="R127" s="2">
        <v>4210.3500000000004</v>
      </c>
      <c r="S127" s="2">
        <v>4206.0600000000004</v>
      </c>
      <c r="T127" s="2">
        <v>4182.4399999999996</v>
      </c>
      <c r="U127" s="2">
        <v>4168.74</v>
      </c>
      <c r="V127" s="2">
        <v>4111.4799999999996</v>
      </c>
      <c r="W127" s="2">
        <v>4045.83</v>
      </c>
      <c r="X127" s="2">
        <v>4040.1</v>
      </c>
      <c r="Y127" s="85">
        <v>4039.87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4049.79</v>
      </c>
      <c r="C128" s="2">
        <v>4043.79</v>
      </c>
      <c r="D128" s="2">
        <v>4045.67</v>
      </c>
      <c r="E128" s="2">
        <v>4046.25</v>
      </c>
      <c r="F128" s="2">
        <v>4045.62</v>
      </c>
      <c r="G128" s="2">
        <v>4049.22</v>
      </c>
      <c r="H128" s="2">
        <v>4054.12</v>
      </c>
      <c r="I128" s="2">
        <v>4115.55</v>
      </c>
      <c r="J128" s="2">
        <v>4117.88</v>
      </c>
      <c r="K128" s="2">
        <v>4119.34</v>
      </c>
      <c r="L128" s="2">
        <v>4115.01</v>
      </c>
      <c r="M128" s="2">
        <v>4111.42</v>
      </c>
      <c r="N128" s="2">
        <v>4111.97</v>
      </c>
      <c r="O128" s="2">
        <v>4114.74</v>
      </c>
      <c r="P128" s="2">
        <v>4120.66</v>
      </c>
      <c r="Q128" s="2">
        <v>4127.43</v>
      </c>
      <c r="R128" s="2">
        <v>4137.79</v>
      </c>
      <c r="S128" s="2">
        <v>4131.62</v>
      </c>
      <c r="T128" s="2">
        <v>4137.24</v>
      </c>
      <c r="U128" s="2">
        <v>4104.67</v>
      </c>
      <c r="V128" s="2">
        <v>4043.91</v>
      </c>
      <c r="W128" s="2">
        <v>4036.59</v>
      </c>
      <c r="X128" s="2">
        <v>4038.33</v>
      </c>
      <c r="Y128" s="85">
        <v>4040.78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4041.49</v>
      </c>
      <c r="C129" s="2">
        <v>4036.36</v>
      </c>
      <c r="D129" s="2">
        <v>4036.87</v>
      </c>
      <c r="E129" s="2">
        <v>4037.46</v>
      </c>
      <c r="F129" s="2">
        <v>4037.42</v>
      </c>
      <c r="G129" s="2">
        <v>4045.31</v>
      </c>
      <c r="H129" s="2">
        <v>4044.5</v>
      </c>
      <c r="I129" s="2">
        <v>4045.59</v>
      </c>
      <c r="J129" s="2">
        <v>4040.44</v>
      </c>
      <c r="K129" s="2">
        <v>4050.98</v>
      </c>
      <c r="L129" s="2">
        <v>4046.99</v>
      </c>
      <c r="M129" s="2">
        <v>4038.28</v>
      </c>
      <c r="N129" s="2">
        <v>4037.99</v>
      </c>
      <c r="O129" s="2">
        <v>4038.28</v>
      </c>
      <c r="P129" s="2">
        <v>4065.52</v>
      </c>
      <c r="Q129" s="2">
        <v>4101.66</v>
      </c>
      <c r="R129" s="2">
        <v>4111.13</v>
      </c>
      <c r="S129" s="2">
        <v>4108.37</v>
      </c>
      <c r="T129" s="2">
        <v>4104.91</v>
      </c>
      <c r="U129" s="2">
        <v>4067.89</v>
      </c>
      <c r="V129" s="2">
        <v>4124.3599999999997</v>
      </c>
      <c r="W129" s="2">
        <v>4056.7</v>
      </c>
      <c r="X129" s="2">
        <v>4039.86</v>
      </c>
      <c r="Y129" s="85">
        <v>4039.88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4043.34</v>
      </c>
      <c r="C130" s="2">
        <v>4044.62</v>
      </c>
      <c r="D130" s="2">
        <v>4045.29</v>
      </c>
      <c r="E130" s="2">
        <v>4045.95</v>
      </c>
      <c r="F130" s="2">
        <v>4052.63</v>
      </c>
      <c r="G130" s="2">
        <v>4165.7299999999996</v>
      </c>
      <c r="H130" s="2">
        <v>4285.4399999999996</v>
      </c>
      <c r="I130" s="2">
        <v>4309.76</v>
      </c>
      <c r="J130" s="2">
        <v>4226.32</v>
      </c>
      <c r="K130" s="2">
        <v>4223.59</v>
      </c>
      <c r="L130" s="2">
        <v>4211.6499999999996</v>
      </c>
      <c r="M130" s="2">
        <v>4227.96</v>
      </c>
      <c r="N130" s="2">
        <v>4221.16</v>
      </c>
      <c r="O130" s="2">
        <v>4218.12</v>
      </c>
      <c r="P130" s="2">
        <v>4229.42</v>
      </c>
      <c r="Q130" s="2">
        <v>4241.22</v>
      </c>
      <c r="R130" s="2">
        <v>4240.95</v>
      </c>
      <c r="S130" s="2">
        <v>4232.67</v>
      </c>
      <c r="T130" s="2">
        <v>4189.3500000000004</v>
      </c>
      <c r="U130" s="2">
        <v>4176.53</v>
      </c>
      <c r="V130" s="2">
        <v>4087.01</v>
      </c>
      <c r="W130" s="2">
        <v>4048.54</v>
      </c>
      <c r="X130" s="2">
        <v>4041.01</v>
      </c>
      <c r="Y130" s="85">
        <v>4041.69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4044.04</v>
      </c>
      <c r="C131" s="2">
        <v>4044.93</v>
      </c>
      <c r="D131" s="2">
        <v>4045.9</v>
      </c>
      <c r="E131" s="2">
        <v>4046.82</v>
      </c>
      <c r="F131" s="2">
        <v>4053.4</v>
      </c>
      <c r="G131" s="2">
        <v>4098.63</v>
      </c>
      <c r="H131" s="2">
        <v>4160.96</v>
      </c>
      <c r="I131" s="2">
        <v>4194.74</v>
      </c>
      <c r="J131" s="2">
        <v>4169.1000000000004</v>
      </c>
      <c r="K131" s="2">
        <v>4164.08</v>
      </c>
      <c r="L131" s="2">
        <v>4153.03</v>
      </c>
      <c r="M131" s="2">
        <v>4152.37</v>
      </c>
      <c r="N131" s="2">
        <v>4130.3599999999997</v>
      </c>
      <c r="O131" s="2">
        <v>4136.43</v>
      </c>
      <c r="P131" s="2">
        <v>4160.7299999999996</v>
      </c>
      <c r="Q131" s="2">
        <v>4199.2700000000004</v>
      </c>
      <c r="R131" s="2">
        <v>4211.47</v>
      </c>
      <c r="S131" s="2">
        <v>4213.7</v>
      </c>
      <c r="T131" s="2">
        <v>4176.0600000000004</v>
      </c>
      <c r="U131" s="2">
        <v>4141.33</v>
      </c>
      <c r="V131" s="2">
        <v>4109.3999999999996</v>
      </c>
      <c r="W131" s="2">
        <v>4051.68</v>
      </c>
      <c r="X131" s="2">
        <v>4049.36</v>
      </c>
      <c r="Y131" s="85">
        <v>4042.45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4043.96</v>
      </c>
      <c r="C132" s="2">
        <v>4040.91</v>
      </c>
      <c r="D132" s="2">
        <v>4035.96</v>
      </c>
      <c r="E132" s="2">
        <v>4035.34</v>
      </c>
      <c r="F132" s="2">
        <v>4043.28</v>
      </c>
      <c r="G132" s="2">
        <v>4057.66</v>
      </c>
      <c r="H132" s="2">
        <v>4090.45</v>
      </c>
      <c r="I132" s="2">
        <v>4125.07</v>
      </c>
      <c r="J132" s="2">
        <v>4132.91</v>
      </c>
      <c r="K132" s="2">
        <v>4134.2299999999996</v>
      </c>
      <c r="L132" s="2">
        <v>4124.93</v>
      </c>
      <c r="M132" s="2">
        <v>4123.6099999999997</v>
      </c>
      <c r="N132" s="2">
        <v>4123.3900000000003</v>
      </c>
      <c r="O132" s="2">
        <v>4130.62</v>
      </c>
      <c r="P132" s="2">
        <v>4137.24</v>
      </c>
      <c r="Q132" s="2">
        <v>4151.45</v>
      </c>
      <c r="R132" s="2">
        <v>4188.07</v>
      </c>
      <c r="S132" s="2">
        <v>4198.25</v>
      </c>
      <c r="T132" s="2">
        <v>4137.78</v>
      </c>
      <c r="U132" s="2">
        <v>4127.66</v>
      </c>
      <c r="V132" s="2">
        <v>4087.76</v>
      </c>
      <c r="W132" s="2">
        <v>4051.33</v>
      </c>
      <c r="X132" s="2">
        <v>4045.34</v>
      </c>
      <c r="Y132" s="85">
        <v>4045.55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4047.51</v>
      </c>
      <c r="C133" s="2">
        <v>4048.56</v>
      </c>
      <c r="D133" s="2">
        <v>4044.04</v>
      </c>
      <c r="E133" s="2">
        <v>4049.87</v>
      </c>
      <c r="F133" s="2">
        <v>4051.11</v>
      </c>
      <c r="G133" s="2">
        <v>4067.81</v>
      </c>
      <c r="H133" s="2">
        <v>4122.68</v>
      </c>
      <c r="I133" s="2">
        <v>4171.7</v>
      </c>
      <c r="J133" s="2">
        <v>4140.97</v>
      </c>
      <c r="K133" s="2">
        <v>4137.87</v>
      </c>
      <c r="L133" s="2">
        <v>4129.58</v>
      </c>
      <c r="M133" s="2">
        <v>4128.3900000000003</v>
      </c>
      <c r="N133" s="2">
        <v>4126.84</v>
      </c>
      <c r="O133" s="2">
        <v>4130.58</v>
      </c>
      <c r="P133" s="2">
        <v>4142.1499999999996</v>
      </c>
      <c r="Q133" s="2">
        <v>4154.05</v>
      </c>
      <c r="R133" s="2">
        <v>4207.96</v>
      </c>
      <c r="S133" s="2">
        <v>4203.88</v>
      </c>
      <c r="T133" s="2">
        <v>4143.8599999999997</v>
      </c>
      <c r="U133" s="2">
        <v>4128.4799999999996</v>
      </c>
      <c r="V133" s="2">
        <v>4086.24</v>
      </c>
      <c r="W133" s="2">
        <v>4052.86</v>
      </c>
      <c r="X133" s="2">
        <v>4044.9</v>
      </c>
      <c r="Y133" s="85">
        <v>4045.2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4047.15</v>
      </c>
      <c r="C134" s="2">
        <v>4042.61</v>
      </c>
      <c r="D134" s="2">
        <v>4042.93</v>
      </c>
      <c r="E134" s="2">
        <v>4044.67</v>
      </c>
      <c r="F134" s="2">
        <v>4050.53</v>
      </c>
      <c r="G134" s="2">
        <v>4058.92</v>
      </c>
      <c r="H134" s="2">
        <v>4109.07</v>
      </c>
      <c r="I134" s="2">
        <v>4108.18</v>
      </c>
      <c r="J134" s="2">
        <v>4099.78</v>
      </c>
      <c r="K134" s="2">
        <v>4111.37</v>
      </c>
      <c r="L134" s="2">
        <v>4109.37</v>
      </c>
      <c r="M134" s="2">
        <v>4109.49</v>
      </c>
      <c r="N134" s="2">
        <v>4100.16</v>
      </c>
      <c r="O134" s="2">
        <v>4100.76</v>
      </c>
      <c r="P134" s="2">
        <v>4110.7299999999996</v>
      </c>
      <c r="Q134" s="2">
        <v>4120.45</v>
      </c>
      <c r="R134" s="2">
        <v>4154.78</v>
      </c>
      <c r="S134" s="2">
        <v>4125.51</v>
      </c>
      <c r="T134" s="2">
        <v>4108.1099999999997</v>
      </c>
      <c r="U134" s="2">
        <v>4070.34</v>
      </c>
      <c r="V134" s="2">
        <v>4048.14</v>
      </c>
      <c r="W134" s="2">
        <v>3992.08</v>
      </c>
      <c r="X134" s="2">
        <v>4037.47</v>
      </c>
      <c r="Y134" s="85">
        <v>4040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4043.44</v>
      </c>
      <c r="C135" s="2">
        <v>4043.4</v>
      </c>
      <c r="D135" s="2">
        <v>4043.49</v>
      </c>
      <c r="E135" s="2">
        <v>4044.37</v>
      </c>
      <c r="F135" s="2">
        <v>4046.21</v>
      </c>
      <c r="G135" s="2">
        <v>4043.45</v>
      </c>
      <c r="H135" s="2">
        <v>4056.26</v>
      </c>
      <c r="I135" s="2">
        <v>4120.83</v>
      </c>
      <c r="J135" s="2">
        <v>4205.38</v>
      </c>
      <c r="K135" s="2">
        <v>4241.45</v>
      </c>
      <c r="L135" s="2">
        <v>4207.13</v>
      </c>
      <c r="M135" s="2">
        <v>4192.7299999999996</v>
      </c>
      <c r="N135" s="2">
        <v>4168.59</v>
      </c>
      <c r="O135" s="2">
        <v>4179.62</v>
      </c>
      <c r="P135" s="2">
        <v>4195.33</v>
      </c>
      <c r="Q135" s="2">
        <v>4230.54</v>
      </c>
      <c r="R135" s="2">
        <v>4249.29</v>
      </c>
      <c r="S135" s="2">
        <v>4237.17</v>
      </c>
      <c r="T135" s="2">
        <v>4219.24</v>
      </c>
      <c r="U135" s="2">
        <v>4200</v>
      </c>
      <c r="V135" s="2">
        <v>4157.18</v>
      </c>
      <c r="W135" s="2">
        <v>4068.82</v>
      </c>
      <c r="X135" s="2">
        <v>4043.12</v>
      </c>
      <c r="Y135" s="85">
        <v>4043.89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4043.97</v>
      </c>
      <c r="C136" s="2">
        <v>4043.76</v>
      </c>
      <c r="D136" s="2">
        <v>4044.25</v>
      </c>
      <c r="E136" s="2">
        <v>4044.55</v>
      </c>
      <c r="F136" s="2">
        <v>4044.79</v>
      </c>
      <c r="G136" s="2">
        <v>4041.7</v>
      </c>
      <c r="H136" s="2">
        <v>4044.41</v>
      </c>
      <c r="I136" s="2">
        <v>4061.76</v>
      </c>
      <c r="J136" s="2">
        <v>4136.38</v>
      </c>
      <c r="K136" s="2">
        <v>4200.83</v>
      </c>
      <c r="L136" s="2">
        <v>4197.88</v>
      </c>
      <c r="M136" s="2">
        <v>4199.2700000000004</v>
      </c>
      <c r="N136" s="2">
        <v>4195.5600000000004</v>
      </c>
      <c r="O136" s="2">
        <v>4199.6000000000004</v>
      </c>
      <c r="P136" s="2">
        <v>4228.1899999999996</v>
      </c>
      <c r="Q136" s="2">
        <v>4255.37</v>
      </c>
      <c r="R136" s="2">
        <v>4282.5</v>
      </c>
      <c r="S136" s="2">
        <v>4264.7700000000004</v>
      </c>
      <c r="T136" s="2">
        <v>4252.1099999999997</v>
      </c>
      <c r="U136" s="2">
        <v>4246.54</v>
      </c>
      <c r="V136" s="2">
        <v>4207.76</v>
      </c>
      <c r="W136" s="2">
        <v>4080.84</v>
      </c>
      <c r="X136" s="2">
        <v>4050.6</v>
      </c>
      <c r="Y136" s="85">
        <v>4044.51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4043.56</v>
      </c>
      <c r="C137" s="2">
        <v>4043.64</v>
      </c>
      <c r="D137" s="2">
        <v>4043.71</v>
      </c>
      <c r="E137" s="2">
        <v>4044.87</v>
      </c>
      <c r="F137" s="2">
        <v>4048.88</v>
      </c>
      <c r="G137" s="2">
        <v>4073.28</v>
      </c>
      <c r="H137" s="2">
        <v>4119.24</v>
      </c>
      <c r="I137" s="2">
        <v>4195.66</v>
      </c>
      <c r="J137" s="2">
        <v>4196.97</v>
      </c>
      <c r="K137" s="2">
        <v>4199.3599999999997</v>
      </c>
      <c r="L137" s="2">
        <v>4193.05</v>
      </c>
      <c r="M137" s="2">
        <v>4195.4799999999996</v>
      </c>
      <c r="N137" s="2">
        <v>4194.09</v>
      </c>
      <c r="O137" s="2">
        <v>4196.6899999999996</v>
      </c>
      <c r="P137" s="2">
        <v>4218.3999999999996</v>
      </c>
      <c r="Q137" s="2">
        <v>4281.6000000000004</v>
      </c>
      <c r="R137" s="2">
        <v>4294.9399999999996</v>
      </c>
      <c r="S137" s="2">
        <v>4286.21</v>
      </c>
      <c r="T137" s="2">
        <v>4224.9399999999996</v>
      </c>
      <c r="U137" s="2">
        <v>4208.82</v>
      </c>
      <c r="V137" s="2">
        <v>4159.42</v>
      </c>
      <c r="W137" s="2">
        <v>4080.87</v>
      </c>
      <c r="X137" s="2">
        <v>4048.44</v>
      </c>
      <c r="Y137" s="85">
        <v>4042.76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4045.7</v>
      </c>
      <c r="C138" s="2">
        <v>4044.88</v>
      </c>
      <c r="D138" s="2">
        <v>4045.57</v>
      </c>
      <c r="E138" s="2">
        <v>4047.09</v>
      </c>
      <c r="F138" s="2">
        <v>4048.63</v>
      </c>
      <c r="G138" s="2">
        <v>4064.8</v>
      </c>
      <c r="H138" s="2">
        <v>4109.3900000000003</v>
      </c>
      <c r="I138" s="2">
        <v>4136.6099999999997</v>
      </c>
      <c r="J138" s="2">
        <v>4143.13</v>
      </c>
      <c r="K138" s="2">
        <v>4116.46</v>
      </c>
      <c r="L138" s="2">
        <v>4086.03</v>
      </c>
      <c r="M138" s="2">
        <v>4081.23</v>
      </c>
      <c r="N138" s="2">
        <v>4077.7</v>
      </c>
      <c r="O138" s="2">
        <v>4075.96</v>
      </c>
      <c r="P138" s="2">
        <v>4084.72</v>
      </c>
      <c r="Q138" s="2">
        <v>4101.41</v>
      </c>
      <c r="R138" s="2">
        <v>4186.28</v>
      </c>
      <c r="S138" s="2">
        <v>4129.4799999999996</v>
      </c>
      <c r="T138" s="2">
        <v>4089.42</v>
      </c>
      <c r="U138" s="2">
        <v>4069.21</v>
      </c>
      <c r="V138" s="2">
        <v>4062.68</v>
      </c>
      <c r="W138" s="2">
        <v>4049.99</v>
      </c>
      <c r="X138" s="2">
        <v>4037.57</v>
      </c>
      <c r="Y138" s="85">
        <v>4042.16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4045.3</v>
      </c>
      <c r="C139" s="86">
        <v>4043.6</v>
      </c>
      <c r="D139" s="86">
        <v>4046.02</v>
      </c>
      <c r="E139" s="86">
        <v>4046.91</v>
      </c>
      <c r="F139" s="86">
        <v>4056.86</v>
      </c>
      <c r="G139" s="86">
        <v>4144.95</v>
      </c>
      <c r="H139" s="86">
        <v>4271.6899999999996</v>
      </c>
      <c r="I139" s="86">
        <v>4342.04</v>
      </c>
      <c r="J139" s="86">
        <v>4330.3500000000004</v>
      </c>
      <c r="K139" s="86">
        <v>4323.2</v>
      </c>
      <c r="L139" s="86">
        <v>4310.34</v>
      </c>
      <c r="M139" s="86">
        <v>4321.29</v>
      </c>
      <c r="N139" s="86">
        <v>4314.03</v>
      </c>
      <c r="O139" s="86">
        <v>4321.76</v>
      </c>
      <c r="P139" s="86">
        <v>4344.01</v>
      </c>
      <c r="Q139" s="86">
        <v>4381.6499999999996</v>
      </c>
      <c r="R139" s="86">
        <v>4393.41</v>
      </c>
      <c r="S139" s="86">
        <v>4391.6400000000003</v>
      </c>
      <c r="T139" s="86">
        <v>4315.91</v>
      </c>
      <c r="U139" s="86">
        <v>4286.88</v>
      </c>
      <c r="V139" s="86">
        <v>4207.29</v>
      </c>
      <c r="W139" s="86">
        <v>4141.1499999999996</v>
      </c>
      <c r="X139" s="86">
        <v>4113.57</v>
      </c>
      <c r="Y139" s="87">
        <v>4068.46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198"/>
      <c r="AB142" s="4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118" t="s">
        <v>310</v>
      </c>
      <c r="C146" s="119" t="s">
        <v>313</v>
      </c>
      <c r="D146" s="119" t="s">
        <v>316</v>
      </c>
      <c r="E146" s="119" t="s">
        <v>318</v>
      </c>
      <c r="F146" s="119" t="s">
        <v>321</v>
      </c>
      <c r="G146" s="119" t="s">
        <v>324</v>
      </c>
      <c r="H146" s="119" t="s">
        <v>327</v>
      </c>
      <c r="I146" s="119" t="s">
        <v>330</v>
      </c>
      <c r="J146" s="119" t="s">
        <v>333</v>
      </c>
      <c r="K146" s="119" t="s">
        <v>336</v>
      </c>
      <c r="L146" s="119" t="s">
        <v>339</v>
      </c>
      <c r="M146" s="119" t="s">
        <v>342</v>
      </c>
      <c r="N146" s="119" t="s">
        <v>345</v>
      </c>
      <c r="O146" s="119" t="s">
        <v>348</v>
      </c>
      <c r="P146" s="119" t="s">
        <v>351</v>
      </c>
      <c r="Q146" s="119" t="s">
        <v>354</v>
      </c>
      <c r="R146" s="119" t="s">
        <v>357</v>
      </c>
      <c r="S146" s="119" t="s">
        <v>360</v>
      </c>
      <c r="T146" s="119" t="s">
        <v>363</v>
      </c>
      <c r="U146" s="119" t="s">
        <v>366</v>
      </c>
      <c r="V146" s="119" t="s">
        <v>369</v>
      </c>
      <c r="W146" s="119" t="s">
        <v>372</v>
      </c>
      <c r="X146" s="119" t="s">
        <v>375</v>
      </c>
      <c r="Y146" s="12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112" t="s">
        <v>381</v>
      </c>
      <c r="C147" s="9" t="s">
        <v>384</v>
      </c>
      <c r="D147" s="9" t="s">
        <v>387</v>
      </c>
      <c r="E147" s="9" t="s">
        <v>390</v>
      </c>
      <c r="F147" s="9" t="s">
        <v>393</v>
      </c>
      <c r="G147" s="9" t="s">
        <v>396</v>
      </c>
      <c r="H147" s="9" t="s">
        <v>399</v>
      </c>
      <c r="I147" s="9" t="s">
        <v>402</v>
      </c>
      <c r="J147" s="9" t="s">
        <v>405</v>
      </c>
      <c r="K147" s="9" t="s">
        <v>408</v>
      </c>
      <c r="L147" s="9" t="s">
        <v>411</v>
      </c>
      <c r="M147" s="9" t="s">
        <v>414</v>
      </c>
      <c r="N147" s="9" t="s">
        <v>417</v>
      </c>
      <c r="O147" s="9" t="s">
        <v>420</v>
      </c>
      <c r="P147" s="9" t="s">
        <v>423</v>
      </c>
      <c r="Q147" s="9" t="s">
        <v>426</v>
      </c>
      <c r="R147" s="9" t="s">
        <v>429</v>
      </c>
      <c r="S147" s="9" t="s">
        <v>432</v>
      </c>
      <c r="T147" s="9" t="s">
        <v>435</v>
      </c>
      <c r="U147" s="9" t="s">
        <v>438</v>
      </c>
      <c r="V147" s="9" t="s">
        <v>441</v>
      </c>
      <c r="W147" s="9" t="s">
        <v>444</v>
      </c>
      <c r="X147" s="9" t="s">
        <v>447</v>
      </c>
      <c r="Y147" s="11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112" t="s">
        <v>453</v>
      </c>
      <c r="C148" s="9" t="s">
        <v>456</v>
      </c>
      <c r="D148" s="9" t="s">
        <v>459</v>
      </c>
      <c r="E148" s="9" t="s">
        <v>462</v>
      </c>
      <c r="F148" s="9" t="s">
        <v>465</v>
      </c>
      <c r="G148" s="9" t="s">
        <v>468</v>
      </c>
      <c r="H148" s="9" t="s">
        <v>471</v>
      </c>
      <c r="I148" s="9" t="s">
        <v>474</v>
      </c>
      <c r="J148" s="9" t="s">
        <v>477</v>
      </c>
      <c r="K148" s="9" t="s">
        <v>480</v>
      </c>
      <c r="L148" s="9" t="s">
        <v>483</v>
      </c>
      <c r="M148" s="9" t="s">
        <v>486</v>
      </c>
      <c r="N148" s="9" t="s">
        <v>342</v>
      </c>
      <c r="O148" s="9" t="s">
        <v>490</v>
      </c>
      <c r="P148" s="9" t="s">
        <v>493</v>
      </c>
      <c r="Q148" s="9" t="s">
        <v>496</v>
      </c>
      <c r="R148" s="9" t="s">
        <v>499</v>
      </c>
      <c r="S148" s="9" t="s">
        <v>502</v>
      </c>
      <c r="T148" s="9" t="s">
        <v>505</v>
      </c>
      <c r="U148" s="9" t="s">
        <v>508</v>
      </c>
      <c r="V148" s="9" t="s">
        <v>511</v>
      </c>
      <c r="W148" s="9" t="s">
        <v>514</v>
      </c>
      <c r="X148" s="9" t="s">
        <v>517</v>
      </c>
      <c r="Y148" s="11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112" t="s">
        <v>523</v>
      </c>
      <c r="C149" s="9" t="s">
        <v>526</v>
      </c>
      <c r="D149" s="9" t="s">
        <v>529</v>
      </c>
      <c r="E149" s="9" t="s">
        <v>532</v>
      </c>
      <c r="F149" s="9" t="s">
        <v>535</v>
      </c>
      <c r="G149" s="9" t="s">
        <v>538</v>
      </c>
      <c r="H149" s="9" t="s">
        <v>540</v>
      </c>
      <c r="I149" s="9" t="s">
        <v>543</v>
      </c>
      <c r="J149" s="9" t="s">
        <v>546</v>
      </c>
      <c r="K149" s="9" t="s">
        <v>549</v>
      </c>
      <c r="L149" s="9" t="s">
        <v>552</v>
      </c>
      <c r="M149" s="9" t="s">
        <v>555</v>
      </c>
      <c r="N149" s="9" t="s">
        <v>557</v>
      </c>
      <c r="O149" s="9" t="s">
        <v>560</v>
      </c>
      <c r="P149" s="9" t="s">
        <v>563</v>
      </c>
      <c r="Q149" s="9" t="s">
        <v>566</v>
      </c>
      <c r="R149" s="9" t="s">
        <v>569</v>
      </c>
      <c r="S149" s="9" t="s">
        <v>572</v>
      </c>
      <c r="T149" s="9" t="s">
        <v>574</v>
      </c>
      <c r="U149" s="9" t="s">
        <v>577</v>
      </c>
      <c r="V149" s="9" t="s">
        <v>580</v>
      </c>
      <c r="W149" s="9" t="s">
        <v>583</v>
      </c>
      <c r="X149" s="9" t="s">
        <v>586</v>
      </c>
      <c r="Y149" s="11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112" t="s">
        <v>591</v>
      </c>
      <c r="C150" s="9" t="s">
        <v>594</v>
      </c>
      <c r="D150" s="9" t="s">
        <v>597</v>
      </c>
      <c r="E150" s="9" t="s">
        <v>600</v>
      </c>
      <c r="F150" s="9" t="s">
        <v>602</v>
      </c>
      <c r="G150" s="9" t="s">
        <v>605</v>
      </c>
      <c r="H150" s="9" t="s">
        <v>224</v>
      </c>
      <c r="I150" s="9" t="s">
        <v>610</v>
      </c>
      <c r="J150" s="9" t="s">
        <v>612</v>
      </c>
      <c r="K150" s="9" t="s">
        <v>615</v>
      </c>
      <c r="L150" s="9" t="s">
        <v>618</v>
      </c>
      <c r="M150" s="9" t="s">
        <v>621</v>
      </c>
      <c r="N150" s="9" t="s">
        <v>624</v>
      </c>
      <c r="O150" s="9" t="s">
        <v>627</v>
      </c>
      <c r="P150" s="9" t="s">
        <v>630</v>
      </c>
      <c r="Q150" s="9" t="s">
        <v>633</v>
      </c>
      <c r="R150" s="9" t="s">
        <v>636</v>
      </c>
      <c r="S150" s="9" t="s">
        <v>639</v>
      </c>
      <c r="T150" s="9" t="s">
        <v>641</v>
      </c>
      <c r="U150" s="9" t="s">
        <v>237</v>
      </c>
      <c r="V150" s="9" t="s">
        <v>236</v>
      </c>
      <c r="W150" s="9" t="s">
        <v>227</v>
      </c>
      <c r="X150" s="9" t="s">
        <v>648</v>
      </c>
      <c r="Y150" s="11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112" t="s">
        <v>652</v>
      </c>
      <c r="C151" s="9" t="s">
        <v>655</v>
      </c>
      <c r="D151" s="9" t="s">
        <v>658</v>
      </c>
      <c r="E151" s="9" t="s">
        <v>661</v>
      </c>
      <c r="F151" s="9" t="s">
        <v>664</v>
      </c>
      <c r="G151" s="9" t="s">
        <v>667</v>
      </c>
      <c r="H151" s="9" t="s">
        <v>670</v>
      </c>
      <c r="I151" s="9" t="s">
        <v>673</v>
      </c>
      <c r="J151" s="9" t="s">
        <v>676</v>
      </c>
      <c r="K151" s="9" t="s">
        <v>678</v>
      </c>
      <c r="L151" s="9" t="s">
        <v>680</v>
      </c>
      <c r="M151" s="9" t="s">
        <v>683</v>
      </c>
      <c r="N151" s="9" t="s">
        <v>686</v>
      </c>
      <c r="O151" s="9" t="s">
        <v>689</v>
      </c>
      <c r="P151" s="9" t="s">
        <v>692</v>
      </c>
      <c r="Q151" s="9" t="s">
        <v>694</v>
      </c>
      <c r="R151" s="9" t="s">
        <v>697</v>
      </c>
      <c r="S151" s="9" t="s">
        <v>700</v>
      </c>
      <c r="T151" s="9" t="s">
        <v>703</v>
      </c>
      <c r="U151" s="9" t="s">
        <v>706</v>
      </c>
      <c r="V151" s="9" t="s">
        <v>709</v>
      </c>
      <c r="W151" s="9" t="s">
        <v>712</v>
      </c>
      <c r="X151" s="9" t="s">
        <v>715</v>
      </c>
      <c r="Y151" s="11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112" t="s">
        <v>721</v>
      </c>
      <c r="C152" s="9" t="s">
        <v>723</v>
      </c>
      <c r="D152" s="9" t="s">
        <v>725</v>
      </c>
      <c r="E152" s="9" t="s">
        <v>728</v>
      </c>
      <c r="F152" s="9" t="s">
        <v>731</v>
      </c>
      <c r="G152" s="9" t="s">
        <v>733</v>
      </c>
      <c r="H152" s="9" t="s">
        <v>735</v>
      </c>
      <c r="I152" s="9" t="s">
        <v>737</v>
      </c>
      <c r="J152" s="9" t="s">
        <v>740</v>
      </c>
      <c r="K152" s="9" t="s">
        <v>743</v>
      </c>
      <c r="L152" s="9" t="s">
        <v>746</v>
      </c>
      <c r="M152" s="9" t="s">
        <v>748</v>
      </c>
      <c r="N152" s="9" t="s">
        <v>751</v>
      </c>
      <c r="O152" s="9" t="s">
        <v>754</v>
      </c>
      <c r="P152" s="9" t="s">
        <v>757</v>
      </c>
      <c r="Q152" s="9" t="s">
        <v>759</v>
      </c>
      <c r="R152" s="9" t="s">
        <v>761</v>
      </c>
      <c r="S152" s="9" t="s">
        <v>764</v>
      </c>
      <c r="T152" s="9" t="s">
        <v>766</v>
      </c>
      <c r="U152" s="9" t="s">
        <v>769</v>
      </c>
      <c r="V152" s="9" t="s">
        <v>772</v>
      </c>
      <c r="W152" s="9" t="s">
        <v>775</v>
      </c>
      <c r="X152" s="9" t="s">
        <v>777</v>
      </c>
      <c r="Y152" s="11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112" t="s">
        <v>783</v>
      </c>
      <c r="C153" s="9" t="s">
        <v>786</v>
      </c>
      <c r="D153" s="9" t="s">
        <v>789</v>
      </c>
      <c r="E153" s="9" t="s">
        <v>792</v>
      </c>
      <c r="F153" s="9" t="s">
        <v>795</v>
      </c>
      <c r="G153" s="9" t="s">
        <v>798</v>
      </c>
      <c r="H153" s="9" t="s">
        <v>801</v>
      </c>
      <c r="I153" s="9" t="s">
        <v>804</v>
      </c>
      <c r="J153" s="9" t="s">
        <v>807</v>
      </c>
      <c r="K153" s="9" t="s">
        <v>810</v>
      </c>
      <c r="L153" s="9" t="s">
        <v>813</v>
      </c>
      <c r="M153" s="9" t="s">
        <v>816</v>
      </c>
      <c r="N153" s="9" t="s">
        <v>819</v>
      </c>
      <c r="O153" s="9" t="s">
        <v>822</v>
      </c>
      <c r="P153" s="9" t="s">
        <v>825</v>
      </c>
      <c r="Q153" s="9" t="s">
        <v>828</v>
      </c>
      <c r="R153" s="9" t="s">
        <v>830</v>
      </c>
      <c r="S153" s="9" t="s">
        <v>833</v>
      </c>
      <c r="T153" s="9" t="s">
        <v>836</v>
      </c>
      <c r="U153" s="9" t="s">
        <v>839</v>
      </c>
      <c r="V153" s="9" t="s">
        <v>842</v>
      </c>
      <c r="W153" s="9" t="s">
        <v>844</v>
      </c>
      <c r="X153" s="9" t="s">
        <v>847</v>
      </c>
      <c r="Y153" s="11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112" t="s">
        <v>853</v>
      </c>
      <c r="C154" s="9" t="s">
        <v>856</v>
      </c>
      <c r="D154" s="9" t="s">
        <v>859</v>
      </c>
      <c r="E154" s="9" t="s">
        <v>862</v>
      </c>
      <c r="F154" s="9" t="s">
        <v>865</v>
      </c>
      <c r="G154" s="9" t="s">
        <v>868</v>
      </c>
      <c r="H154" s="9" t="s">
        <v>871</v>
      </c>
      <c r="I154" s="9" t="s">
        <v>873</v>
      </c>
      <c r="J154" s="9" t="s">
        <v>876</v>
      </c>
      <c r="K154" s="9" t="s">
        <v>879</v>
      </c>
      <c r="L154" s="9" t="s">
        <v>882</v>
      </c>
      <c r="M154" s="9" t="s">
        <v>885</v>
      </c>
      <c r="N154" s="9" t="s">
        <v>888</v>
      </c>
      <c r="O154" s="9" t="s">
        <v>223</v>
      </c>
      <c r="P154" s="9" t="s">
        <v>893</v>
      </c>
      <c r="Q154" s="9" t="s">
        <v>896</v>
      </c>
      <c r="R154" s="9" t="s">
        <v>899</v>
      </c>
      <c r="S154" s="9" t="s">
        <v>902</v>
      </c>
      <c r="T154" s="9" t="s">
        <v>904</v>
      </c>
      <c r="U154" s="9" t="s">
        <v>907</v>
      </c>
      <c r="V154" s="9" t="s">
        <v>910</v>
      </c>
      <c r="W154" s="9" t="s">
        <v>913</v>
      </c>
      <c r="X154" s="9" t="s">
        <v>915</v>
      </c>
      <c r="Y154" s="11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112" t="s">
        <v>920</v>
      </c>
      <c r="C155" s="9" t="s">
        <v>923</v>
      </c>
      <c r="D155" s="9" t="s">
        <v>926</v>
      </c>
      <c r="E155" s="9" t="s">
        <v>929</v>
      </c>
      <c r="F155" s="9" t="s">
        <v>932</v>
      </c>
      <c r="G155" s="9" t="s">
        <v>935</v>
      </c>
      <c r="H155" s="9" t="s">
        <v>938</v>
      </c>
      <c r="I155" s="9" t="s">
        <v>941</v>
      </c>
      <c r="J155" s="9" t="s">
        <v>944</v>
      </c>
      <c r="K155" s="9" t="s">
        <v>947</v>
      </c>
      <c r="L155" s="9" t="s">
        <v>950</v>
      </c>
      <c r="M155" s="9" t="s">
        <v>952</v>
      </c>
      <c r="N155" s="9" t="s">
        <v>955</v>
      </c>
      <c r="O155" s="9" t="s">
        <v>958</v>
      </c>
      <c r="P155" s="9" t="s">
        <v>961</v>
      </c>
      <c r="Q155" s="9" t="s">
        <v>964</v>
      </c>
      <c r="R155" s="9" t="s">
        <v>967</v>
      </c>
      <c r="S155" s="9" t="s">
        <v>970</v>
      </c>
      <c r="T155" s="9" t="s">
        <v>971</v>
      </c>
      <c r="U155" s="9" t="s">
        <v>974</v>
      </c>
      <c r="V155" s="9" t="s">
        <v>977</v>
      </c>
      <c r="W155" s="9" t="s">
        <v>980</v>
      </c>
      <c r="X155" s="9" t="s">
        <v>983</v>
      </c>
      <c r="Y155" s="11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112" t="s">
        <v>989</v>
      </c>
      <c r="C156" s="9" t="s">
        <v>992</v>
      </c>
      <c r="D156" s="9" t="s">
        <v>206</v>
      </c>
      <c r="E156" s="9" t="s">
        <v>997</v>
      </c>
      <c r="F156" s="9" t="s">
        <v>1000</v>
      </c>
      <c r="G156" s="9" t="s">
        <v>1002</v>
      </c>
      <c r="H156" s="9" t="s">
        <v>1004</v>
      </c>
      <c r="I156" s="9" t="s">
        <v>1007</v>
      </c>
      <c r="J156" s="9" t="s">
        <v>1010</v>
      </c>
      <c r="K156" s="9" t="s">
        <v>1013</v>
      </c>
      <c r="L156" s="9" t="s">
        <v>1015</v>
      </c>
      <c r="M156" s="9" t="s">
        <v>1018</v>
      </c>
      <c r="N156" s="9" t="s">
        <v>1021</v>
      </c>
      <c r="O156" s="9" t="s">
        <v>276</v>
      </c>
      <c r="P156" s="9" t="s">
        <v>1025</v>
      </c>
      <c r="Q156" s="9" t="s">
        <v>1027</v>
      </c>
      <c r="R156" s="9" t="s">
        <v>1029</v>
      </c>
      <c r="S156" s="9" t="s">
        <v>1032</v>
      </c>
      <c r="T156" s="9" t="s">
        <v>1035</v>
      </c>
      <c r="U156" s="9" t="s">
        <v>1037</v>
      </c>
      <c r="V156" s="9" t="s">
        <v>847</v>
      </c>
      <c r="W156" s="9" t="s">
        <v>1041</v>
      </c>
      <c r="X156" s="9" t="s">
        <v>1043</v>
      </c>
      <c r="Y156" s="11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112" t="s">
        <v>1049</v>
      </c>
      <c r="C157" s="9" t="s">
        <v>1052</v>
      </c>
      <c r="D157" s="9" t="s">
        <v>1055</v>
      </c>
      <c r="E157" s="9" t="s">
        <v>1058</v>
      </c>
      <c r="F157" s="9" t="s">
        <v>1013</v>
      </c>
      <c r="G157" s="9" t="s">
        <v>1062</v>
      </c>
      <c r="H157" s="9" t="s">
        <v>1065</v>
      </c>
      <c r="I157" s="9" t="s">
        <v>236</v>
      </c>
      <c r="J157" s="9" t="s">
        <v>1070</v>
      </c>
      <c r="K157" s="9" t="s">
        <v>1073</v>
      </c>
      <c r="L157" s="9" t="s">
        <v>728</v>
      </c>
      <c r="M157" s="9" t="s">
        <v>1077</v>
      </c>
      <c r="N157" s="9" t="s">
        <v>1080</v>
      </c>
      <c r="O157" s="9" t="s">
        <v>1082</v>
      </c>
      <c r="P157" s="9" t="s">
        <v>1084</v>
      </c>
      <c r="Q157" s="9" t="s">
        <v>1087</v>
      </c>
      <c r="R157" s="9" t="s">
        <v>1090</v>
      </c>
      <c r="S157" s="9" t="s">
        <v>278</v>
      </c>
      <c r="T157" s="9" t="s">
        <v>1095</v>
      </c>
      <c r="U157" s="9" t="s">
        <v>1097</v>
      </c>
      <c r="V157" s="9" t="s">
        <v>1100</v>
      </c>
      <c r="W157" s="9" t="s">
        <v>1103</v>
      </c>
      <c r="X157" s="9" t="s">
        <v>1106</v>
      </c>
      <c r="Y157" s="11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112" t="s">
        <v>1112</v>
      </c>
      <c r="C158" s="9" t="s">
        <v>1115</v>
      </c>
      <c r="D158" s="9" t="s">
        <v>1117</v>
      </c>
      <c r="E158" s="9" t="s">
        <v>1119</v>
      </c>
      <c r="F158" s="9" t="s">
        <v>1122</v>
      </c>
      <c r="G158" s="9" t="s">
        <v>1124</v>
      </c>
      <c r="H158" s="9" t="s">
        <v>288</v>
      </c>
      <c r="I158" s="9" t="s">
        <v>1129</v>
      </c>
      <c r="J158" s="9" t="s">
        <v>1132</v>
      </c>
      <c r="K158" s="9" t="s">
        <v>1135</v>
      </c>
      <c r="L158" s="9" t="s">
        <v>1138</v>
      </c>
      <c r="M158" s="9" t="s">
        <v>1141</v>
      </c>
      <c r="N158" s="9" t="s">
        <v>1141</v>
      </c>
      <c r="O158" s="9" t="s">
        <v>1145</v>
      </c>
      <c r="P158" s="9" t="s">
        <v>1148</v>
      </c>
      <c r="Q158" s="9" t="s">
        <v>1151</v>
      </c>
      <c r="R158" s="9" t="s">
        <v>1154</v>
      </c>
      <c r="S158" s="9" t="s">
        <v>287</v>
      </c>
      <c r="T158" s="9" t="s">
        <v>1158</v>
      </c>
      <c r="U158" s="9" t="s">
        <v>1161</v>
      </c>
      <c r="V158" s="9" t="s">
        <v>1163</v>
      </c>
      <c r="W158" s="9" t="s">
        <v>1166</v>
      </c>
      <c r="X158" s="9" t="s">
        <v>1169</v>
      </c>
      <c r="Y158" s="11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112" t="s">
        <v>1175</v>
      </c>
      <c r="C159" s="9" t="s">
        <v>1178</v>
      </c>
      <c r="D159" s="9" t="s">
        <v>1181</v>
      </c>
      <c r="E159" s="9" t="s">
        <v>1183</v>
      </c>
      <c r="F159" s="9" t="s">
        <v>1186</v>
      </c>
      <c r="G159" s="9" t="s">
        <v>1189</v>
      </c>
      <c r="H159" s="9" t="s">
        <v>1192</v>
      </c>
      <c r="I159" s="9" t="s">
        <v>1195</v>
      </c>
      <c r="J159" s="9" t="s">
        <v>286</v>
      </c>
      <c r="K159" s="9" t="s">
        <v>1199</v>
      </c>
      <c r="L159" s="9" t="s">
        <v>1202</v>
      </c>
      <c r="M159" s="9" t="s">
        <v>1205</v>
      </c>
      <c r="N159" s="9" t="s">
        <v>1208</v>
      </c>
      <c r="O159" s="9" t="s">
        <v>1211</v>
      </c>
      <c r="P159" s="9" t="s">
        <v>1214</v>
      </c>
      <c r="Q159" s="9" t="s">
        <v>1217</v>
      </c>
      <c r="R159" s="9" t="s">
        <v>1220</v>
      </c>
      <c r="S159" s="9" t="s">
        <v>1223</v>
      </c>
      <c r="T159" s="9" t="s">
        <v>1225</v>
      </c>
      <c r="U159" s="9" t="s">
        <v>1228</v>
      </c>
      <c r="V159" s="9" t="s">
        <v>1129</v>
      </c>
      <c r="W159" s="9" t="s">
        <v>1232</v>
      </c>
      <c r="X159" s="9" t="s">
        <v>292</v>
      </c>
      <c r="Y159" s="11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112" t="s">
        <v>1239</v>
      </c>
      <c r="C160" s="9" t="s">
        <v>1242</v>
      </c>
      <c r="D160" s="9" t="s">
        <v>1244</v>
      </c>
      <c r="E160" s="9" t="s">
        <v>1247</v>
      </c>
      <c r="F160" s="9" t="s">
        <v>1250</v>
      </c>
      <c r="G160" s="9" t="s">
        <v>1252</v>
      </c>
      <c r="H160" s="9" t="s">
        <v>1255</v>
      </c>
      <c r="I160" s="9" t="s">
        <v>1258</v>
      </c>
      <c r="J160" s="9" t="s">
        <v>1261</v>
      </c>
      <c r="K160" s="9" t="s">
        <v>1264</v>
      </c>
      <c r="L160" s="9" t="s">
        <v>1267</v>
      </c>
      <c r="M160" s="9" t="s">
        <v>1270</v>
      </c>
      <c r="N160" s="9" t="s">
        <v>1273</v>
      </c>
      <c r="O160" s="9" t="s">
        <v>1276</v>
      </c>
      <c r="P160" s="9" t="s">
        <v>1279</v>
      </c>
      <c r="Q160" s="9" t="s">
        <v>1282</v>
      </c>
      <c r="R160" s="9" t="s">
        <v>1284</v>
      </c>
      <c r="S160" s="9" t="s">
        <v>1287</v>
      </c>
      <c r="T160" s="9" t="s">
        <v>1290</v>
      </c>
      <c r="U160" s="9" t="s">
        <v>1293</v>
      </c>
      <c r="V160" s="9" t="s">
        <v>1296</v>
      </c>
      <c r="W160" s="9" t="s">
        <v>1299</v>
      </c>
      <c r="X160" s="9" t="s">
        <v>1302</v>
      </c>
      <c r="Y160" s="11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112" t="s">
        <v>1308</v>
      </c>
      <c r="C161" s="9" t="s">
        <v>1310</v>
      </c>
      <c r="D161" s="9" t="s">
        <v>1313</v>
      </c>
      <c r="E161" s="9" t="s">
        <v>1316</v>
      </c>
      <c r="F161" s="9" t="s">
        <v>1318</v>
      </c>
      <c r="G161" s="9" t="s">
        <v>1320</v>
      </c>
      <c r="H161" s="9" t="s">
        <v>1323</v>
      </c>
      <c r="I161" s="9" t="s">
        <v>1326</v>
      </c>
      <c r="J161" s="9" t="s">
        <v>1329</v>
      </c>
      <c r="K161" s="9" t="s">
        <v>1332</v>
      </c>
      <c r="L161" s="9" t="s">
        <v>1335</v>
      </c>
      <c r="M161" s="9" t="s">
        <v>1338</v>
      </c>
      <c r="N161" s="9" t="s">
        <v>1341</v>
      </c>
      <c r="O161" s="9" t="s">
        <v>1344</v>
      </c>
      <c r="P161" s="9" t="s">
        <v>1347</v>
      </c>
      <c r="Q161" s="9" t="s">
        <v>1350</v>
      </c>
      <c r="R161" s="9" t="s">
        <v>1352</v>
      </c>
      <c r="S161" s="9" t="s">
        <v>1354</v>
      </c>
      <c r="T161" s="9" t="s">
        <v>1357</v>
      </c>
      <c r="U161" s="9" t="s">
        <v>1360</v>
      </c>
      <c r="V161" s="9" t="s">
        <v>1362</v>
      </c>
      <c r="W161" s="9" t="s">
        <v>1365</v>
      </c>
      <c r="X161" s="9" t="s">
        <v>1368</v>
      </c>
      <c r="Y161" s="11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112" t="s">
        <v>1373</v>
      </c>
      <c r="C162" s="9" t="s">
        <v>1376</v>
      </c>
      <c r="D162" s="9" t="s">
        <v>1379</v>
      </c>
      <c r="E162" s="9" t="s">
        <v>1382</v>
      </c>
      <c r="F162" s="9" t="s">
        <v>282</v>
      </c>
      <c r="G162" s="9" t="s">
        <v>1386</v>
      </c>
      <c r="H162" s="9" t="s">
        <v>1389</v>
      </c>
      <c r="I162" s="9" t="s">
        <v>1392</v>
      </c>
      <c r="J162" s="9" t="s">
        <v>1395</v>
      </c>
      <c r="K162" s="9" t="s">
        <v>1398</v>
      </c>
      <c r="L162" s="9" t="s">
        <v>1401</v>
      </c>
      <c r="M162" s="9" t="s">
        <v>1403</v>
      </c>
      <c r="N162" s="9" t="s">
        <v>1406</v>
      </c>
      <c r="O162" s="9" t="s">
        <v>1409</v>
      </c>
      <c r="P162" s="9" t="s">
        <v>1412</v>
      </c>
      <c r="Q162" s="9" t="s">
        <v>1415</v>
      </c>
      <c r="R162" s="9" t="s">
        <v>1418</v>
      </c>
      <c r="S162" s="9" t="s">
        <v>1421</v>
      </c>
      <c r="T162" s="9" t="s">
        <v>1424</v>
      </c>
      <c r="U162" s="9" t="s">
        <v>1427</v>
      </c>
      <c r="V162" s="9" t="s">
        <v>1430</v>
      </c>
      <c r="W162" s="9" t="s">
        <v>1433</v>
      </c>
      <c r="X162" s="9" t="s">
        <v>1435</v>
      </c>
      <c r="Y162" s="11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112" t="s">
        <v>1440</v>
      </c>
      <c r="C163" s="9" t="s">
        <v>1443</v>
      </c>
      <c r="D163" s="9" t="s">
        <v>1084</v>
      </c>
      <c r="E163" s="9" t="s">
        <v>1447</v>
      </c>
      <c r="F163" s="9" t="s">
        <v>1450</v>
      </c>
      <c r="G163" s="9" t="s">
        <v>1452</v>
      </c>
      <c r="H163" s="9" t="s">
        <v>1455</v>
      </c>
      <c r="I163" s="9" t="s">
        <v>1458</v>
      </c>
      <c r="J163" s="9" t="s">
        <v>1461</v>
      </c>
      <c r="K163" s="9" t="s">
        <v>1464</v>
      </c>
      <c r="L163" s="9" t="s">
        <v>1467</v>
      </c>
      <c r="M163" s="9" t="s">
        <v>1469</v>
      </c>
      <c r="N163" s="9" t="s">
        <v>1472</v>
      </c>
      <c r="O163" s="9" t="s">
        <v>289</v>
      </c>
      <c r="P163" s="9" t="s">
        <v>1477</v>
      </c>
      <c r="Q163" s="9" t="s">
        <v>772</v>
      </c>
      <c r="R163" s="9" t="s">
        <v>1481</v>
      </c>
      <c r="S163" s="9" t="s">
        <v>1484</v>
      </c>
      <c r="T163" s="9" t="s">
        <v>1487</v>
      </c>
      <c r="U163" s="9" t="s">
        <v>1158</v>
      </c>
      <c r="V163" s="9" t="s">
        <v>1491</v>
      </c>
      <c r="W163" s="9" t="s">
        <v>1494</v>
      </c>
      <c r="X163" s="9" t="s">
        <v>1497</v>
      </c>
      <c r="Y163" s="11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112" t="s">
        <v>1503</v>
      </c>
      <c r="C164" s="9" t="s">
        <v>1506</v>
      </c>
      <c r="D164" s="9" t="s">
        <v>1508</v>
      </c>
      <c r="E164" s="9" t="s">
        <v>1511</v>
      </c>
      <c r="F164" s="9" t="s">
        <v>1513</v>
      </c>
      <c r="G164" s="9" t="s">
        <v>277</v>
      </c>
      <c r="H164" s="9" t="s">
        <v>1518</v>
      </c>
      <c r="I164" s="9" t="s">
        <v>1521</v>
      </c>
      <c r="J164" s="9" t="s">
        <v>1524</v>
      </c>
      <c r="K164" s="9" t="s">
        <v>1527</v>
      </c>
      <c r="L164" s="9" t="s">
        <v>1529</v>
      </c>
      <c r="M164" s="9" t="s">
        <v>1532</v>
      </c>
      <c r="N164" s="9" t="s">
        <v>1535</v>
      </c>
      <c r="O164" s="9" t="s">
        <v>1538</v>
      </c>
      <c r="P164" s="9" t="s">
        <v>1541</v>
      </c>
      <c r="Q164" s="9" t="s">
        <v>1544</v>
      </c>
      <c r="R164" s="9" t="s">
        <v>1547</v>
      </c>
      <c r="S164" s="9" t="s">
        <v>1550</v>
      </c>
      <c r="T164" s="9" t="s">
        <v>1553</v>
      </c>
      <c r="U164" s="9" t="s">
        <v>1556</v>
      </c>
      <c r="V164" s="9" t="s">
        <v>1559</v>
      </c>
      <c r="W164" s="9" t="s">
        <v>1562</v>
      </c>
      <c r="X164" s="9" t="s">
        <v>1565</v>
      </c>
      <c r="Y164" s="11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112" t="s">
        <v>1571</v>
      </c>
      <c r="C165" s="9" t="s">
        <v>1574</v>
      </c>
      <c r="D165" s="9" t="s">
        <v>1576</v>
      </c>
      <c r="E165" s="9" t="s">
        <v>1579</v>
      </c>
      <c r="F165" s="9" t="s">
        <v>1583</v>
      </c>
      <c r="G165" s="9" t="s">
        <v>1586</v>
      </c>
      <c r="H165" s="9" t="s">
        <v>1589</v>
      </c>
      <c r="I165" s="9" t="s">
        <v>1591</v>
      </c>
      <c r="J165" s="9" t="s">
        <v>1594</v>
      </c>
      <c r="K165" s="9" t="s">
        <v>1597</v>
      </c>
      <c r="L165" s="9" t="s">
        <v>1600</v>
      </c>
      <c r="M165" s="9" t="s">
        <v>1603</v>
      </c>
      <c r="N165" s="9" t="s">
        <v>1606</v>
      </c>
      <c r="O165" s="9" t="s">
        <v>1609</v>
      </c>
      <c r="P165" s="9" t="s">
        <v>1612</v>
      </c>
      <c r="Q165" s="9" t="s">
        <v>1615</v>
      </c>
      <c r="R165" s="9" t="s">
        <v>260</v>
      </c>
      <c r="S165" s="9" t="s">
        <v>1620</v>
      </c>
      <c r="T165" s="9" t="s">
        <v>1623</v>
      </c>
      <c r="U165" s="9" t="s">
        <v>1626</v>
      </c>
      <c r="V165" s="9" t="s">
        <v>1629</v>
      </c>
      <c r="W165" s="9" t="s">
        <v>1631</v>
      </c>
      <c r="X165" s="9" t="s">
        <v>1634</v>
      </c>
      <c r="Y165" s="11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112" t="s">
        <v>1640</v>
      </c>
      <c r="C166" s="9" t="s">
        <v>1183</v>
      </c>
      <c r="D166" s="9" t="s">
        <v>204</v>
      </c>
      <c r="E166" s="9" t="s">
        <v>1646</v>
      </c>
      <c r="F166" s="9" t="s">
        <v>1648</v>
      </c>
      <c r="G166" s="9" t="s">
        <v>1651</v>
      </c>
      <c r="H166" s="9" t="s">
        <v>1277</v>
      </c>
      <c r="I166" s="9" t="s">
        <v>1656</v>
      </c>
      <c r="J166" s="9" t="s">
        <v>1659</v>
      </c>
      <c r="K166" s="9" t="s">
        <v>1662</v>
      </c>
      <c r="L166" s="9" t="s">
        <v>1664</v>
      </c>
      <c r="M166" s="9" t="s">
        <v>1667</v>
      </c>
      <c r="N166" s="9" t="s">
        <v>1362</v>
      </c>
      <c r="O166" s="9" t="s">
        <v>1667</v>
      </c>
      <c r="P166" s="9" t="s">
        <v>1671</v>
      </c>
      <c r="Q166" s="9" t="s">
        <v>1674</v>
      </c>
      <c r="R166" s="9" t="s">
        <v>1677</v>
      </c>
      <c r="S166" s="9" t="s">
        <v>1680</v>
      </c>
      <c r="T166" s="9" t="s">
        <v>1683</v>
      </c>
      <c r="U166" s="9" t="s">
        <v>1686</v>
      </c>
      <c r="V166" s="9" t="s">
        <v>1688</v>
      </c>
      <c r="W166" s="9" t="s">
        <v>1690</v>
      </c>
      <c r="X166" s="9" t="s">
        <v>1693</v>
      </c>
      <c r="Y166" s="11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112" t="s">
        <v>1699</v>
      </c>
      <c r="C167" s="9" t="s">
        <v>1701</v>
      </c>
      <c r="D167" s="9" t="s">
        <v>1704</v>
      </c>
      <c r="E167" s="9" t="s">
        <v>1706</v>
      </c>
      <c r="F167" s="9" t="s">
        <v>1708</v>
      </c>
      <c r="G167" s="9" t="s">
        <v>1711</v>
      </c>
      <c r="H167" s="9" t="s">
        <v>1714</v>
      </c>
      <c r="I167" s="9" t="s">
        <v>1717</v>
      </c>
      <c r="J167" s="9" t="s">
        <v>1719</v>
      </c>
      <c r="K167" s="9" t="s">
        <v>1722</v>
      </c>
      <c r="L167" s="9" t="s">
        <v>1725</v>
      </c>
      <c r="M167" s="9" t="s">
        <v>1728</v>
      </c>
      <c r="N167" s="9" t="s">
        <v>1731</v>
      </c>
      <c r="O167" s="9" t="s">
        <v>1734</v>
      </c>
      <c r="P167" s="9" t="s">
        <v>1736</v>
      </c>
      <c r="Q167" s="9" t="s">
        <v>1739</v>
      </c>
      <c r="R167" s="9" t="s">
        <v>1742</v>
      </c>
      <c r="S167" s="9" t="s">
        <v>1745</v>
      </c>
      <c r="T167" s="9" t="s">
        <v>1748</v>
      </c>
      <c r="U167" s="9" t="s">
        <v>1751</v>
      </c>
      <c r="V167" s="9" t="s">
        <v>1754</v>
      </c>
      <c r="W167" s="9" t="s">
        <v>1757</v>
      </c>
      <c r="X167" s="9" t="s">
        <v>1760</v>
      </c>
      <c r="Y167" s="11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112" t="s">
        <v>1766</v>
      </c>
      <c r="C168" s="9" t="s">
        <v>1768</v>
      </c>
      <c r="D168" s="9" t="s">
        <v>1771</v>
      </c>
      <c r="E168" s="9" t="s">
        <v>1774</v>
      </c>
      <c r="F168" s="9" t="s">
        <v>1777</v>
      </c>
      <c r="G168" s="9" t="s">
        <v>1779</v>
      </c>
      <c r="H168" s="9" t="s">
        <v>1782</v>
      </c>
      <c r="I168" s="9" t="s">
        <v>1785</v>
      </c>
      <c r="J168" s="9" t="s">
        <v>1788</v>
      </c>
      <c r="K168" s="9" t="s">
        <v>1791</v>
      </c>
      <c r="L168" s="9" t="s">
        <v>1794</v>
      </c>
      <c r="M168" s="9" t="s">
        <v>1797</v>
      </c>
      <c r="N168" s="9" t="s">
        <v>1799</v>
      </c>
      <c r="O168" s="9" t="s">
        <v>1802</v>
      </c>
      <c r="P168" s="9" t="s">
        <v>1805</v>
      </c>
      <c r="Q168" s="9" t="s">
        <v>1808</v>
      </c>
      <c r="R168" s="9" t="s">
        <v>1811</v>
      </c>
      <c r="S168" s="9" t="s">
        <v>1814</v>
      </c>
      <c r="T168" s="9" t="s">
        <v>1817</v>
      </c>
      <c r="U168" s="9" t="s">
        <v>1820</v>
      </c>
      <c r="V168" s="9" t="s">
        <v>1823</v>
      </c>
      <c r="W168" s="9" t="s">
        <v>1826</v>
      </c>
      <c r="X168" s="9" t="s">
        <v>1829</v>
      </c>
      <c r="Y168" s="11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112" t="s">
        <v>1835</v>
      </c>
      <c r="C169" s="9" t="s">
        <v>1838</v>
      </c>
      <c r="D169" s="9" t="s">
        <v>1839</v>
      </c>
      <c r="E169" s="9" t="s">
        <v>1841</v>
      </c>
      <c r="F169" s="9" t="s">
        <v>1843</v>
      </c>
      <c r="G169" s="9" t="s">
        <v>1846</v>
      </c>
      <c r="H169" s="9" t="s">
        <v>1848</v>
      </c>
      <c r="I169" s="9" t="s">
        <v>1850</v>
      </c>
      <c r="J169" s="9" t="s">
        <v>1851</v>
      </c>
      <c r="K169" s="9" t="s">
        <v>1854</v>
      </c>
      <c r="L169" s="9" t="s">
        <v>1857</v>
      </c>
      <c r="M169" s="9" t="s">
        <v>1860</v>
      </c>
      <c r="N169" s="9" t="s">
        <v>1863</v>
      </c>
      <c r="O169" s="9" t="s">
        <v>370</v>
      </c>
      <c r="P169" s="9" t="s">
        <v>1623</v>
      </c>
      <c r="Q169" s="9" t="s">
        <v>1869</v>
      </c>
      <c r="R169" s="9" t="s">
        <v>1872</v>
      </c>
      <c r="S169" s="9" t="s">
        <v>1875</v>
      </c>
      <c r="T169" s="9" t="s">
        <v>1878</v>
      </c>
      <c r="U169" s="9" t="s">
        <v>1880</v>
      </c>
      <c r="V169" s="9" t="s">
        <v>1883</v>
      </c>
      <c r="W169" s="9" t="s">
        <v>1885</v>
      </c>
      <c r="X169" s="9" t="s">
        <v>1888</v>
      </c>
      <c r="Y169" s="11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112" t="s">
        <v>1894</v>
      </c>
      <c r="C170" s="9" t="s">
        <v>1897</v>
      </c>
      <c r="D170" s="9" t="s">
        <v>1766</v>
      </c>
      <c r="E170" s="9" t="s">
        <v>1900</v>
      </c>
      <c r="F170" s="9" t="s">
        <v>1903</v>
      </c>
      <c r="G170" s="9" t="s">
        <v>1905</v>
      </c>
      <c r="H170" s="9" t="s">
        <v>1908</v>
      </c>
      <c r="I170" s="9" t="s">
        <v>1911</v>
      </c>
      <c r="J170" s="9" t="s">
        <v>1914</v>
      </c>
      <c r="K170" s="9" t="s">
        <v>1917</v>
      </c>
      <c r="L170" s="9" t="s">
        <v>1920</v>
      </c>
      <c r="M170" s="9" t="s">
        <v>1923</v>
      </c>
      <c r="N170" s="9" t="s">
        <v>1926</v>
      </c>
      <c r="O170" s="9" t="s">
        <v>1929</v>
      </c>
      <c r="P170" s="9" t="s">
        <v>272</v>
      </c>
      <c r="Q170" s="9" t="s">
        <v>1548</v>
      </c>
      <c r="R170" s="9" t="s">
        <v>1936</v>
      </c>
      <c r="S170" s="9" t="s">
        <v>1939</v>
      </c>
      <c r="T170" s="9" t="s">
        <v>1942</v>
      </c>
      <c r="U170" s="9" t="s">
        <v>1945</v>
      </c>
      <c r="V170" s="9" t="s">
        <v>1948</v>
      </c>
      <c r="W170" s="9" t="s">
        <v>1950</v>
      </c>
      <c r="X170" s="9" t="s">
        <v>1953</v>
      </c>
      <c r="Y170" s="11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112" t="s">
        <v>1958</v>
      </c>
      <c r="C171" s="9" t="s">
        <v>1961</v>
      </c>
      <c r="D171" s="9" t="s">
        <v>1964</v>
      </c>
      <c r="E171" s="9" t="s">
        <v>1967</v>
      </c>
      <c r="F171" s="9" t="s">
        <v>1968</v>
      </c>
      <c r="G171" s="9" t="s">
        <v>1971</v>
      </c>
      <c r="H171" s="9" t="s">
        <v>1974</v>
      </c>
      <c r="I171" s="9" t="s">
        <v>1975</v>
      </c>
      <c r="J171" s="9" t="s">
        <v>1977</v>
      </c>
      <c r="K171" s="9" t="s">
        <v>1980</v>
      </c>
      <c r="L171" s="9" t="s">
        <v>1983</v>
      </c>
      <c r="M171" s="9" t="s">
        <v>1986</v>
      </c>
      <c r="N171" s="9" t="s">
        <v>1989</v>
      </c>
      <c r="O171" s="9" t="s">
        <v>1992</v>
      </c>
      <c r="P171" s="9" t="s">
        <v>1995</v>
      </c>
      <c r="Q171" s="9" t="s">
        <v>1998</v>
      </c>
      <c r="R171" s="9" t="s">
        <v>2000</v>
      </c>
      <c r="S171" s="9" t="s">
        <v>2003</v>
      </c>
      <c r="T171" s="9" t="s">
        <v>2005</v>
      </c>
      <c r="U171" s="9" t="s">
        <v>2007</v>
      </c>
      <c r="V171" s="9" t="s">
        <v>2010</v>
      </c>
      <c r="W171" s="9" t="s">
        <v>2013</v>
      </c>
      <c r="X171" s="9" t="s">
        <v>2016</v>
      </c>
      <c r="Y171" s="11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112" t="s">
        <v>2022</v>
      </c>
      <c r="C172" s="9" t="s">
        <v>2025</v>
      </c>
      <c r="D172" s="9" t="s">
        <v>2028</v>
      </c>
      <c r="E172" s="9" t="s">
        <v>1100</v>
      </c>
      <c r="F172" s="9" t="s">
        <v>1112</v>
      </c>
      <c r="G172" s="9" t="s">
        <v>2033</v>
      </c>
      <c r="H172" s="9" t="s">
        <v>2036</v>
      </c>
      <c r="I172" s="9" t="s">
        <v>2039</v>
      </c>
      <c r="J172" s="9" t="s">
        <v>2042</v>
      </c>
      <c r="K172" s="9" t="s">
        <v>2045</v>
      </c>
      <c r="L172" s="9" t="s">
        <v>2048</v>
      </c>
      <c r="M172" s="9" t="s">
        <v>2051</v>
      </c>
      <c r="N172" s="9" t="s">
        <v>2054</v>
      </c>
      <c r="O172" s="9" t="s">
        <v>2057</v>
      </c>
      <c r="P172" s="9" t="s">
        <v>2059</v>
      </c>
      <c r="Q172" s="9" t="s">
        <v>2062</v>
      </c>
      <c r="R172" s="9" t="s">
        <v>2065</v>
      </c>
      <c r="S172" s="9" t="s">
        <v>2068</v>
      </c>
      <c r="T172" s="9" t="s">
        <v>2071</v>
      </c>
      <c r="U172" s="9" t="s">
        <v>2074</v>
      </c>
      <c r="V172" s="9" t="s">
        <v>2077</v>
      </c>
      <c r="W172" s="9" t="s">
        <v>2037</v>
      </c>
      <c r="X172" s="9" t="s">
        <v>2082</v>
      </c>
      <c r="Y172" s="11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112" t="s">
        <v>2087</v>
      </c>
      <c r="C173" s="9" t="s">
        <v>580</v>
      </c>
      <c r="D173" s="9" t="s">
        <v>2091</v>
      </c>
      <c r="E173" s="9" t="s">
        <v>2094</v>
      </c>
      <c r="F173" s="9" t="s">
        <v>1494</v>
      </c>
      <c r="G173" s="9" t="s">
        <v>2098</v>
      </c>
      <c r="H173" s="9" t="s">
        <v>1018</v>
      </c>
      <c r="I173" s="9" t="s">
        <v>2102</v>
      </c>
      <c r="J173" s="9" t="s">
        <v>2105</v>
      </c>
      <c r="K173" s="9" t="s">
        <v>2108</v>
      </c>
      <c r="L173" s="9" t="s">
        <v>2111</v>
      </c>
      <c r="M173" s="9" t="s">
        <v>1808</v>
      </c>
      <c r="N173" s="9" t="s">
        <v>2115</v>
      </c>
      <c r="O173" s="9" t="s">
        <v>2118</v>
      </c>
      <c r="P173" s="9" t="s">
        <v>2121</v>
      </c>
      <c r="Q173" s="9" t="s">
        <v>2124</v>
      </c>
      <c r="R173" s="9" t="s">
        <v>2127</v>
      </c>
      <c r="S173" s="9" t="s">
        <v>2130</v>
      </c>
      <c r="T173" s="9" t="s">
        <v>2133</v>
      </c>
      <c r="U173" s="9" t="s">
        <v>2136</v>
      </c>
      <c r="V173" s="9" t="s">
        <v>2139</v>
      </c>
      <c r="W173" s="9" t="s">
        <v>2142</v>
      </c>
      <c r="X173" s="9" t="s">
        <v>1189</v>
      </c>
      <c r="Y173" s="11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112" t="s">
        <v>2147</v>
      </c>
      <c r="C174" s="9" t="s">
        <v>2150</v>
      </c>
      <c r="D174" s="9" t="s">
        <v>279</v>
      </c>
      <c r="E174" s="9" t="s">
        <v>2155</v>
      </c>
      <c r="F174" s="9" t="s">
        <v>2158</v>
      </c>
      <c r="G174" s="9" t="s">
        <v>391</v>
      </c>
      <c r="H174" s="9" t="s">
        <v>2163</v>
      </c>
      <c r="I174" s="9" t="s">
        <v>2166</v>
      </c>
      <c r="J174" s="9" t="s">
        <v>222</v>
      </c>
      <c r="K174" s="9" t="s">
        <v>2171</v>
      </c>
      <c r="L174" s="9" t="s">
        <v>2174</v>
      </c>
      <c r="M174" s="9" t="s">
        <v>2177</v>
      </c>
      <c r="N174" s="9" t="s">
        <v>2180</v>
      </c>
      <c r="O174" s="9" t="s">
        <v>2183</v>
      </c>
      <c r="P174" s="9" t="s">
        <v>2186</v>
      </c>
      <c r="Q174" s="9" t="s">
        <v>2189</v>
      </c>
      <c r="R174" s="9" t="s">
        <v>2192</v>
      </c>
      <c r="S174" s="9" t="s">
        <v>2195</v>
      </c>
      <c r="T174" s="9" t="s">
        <v>2198</v>
      </c>
      <c r="U174" s="9" t="s">
        <v>2201</v>
      </c>
      <c r="V174" s="9" t="s">
        <v>2204</v>
      </c>
      <c r="W174" s="9" t="s">
        <v>2206</v>
      </c>
      <c r="X174" s="9" t="s">
        <v>667</v>
      </c>
      <c r="Y174" s="11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112" t="s">
        <v>2212</v>
      </c>
      <c r="C175" s="9" t="s">
        <v>2215</v>
      </c>
      <c r="D175" s="9" t="s">
        <v>2216</v>
      </c>
      <c r="E175" s="9" t="s">
        <v>2219</v>
      </c>
      <c r="F175" s="9" t="s">
        <v>2222</v>
      </c>
      <c r="G175" s="9" t="s">
        <v>2225</v>
      </c>
      <c r="H175" s="9" t="s">
        <v>2228</v>
      </c>
      <c r="I175" s="9" t="s">
        <v>2230</v>
      </c>
      <c r="J175" s="9" t="s">
        <v>2233</v>
      </c>
      <c r="K175" s="9" t="s">
        <v>2236</v>
      </c>
      <c r="L175" s="9" t="s">
        <v>2239</v>
      </c>
      <c r="M175" s="9" t="s">
        <v>2242</v>
      </c>
      <c r="N175" s="9" t="s">
        <v>2245</v>
      </c>
      <c r="O175" s="9" t="s">
        <v>2248</v>
      </c>
      <c r="P175" s="9" t="s">
        <v>2251</v>
      </c>
      <c r="Q175" s="9" t="s">
        <v>2254</v>
      </c>
      <c r="R175" s="9" t="s">
        <v>2257</v>
      </c>
      <c r="S175" s="9" t="s">
        <v>2260</v>
      </c>
      <c r="T175" s="9" t="s">
        <v>2263</v>
      </c>
      <c r="U175" s="9" t="s">
        <v>2266</v>
      </c>
      <c r="V175" s="9" t="s">
        <v>2269</v>
      </c>
      <c r="W175" s="9" t="s">
        <v>2272</v>
      </c>
      <c r="X175" s="9" t="s">
        <v>2275</v>
      </c>
      <c r="Y175" s="11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114" t="s">
        <v>2280</v>
      </c>
      <c r="C176" s="115" t="s">
        <v>2283</v>
      </c>
      <c r="D176" s="115" t="s">
        <v>2286</v>
      </c>
      <c r="E176" s="115" t="s">
        <v>2289</v>
      </c>
      <c r="F176" s="115" t="s">
        <v>2292</v>
      </c>
      <c r="G176" s="115" t="s">
        <v>2294</v>
      </c>
      <c r="H176" s="115" t="s">
        <v>2296</v>
      </c>
      <c r="I176" s="115" t="s">
        <v>2299</v>
      </c>
      <c r="J176" s="115" t="s">
        <v>2302</v>
      </c>
      <c r="K176" s="115" t="s">
        <v>2305</v>
      </c>
      <c r="L176" s="115" t="s">
        <v>2308</v>
      </c>
      <c r="M176" s="115" t="s">
        <v>2310</v>
      </c>
      <c r="N176" s="115" t="s">
        <v>2313</v>
      </c>
      <c r="O176" s="115" t="s">
        <v>2316</v>
      </c>
      <c r="P176" s="115" t="s">
        <v>2319</v>
      </c>
      <c r="Q176" s="115" t="s">
        <v>2321</v>
      </c>
      <c r="R176" s="115" t="s">
        <v>2324</v>
      </c>
      <c r="S176" s="115" t="s">
        <v>2327</v>
      </c>
      <c r="T176" s="115" t="s">
        <v>2330</v>
      </c>
      <c r="U176" s="115" t="s">
        <v>2333</v>
      </c>
      <c r="V176" s="115" t="s">
        <v>2336</v>
      </c>
      <c r="W176" s="115" t="s">
        <v>2339</v>
      </c>
      <c r="X176" s="115" t="s">
        <v>2342</v>
      </c>
      <c r="Y176" s="11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118">
        <v>759.56</v>
      </c>
      <c r="C181" s="118">
        <v>759.56</v>
      </c>
      <c r="D181" s="118">
        <v>759.56</v>
      </c>
      <c r="E181" s="118">
        <v>759.56</v>
      </c>
      <c r="F181" s="118">
        <v>759.56</v>
      </c>
      <c r="G181" s="118">
        <v>759.56</v>
      </c>
      <c r="H181" s="118">
        <v>759.56</v>
      </c>
      <c r="I181" s="118">
        <v>759.56</v>
      </c>
      <c r="J181" s="118">
        <v>759.56</v>
      </c>
      <c r="K181" s="118">
        <v>759.56</v>
      </c>
      <c r="L181" s="118">
        <v>759.56</v>
      </c>
      <c r="M181" s="118">
        <v>759.56</v>
      </c>
      <c r="N181" s="118">
        <v>759.56</v>
      </c>
      <c r="O181" s="118">
        <v>759.56</v>
      </c>
      <c r="P181" s="118">
        <v>759.56</v>
      </c>
      <c r="Q181" s="118">
        <v>759.56</v>
      </c>
      <c r="R181" s="118">
        <v>759.56</v>
      </c>
      <c r="S181" s="118">
        <v>759.56</v>
      </c>
      <c r="T181" s="118">
        <v>759.56</v>
      </c>
      <c r="U181" s="118">
        <v>759.56</v>
      </c>
      <c r="V181" s="118">
        <v>759.56</v>
      </c>
      <c r="W181" s="118">
        <v>759.56</v>
      </c>
      <c r="X181" s="118">
        <v>759.56</v>
      </c>
      <c r="Y181" s="118">
        <v>759.56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118">
        <v>759.56</v>
      </c>
      <c r="C182" s="118">
        <v>759.56</v>
      </c>
      <c r="D182" s="118">
        <v>759.56</v>
      </c>
      <c r="E182" s="118">
        <v>759.56</v>
      </c>
      <c r="F182" s="118">
        <v>759.56</v>
      </c>
      <c r="G182" s="118">
        <v>759.56</v>
      </c>
      <c r="H182" s="118">
        <v>759.56</v>
      </c>
      <c r="I182" s="118">
        <v>759.56</v>
      </c>
      <c r="J182" s="118">
        <v>759.56</v>
      </c>
      <c r="K182" s="118">
        <v>759.56</v>
      </c>
      <c r="L182" s="118">
        <v>759.56</v>
      </c>
      <c r="M182" s="118">
        <v>759.56</v>
      </c>
      <c r="N182" s="118">
        <v>759.56</v>
      </c>
      <c r="O182" s="118">
        <v>759.56</v>
      </c>
      <c r="P182" s="118">
        <v>759.56</v>
      </c>
      <c r="Q182" s="118">
        <v>759.56</v>
      </c>
      <c r="R182" s="118">
        <v>759.56</v>
      </c>
      <c r="S182" s="118">
        <v>759.56</v>
      </c>
      <c r="T182" s="118">
        <v>759.56</v>
      </c>
      <c r="U182" s="118">
        <v>759.56</v>
      </c>
      <c r="V182" s="118">
        <v>759.56</v>
      </c>
      <c r="W182" s="118">
        <v>759.56</v>
      </c>
      <c r="X182" s="118">
        <v>759.56</v>
      </c>
      <c r="Y182" s="118">
        <v>759.56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118">
        <v>759.56</v>
      </c>
      <c r="C183" s="118">
        <v>759.56</v>
      </c>
      <c r="D183" s="118">
        <v>759.56</v>
      </c>
      <c r="E183" s="118">
        <v>759.56</v>
      </c>
      <c r="F183" s="118">
        <v>759.56</v>
      </c>
      <c r="G183" s="118">
        <v>759.56</v>
      </c>
      <c r="H183" s="118">
        <v>759.56</v>
      </c>
      <c r="I183" s="118">
        <v>759.56</v>
      </c>
      <c r="J183" s="118">
        <v>759.56</v>
      </c>
      <c r="K183" s="118">
        <v>759.56</v>
      </c>
      <c r="L183" s="118">
        <v>759.56</v>
      </c>
      <c r="M183" s="118">
        <v>759.56</v>
      </c>
      <c r="N183" s="118">
        <v>759.56</v>
      </c>
      <c r="O183" s="118">
        <v>759.56</v>
      </c>
      <c r="P183" s="118">
        <v>759.56</v>
      </c>
      <c r="Q183" s="118">
        <v>759.56</v>
      </c>
      <c r="R183" s="118">
        <v>759.56</v>
      </c>
      <c r="S183" s="118">
        <v>759.56</v>
      </c>
      <c r="T183" s="118">
        <v>759.56</v>
      </c>
      <c r="U183" s="118">
        <v>759.56</v>
      </c>
      <c r="V183" s="118">
        <v>759.56</v>
      </c>
      <c r="W183" s="118">
        <v>759.56</v>
      </c>
      <c r="X183" s="118">
        <v>759.56</v>
      </c>
      <c r="Y183" s="118">
        <v>759.56</v>
      </c>
      <c r="AB183" s="4">
        <v>14</v>
      </c>
      <c r="AC183" s="4">
        <v>10</v>
      </c>
    </row>
    <row r="184" spans="1:29" x14ac:dyDescent="0.25">
      <c r="A184" s="111">
        <v>4</v>
      </c>
      <c r="B184" s="118">
        <v>759.56</v>
      </c>
      <c r="C184" s="118">
        <v>759.56</v>
      </c>
      <c r="D184" s="118">
        <v>759.56</v>
      </c>
      <c r="E184" s="118">
        <v>759.56</v>
      </c>
      <c r="F184" s="118">
        <v>759.56</v>
      </c>
      <c r="G184" s="118">
        <v>759.56</v>
      </c>
      <c r="H184" s="118">
        <v>759.56</v>
      </c>
      <c r="I184" s="118">
        <v>759.56</v>
      </c>
      <c r="J184" s="118">
        <v>759.56</v>
      </c>
      <c r="K184" s="118">
        <v>759.56</v>
      </c>
      <c r="L184" s="118">
        <v>759.56</v>
      </c>
      <c r="M184" s="118">
        <v>759.56</v>
      </c>
      <c r="N184" s="118">
        <v>759.56</v>
      </c>
      <c r="O184" s="118">
        <v>759.56</v>
      </c>
      <c r="P184" s="118">
        <v>759.56</v>
      </c>
      <c r="Q184" s="118">
        <v>759.56</v>
      </c>
      <c r="R184" s="118">
        <v>759.56</v>
      </c>
      <c r="S184" s="118">
        <v>759.56</v>
      </c>
      <c r="T184" s="118">
        <v>759.56</v>
      </c>
      <c r="U184" s="118">
        <v>759.56</v>
      </c>
      <c r="V184" s="118">
        <v>759.56</v>
      </c>
      <c r="W184" s="118">
        <v>759.56</v>
      </c>
      <c r="X184" s="118">
        <v>759.56</v>
      </c>
      <c r="Y184" s="118">
        <v>759.56</v>
      </c>
      <c r="AB184" s="4">
        <v>14</v>
      </c>
      <c r="AC184" s="4">
        <v>11</v>
      </c>
    </row>
    <row r="185" spans="1:29" x14ac:dyDescent="0.25">
      <c r="A185" s="111">
        <v>5</v>
      </c>
      <c r="B185" s="118">
        <v>759.56</v>
      </c>
      <c r="C185" s="118">
        <v>759.56</v>
      </c>
      <c r="D185" s="118">
        <v>759.56</v>
      </c>
      <c r="E185" s="118">
        <v>759.56</v>
      </c>
      <c r="F185" s="118">
        <v>759.56</v>
      </c>
      <c r="G185" s="118">
        <v>759.56</v>
      </c>
      <c r="H185" s="118">
        <v>759.56</v>
      </c>
      <c r="I185" s="118">
        <v>759.56</v>
      </c>
      <c r="J185" s="118">
        <v>759.56</v>
      </c>
      <c r="K185" s="118">
        <v>759.56</v>
      </c>
      <c r="L185" s="118">
        <v>759.56</v>
      </c>
      <c r="M185" s="118">
        <v>759.56</v>
      </c>
      <c r="N185" s="118">
        <v>759.56</v>
      </c>
      <c r="O185" s="118">
        <v>759.56</v>
      </c>
      <c r="P185" s="118">
        <v>759.56</v>
      </c>
      <c r="Q185" s="118">
        <v>759.56</v>
      </c>
      <c r="R185" s="118">
        <v>759.56</v>
      </c>
      <c r="S185" s="118">
        <v>759.56</v>
      </c>
      <c r="T185" s="118">
        <v>759.56</v>
      </c>
      <c r="U185" s="118">
        <v>759.56</v>
      </c>
      <c r="V185" s="118">
        <v>759.56</v>
      </c>
      <c r="W185" s="118">
        <v>759.56</v>
      </c>
      <c r="X185" s="118">
        <v>759.56</v>
      </c>
      <c r="Y185" s="118">
        <v>759.56</v>
      </c>
      <c r="AB185" s="4">
        <v>14</v>
      </c>
      <c r="AC185" s="4">
        <v>12</v>
      </c>
    </row>
    <row r="186" spans="1:29" x14ac:dyDescent="0.25">
      <c r="A186" s="111">
        <v>6</v>
      </c>
      <c r="B186" s="118">
        <v>759.56</v>
      </c>
      <c r="C186" s="118">
        <v>759.56</v>
      </c>
      <c r="D186" s="118">
        <v>759.56</v>
      </c>
      <c r="E186" s="118">
        <v>759.56</v>
      </c>
      <c r="F186" s="118">
        <v>759.56</v>
      </c>
      <c r="G186" s="118">
        <v>759.56</v>
      </c>
      <c r="H186" s="118">
        <v>759.56</v>
      </c>
      <c r="I186" s="118">
        <v>759.56</v>
      </c>
      <c r="J186" s="118">
        <v>759.56</v>
      </c>
      <c r="K186" s="118">
        <v>759.56</v>
      </c>
      <c r="L186" s="118">
        <v>759.56</v>
      </c>
      <c r="M186" s="118">
        <v>759.56</v>
      </c>
      <c r="N186" s="118">
        <v>759.56</v>
      </c>
      <c r="O186" s="118">
        <v>759.56</v>
      </c>
      <c r="P186" s="118">
        <v>759.56</v>
      </c>
      <c r="Q186" s="118">
        <v>759.56</v>
      </c>
      <c r="R186" s="118">
        <v>759.56</v>
      </c>
      <c r="S186" s="118">
        <v>759.56</v>
      </c>
      <c r="T186" s="118">
        <v>759.56</v>
      </c>
      <c r="U186" s="118">
        <v>759.56</v>
      </c>
      <c r="V186" s="118">
        <v>759.56</v>
      </c>
      <c r="W186" s="118">
        <v>759.56</v>
      </c>
      <c r="X186" s="118">
        <v>759.56</v>
      </c>
      <c r="Y186" s="118">
        <v>759.56</v>
      </c>
      <c r="AB186" s="4">
        <v>14</v>
      </c>
      <c r="AC186" s="4">
        <v>13</v>
      </c>
    </row>
    <row r="187" spans="1:29" x14ac:dyDescent="0.25">
      <c r="A187" s="111">
        <v>7</v>
      </c>
      <c r="B187" s="118">
        <v>759.56</v>
      </c>
      <c r="C187" s="118">
        <v>759.56</v>
      </c>
      <c r="D187" s="118">
        <v>759.56</v>
      </c>
      <c r="E187" s="118">
        <v>759.56</v>
      </c>
      <c r="F187" s="118">
        <v>759.56</v>
      </c>
      <c r="G187" s="118">
        <v>759.56</v>
      </c>
      <c r="H187" s="118">
        <v>759.56</v>
      </c>
      <c r="I187" s="118">
        <v>759.56</v>
      </c>
      <c r="J187" s="118">
        <v>759.56</v>
      </c>
      <c r="K187" s="118">
        <v>759.56</v>
      </c>
      <c r="L187" s="118">
        <v>759.56</v>
      </c>
      <c r="M187" s="118">
        <v>759.56</v>
      </c>
      <c r="N187" s="118">
        <v>759.56</v>
      </c>
      <c r="O187" s="118">
        <v>759.56</v>
      </c>
      <c r="P187" s="118">
        <v>759.56</v>
      </c>
      <c r="Q187" s="118">
        <v>759.56</v>
      </c>
      <c r="R187" s="118">
        <v>759.56</v>
      </c>
      <c r="S187" s="118">
        <v>759.56</v>
      </c>
      <c r="T187" s="118">
        <v>759.56</v>
      </c>
      <c r="U187" s="118">
        <v>759.56</v>
      </c>
      <c r="V187" s="118">
        <v>759.56</v>
      </c>
      <c r="W187" s="118">
        <v>759.56</v>
      </c>
      <c r="X187" s="118">
        <v>759.56</v>
      </c>
      <c r="Y187" s="118">
        <v>759.56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118">
        <v>759.56</v>
      </c>
      <c r="C188" s="118">
        <v>759.56</v>
      </c>
      <c r="D188" s="118">
        <v>759.56</v>
      </c>
      <c r="E188" s="118">
        <v>759.56</v>
      </c>
      <c r="F188" s="118">
        <v>759.56</v>
      </c>
      <c r="G188" s="118">
        <v>759.56</v>
      </c>
      <c r="H188" s="118">
        <v>759.56</v>
      </c>
      <c r="I188" s="118">
        <v>759.56</v>
      </c>
      <c r="J188" s="118">
        <v>759.56</v>
      </c>
      <c r="K188" s="118">
        <v>759.56</v>
      </c>
      <c r="L188" s="118">
        <v>759.56</v>
      </c>
      <c r="M188" s="118">
        <v>759.56</v>
      </c>
      <c r="N188" s="118">
        <v>759.56</v>
      </c>
      <c r="O188" s="118">
        <v>759.56</v>
      </c>
      <c r="P188" s="118">
        <v>759.56</v>
      </c>
      <c r="Q188" s="118">
        <v>759.56</v>
      </c>
      <c r="R188" s="118">
        <v>759.56</v>
      </c>
      <c r="S188" s="118">
        <v>759.56</v>
      </c>
      <c r="T188" s="118">
        <v>759.56</v>
      </c>
      <c r="U188" s="118">
        <v>759.56</v>
      </c>
      <c r="V188" s="118">
        <v>759.56</v>
      </c>
      <c r="W188" s="118">
        <v>759.56</v>
      </c>
      <c r="X188" s="118">
        <v>759.56</v>
      </c>
      <c r="Y188" s="118">
        <v>759.56</v>
      </c>
      <c r="AB188" s="4">
        <v>14</v>
      </c>
      <c r="AC188" s="4">
        <v>15</v>
      </c>
    </row>
    <row r="189" spans="1:29" x14ac:dyDescent="0.25">
      <c r="A189" s="111">
        <v>9</v>
      </c>
      <c r="B189" s="118">
        <v>759.56</v>
      </c>
      <c r="C189" s="118">
        <v>759.56</v>
      </c>
      <c r="D189" s="118">
        <v>759.56</v>
      </c>
      <c r="E189" s="118">
        <v>759.56</v>
      </c>
      <c r="F189" s="118">
        <v>759.56</v>
      </c>
      <c r="G189" s="118">
        <v>759.56</v>
      </c>
      <c r="H189" s="118">
        <v>759.56</v>
      </c>
      <c r="I189" s="118">
        <v>759.56</v>
      </c>
      <c r="J189" s="118">
        <v>759.56</v>
      </c>
      <c r="K189" s="118">
        <v>759.56</v>
      </c>
      <c r="L189" s="118">
        <v>759.56</v>
      </c>
      <c r="M189" s="118">
        <v>759.56</v>
      </c>
      <c r="N189" s="118">
        <v>759.56</v>
      </c>
      <c r="O189" s="118">
        <v>759.56</v>
      </c>
      <c r="P189" s="118">
        <v>759.56</v>
      </c>
      <c r="Q189" s="118">
        <v>759.56</v>
      </c>
      <c r="R189" s="118">
        <v>759.56</v>
      </c>
      <c r="S189" s="118">
        <v>759.56</v>
      </c>
      <c r="T189" s="118">
        <v>759.56</v>
      </c>
      <c r="U189" s="118">
        <v>759.56</v>
      </c>
      <c r="V189" s="118">
        <v>759.56</v>
      </c>
      <c r="W189" s="118">
        <v>759.56</v>
      </c>
      <c r="X189" s="118">
        <v>759.56</v>
      </c>
      <c r="Y189" s="118">
        <v>759.56</v>
      </c>
      <c r="AB189" s="4">
        <v>14</v>
      </c>
      <c r="AC189" s="4">
        <v>16</v>
      </c>
    </row>
    <row r="190" spans="1:29" x14ac:dyDescent="0.25">
      <c r="A190" s="111">
        <v>10</v>
      </c>
      <c r="B190" s="118">
        <v>759.56</v>
      </c>
      <c r="C190" s="118">
        <v>759.56</v>
      </c>
      <c r="D190" s="118">
        <v>759.56</v>
      </c>
      <c r="E190" s="118">
        <v>759.56</v>
      </c>
      <c r="F190" s="118">
        <v>759.56</v>
      </c>
      <c r="G190" s="118">
        <v>759.56</v>
      </c>
      <c r="H190" s="118">
        <v>759.56</v>
      </c>
      <c r="I190" s="118">
        <v>759.56</v>
      </c>
      <c r="J190" s="118">
        <v>759.56</v>
      </c>
      <c r="K190" s="118">
        <v>759.56</v>
      </c>
      <c r="L190" s="118">
        <v>759.56</v>
      </c>
      <c r="M190" s="118">
        <v>759.56</v>
      </c>
      <c r="N190" s="118">
        <v>759.56</v>
      </c>
      <c r="O190" s="118">
        <v>759.56</v>
      </c>
      <c r="P190" s="118">
        <v>759.56</v>
      </c>
      <c r="Q190" s="118">
        <v>759.56</v>
      </c>
      <c r="R190" s="118">
        <v>759.56</v>
      </c>
      <c r="S190" s="118">
        <v>759.56</v>
      </c>
      <c r="T190" s="118">
        <v>759.56</v>
      </c>
      <c r="U190" s="118">
        <v>759.56</v>
      </c>
      <c r="V190" s="118">
        <v>759.56</v>
      </c>
      <c r="W190" s="118">
        <v>759.56</v>
      </c>
      <c r="X190" s="118">
        <v>759.56</v>
      </c>
      <c r="Y190" s="118">
        <v>759.56</v>
      </c>
      <c r="AB190" s="4">
        <v>14</v>
      </c>
      <c r="AC190" s="4">
        <v>17</v>
      </c>
    </row>
    <row r="191" spans="1:29" x14ac:dyDescent="0.25">
      <c r="A191" s="111">
        <v>11</v>
      </c>
      <c r="B191" s="118">
        <v>759.56</v>
      </c>
      <c r="C191" s="118">
        <v>759.56</v>
      </c>
      <c r="D191" s="118">
        <v>759.56</v>
      </c>
      <c r="E191" s="118">
        <v>759.56</v>
      </c>
      <c r="F191" s="118">
        <v>759.56</v>
      </c>
      <c r="G191" s="118">
        <v>759.56</v>
      </c>
      <c r="H191" s="118">
        <v>759.56</v>
      </c>
      <c r="I191" s="118">
        <v>759.56</v>
      </c>
      <c r="J191" s="118">
        <v>759.56</v>
      </c>
      <c r="K191" s="118">
        <v>759.56</v>
      </c>
      <c r="L191" s="118">
        <v>759.56</v>
      </c>
      <c r="M191" s="118">
        <v>759.56</v>
      </c>
      <c r="N191" s="118">
        <v>759.56</v>
      </c>
      <c r="O191" s="118">
        <v>759.56</v>
      </c>
      <c r="P191" s="118">
        <v>759.56</v>
      </c>
      <c r="Q191" s="118">
        <v>759.56</v>
      </c>
      <c r="R191" s="118">
        <v>759.56</v>
      </c>
      <c r="S191" s="118">
        <v>759.56</v>
      </c>
      <c r="T191" s="118">
        <v>759.56</v>
      </c>
      <c r="U191" s="118">
        <v>759.56</v>
      </c>
      <c r="V191" s="118">
        <v>759.56</v>
      </c>
      <c r="W191" s="118">
        <v>759.56</v>
      </c>
      <c r="X191" s="118">
        <v>759.56</v>
      </c>
      <c r="Y191" s="118">
        <v>759.56</v>
      </c>
      <c r="AB191" s="4">
        <v>14</v>
      </c>
      <c r="AC191" s="4">
        <v>18</v>
      </c>
    </row>
    <row r="192" spans="1:29" x14ac:dyDescent="0.25">
      <c r="A192" s="111">
        <v>12</v>
      </c>
      <c r="B192" s="118">
        <v>759.56</v>
      </c>
      <c r="C192" s="118">
        <v>759.56</v>
      </c>
      <c r="D192" s="118">
        <v>759.56</v>
      </c>
      <c r="E192" s="118">
        <v>759.56</v>
      </c>
      <c r="F192" s="118">
        <v>759.56</v>
      </c>
      <c r="G192" s="118">
        <v>759.56</v>
      </c>
      <c r="H192" s="118">
        <v>759.56</v>
      </c>
      <c r="I192" s="118">
        <v>759.56</v>
      </c>
      <c r="J192" s="118">
        <v>759.56</v>
      </c>
      <c r="K192" s="118">
        <v>759.56</v>
      </c>
      <c r="L192" s="118">
        <v>759.56</v>
      </c>
      <c r="M192" s="118">
        <v>759.56</v>
      </c>
      <c r="N192" s="118">
        <v>759.56</v>
      </c>
      <c r="O192" s="118">
        <v>759.56</v>
      </c>
      <c r="P192" s="118">
        <v>759.56</v>
      </c>
      <c r="Q192" s="118">
        <v>759.56</v>
      </c>
      <c r="R192" s="118">
        <v>759.56</v>
      </c>
      <c r="S192" s="118">
        <v>759.56</v>
      </c>
      <c r="T192" s="118">
        <v>759.56</v>
      </c>
      <c r="U192" s="118">
        <v>759.56</v>
      </c>
      <c r="V192" s="118">
        <v>759.56</v>
      </c>
      <c r="W192" s="118">
        <v>759.56</v>
      </c>
      <c r="X192" s="118">
        <v>759.56</v>
      </c>
      <c r="Y192" s="118">
        <v>759.56</v>
      </c>
      <c r="AB192" s="4">
        <v>14</v>
      </c>
      <c r="AC192" s="4">
        <v>19</v>
      </c>
    </row>
    <row r="193" spans="1:29" x14ac:dyDescent="0.25">
      <c r="A193" s="111">
        <v>13</v>
      </c>
      <c r="B193" s="118">
        <v>759.56</v>
      </c>
      <c r="C193" s="118">
        <v>759.56</v>
      </c>
      <c r="D193" s="118">
        <v>759.56</v>
      </c>
      <c r="E193" s="118">
        <v>759.56</v>
      </c>
      <c r="F193" s="118">
        <v>759.56</v>
      </c>
      <c r="G193" s="118">
        <v>759.56</v>
      </c>
      <c r="H193" s="118">
        <v>759.56</v>
      </c>
      <c r="I193" s="118">
        <v>759.56</v>
      </c>
      <c r="J193" s="118">
        <v>759.56</v>
      </c>
      <c r="K193" s="118">
        <v>759.56</v>
      </c>
      <c r="L193" s="118">
        <v>759.56</v>
      </c>
      <c r="M193" s="118">
        <v>759.56</v>
      </c>
      <c r="N193" s="118">
        <v>759.56</v>
      </c>
      <c r="O193" s="118">
        <v>759.56</v>
      </c>
      <c r="P193" s="118">
        <v>759.56</v>
      </c>
      <c r="Q193" s="118">
        <v>759.56</v>
      </c>
      <c r="R193" s="118">
        <v>759.56</v>
      </c>
      <c r="S193" s="118">
        <v>759.56</v>
      </c>
      <c r="T193" s="118">
        <v>759.56</v>
      </c>
      <c r="U193" s="118">
        <v>759.56</v>
      </c>
      <c r="V193" s="118">
        <v>759.56</v>
      </c>
      <c r="W193" s="118">
        <v>759.56</v>
      </c>
      <c r="X193" s="118">
        <v>759.56</v>
      </c>
      <c r="Y193" s="118">
        <v>759.56</v>
      </c>
      <c r="AB193" s="4">
        <v>14</v>
      </c>
      <c r="AC193" s="4">
        <v>20</v>
      </c>
    </row>
    <row r="194" spans="1:29" x14ac:dyDescent="0.25">
      <c r="A194" s="111">
        <v>14</v>
      </c>
      <c r="B194" s="118">
        <v>759.56</v>
      </c>
      <c r="C194" s="118">
        <v>759.56</v>
      </c>
      <c r="D194" s="118">
        <v>759.56</v>
      </c>
      <c r="E194" s="118">
        <v>759.56</v>
      </c>
      <c r="F194" s="118">
        <v>759.56</v>
      </c>
      <c r="G194" s="118">
        <v>759.56</v>
      </c>
      <c r="H194" s="118">
        <v>759.56</v>
      </c>
      <c r="I194" s="118">
        <v>759.56</v>
      </c>
      <c r="J194" s="118">
        <v>759.56</v>
      </c>
      <c r="K194" s="118">
        <v>759.56</v>
      </c>
      <c r="L194" s="118">
        <v>759.56</v>
      </c>
      <c r="M194" s="118">
        <v>759.56</v>
      </c>
      <c r="N194" s="118">
        <v>759.56</v>
      </c>
      <c r="O194" s="118">
        <v>759.56</v>
      </c>
      <c r="P194" s="118">
        <v>759.56</v>
      </c>
      <c r="Q194" s="118">
        <v>759.56</v>
      </c>
      <c r="R194" s="118">
        <v>759.56</v>
      </c>
      <c r="S194" s="118">
        <v>759.56</v>
      </c>
      <c r="T194" s="118">
        <v>759.56</v>
      </c>
      <c r="U194" s="118">
        <v>759.56</v>
      </c>
      <c r="V194" s="118">
        <v>759.56</v>
      </c>
      <c r="W194" s="118">
        <v>759.56</v>
      </c>
      <c r="X194" s="118">
        <v>759.56</v>
      </c>
      <c r="Y194" s="118">
        <v>759.56</v>
      </c>
      <c r="AB194" s="4">
        <v>14</v>
      </c>
      <c r="AC194" s="4">
        <v>21</v>
      </c>
    </row>
    <row r="195" spans="1:29" x14ac:dyDescent="0.25">
      <c r="A195" s="111">
        <v>15</v>
      </c>
      <c r="B195" s="118">
        <v>759.56</v>
      </c>
      <c r="C195" s="118">
        <v>759.56</v>
      </c>
      <c r="D195" s="118">
        <v>759.56</v>
      </c>
      <c r="E195" s="118">
        <v>759.56</v>
      </c>
      <c r="F195" s="118">
        <v>759.56</v>
      </c>
      <c r="G195" s="118">
        <v>759.56</v>
      </c>
      <c r="H195" s="118">
        <v>759.56</v>
      </c>
      <c r="I195" s="118">
        <v>759.56</v>
      </c>
      <c r="J195" s="118">
        <v>759.56</v>
      </c>
      <c r="K195" s="118">
        <v>759.56</v>
      </c>
      <c r="L195" s="118">
        <v>759.56</v>
      </c>
      <c r="M195" s="118">
        <v>759.56</v>
      </c>
      <c r="N195" s="118">
        <v>759.56</v>
      </c>
      <c r="O195" s="118">
        <v>759.56</v>
      </c>
      <c r="P195" s="118">
        <v>759.56</v>
      </c>
      <c r="Q195" s="118">
        <v>759.56</v>
      </c>
      <c r="R195" s="118">
        <v>759.56</v>
      </c>
      <c r="S195" s="118">
        <v>759.56</v>
      </c>
      <c r="T195" s="118">
        <v>759.56</v>
      </c>
      <c r="U195" s="118">
        <v>759.56</v>
      </c>
      <c r="V195" s="118">
        <v>759.56</v>
      </c>
      <c r="W195" s="118">
        <v>759.56</v>
      </c>
      <c r="X195" s="118">
        <v>759.56</v>
      </c>
      <c r="Y195" s="118">
        <v>759.56</v>
      </c>
      <c r="AB195" s="4">
        <v>14</v>
      </c>
      <c r="AC195" s="4">
        <v>22</v>
      </c>
    </row>
    <row r="196" spans="1:29" x14ac:dyDescent="0.25">
      <c r="A196" s="111">
        <v>16</v>
      </c>
      <c r="B196" s="118">
        <v>759.56</v>
      </c>
      <c r="C196" s="118">
        <v>759.56</v>
      </c>
      <c r="D196" s="118">
        <v>759.56</v>
      </c>
      <c r="E196" s="118">
        <v>759.56</v>
      </c>
      <c r="F196" s="118">
        <v>759.56</v>
      </c>
      <c r="G196" s="118">
        <v>759.56</v>
      </c>
      <c r="H196" s="118">
        <v>759.56</v>
      </c>
      <c r="I196" s="118">
        <v>759.56</v>
      </c>
      <c r="J196" s="118">
        <v>759.56</v>
      </c>
      <c r="K196" s="118">
        <v>759.56</v>
      </c>
      <c r="L196" s="118">
        <v>759.56</v>
      </c>
      <c r="M196" s="118">
        <v>759.56</v>
      </c>
      <c r="N196" s="118">
        <v>759.56</v>
      </c>
      <c r="O196" s="118">
        <v>759.56</v>
      </c>
      <c r="P196" s="118">
        <v>759.56</v>
      </c>
      <c r="Q196" s="118">
        <v>759.56</v>
      </c>
      <c r="R196" s="118">
        <v>759.56</v>
      </c>
      <c r="S196" s="118">
        <v>759.56</v>
      </c>
      <c r="T196" s="118">
        <v>759.56</v>
      </c>
      <c r="U196" s="118">
        <v>759.56</v>
      </c>
      <c r="V196" s="118">
        <v>759.56</v>
      </c>
      <c r="W196" s="118">
        <v>759.56</v>
      </c>
      <c r="X196" s="118">
        <v>759.56</v>
      </c>
      <c r="Y196" s="118">
        <v>759.56</v>
      </c>
      <c r="AB196" s="4">
        <v>14</v>
      </c>
      <c r="AC196" s="4">
        <v>23</v>
      </c>
    </row>
    <row r="197" spans="1:29" x14ac:dyDescent="0.25">
      <c r="A197" s="111">
        <v>17</v>
      </c>
      <c r="B197" s="118">
        <v>759.56</v>
      </c>
      <c r="C197" s="118">
        <v>759.56</v>
      </c>
      <c r="D197" s="118">
        <v>759.56</v>
      </c>
      <c r="E197" s="118">
        <v>759.56</v>
      </c>
      <c r="F197" s="118">
        <v>759.56</v>
      </c>
      <c r="G197" s="118">
        <v>759.56</v>
      </c>
      <c r="H197" s="118">
        <v>759.56</v>
      </c>
      <c r="I197" s="118">
        <v>759.56</v>
      </c>
      <c r="J197" s="118">
        <v>759.56</v>
      </c>
      <c r="K197" s="118">
        <v>759.56</v>
      </c>
      <c r="L197" s="118">
        <v>759.56</v>
      </c>
      <c r="M197" s="118">
        <v>759.56</v>
      </c>
      <c r="N197" s="118">
        <v>759.56</v>
      </c>
      <c r="O197" s="118">
        <v>759.56</v>
      </c>
      <c r="P197" s="118">
        <v>759.56</v>
      </c>
      <c r="Q197" s="118">
        <v>759.56</v>
      </c>
      <c r="R197" s="118">
        <v>759.56</v>
      </c>
      <c r="S197" s="118">
        <v>759.56</v>
      </c>
      <c r="T197" s="118">
        <v>759.56</v>
      </c>
      <c r="U197" s="118">
        <v>759.56</v>
      </c>
      <c r="V197" s="118">
        <v>759.56</v>
      </c>
      <c r="W197" s="118">
        <v>759.56</v>
      </c>
      <c r="X197" s="118">
        <v>759.56</v>
      </c>
      <c r="Y197" s="118">
        <v>759.56</v>
      </c>
      <c r="AB197" s="4">
        <v>14</v>
      </c>
      <c r="AC197" s="4">
        <v>24</v>
      </c>
    </row>
    <row r="198" spans="1:29" x14ac:dyDescent="0.25">
      <c r="A198" s="111">
        <v>18</v>
      </c>
      <c r="B198" s="118">
        <v>759.56</v>
      </c>
      <c r="C198" s="118">
        <v>759.56</v>
      </c>
      <c r="D198" s="118">
        <v>759.56</v>
      </c>
      <c r="E198" s="118">
        <v>759.56</v>
      </c>
      <c r="F198" s="118">
        <v>759.56</v>
      </c>
      <c r="G198" s="118">
        <v>759.56</v>
      </c>
      <c r="H198" s="118">
        <v>759.56</v>
      </c>
      <c r="I198" s="118">
        <v>759.56</v>
      </c>
      <c r="J198" s="118">
        <v>759.56</v>
      </c>
      <c r="K198" s="118">
        <v>759.56</v>
      </c>
      <c r="L198" s="118">
        <v>759.56</v>
      </c>
      <c r="M198" s="118">
        <v>759.56</v>
      </c>
      <c r="N198" s="118">
        <v>759.56</v>
      </c>
      <c r="O198" s="118">
        <v>759.56</v>
      </c>
      <c r="P198" s="118">
        <v>759.56</v>
      </c>
      <c r="Q198" s="118">
        <v>759.56</v>
      </c>
      <c r="R198" s="118">
        <v>759.56</v>
      </c>
      <c r="S198" s="118">
        <v>759.56</v>
      </c>
      <c r="T198" s="118">
        <v>759.56</v>
      </c>
      <c r="U198" s="118">
        <v>759.56</v>
      </c>
      <c r="V198" s="118">
        <v>759.56</v>
      </c>
      <c r="W198" s="118">
        <v>759.56</v>
      </c>
      <c r="X198" s="118">
        <v>759.56</v>
      </c>
      <c r="Y198" s="118">
        <v>759.56</v>
      </c>
      <c r="AB198" s="4">
        <v>14</v>
      </c>
      <c r="AC198" s="4">
        <v>25</v>
      </c>
    </row>
    <row r="199" spans="1:29" x14ac:dyDescent="0.25">
      <c r="A199" s="111">
        <v>19</v>
      </c>
      <c r="B199" s="118">
        <v>759.56</v>
      </c>
      <c r="C199" s="118">
        <v>759.56</v>
      </c>
      <c r="D199" s="118">
        <v>759.56</v>
      </c>
      <c r="E199" s="118">
        <v>759.56</v>
      </c>
      <c r="F199" s="118">
        <v>759.56</v>
      </c>
      <c r="G199" s="118">
        <v>759.56</v>
      </c>
      <c r="H199" s="118">
        <v>759.56</v>
      </c>
      <c r="I199" s="118">
        <v>759.56</v>
      </c>
      <c r="J199" s="118">
        <v>759.56</v>
      </c>
      <c r="K199" s="118">
        <v>759.56</v>
      </c>
      <c r="L199" s="118">
        <v>759.56</v>
      </c>
      <c r="M199" s="118">
        <v>759.56</v>
      </c>
      <c r="N199" s="118">
        <v>759.56</v>
      </c>
      <c r="O199" s="118">
        <v>759.56</v>
      </c>
      <c r="P199" s="118">
        <v>759.56</v>
      </c>
      <c r="Q199" s="118">
        <v>759.56</v>
      </c>
      <c r="R199" s="118">
        <v>759.56</v>
      </c>
      <c r="S199" s="118">
        <v>759.56</v>
      </c>
      <c r="T199" s="118">
        <v>759.56</v>
      </c>
      <c r="U199" s="118">
        <v>759.56</v>
      </c>
      <c r="V199" s="118">
        <v>759.56</v>
      </c>
      <c r="W199" s="118">
        <v>759.56</v>
      </c>
      <c r="X199" s="118">
        <v>759.56</v>
      </c>
      <c r="Y199" s="118">
        <v>759.56</v>
      </c>
      <c r="AB199" s="4">
        <v>15</v>
      </c>
      <c r="AC199" s="4">
        <v>2</v>
      </c>
    </row>
    <row r="200" spans="1:29" x14ac:dyDescent="0.25">
      <c r="A200" s="111">
        <v>20</v>
      </c>
      <c r="B200" s="118">
        <v>759.56</v>
      </c>
      <c r="C200" s="118">
        <v>759.56</v>
      </c>
      <c r="D200" s="118">
        <v>759.56</v>
      </c>
      <c r="E200" s="118">
        <v>759.56</v>
      </c>
      <c r="F200" s="118">
        <v>759.56</v>
      </c>
      <c r="G200" s="118">
        <v>759.56</v>
      </c>
      <c r="H200" s="118">
        <v>759.56</v>
      </c>
      <c r="I200" s="118">
        <v>759.56</v>
      </c>
      <c r="J200" s="118">
        <v>759.56</v>
      </c>
      <c r="K200" s="118">
        <v>759.56</v>
      </c>
      <c r="L200" s="118">
        <v>759.56</v>
      </c>
      <c r="M200" s="118">
        <v>759.56</v>
      </c>
      <c r="N200" s="118">
        <v>759.56</v>
      </c>
      <c r="O200" s="118">
        <v>759.56</v>
      </c>
      <c r="P200" s="118">
        <v>759.56</v>
      </c>
      <c r="Q200" s="118">
        <v>759.56</v>
      </c>
      <c r="R200" s="118">
        <v>759.56</v>
      </c>
      <c r="S200" s="118">
        <v>759.56</v>
      </c>
      <c r="T200" s="118">
        <v>759.56</v>
      </c>
      <c r="U200" s="118">
        <v>759.56</v>
      </c>
      <c r="V200" s="118">
        <v>759.56</v>
      </c>
      <c r="W200" s="118">
        <v>759.56</v>
      </c>
      <c r="X200" s="118">
        <v>759.56</v>
      </c>
      <c r="Y200" s="118">
        <v>759.56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118">
        <v>759.56</v>
      </c>
      <c r="C201" s="118">
        <v>759.56</v>
      </c>
      <c r="D201" s="118">
        <v>759.56</v>
      </c>
      <c r="E201" s="118">
        <v>759.56</v>
      </c>
      <c r="F201" s="118">
        <v>759.56</v>
      </c>
      <c r="G201" s="118">
        <v>759.56</v>
      </c>
      <c r="H201" s="118">
        <v>759.56</v>
      </c>
      <c r="I201" s="118">
        <v>759.56</v>
      </c>
      <c r="J201" s="118">
        <v>759.56</v>
      </c>
      <c r="K201" s="118">
        <v>759.56</v>
      </c>
      <c r="L201" s="118">
        <v>759.56</v>
      </c>
      <c r="M201" s="118">
        <v>759.56</v>
      </c>
      <c r="N201" s="118">
        <v>759.56</v>
      </c>
      <c r="O201" s="118">
        <v>759.56</v>
      </c>
      <c r="P201" s="118">
        <v>759.56</v>
      </c>
      <c r="Q201" s="118">
        <v>759.56</v>
      </c>
      <c r="R201" s="118">
        <v>759.56</v>
      </c>
      <c r="S201" s="118">
        <v>759.56</v>
      </c>
      <c r="T201" s="118">
        <v>759.56</v>
      </c>
      <c r="U201" s="118">
        <v>759.56</v>
      </c>
      <c r="V201" s="118">
        <v>759.56</v>
      </c>
      <c r="W201" s="118">
        <v>759.56</v>
      </c>
      <c r="X201" s="118">
        <v>759.56</v>
      </c>
      <c r="Y201" s="118">
        <v>759.56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118">
        <v>759.56</v>
      </c>
      <c r="C202" s="118">
        <v>759.56</v>
      </c>
      <c r="D202" s="118">
        <v>759.56</v>
      </c>
      <c r="E202" s="118">
        <v>759.56</v>
      </c>
      <c r="F202" s="118">
        <v>759.56</v>
      </c>
      <c r="G202" s="118">
        <v>759.56</v>
      </c>
      <c r="H202" s="118">
        <v>759.56</v>
      </c>
      <c r="I202" s="118">
        <v>759.56</v>
      </c>
      <c r="J202" s="118">
        <v>759.56</v>
      </c>
      <c r="K202" s="118">
        <v>759.56</v>
      </c>
      <c r="L202" s="118">
        <v>759.56</v>
      </c>
      <c r="M202" s="118">
        <v>759.56</v>
      </c>
      <c r="N202" s="118">
        <v>759.56</v>
      </c>
      <c r="O202" s="118">
        <v>759.56</v>
      </c>
      <c r="P202" s="118">
        <v>759.56</v>
      </c>
      <c r="Q202" s="118">
        <v>759.56</v>
      </c>
      <c r="R202" s="118">
        <v>759.56</v>
      </c>
      <c r="S202" s="118">
        <v>759.56</v>
      </c>
      <c r="T202" s="118">
        <v>759.56</v>
      </c>
      <c r="U202" s="118">
        <v>759.56</v>
      </c>
      <c r="V202" s="118">
        <v>759.56</v>
      </c>
      <c r="W202" s="118">
        <v>759.56</v>
      </c>
      <c r="X202" s="118">
        <v>759.56</v>
      </c>
      <c r="Y202" s="118">
        <v>759.56</v>
      </c>
      <c r="AB202" s="4">
        <v>15</v>
      </c>
      <c r="AC202" s="4">
        <v>5</v>
      </c>
    </row>
    <row r="203" spans="1:29" x14ac:dyDescent="0.25">
      <c r="A203" s="111">
        <v>23</v>
      </c>
      <c r="B203" s="118">
        <v>759.56</v>
      </c>
      <c r="C203" s="118">
        <v>759.56</v>
      </c>
      <c r="D203" s="118">
        <v>759.56</v>
      </c>
      <c r="E203" s="118">
        <v>759.56</v>
      </c>
      <c r="F203" s="118">
        <v>759.56</v>
      </c>
      <c r="G203" s="118">
        <v>759.56</v>
      </c>
      <c r="H203" s="118">
        <v>759.56</v>
      </c>
      <c r="I203" s="118">
        <v>759.56</v>
      </c>
      <c r="J203" s="118">
        <v>759.56</v>
      </c>
      <c r="K203" s="118">
        <v>759.56</v>
      </c>
      <c r="L203" s="118">
        <v>759.56</v>
      </c>
      <c r="M203" s="118">
        <v>759.56</v>
      </c>
      <c r="N203" s="118">
        <v>759.56</v>
      </c>
      <c r="O203" s="118">
        <v>759.56</v>
      </c>
      <c r="P203" s="118">
        <v>759.56</v>
      </c>
      <c r="Q203" s="118">
        <v>759.56</v>
      </c>
      <c r="R203" s="118">
        <v>759.56</v>
      </c>
      <c r="S203" s="118">
        <v>759.56</v>
      </c>
      <c r="T203" s="118">
        <v>759.56</v>
      </c>
      <c r="U203" s="118">
        <v>759.56</v>
      </c>
      <c r="V203" s="118">
        <v>759.56</v>
      </c>
      <c r="W203" s="118">
        <v>759.56</v>
      </c>
      <c r="X203" s="118">
        <v>759.56</v>
      </c>
      <c r="Y203" s="118">
        <v>759.56</v>
      </c>
      <c r="AB203" s="4">
        <v>15</v>
      </c>
      <c r="AC203" s="4">
        <v>6</v>
      </c>
    </row>
    <row r="204" spans="1:29" x14ac:dyDescent="0.25">
      <c r="A204" s="111">
        <v>24</v>
      </c>
      <c r="B204" s="118">
        <v>759.56</v>
      </c>
      <c r="C204" s="118">
        <v>759.56</v>
      </c>
      <c r="D204" s="118">
        <v>759.56</v>
      </c>
      <c r="E204" s="118">
        <v>759.56</v>
      </c>
      <c r="F204" s="118">
        <v>759.56</v>
      </c>
      <c r="G204" s="118">
        <v>759.56</v>
      </c>
      <c r="H204" s="118">
        <v>759.56</v>
      </c>
      <c r="I204" s="118">
        <v>759.56</v>
      </c>
      <c r="J204" s="118">
        <v>759.56</v>
      </c>
      <c r="K204" s="118">
        <v>759.56</v>
      </c>
      <c r="L204" s="118">
        <v>759.56</v>
      </c>
      <c r="M204" s="118">
        <v>759.56</v>
      </c>
      <c r="N204" s="118">
        <v>759.56</v>
      </c>
      <c r="O204" s="118">
        <v>759.56</v>
      </c>
      <c r="P204" s="118">
        <v>759.56</v>
      </c>
      <c r="Q204" s="118">
        <v>759.56</v>
      </c>
      <c r="R204" s="118">
        <v>759.56</v>
      </c>
      <c r="S204" s="118">
        <v>759.56</v>
      </c>
      <c r="T204" s="118">
        <v>759.56</v>
      </c>
      <c r="U204" s="118">
        <v>759.56</v>
      </c>
      <c r="V204" s="118">
        <v>759.56</v>
      </c>
      <c r="W204" s="118">
        <v>759.56</v>
      </c>
      <c r="X204" s="118">
        <v>759.56</v>
      </c>
      <c r="Y204" s="118">
        <v>759.56</v>
      </c>
      <c r="AB204" s="4">
        <v>15</v>
      </c>
      <c r="AC204" s="4">
        <v>7</v>
      </c>
    </row>
    <row r="205" spans="1:29" x14ac:dyDescent="0.25">
      <c r="A205" s="111">
        <v>25</v>
      </c>
      <c r="B205" s="118">
        <v>759.56</v>
      </c>
      <c r="C205" s="118">
        <v>759.56</v>
      </c>
      <c r="D205" s="118">
        <v>759.56</v>
      </c>
      <c r="E205" s="118">
        <v>759.56</v>
      </c>
      <c r="F205" s="118">
        <v>759.56</v>
      </c>
      <c r="G205" s="118">
        <v>759.56</v>
      </c>
      <c r="H205" s="118">
        <v>759.56</v>
      </c>
      <c r="I205" s="118">
        <v>759.56</v>
      </c>
      <c r="J205" s="118">
        <v>759.56</v>
      </c>
      <c r="K205" s="118">
        <v>759.56</v>
      </c>
      <c r="L205" s="118">
        <v>759.56</v>
      </c>
      <c r="M205" s="118">
        <v>759.56</v>
      </c>
      <c r="N205" s="118">
        <v>759.56</v>
      </c>
      <c r="O205" s="118">
        <v>759.56</v>
      </c>
      <c r="P205" s="118">
        <v>759.56</v>
      </c>
      <c r="Q205" s="118">
        <v>759.56</v>
      </c>
      <c r="R205" s="118">
        <v>759.56</v>
      </c>
      <c r="S205" s="118">
        <v>759.56</v>
      </c>
      <c r="T205" s="118">
        <v>759.56</v>
      </c>
      <c r="U205" s="118">
        <v>759.56</v>
      </c>
      <c r="V205" s="118">
        <v>759.56</v>
      </c>
      <c r="W205" s="118">
        <v>759.56</v>
      </c>
      <c r="X205" s="118">
        <v>759.56</v>
      </c>
      <c r="Y205" s="118">
        <v>759.56</v>
      </c>
      <c r="AB205" s="4">
        <v>15</v>
      </c>
      <c r="AC205" s="4">
        <v>8</v>
      </c>
    </row>
    <row r="206" spans="1:29" x14ac:dyDescent="0.25">
      <c r="A206" s="111">
        <v>26</v>
      </c>
      <c r="B206" s="118">
        <v>759.56</v>
      </c>
      <c r="C206" s="118">
        <v>759.56</v>
      </c>
      <c r="D206" s="118">
        <v>759.56</v>
      </c>
      <c r="E206" s="118">
        <v>759.56</v>
      </c>
      <c r="F206" s="118">
        <v>759.56</v>
      </c>
      <c r="G206" s="118">
        <v>759.56</v>
      </c>
      <c r="H206" s="118">
        <v>759.56</v>
      </c>
      <c r="I206" s="118">
        <v>759.56</v>
      </c>
      <c r="J206" s="118">
        <v>759.56</v>
      </c>
      <c r="K206" s="118">
        <v>759.56</v>
      </c>
      <c r="L206" s="118">
        <v>759.56</v>
      </c>
      <c r="M206" s="118">
        <v>759.56</v>
      </c>
      <c r="N206" s="118">
        <v>759.56</v>
      </c>
      <c r="O206" s="118">
        <v>759.56</v>
      </c>
      <c r="P206" s="118">
        <v>759.56</v>
      </c>
      <c r="Q206" s="118">
        <v>759.56</v>
      </c>
      <c r="R206" s="118">
        <v>759.56</v>
      </c>
      <c r="S206" s="118">
        <v>759.56</v>
      </c>
      <c r="T206" s="118">
        <v>759.56</v>
      </c>
      <c r="U206" s="118">
        <v>759.56</v>
      </c>
      <c r="V206" s="118">
        <v>759.56</v>
      </c>
      <c r="W206" s="118">
        <v>759.56</v>
      </c>
      <c r="X206" s="118">
        <v>759.56</v>
      </c>
      <c r="Y206" s="118">
        <v>759.56</v>
      </c>
      <c r="AB206" s="4">
        <v>15</v>
      </c>
      <c r="AC206" s="4">
        <v>9</v>
      </c>
    </row>
    <row r="207" spans="1:29" x14ac:dyDescent="0.25">
      <c r="A207" s="111">
        <v>27</v>
      </c>
      <c r="B207" s="118">
        <v>759.56</v>
      </c>
      <c r="C207" s="118">
        <v>759.56</v>
      </c>
      <c r="D207" s="118">
        <v>759.56</v>
      </c>
      <c r="E207" s="118">
        <v>759.56</v>
      </c>
      <c r="F207" s="118">
        <v>759.56</v>
      </c>
      <c r="G207" s="118">
        <v>759.56</v>
      </c>
      <c r="H207" s="118">
        <v>759.56</v>
      </c>
      <c r="I207" s="118">
        <v>759.56</v>
      </c>
      <c r="J207" s="118">
        <v>759.56</v>
      </c>
      <c r="K207" s="118">
        <v>759.56</v>
      </c>
      <c r="L207" s="118">
        <v>759.56</v>
      </c>
      <c r="M207" s="118">
        <v>759.56</v>
      </c>
      <c r="N207" s="118">
        <v>759.56</v>
      </c>
      <c r="O207" s="118">
        <v>759.56</v>
      </c>
      <c r="P207" s="118">
        <v>759.56</v>
      </c>
      <c r="Q207" s="118">
        <v>759.56</v>
      </c>
      <c r="R207" s="118">
        <v>759.56</v>
      </c>
      <c r="S207" s="118">
        <v>759.56</v>
      </c>
      <c r="T207" s="118">
        <v>759.56</v>
      </c>
      <c r="U207" s="118">
        <v>759.56</v>
      </c>
      <c r="V207" s="118">
        <v>759.56</v>
      </c>
      <c r="W207" s="118">
        <v>759.56</v>
      </c>
      <c r="X207" s="118">
        <v>759.56</v>
      </c>
      <c r="Y207" s="118">
        <v>759.56</v>
      </c>
      <c r="AB207" s="4">
        <v>15</v>
      </c>
      <c r="AC207" s="4">
        <v>10</v>
      </c>
    </row>
    <row r="208" spans="1:29" x14ac:dyDescent="0.25">
      <c r="A208" s="111">
        <v>28</v>
      </c>
      <c r="B208" s="118">
        <v>759.56</v>
      </c>
      <c r="C208" s="118">
        <v>759.56</v>
      </c>
      <c r="D208" s="118">
        <v>759.56</v>
      </c>
      <c r="E208" s="118">
        <v>759.56</v>
      </c>
      <c r="F208" s="118">
        <v>759.56</v>
      </c>
      <c r="G208" s="118">
        <v>759.56</v>
      </c>
      <c r="H208" s="118">
        <v>759.56</v>
      </c>
      <c r="I208" s="118">
        <v>759.56</v>
      </c>
      <c r="J208" s="118">
        <v>759.56</v>
      </c>
      <c r="K208" s="118">
        <v>759.56</v>
      </c>
      <c r="L208" s="118">
        <v>759.56</v>
      </c>
      <c r="M208" s="118">
        <v>759.56</v>
      </c>
      <c r="N208" s="118">
        <v>759.56</v>
      </c>
      <c r="O208" s="118">
        <v>759.56</v>
      </c>
      <c r="P208" s="118">
        <v>759.56</v>
      </c>
      <c r="Q208" s="118">
        <v>759.56</v>
      </c>
      <c r="R208" s="118">
        <v>759.56</v>
      </c>
      <c r="S208" s="118">
        <v>759.56</v>
      </c>
      <c r="T208" s="118">
        <v>759.56</v>
      </c>
      <c r="U208" s="118">
        <v>759.56</v>
      </c>
      <c r="V208" s="118">
        <v>759.56</v>
      </c>
      <c r="W208" s="118">
        <v>759.56</v>
      </c>
      <c r="X208" s="118">
        <v>759.56</v>
      </c>
      <c r="Y208" s="118">
        <v>759.56</v>
      </c>
      <c r="AB208" s="4">
        <v>15</v>
      </c>
      <c r="AC208" s="4">
        <v>11</v>
      </c>
    </row>
    <row r="209" spans="1:29" x14ac:dyDescent="0.25">
      <c r="A209" s="111">
        <v>29</v>
      </c>
      <c r="B209" s="118">
        <v>759.56</v>
      </c>
      <c r="C209" s="118">
        <v>759.56</v>
      </c>
      <c r="D209" s="118">
        <v>759.56</v>
      </c>
      <c r="E209" s="118">
        <v>759.56</v>
      </c>
      <c r="F209" s="118">
        <v>759.56</v>
      </c>
      <c r="G209" s="118">
        <v>759.56</v>
      </c>
      <c r="H209" s="118">
        <v>759.56</v>
      </c>
      <c r="I209" s="118">
        <v>759.56</v>
      </c>
      <c r="J209" s="118">
        <v>759.56</v>
      </c>
      <c r="K209" s="118">
        <v>759.56</v>
      </c>
      <c r="L209" s="118">
        <v>759.56</v>
      </c>
      <c r="M209" s="118">
        <v>759.56</v>
      </c>
      <c r="N209" s="118">
        <v>759.56</v>
      </c>
      <c r="O209" s="118">
        <v>759.56</v>
      </c>
      <c r="P209" s="118">
        <v>759.56</v>
      </c>
      <c r="Q209" s="118">
        <v>759.56</v>
      </c>
      <c r="R209" s="118">
        <v>759.56</v>
      </c>
      <c r="S209" s="118">
        <v>759.56</v>
      </c>
      <c r="T209" s="118">
        <v>759.56</v>
      </c>
      <c r="U209" s="118">
        <v>759.56</v>
      </c>
      <c r="V209" s="118">
        <v>759.56</v>
      </c>
      <c r="W209" s="118">
        <v>759.56</v>
      </c>
      <c r="X209" s="118">
        <v>759.56</v>
      </c>
      <c r="Y209" s="118">
        <v>759.56</v>
      </c>
      <c r="AB209" s="4">
        <v>15</v>
      </c>
      <c r="AC209" s="4">
        <v>12</v>
      </c>
    </row>
    <row r="210" spans="1:29" x14ac:dyDescent="0.25">
      <c r="A210" s="121">
        <v>30</v>
      </c>
      <c r="B210" s="118">
        <v>759.56</v>
      </c>
      <c r="C210" s="118">
        <v>759.56</v>
      </c>
      <c r="D210" s="118">
        <v>759.56</v>
      </c>
      <c r="E210" s="118">
        <v>759.56</v>
      </c>
      <c r="F210" s="118">
        <v>759.56</v>
      </c>
      <c r="G210" s="118">
        <v>759.56</v>
      </c>
      <c r="H210" s="118">
        <v>759.56</v>
      </c>
      <c r="I210" s="118">
        <v>759.56</v>
      </c>
      <c r="J210" s="118">
        <v>759.56</v>
      </c>
      <c r="K210" s="118">
        <v>759.56</v>
      </c>
      <c r="L210" s="118">
        <v>759.56</v>
      </c>
      <c r="M210" s="118">
        <v>759.56</v>
      </c>
      <c r="N210" s="118">
        <v>759.56</v>
      </c>
      <c r="O210" s="118">
        <v>759.56</v>
      </c>
      <c r="P210" s="118">
        <v>759.56</v>
      </c>
      <c r="Q210" s="118">
        <v>759.56</v>
      </c>
      <c r="R210" s="118">
        <v>759.56</v>
      </c>
      <c r="S210" s="118">
        <v>759.56</v>
      </c>
      <c r="T210" s="118">
        <v>759.56</v>
      </c>
      <c r="U210" s="118">
        <v>759.56</v>
      </c>
      <c r="V210" s="118">
        <v>759.56</v>
      </c>
      <c r="W210" s="118">
        <v>759.56</v>
      </c>
      <c r="X210" s="118">
        <v>759.56</v>
      </c>
      <c r="Y210" s="118">
        <v>759.56</v>
      </c>
      <c r="AB210" s="4">
        <v>15</v>
      </c>
      <c r="AC210" s="4">
        <v>13</v>
      </c>
    </row>
    <row r="211" spans="1:29" x14ac:dyDescent="0.25">
      <c r="A211" s="122">
        <v>31</v>
      </c>
      <c r="B211" s="118">
        <v>759.56</v>
      </c>
      <c r="C211" s="118">
        <v>759.56</v>
      </c>
      <c r="D211" s="118">
        <v>759.56</v>
      </c>
      <c r="E211" s="118">
        <v>759.56</v>
      </c>
      <c r="F211" s="118">
        <v>759.56</v>
      </c>
      <c r="G211" s="118">
        <v>759.56</v>
      </c>
      <c r="H211" s="118">
        <v>759.56</v>
      </c>
      <c r="I211" s="118">
        <v>759.56</v>
      </c>
      <c r="J211" s="118">
        <v>759.56</v>
      </c>
      <c r="K211" s="118">
        <v>759.56</v>
      </c>
      <c r="L211" s="118">
        <v>759.56</v>
      </c>
      <c r="M211" s="118">
        <v>759.56</v>
      </c>
      <c r="N211" s="118">
        <v>759.56</v>
      </c>
      <c r="O211" s="118">
        <v>759.56</v>
      </c>
      <c r="P211" s="118">
        <v>759.56</v>
      </c>
      <c r="Q211" s="118">
        <v>759.56</v>
      </c>
      <c r="R211" s="118">
        <v>759.56</v>
      </c>
      <c r="S211" s="118">
        <v>759.56</v>
      </c>
      <c r="T211" s="118">
        <v>759.56</v>
      </c>
      <c r="U211" s="118">
        <v>759.56</v>
      </c>
      <c r="V211" s="118">
        <v>759.56</v>
      </c>
      <c r="W211" s="118">
        <v>759.56</v>
      </c>
      <c r="X211" s="118">
        <v>759.56</v>
      </c>
      <c r="Y211" s="118">
        <v>759.56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s">
        <v>304</v>
      </c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1275.32</v>
      </c>
      <c r="J220" s="124">
        <v>2081.91</v>
      </c>
      <c r="K220" s="124">
        <v>2230.6</v>
      </c>
      <c r="L220" s="124">
        <v>2353.1099999999997</v>
      </c>
      <c r="O220" s="11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49">
        <v>1273.1199999999999</v>
      </c>
      <c r="J221" s="49">
        <v>2079.71</v>
      </c>
      <c r="K221" s="49">
        <v>2228.4</v>
      </c>
      <c r="L221" s="49">
        <v>2350.91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>
        <v>2.2000000000000002</v>
      </c>
      <c r="J222" s="49">
        <v>2.2000000000000002</v>
      </c>
      <c r="K222" s="49">
        <v>2.2000000000000002</v>
      </c>
      <c r="L222" s="49">
        <v>2.2000000000000002</v>
      </c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28:29" x14ac:dyDescent="0.25">
      <c r="AB225" s="4">
        <v>16</v>
      </c>
      <c r="AC225" s="4">
        <v>4</v>
      </c>
    </row>
    <row r="226" spans="28:29" x14ac:dyDescent="0.25">
      <c r="AB226" s="4">
        <v>16</v>
      </c>
      <c r="AC226" s="4">
        <v>5</v>
      </c>
    </row>
    <row r="227" spans="28:29" x14ac:dyDescent="0.25">
      <c r="AB227" s="4">
        <v>16</v>
      </c>
      <c r="AC227" s="4">
        <v>6</v>
      </c>
    </row>
    <row r="228" spans="28:29" x14ac:dyDescent="0.25">
      <c r="AB228" s="4">
        <v>16</v>
      </c>
      <c r="AC228" s="4">
        <v>7</v>
      </c>
    </row>
    <row r="229" spans="28:29" x14ac:dyDescent="0.25">
      <c r="AB229" s="4">
        <v>16</v>
      </c>
      <c r="AC229" s="4">
        <v>8</v>
      </c>
    </row>
    <row r="230" spans="28:29" x14ac:dyDescent="0.25">
      <c r="AB230" s="4">
        <v>16</v>
      </c>
      <c r="AC230" s="4">
        <v>9</v>
      </c>
    </row>
    <row r="231" spans="28:29" x14ac:dyDescent="0.25">
      <c r="AB231" s="4">
        <v>16</v>
      </c>
      <c r="AC231" s="4">
        <v>10</v>
      </c>
    </row>
    <row r="232" spans="28:29" x14ac:dyDescent="0.25">
      <c r="AB232" s="4">
        <v>16</v>
      </c>
      <c r="AC232" s="4">
        <v>11</v>
      </c>
    </row>
    <row r="233" spans="28:29" x14ac:dyDescent="0.25">
      <c r="AB233" s="4">
        <v>16</v>
      </c>
      <c r="AC233" s="4">
        <v>12</v>
      </c>
    </row>
    <row r="234" spans="28:29" x14ac:dyDescent="0.25">
      <c r="AB234" s="4">
        <v>16</v>
      </c>
      <c r="AC234" s="4">
        <v>13</v>
      </c>
    </row>
    <row r="235" spans="28:29" x14ac:dyDescent="0.25">
      <c r="AB235" s="4">
        <v>16</v>
      </c>
      <c r="AC235" s="4">
        <v>14</v>
      </c>
    </row>
    <row r="236" spans="28:29" x14ac:dyDescent="0.25">
      <c r="AB236" s="4">
        <v>16</v>
      </c>
      <c r="AC236" s="4">
        <v>15</v>
      </c>
    </row>
    <row r="237" spans="28:29" x14ac:dyDescent="0.25">
      <c r="AB237" s="4">
        <v>16</v>
      </c>
      <c r="AC237" s="4">
        <v>16</v>
      </c>
    </row>
    <row r="238" spans="28:29" x14ac:dyDescent="0.25">
      <c r="AB238" s="4">
        <v>16</v>
      </c>
      <c r="AC238" s="4">
        <v>17</v>
      </c>
    </row>
    <row r="239" spans="28:29" x14ac:dyDescent="0.25">
      <c r="AB239" s="4">
        <v>16</v>
      </c>
      <c r="AC239" s="4">
        <v>18</v>
      </c>
    </row>
    <row r="240" spans="28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I11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9" width="13.21875" style="4" customWidth="1"/>
    <col min="10" max="10" width="15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>
        <v>2577.89</v>
      </c>
      <c r="C7" s="105">
        <v>2587.89</v>
      </c>
      <c r="D7" s="105">
        <v>2611.73</v>
      </c>
      <c r="E7" s="105">
        <v>2619.9699999999998</v>
      </c>
      <c r="F7" s="105">
        <v>2684.36</v>
      </c>
      <c r="G7" s="105">
        <v>2792.78</v>
      </c>
      <c r="H7" s="105">
        <v>2849.67</v>
      </c>
      <c r="I7" s="105">
        <v>2861.48</v>
      </c>
      <c r="J7" s="105">
        <v>2859.39</v>
      </c>
      <c r="K7" s="105">
        <v>2851.99</v>
      </c>
      <c r="L7" s="105">
        <v>2842.1</v>
      </c>
      <c r="M7" s="105">
        <v>2842.02</v>
      </c>
      <c r="N7" s="105">
        <v>2831.82</v>
      </c>
      <c r="O7" s="105">
        <v>2815.38</v>
      </c>
      <c r="P7" s="105">
        <v>2823.79</v>
      </c>
      <c r="Q7" s="105">
        <v>2841.45</v>
      </c>
      <c r="R7" s="105">
        <v>2856.59</v>
      </c>
      <c r="S7" s="105">
        <v>2876.64</v>
      </c>
      <c r="T7" s="105">
        <v>2854.73</v>
      </c>
      <c r="U7" s="105">
        <v>2837.56</v>
      </c>
      <c r="V7" s="105">
        <v>2809.33</v>
      </c>
      <c r="W7" s="105">
        <v>2759.86</v>
      </c>
      <c r="X7" s="105">
        <v>2638.33</v>
      </c>
      <c r="Y7" s="106">
        <v>2615.54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3">
        <v>2586.69</v>
      </c>
      <c r="C8" s="2">
        <v>2587.16</v>
      </c>
      <c r="D8" s="2">
        <v>2596.08</v>
      </c>
      <c r="E8" s="2">
        <v>2618.6799999999998</v>
      </c>
      <c r="F8" s="2">
        <v>2702.52</v>
      </c>
      <c r="G8" s="2">
        <v>2818.36</v>
      </c>
      <c r="H8" s="2">
        <v>2839.6</v>
      </c>
      <c r="I8" s="2">
        <v>2884.39</v>
      </c>
      <c r="J8" s="2">
        <v>2862.14</v>
      </c>
      <c r="K8" s="2">
        <v>2850.79</v>
      </c>
      <c r="L8" s="2">
        <v>2833.22</v>
      </c>
      <c r="M8" s="2">
        <v>2836.13</v>
      </c>
      <c r="N8" s="2">
        <v>2832.7</v>
      </c>
      <c r="O8" s="2">
        <v>2829.16</v>
      </c>
      <c r="P8" s="2">
        <v>2833.04</v>
      </c>
      <c r="Q8" s="2">
        <v>2849.72</v>
      </c>
      <c r="R8" s="2">
        <v>2886.03</v>
      </c>
      <c r="S8" s="2">
        <v>2895.5</v>
      </c>
      <c r="T8" s="2">
        <v>2962.57</v>
      </c>
      <c r="U8" s="2">
        <v>2876.83</v>
      </c>
      <c r="V8" s="2">
        <v>2832.78</v>
      </c>
      <c r="W8" s="2">
        <v>2792.71</v>
      </c>
      <c r="X8" s="2">
        <v>2700.03</v>
      </c>
      <c r="Y8" s="85">
        <v>2663.11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3">
        <v>2615.67</v>
      </c>
      <c r="C9" s="2">
        <v>2603.64</v>
      </c>
      <c r="D9" s="2">
        <v>2606.09</v>
      </c>
      <c r="E9" s="2">
        <v>2617.77</v>
      </c>
      <c r="F9" s="2">
        <v>2685.44</v>
      </c>
      <c r="G9" s="2">
        <v>2797.48</v>
      </c>
      <c r="H9" s="2">
        <v>2844.83</v>
      </c>
      <c r="I9" s="2">
        <v>2862.08</v>
      </c>
      <c r="J9" s="2">
        <v>2864.66</v>
      </c>
      <c r="K9" s="2">
        <v>2861.01</v>
      </c>
      <c r="L9" s="2">
        <v>2832.84</v>
      </c>
      <c r="M9" s="2">
        <v>2846.95</v>
      </c>
      <c r="N9" s="2">
        <v>2842.02</v>
      </c>
      <c r="O9" s="2">
        <v>2833.24</v>
      </c>
      <c r="P9" s="2">
        <v>2834.94</v>
      </c>
      <c r="Q9" s="2">
        <v>2846.8</v>
      </c>
      <c r="R9" s="2">
        <v>2876.35</v>
      </c>
      <c r="S9" s="2">
        <v>2917.97</v>
      </c>
      <c r="T9" s="2">
        <v>2876.03</v>
      </c>
      <c r="U9" s="2">
        <v>2845.5</v>
      </c>
      <c r="V9" s="2">
        <v>2787.69</v>
      </c>
      <c r="W9" s="2">
        <v>2733.15</v>
      </c>
      <c r="X9" s="2">
        <v>2671.33</v>
      </c>
      <c r="Y9" s="85">
        <v>2657.28</v>
      </c>
      <c r="AB9" s="4">
        <v>7</v>
      </c>
      <c r="AC9" s="4">
        <v>4</v>
      </c>
    </row>
    <row r="10" spans="1:29" x14ac:dyDescent="0.25">
      <c r="A10" s="69">
        <v>4</v>
      </c>
      <c r="B10" s="93">
        <v>2614.79</v>
      </c>
      <c r="C10" s="2">
        <v>2615.2600000000002</v>
      </c>
      <c r="D10" s="2">
        <v>2616.36</v>
      </c>
      <c r="E10" s="2">
        <v>2616.96</v>
      </c>
      <c r="F10" s="2">
        <v>2618.0500000000002</v>
      </c>
      <c r="G10" s="2">
        <v>2688.74</v>
      </c>
      <c r="H10" s="2">
        <v>2716.2</v>
      </c>
      <c r="I10" s="2">
        <v>2703.07</v>
      </c>
      <c r="J10" s="2">
        <v>2678.32</v>
      </c>
      <c r="K10" s="2">
        <v>2641.09</v>
      </c>
      <c r="L10" s="2">
        <v>2572.08</v>
      </c>
      <c r="M10" s="2">
        <v>2572.0100000000002</v>
      </c>
      <c r="N10" s="2">
        <v>2571.88</v>
      </c>
      <c r="O10" s="2">
        <v>2571.9899999999998</v>
      </c>
      <c r="P10" s="2">
        <v>2598.89</v>
      </c>
      <c r="Q10" s="2">
        <v>2590.11</v>
      </c>
      <c r="R10" s="2">
        <v>2623.68</v>
      </c>
      <c r="S10" s="2">
        <v>2623.81</v>
      </c>
      <c r="T10" s="2">
        <v>2622.77</v>
      </c>
      <c r="U10" s="2">
        <v>2622.5</v>
      </c>
      <c r="V10" s="2">
        <v>2620.9899999999998</v>
      </c>
      <c r="W10" s="2">
        <v>2575.5700000000002</v>
      </c>
      <c r="X10" s="2">
        <v>2568.39</v>
      </c>
      <c r="Y10" s="85">
        <v>2574.27</v>
      </c>
      <c r="AB10" s="4">
        <v>7</v>
      </c>
      <c r="AC10" s="4">
        <v>5</v>
      </c>
    </row>
    <row r="11" spans="1:29" x14ac:dyDescent="0.25">
      <c r="A11" s="69">
        <v>5</v>
      </c>
      <c r="B11" s="93">
        <v>2615.58</v>
      </c>
      <c r="C11" s="2">
        <v>2616.64</v>
      </c>
      <c r="D11" s="2">
        <v>2616.46</v>
      </c>
      <c r="E11" s="2">
        <v>2617.3000000000002</v>
      </c>
      <c r="F11" s="2">
        <v>2624.55</v>
      </c>
      <c r="G11" s="2">
        <v>2635.92</v>
      </c>
      <c r="H11" s="2">
        <v>2707.54</v>
      </c>
      <c r="I11" s="2">
        <v>2688.61</v>
      </c>
      <c r="J11" s="2">
        <v>2645.09</v>
      </c>
      <c r="K11" s="2">
        <v>2633.78</v>
      </c>
      <c r="L11" s="2">
        <v>2625.59</v>
      </c>
      <c r="M11" s="2">
        <v>2623.52</v>
      </c>
      <c r="N11" s="2">
        <v>2584.7600000000002</v>
      </c>
      <c r="O11" s="2">
        <v>2572.4299999999998</v>
      </c>
      <c r="P11" s="2">
        <v>2573.11</v>
      </c>
      <c r="Q11" s="2">
        <v>2584.12</v>
      </c>
      <c r="R11" s="2">
        <v>2634.17</v>
      </c>
      <c r="S11" s="2">
        <v>2675.81</v>
      </c>
      <c r="T11" s="2">
        <v>2713.59</v>
      </c>
      <c r="U11" s="2">
        <v>2695.15</v>
      </c>
      <c r="V11" s="2">
        <v>2624.2</v>
      </c>
      <c r="W11" s="2">
        <v>2620.4499999999998</v>
      </c>
      <c r="X11" s="2">
        <v>2613.79</v>
      </c>
      <c r="Y11" s="85">
        <v>2614.79</v>
      </c>
      <c r="AB11" s="4">
        <v>7</v>
      </c>
      <c r="AC11" s="4">
        <v>6</v>
      </c>
    </row>
    <row r="12" spans="1:29" x14ac:dyDescent="0.25">
      <c r="A12" s="69">
        <v>6</v>
      </c>
      <c r="B12" s="93">
        <v>2622.3</v>
      </c>
      <c r="C12" s="2">
        <v>2616.81</v>
      </c>
      <c r="D12" s="2">
        <v>2602.63</v>
      </c>
      <c r="E12" s="2">
        <v>2601.58</v>
      </c>
      <c r="F12" s="2">
        <v>2618.37</v>
      </c>
      <c r="G12" s="2">
        <v>2625.67</v>
      </c>
      <c r="H12" s="2">
        <v>2652.88</v>
      </c>
      <c r="I12" s="2">
        <v>2730.36</v>
      </c>
      <c r="J12" s="2">
        <v>2836.89</v>
      </c>
      <c r="K12" s="2">
        <v>2841.57</v>
      </c>
      <c r="L12" s="2">
        <v>2836.14</v>
      </c>
      <c r="M12" s="2">
        <v>2837.43</v>
      </c>
      <c r="N12" s="2">
        <v>2826.2</v>
      </c>
      <c r="O12" s="2">
        <v>2829.22</v>
      </c>
      <c r="P12" s="2">
        <v>2829.9</v>
      </c>
      <c r="Q12" s="2">
        <v>2842.83</v>
      </c>
      <c r="R12" s="2">
        <v>2873.51</v>
      </c>
      <c r="S12" s="2">
        <v>2867.19</v>
      </c>
      <c r="T12" s="2">
        <v>2869.56</v>
      </c>
      <c r="U12" s="2">
        <v>2823.6</v>
      </c>
      <c r="V12" s="2">
        <v>2714.68</v>
      </c>
      <c r="W12" s="2">
        <v>2667.15</v>
      </c>
      <c r="X12" s="2">
        <v>2622.72</v>
      </c>
      <c r="Y12" s="85">
        <v>2621.0300000000002</v>
      </c>
      <c r="AB12" s="4">
        <v>7</v>
      </c>
      <c r="AC12" s="4">
        <v>7</v>
      </c>
    </row>
    <row r="13" spans="1:29" x14ac:dyDescent="0.25">
      <c r="A13" s="69">
        <v>7</v>
      </c>
      <c r="B13" s="93">
        <v>2649.18</v>
      </c>
      <c r="C13" s="2">
        <v>2618.58</v>
      </c>
      <c r="D13" s="2">
        <v>2619.0500000000002</v>
      </c>
      <c r="E13" s="2">
        <v>2614.6799999999998</v>
      </c>
      <c r="F13" s="2">
        <v>2619.37</v>
      </c>
      <c r="G13" s="2">
        <v>2628</v>
      </c>
      <c r="H13" s="2">
        <v>2708</v>
      </c>
      <c r="I13" s="2">
        <v>2753.47</v>
      </c>
      <c r="J13" s="2">
        <v>2866.29</v>
      </c>
      <c r="K13" s="2">
        <v>2918.39</v>
      </c>
      <c r="L13" s="2">
        <v>2924.56</v>
      </c>
      <c r="M13" s="2">
        <v>2925.25</v>
      </c>
      <c r="N13" s="2">
        <v>2925.79</v>
      </c>
      <c r="O13" s="2">
        <v>2925.28</v>
      </c>
      <c r="P13" s="2">
        <v>2937.94</v>
      </c>
      <c r="Q13" s="2">
        <v>2969.88</v>
      </c>
      <c r="R13" s="2">
        <v>3008.62</v>
      </c>
      <c r="S13" s="2">
        <v>3020.2</v>
      </c>
      <c r="T13" s="2">
        <v>3042.36</v>
      </c>
      <c r="U13" s="2">
        <v>2936.27</v>
      </c>
      <c r="V13" s="2">
        <v>2787.96</v>
      </c>
      <c r="W13" s="2">
        <v>2684.88</v>
      </c>
      <c r="X13" s="2">
        <v>2631.47</v>
      </c>
      <c r="Y13" s="85">
        <v>2623.91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3">
        <v>2585.38</v>
      </c>
      <c r="C14" s="2">
        <v>2586.09</v>
      </c>
      <c r="D14" s="2">
        <v>2594.89</v>
      </c>
      <c r="E14" s="2">
        <v>2596.8200000000002</v>
      </c>
      <c r="F14" s="2">
        <v>2620.31</v>
      </c>
      <c r="G14" s="2">
        <v>2691.69</v>
      </c>
      <c r="H14" s="2">
        <v>2732.05</v>
      </c>
      <c r="I14" s="2">
        <v>2827.01</v>
      </c>
      <c r="J14" s="2">
        <v>2836.62</v>
      </c>
      <c r="K14" s="2">
        <v>2796.24</v>
      </c>
      <c r="L14" s="2">
        <v>2778.63</v>
      </c>
      <c r="M14" s="2">
        <v>2789.1</v>
      </c>
      <c r="N14" s="2">
        <v>2785.36</v>
      </c>
      <c r="O14" s="2">
        <v>2785.14</v>
      </c>
      <c r="P14" s="2">
        <v>2786.82</v>
      </c>
      <c r="Q14" s="2">
        <v>2801.79</v>
      </c>
      <c r="R14" s="2">
        <v>2837.04</v>
      </c>
      <c r="S14" s="2">
        <v>2842.77</v>
      </c>
      <c r="T14" s="2">
        <v>2826.76</v>
      </c>
      <c r="U14" s="2">
        <v>2800.17</v>
      </c>
      <c r="V14" s="2">
        <v>2676.92</v>
      </c>
      <c r="W14" s="2">
        <v>2625.99</v>
      </c>
      <c r="X14" s="2">
        <v>2618.54</v>
      </c>
      <c r="Y14" s="85">
        <v>2615.7199999999998</v>
      </c>
      <c r="AB14" s="4">
        <v>7</v>
      </c>
      <c r="AC14" s="4">
        <v>9</v>
      </c>
    </row>
    <row r="15" spans="1:29" x14ac:dyDescent="0.25">
      <c r="A15" s="69">
        <v>9</v>
      </c>
      <c r="B15" s="93">
        <v>2600.7199999999998</v>
      </c>
      <c r="C15" s="2">
        <v>2598.84</v>
      </c>
      <c r="D15" s="2">
        <v>2583.09</v>
      </c>
      <c r="E15" s="2">
        <v>2584.9</v>
      </c>
      <c r="F15" s="2">
        <v>2599.54</v>
      </c>
      <c r="G15" s="2">
        <v>2633.09</v>
      </c>
      <c r="H15" s="2">
        <v>2694.09</v>
      </c>
      <c r="I15" s="2">
        <v>2764.25</v>
      </c>
      <c r="J15" s="2">
        <v>2783.6</v>
      </c>
      <c r="K15" s="2">
        <v>2787.68</v>
      </c>
      <c r="L15" s="2">
        <v>2702.24</v>
      </c>
      <c r="M15" s="2">
        <v>2703.67</v>
      </c>
      <c r="N15" s="2">
        <v>2696.35</v>
      </c>
      <c r="O15" s="2">
        <v>2695.77</v>
      </c>
      <c r="P15" s="2">
        <v>2690.46</v>
      </c>
      <c r="Q15" s="2">
        <v>2687.38</v>
      </c>
      <c r="R15" s="2">
        <v>2696.34</v>
      </c>
      <c r="S15" s="2">
        <v>2765.08</v>
      </c>
      <c r="T15" s="2">
        <v>2700.27</v>
      </c>
      <c r="U15" s="2">
        <v>2671.36</v>
      </c>
      <c r="V15" s="2">
        <v>2628.47</v>
      </c>
      <c r="W15" s="2">
        <v>2620.8000000000002</v>
      </c>
      <c r="X15" s="2">
        <v>2593.06</v>
      </c>
      <c r="Y15" s="85">
        <v>2593.4299999999998</v>
      </c>
      <c r="AB15" s="4">
        <v>7</v>
      </c>
      <c r="AC15" s="4">
        <v>10</v>
      </c>
    </row>
    <row r="16" spans="1:29" x14ac:dyDescent="0.25">
      <c r="A16" s="69">
        <v>10</v>
      </c>
      <c r="B16" s="93">
        <v>2593.4499999999998</v>
      </c>
      <c r="C16" s="2">
        <v>2588.37</v>
      </c>
      <c r="D16" s="2">
        <v>2589.2399999999998</v>
      </c>
      <c r="E16" s="2">
        <v>2595.61</v>
      </c>
      <c r="F16" s="2">
        <v>2603.9699999999998</v>
      </c>
      <c r="G16" s="2">
        <v>2630.78</v>
      </c>
      <c r="H16" s="2">
        <v>2685.2</v>
      </c>
      <c r="I16" s="2">
        <v>2709.11</v>
      </c>
      <c r="J16" s="2">
        <v>2707.31</v>
      </c>
      <c r="K16" s="2">
        <v>2693.09</v>
      </c>
      <c r="L16" s="2">
        <v>2666.52</v>
      </c>
      <c r="M16" s="2">
        <v>2680.89</v>
      </c>
      <c r="N16" s="2">
        <v>2680.37</v>
      </c>
      <c r="O16" s="2">
        <v>2687.69</v>
      </c>
      <c r="P16" s="2">
        <v>2673.38</v>
      </c>
      <c r="Q16" s="2">
        <v>2682.23</v>
      </c>
      <c r="R16" s="2">
        <v>2694.74</v>
      </c>
      <c r="S16" s="2">
        <v>2717.21</v>
      </c>
      <c r="T16" s="2">
        <v>2699.12</v>
      </c>
      <c r="U16" s="2">
        <v>2651.4</v>
      </c>
      <c r="V16" s="2">
        <v>2615.4499999999998</v>
      </c>
      <c r="W16" s="2">
        <v>2601.35</v>
      </c>
      <c r="X16" s="2">
        <v>2595.42</v>
      </c>
      <c r="Y16" s="85">
        <v>2594.62</v>
      </c>
      <c r="AB16" s="4">
        <v>7</v>
      </c>
      <c r="AC16" s="4">
        <v>11</v>
      </c>
    </row>
    <row r="17" spans="1:29" x14ac:dyDescent="0.25">
      <c r="A17" s="69">
        <v>11</v>
      </c>
      <c r="B17" s="93">
        <v>2612.75</v>
      </c>
      <c r="C17" s="2">
        <v>2611.52</v>
      </c>
      <c r="D17" s="2">
        <v>2603.84</v>
      </c>
      <c r="E17" s="2">
        <v>2612.59</v>
      </c>
      <c r="F17" s="2">
        <v>2614.19</v>
      </c>
      <c r="G17" s="2">
        <v>2631.16</v>
      </c>
      <c r="H17" s="2">
        <v>2638.56</v>
      </c>
      <c r="I17" s="2">
        <v>2639.83</v>
      </c>
      <c r="J17" s="2">
        <v>2622.7</v>
      </c>
      <c r="K17" s="2">
        <v>2622.68</v>
      </c>
      <c r="L17" s="2">
        <v>2621.63</v>
      </c>
      <c r="M17" s="2">
        <v>2621.64</v>
      </c>
      <c r="N17" s="2">
        <v>2621.29</v>
      </c>
      <c r="O17" s="2">
        <v>2620.25</v>
      </c>
      <c r="P17" s="2">
        <v>2621.99</v>
      </c>
      <c r="Q17" s="2">
        <v>2617.36</v>
      </c>
      <c r="R17" s="2">
        <v>2618.41</v>
      </c>
      <c r="S17" s="2">
        <v>2619.2600000000002</v>
      </c>
      <c r="T17" s="2">
        <v>2618.88</v>
      </c>
      <c r="U17" s="2">
        <v>2619.08</v>
      </c>
      <c r="V17" s="2">
        <v>2618.54</v>
      </c>
      <c r="W17" s="2">
        <v>2616.7399999999998</v>
      </c>
      <c r="X17" s="2">
        <v>2597.02</v>
      </c>
      <c r="Y17" s="85">
        <v>2598.66</v>
      </c>
      <c r="AB17" s="4">
        <v>7</v>
      </c>
      <c r="AC17" s="4">
        <v>12</v>
      </c>
    </row>
    <row r="18" spans="1:29" x14ac:dyDescent="0.25">
      <c r="A18" s="69">
        <v>12</v>
      </c>
      <c r="B18" s="93">
        <v>2607.7800000000002</v>
      </c>
      <c r="C18" s="2">
        <v>2602.85</v>
      </c>
      <c r="D18" s="2">
        <v>2578.4899999999998</v>
      </c>
      <c r="E18" s="2">
        <v>2610.1</v>
      </c>
      <c r="F18" s="2">
        <v>2622.68</v>
      </c>
      <c r="G18" s="2">
        <v>2624.8</v>
      </c>
      <c r="H18" s="2">
        <v>2623.78</v>
      </c>
      <c r="I18" s="2">
        <v>2624.2</v>
      </c>
      <c r="J18" s="2">
        <v>2615.79</v>
      </c>
      <c r="K18" s="2">
        <v>2615.3200000000002</v>
      </c>
      <c r="L18" s="2">
        <v>2614.6799999999998</v>
      </c>
      <c r="M18" s="2">
        <v>2599.41</v>
      </c>
      <c r="N18" s="2">
        <v>2614.87</v>
      </c>
      <c r="O18" s="2">
        <v>2599.8000000000002</v>
      </c>
      <c r="P18" s="2">
        <v>2615</v>
      </c>
      <c r="Q18" s="2">
        <v>2601.67</v>
      </c>
      <c r="R18" s="2">
        <v>2618.33</v>
      </c>
      <c r="S18" s="2">
        <v>2652.03</v>
      </c>
      <c r="T18" s="2">
        <v>2618.62</v>
      </c>
      <c r="U18" s="2">
        <v>2626.25</v>
      </c>
      <c r="V18" s="2">
        <v>2621.6</v>
      </c>
      <c r="W18" s="2">
        <v>2619.9299999999998</v>
      </c>
      <c r="X18" s="2">
        <v>2618.02</v>
      </c>
      <c r="Y18" s="85">
        <v>2621.87</v>
      </c>
      <c r="AB18" s="4">
        <v>7</v>
      </c>
      <c r="AC18" s="4">
        <v>13</v>
      </c>
    </row>
    <row r="19" spans="1:29" x14ac:dyDescent="0.25">
      <c r="A19" s="69">
        <v>13</v>
      </c>
      <c r="B19" s="93">
        <v>2623.44</v>
      </c>
      <c r="C19" s="2">
        <v>2624.01</v>
      </c>
      <c r="D19" s="2">
        <v>2624.5</v>
      </c>
      <c r="E19" s="2">
        <v>2625.09</v>
      </c>
      <c r="F19" s="2">
        <v>2626.06</v>
      </c>
      <c r="G19" s="2">
        <v>2628.12</v>
      </c>
      <c r="H19" s="2">
        <v>2630.18</v>
      </c>
      <c r="I19" s="2">
        <v>2634.81</v>
      </c>
      <c r="J19" s="2">
        <v>2716.18</v>
      </c>
      <c r="K19" s="2">
        <v>2716.05</v>
      </c>
      <c r="L19" s="2">
        <v>2708.83</v>
      </c>
      <c r="M19" s="2">
        <v>2707.15</v>
      </c>
      <c r="N19" s="2">
        <v>2707.15</v>
      </c>
      <c r="O19" s="2">
        <v>2709.47</v>
      </c>
      <c r="P19" s="2">
        <v>2713.48</v>
      </c>
      <c r="Q19" s="2">
        <v>2726.28</v>
      </c>
      <c r="R19" s="2">
        <v>2754.07</v>
      </c>
      <c r="S19" s="2">
        <v>2754.62</v>
      </c>
      <c r="T19" s="2">
        <v>2735.9</v>
      </c>
      <c r="U19" s="2">
        <v>2719.41</v>
      </c>
      <c r="V19" s="2">
        <v>2696.16</v>
      </c>
      <c r="W19" s="2">
        <v>2652.28</v>
      </c>
      <c r="X19" s="2">
        <v>2624.1</v>
      </c>
      <c r="Y19" s="85">
        <v>2624.37</v>
      </c>
      <c r="AB19" s="4">
        <v>7</v>
      </c>
      <c r="AC19" s="4">
        <v>14</v>
      </c>
    </row>
    <row r="20" spans="1:29" x14ac:dyDescent="0.25">
      <c r="A20" s="69">
        <v>14</v>
      </c>
      <c r="B20" s="93">
        <v>2624.78</v>
      </c>
      <c r="C20" s="2">
        <v>2625.53</v>
      </c>
      <c r="D20" s="2">
        <v>2624.77</v>
      </c>
      <c r="E20" s="2">
        <v>2613.59</v>
      </c>
      <c r="F20" s="2">
        <v>2625</v>
      </c>
      <c r="G20" s="2">
        <v>2627.83</v>
      </c>
      <c r="H20" s="2">
        <v>2628.1</v>
      </c>
      <c r="I20" s="2">
        <v>2632.46</v>
      </c>
      <c r="J20" s="2">
        <v>2672.31</v>
      </c>
      <c r="K20" s="2">
        <v>2757.64</v>
      </c>
      <c r="L20" s="2">
        <v>2758.7</v>
      </c>
      <c r="M20" s="2">
        <v>2756.74</v>
      </c>
      <c r="N20" s="2">
        <v>2749.14</v>
      </c>
      <c r="O20" s="2">
        <v>2744.78</v>
      </c>
      <c r="P20" s="2">
        <v>2751.68</v>
      </c>
      <c r="Q20" s="2">
        <v>2761.1</v>
      </c>
      <c r="R20" s="2">
        <v>2779.86</v>
      </c>
      <c r="S20" s="2">
        <v>2816.63</v>
      </c>
      <c r="T20" s="2">
        <v>2773.65</v>
      </c>
      <c r="U20" s="2">
        <v>2708.28</v>
      </c>
      <c r="V20" s="2">
        <v>2634.81</v>
      </c>
      <c r="W20" s="2">
        <v>2717.65</v>
      </c>
      <c r="X20" s="2">
        <v>2646.63</v>
      </c>
      <c r="Y20" s="85">
        <v>2630.67</v>
      </c>
      <c r="AB20" s="4">
        <v>7</v>
      </c>
      <c r="AC20" s="4">
        <v>15</v>
      </c>
    </row>
    <row r="21" spans="1:29" x14ac:dyDescent="0.25">
      <c r="A21" s="69">
        <v>15</v>
      </c>
      <c r="B21" s="93">
        <v>2624.18</v>
      </c>
      <c r="C21" s="2">
        <v>2619.8000000000002</v>
      </c>
      <c r="D21" s="2">
        <v>2618.12</v>
      </c>
      <c r="E21" s="2">
        <v>2618.4</v>
      </c>
      <c r="F21" s="2">
        <v>2625.63</v>
      </c>
      <c r="G21" s="2">
        <v>2631.39</v>
      </c>
      <c r="H21" s="2">
        <v>2632.42</v>
      </c>
      <c r="I21" s="2">
        <v>2674.34</v>
      </c>
      <c r="J21" s="2">
        <v>2676.69</v>
      </c>
      <c r="K21" s="2">
        <v>2679.63</v>
      </c>
      <c r="L21" s="2">
        <v>2673.52</v>
      </c>
      <c r="M21" s="2">
        <v>2688.05</v>
      </c>
      <c r="N21" s="2">
        <v>2666.46</v>
      </c>
      <c r="O21" s="2">
        <v>2670.61</v>
      </c>
      <c r="P21" s="2">
        <v>2673.74</v>
      </c>
      <c r="Q21" s="2">
        <v>2688.88</v>
      </c>
      <c r="R21" s="2">
        <v>2731.1</v>
      </c>
      <c r="S21" s="2">
        <v>2739.34</v>
      </c>
      <c r="T21" s="2">
        <v>2706.91</v>
      </c>
      <c r="U21" s="2">
        <v>2685.17</v>
      </c>
      <c r="V21" s="2">
        <v>2630.27</v>
      </c>
      <c r="W21" s="2">
        <v>2616.8200000000002</v>
      </c>
      <c r="X21" s="2">
        <v>2616.59</v>
      </c>
      <c r="Y21" s="85">
        <v>2601.92</v>
      </c>
      <c r="AB21" s="4">
        <v>7</v>
      </c>
      <c r="AC21" s="4">
        <v>16</v>
      </c>
    </row>
    <row r="22" spans="1:29" x14ac:dyDescent="0.25">
      <c r="A22" s="69">
        <v>16</v>
      </c>
      <c r="B22" s="93">
        <v>2608.4499999999998</v>
      </c>
      <c r="C22" s="2">
        <v>2589.7600000000002</v>
      </c>
      <c r="D22" s="2">
        <v>2575.0300000000002</v>
      </c>
      <c r="E22" s="2">
        <v>2598.77</v>
      </c>
      <c r="F22" s="2">
        <v>2624.26</v>
      </c>
      <c r="G22" s="2">
        <v>2625.1</v>
      </c>
      <c r="H22" s="2">
        <v>2629.11</v>
      </c>
      <c r="I22" s="2">
        <v>2625.49</v>
      </c>
      <c r="J22" s="2">
        <v>2613.9499999999998</v>
      </c>
      <c r="K22" s="2">
        <v>2613.8000000000002</v>
      </c>
      <c r="L22" s="2">
        <v>2612.9</v>
      </c>
      <c r="M22" s="2">
        <v>2612.6799999999998</v>
      </c>
      <c r="N22" s="2">
        <v>2613.44</v>
      </c>
      <c r="O22" s="2">
        <v>2613.4899999999998</v>
      </c>
      <c r="P22" s="2">
        <v>2613.86</v>
      </c>
      <c r="Q22" s="2">
        <v>2614.7600000000002</v>
      </c>
      <c r="R22" s="2">
        <v>2649.88</v>
      </c>
      <c r="S22" s="2">
        <v>2653.96</v>
      </c>
      <c r="T22" s="2">
        <v>2616.06</v>
      </c>
      <c r="U22" s="2">
        <v>2627.43</v>
      </c>
      <c r="V22" s="2">
        <v>2615.2199999999998</v>
      </c>
      <c r="W22" s="2">
        <v>2610.41</v>
      </c>
      <c r="X22" s="2">
        <v>2610.33</v>
      </c>
      <c r="Y22" s="85">
        <v>2611.9</v>
      </c>
      <c r="AB22" s="4">
        <v>7</v>
      </c>
      <c r="AC22" s="4">
        <v>17</v>
      </c>
    </row>
    <row r="23" spans="1:29" x14ac:dyDescent="0.25">
      <c r="A23" s="69">
        <v>17</v>
      </c>
      <c r="B23" s="93">
        <v>2611.5700000000002</v>
      </c>
      <c r="C23" s="2">
        <v>2606.04</v>
      </c>
      <c r="D23" s="2">
        <v>2617.08</v>
      </c>
      <c r="E23" s="2">
        <v>2618.67</v>
      </c>
      <c r="F23" s="2">
        <v>2624.56</v>
      </c>
      <c r="G23" s="2">
        <v>2643.22</v>
      </c>
      <c r="H23" s="2">
        <v>2737.64</v>
      </c>
      <c r="I23" s="2">
        <v>2755.09</v>
      </c>
      <c r="J23" s="2">
        <v>2753.46</v>
      </c>
      <c r="K23" s="2">
        <v>2751.69</v>
      </c>
      <c r="L23" s="2">
        <v>2734.28</v>
      </c>
      <c r="M23" s="2">
        <v>2737.08</v>
      </c>
      <c r="N23" s="2">
        <v>2728.08</v>
      </c>
      <c r="O23" s="2">
        <v>2731.06</v>
      </c>
      <c r="P23" s="2">
        <v>2744.72</v>
      </c>
      <c r="Q23" s="2">
        <v>2764.78</v>
      </c>
      <c r="R23" s="2">
        <v>2855.76</v>
      </c>
      <c r="S23" s="2">
        <v>2867.18</v>
      </c>
      <c r="T23" s="2">
        <v>2772.17</v>
      </c>
      <c r="U23" s="2">
        <v>2745.2</v>
      </c>
      <c r="V23" s="2">
        <v>2668.1</v>
      </c>
      <c r="W23" s="2">
        <v>2623.9</v>
      </c>
      <c r="X23" s="2">
        <v>2615.62</v>
      </c>
      <c r="Y23" s="85">
        <v>2617.5700000000002</v>
      </c>
      <c r="AB23" s="4">
        <v>7</v>
      </c>
      <c r="AC23" s="4">
        <v>18</v>
      </c>
    </row>
    <row r="24" spans="1:29" x14ac:dyDescent="0.25">
      <c r="A24" s="69">
        <v>18</v>
      </c>
      <c r="B24" s="93">
        <v>2619.6999999999998</v>
      </c>
      <c r="C24" s="2">
        <v>2620.5500000000002</v>
      </c>
      <c r="D24" s="2">
        <v>2615</v>
      </c>
      <c r="E24" s="2">
        <v>2621.92</v>
      </c>
      <c r="F24" s="2">
        <v>2622.04</v>
      </c>
      <c r="G24" s="2">
        <v>2700.4</v>
      </c>
      <c r="H24" s="2">
        <v>2755.34</v>
      </c>
      <c r="I24" s="2">
        <v>2786.77</v>
      </c>
      <c r="J24" s="2">
        <v>2786.95</v>
      </c>
      <c r="K24" s="2">
        <v>2791.64</v>
      </c>
      <c r="L24" s="2">
        <v>2773.5</v>
      </c>
      <c r="M24" s="2">
        <v>2774.82</v>
      </c>
      <c r="N24" s="2">
        <v>2749.17</v>
      </c>
      <c r="O24" s="2">
        <v>2724.18</v>
      </c>
      <c r="P24" s="2">
        <v>2766.26</v>
      </c>
      <c r="Q24" s="2">
        <v>2787.96</v>
      </c>
      <c r="R24" s="2">
        <v>2834.26</v>
      </c>
      <c r="S24" s="2">
        <v>2810.2</v>
      </c>
      <c r="T24" s="2">
        <v>2781.92</v>
      </c>
      <c r="U24" s="2">
        <v>2735.9</v>
      </c>
      <c r="V24" s="2">
        <v>2624.16</v>
      </c>
      <c r="W24" s="2">
        <v>2622.02</v>
      </c>
      <c r="X24" s="2">
        <v>2615.9299999999998</v>
      </c>
      <c r="Y24" s="85">
        <v>2617.7600000000002</v>
      </c>
      <c r="AB24" s="4">
        <v>7</v>
      </c>
      <c r="AC24" s="4">
        <v>19</v>
      </c>
    </row>
    <row r="25" spans="1:29" x14ac:dyDescent="0.25">
      <c r="A25" s="69">
        <v>19</v>
      </c>
      <c r="B25" s="93">
        <v>2618.7600000000002</v>
      </c>
      <c r="C25" s="2">
        <v>2620.61</v>
      </c>
      <c r="D25" s="2">
        <v>2621.53</v>
      </c>
      <c r="E25" s="2">
        <v>2623.1</v>
      </c>
      <c r="F25" s="2">
        <v>2629.01</v>
      </c>
      <c r="G25" s="2">
        <v>2653.26</v>
      </c>
      <c r="H25" s="2">
        <v>2746.28</v>
      </c>
      <c r="I25" s="2">
        <v>2761.59</v>
      </c>
      <c r="J25" s="2">
        <v>2763.03</v>
      </c>
      <c r="K25" s="2">
        <v>2760.21</v>
      </c>
      <c r="L25" s="2">
        <v>2760.58</v>
      </c>
      <c r="M25" s="2">
        <v>2748.63</v>
      </c>
      <c r="N25" s="2">
        <v>2746.59</v>
      </c>
      <c r="O25" s="2">
        <v>2744.7</v>
      </c>
      <c r="P25" s="2">
        <v>2747.77</v>
      </c>
      <c r="Q25" s="2">
        <v>2760.73</v>
      </c>
      <c r="R25" s="2">
        <v>2787.58</v>
      </c>
      <c r="S25" s="2">
        <v>2783.29</v>
      </c>
      <c r="T25" s="2">
        <v>2759.67</v>
      </c>
      <c r="U25" s="2">
        <v>2745.97</v>
      </c>
      <c r="V25" s="2">
        <v>2688.71</v>
      </c>
      <c r="W25" s="2">
        <v>2623.06</v>
      </c>
      <c r="X25" s="2">
        <v>2617.33</v>
      </c>
      <c r="Y25" s="85">
        <v>2617.1</v>
      </c>
      <c r="AB25" s="4">
        <v>7</v>
      </c>
      <c r="AC25" s="4">
        <v>20</v>
      </c>
    </row>
    <row r="26" spans="1:29" x14ac:dyDescent="0.25">
      <c r="A26" s="69">
        <v>20</v>
      </c>
      <c r="B26" s="93">
        <v>2627.02</v>
      </c>
      <c r="C26" s="2">
        <v>2621.02</v>
      </c>
      <c r="D26" s="2">
        <v>2622.9</v>
      </c>
      <c r="E26" s="2">
        <v>2623.48</v>
      </c>
      <c r="F26" s="2">
        <v>2622.85</v>
      </c>
      <c r="G26" s="2">
        <v>2626.45</v>
      </c>
      <c r="H26" s="2">
        <v>2631.35</v>
      </c>
      <c r="I26" s="2">
        <v>2692.78</v>
      </c>
      <c r="J26" s="2">
        <v>2695.11</v>
      </c>
      <c r="K26" s="2">
        <v>2696.57</v>
      </c>
      <c r="L26" s="2">
        <v>2692.24</v>
      </c>
      <c r="M26" s="2">
        <v>2688.65</v>
      </c>
      <c r="N26" s="2">
        <v>2689.2</v>
      </c>
      <c r="O26" s="2">
        <v>2691.97</v>
      </c>
      <c r="P26" s="2">
        <v>2697.89</v>
      </c>
      <c r="Q26" s="2">
        <v>2704.66</v>
      </c>
      <c r="R26" s="2">
        <v>2715.02</v>
      </c>
      <c r="S26" s="2">
        <v>2708.85</v>
      </c>
      <c r="T26" s="2">
        <v>2714.47</v>
      </c>
      <c r="U26" s="2">
        <v>2681.9</v>
      </c>
      <c r="V26" s="2">
        <v>2621.14</v>
      </c>
      <c r="W26" s="2">
        <v>2613.8200000000002</v>
      </c>
      <c r="X26" s="2">
        <v>2615.56</v>
      </c>
      <c r="Y26" s="85">
        <v>2618.0100000000002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3">
        <v>2618.7199999999998</v>
      </c>
      <c r="C27" s="2">
        <v>2613.59</v>
      </c>
      <c r="D27" s="2">
        <v>2614.1</v>
      </c>
      <c r="E27" s="2">
        <v>2614.69</v>
      </c>
      <c r="F27" s="2">
        <v>2614.65</v>
      </c>
      <c r="G27" s="2">
        <v>2622.54</v>
      </c>
      <c r="H27" s="2">
        <v>2621.73</v>
      </c>
      <c r="I27" s="2">
        <v>2622.82</v>
      </c>
      <c r="J27" s="2">
        <v>2617.67</v>
      </c>
      <c r="K27" s="2">
        <v>2628.21</v>
      </c>
      <c r="L27" s="2">
        <v>2624.22</v>
      </c>
      <c r="M27" s="2">
        <v>2615.5100000000002</v>
      </c>
      <c r="N27" s="2">
        <v>2615.2199999999998</v>
      </c>
      <c r="O27" s="2">
        <v>2615.5100000000002</v>
      </c>
      <c r="P27" s="2">
        <v>2642.75</v>
      </c>
      <c r="Q27" s="2">
        <v>2678.89</v>
      </c>
      <c r="R27" s="2">
        <v>2688.36</v>
      </c>
      <c r="S27" s="2">
        <v>2685.6</v>
      </c>
      <c r="T27" s="2">
        <v>2682.14</v>
      </c>
      <c r="U27" s="2">
        <v>2645.12</v>
      </c>
      <c r="V27" s="2">
        <v>2701.59</v>
      </c>
      <c r="W27" s="2">
        <v>2633.93</v>
      </c>
      <c r="X27" s="2">
        <v>2617.09</v>
      </c>
      <c r="Y27" s="85">
        <v>2617.11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3">
        <v>2620.5700000000002</v>
      </c>
      <c r="C28" s="2">
        <v>2621.85</v>
      </c>
      <c r="D28" s="2">
        <v>2622.52</v>
      </c>
      <c r="E28" s="2">
        <v>2623.18</v>
      </c>
      <c r="F28" s="2">
        <v>2629.86</v>
      </c>
      <c r="G28" s="2">
        <v>2742.96</v>
      </c>
      <c r="H28" s="2">
        <v>2862.67</v>
      </c>
      <c r="I28" s="2">
        <v>2886.99</v>
      </c>
      <c r="J28" s="2">
        <v>2803.55</v>
      </c>
      <c r="K28" s="2">
        <v>2800.82</v>
      </c>
      <c r="L28" s="2">
        <v>2788.88</v>
      </c>
      <c r="M28" s="2">
        <v>2805.19</v>
      </c>
      <c r="N28" s="2">
        <v>2798.39</v>
      </c>
      <c r="O28" s="2">
        <v>2795.35</v>
      </c>
      <c r="P28" s="2">
        <v>2806.65</v>
      </c>
      <c r="Q28" s="2">
        <v>2818.45</v>
      </c>
      <c r="R28" s="2">
        <v>2818.18</v>
      </c>
      <c r="S28" s="2">
        <v>2809.9</v>
      </c>
      <c r="T28" s="2">
        <v>2766.58</v>
      </c>
      <c r="U28" s="2">
        <v>2753.76</v>
      </c>
      <c r="V28" s="2">
        <v>2664.24</v>
      </c>
      <c r="W28" s="2">
        <v>2625.77</v>
      </c>
      <c r="X28" s="2">
        <v>2618.2399999999998</v>
      </c>
      <c r="Y28" s="85">
        <v>2618.92</v>
      </c>
      <c r="AB28" s="4">
        <v>7</v>
      </c>
      <c r="AC28" s="4">
        <v>23</v>
      </c>
    </row>
    <row r="29" spans="1:29" x14ac:dyDescent="0.25">
      <c r="A29" s="69">
        <v>23</v>
      </c>
      <c r="B29" s="93">
        <v>2621.27</v>
      </c>
      <c r="C29" s="2">
        <v>2622.16</v>
      </c>
      <c r="D29" s="2">
        <v>2623.13</v>
      </c>
      <c r="E29" s="2">
        <v>2624.05</v>
      </c>
      <c r="F29" s="2">
        <v>2630.63</v>
      </c>
      <c r="G29" s="2">
        <v>2675.86</v>
      </c>
      <c r="H29" s="2">
        <v>2738.19</v>
      </c>
      <c r="I29" s="2">
        <v>2771.97</v>
      </c>
      <c r="J29" s="2">
        <v>2746.33</v>
      </c>
      <c r="K29" s="2">
        <v>2741.31</v>
      </c>
      <c r="L29" s="2">
        <v>2730.26</v>
      </c>
      <c r="M29" s="2">
        <v>2729.6</v>
      </c>
      <c r="N29" s="2">
        <v>2707.59</v>
      </c>
      <c r="O29" s="2">
        <v>2713.66</v>
      </c>
      <c r="P29" s="2">
        <v>2737.96</v>
      </c>
      <c r="Q29" s="2">
        <v>2776.5</v>
      </c>
      <c r="R29" s="2">
        <v>2788.7</v>
      </c>
      <c r="S29" s="2">
        <v>2790.93</v>
      </c>
      <c r="T29" s="2">
        <v>2753.29</v>
      </c>
      <c r="U29" s="2">
        <v>2718.56</v>
      </c>
      <c r="V29" s="2">
        <v>2686.63</v>
      </c>
      <c r="W29" s="2">
        <v>2628.91</v>
      </c>
      <c r="X29" s="2">
        <v>2626.59</v>
      </c>
      <c r="Y29" s="85">
        <v>2619.6799999999998</v>
      </c>
      <c r="AB29" s="4">
        <v>7</v>
      </c>
      <c r="AC29" s="4">
        <v>24</v>
      </c>
    </row>
    <row r="30" spans="1:29" x14ac:dyDescent="0.25">
      <c r="A30" s="69">
        <v>24</v>
      </c>
      <c r="B30" s="93">
        <v>2621.19</v>
      </c>
      <c r="C30" s="2">
        <v>2618.14</v>
      </c>
      <c r="D30" s="2">
        <v>2613.19</v>
      </c>
      <c r="E30" s="2">
        <v>2612.5700000000002</v>
      </c>
      <c r="F30" s="2">
        <v>2620.5100000000002</v>
      </c>
      <c r="G30" s="2">
        <v>2634.89</v>
      </c>
      <c r="H30" s="2">
        <v>2667.68</v>
      </c>
      <c r="I30" s="2">
        <v>2702.3</v>
      </c>
      <c r="J30" s="2">
        <v>2710.14</v>
      </c>
      <c r="K30" s="2">
        <v>2711.46</v>
      </c>
      <c r="L30" s="2">
        <v>2702.16</v>
      </c>
      <c r="M30" s="2">
        <v>2700.84</v>
      </c>
      <c r="N30" s="2">
        <v>2700.62</v>
      </c>
      <c r="O30" s="2">
        <v>2707.85</v>
      </c>
      <c r="P30" s="2">
        <v>2714.47</v>
      </c>
      <c r="Q30" s="2">
        <v>2728.68</v>
      </c>
      <c r="R30" s="2">
        <v>2765.3</v>
      </c>
      <c r="S30" s="2">
        <v>2775.48</v>
      </c>
      <c r="T30" s="2">
        <v>2715.01</v>
      </c>
      <c r="U30" s="2">
        <v>2704.89</v>
      </c>
      <c r="V30" s="2">
        <v>2664.99</v>
      </c>
      <c r="W30" s="2">
        <v>2628.56</v>
      </c>
      <c r="X30" s="2">
        <v>2622.57</v>
      </c>
      <c r="Y30" s="85">
        <v>2622.78</v>
      </c>
      <c r="AB30" s="4">
        <v>7</v>
      </c>
      <c r="AC30" s="4">
        <v>25</v>
      </c>
    </row>
    <row r="31" spans="1:29" x14ac:dyDescent="0.25">
      <c r="A31" s="69">
        <v>25</v>
      </c>
      <c r="B31" s="93">
        <v>2624.74</v>
      </c>
      <c r="C31" s="2">
        <v>2625.79</v>
      </c>
      <c r="D31" s="2">
        <v>2621.27</v>
      </c>
      <c r="E31" s="2">
        <v>2627.1</v>
      </c>
      <c r="F31" s="2">
        <v>2628.34</v>
      </c>
      <c r="G31" s="2">
        <v>2645.04</v>
      </c>
      <c r="H31" s="2">
        <v>2699.91</v>
      </c>
      <c r="I31" s="2">
        <v>2748.93</v>
      </c>
      <c r="J31" s="2">
        <v>2718.2</v>
      </c>
      <c r="K31" s="2">
        <v>2715.1</v>
      </c>
      <c r="L31" s="2">
        <v>2706.81</v>
      </c>
      <c r="M31" s="2">
        <v>2705.62</v>
      </c>
      <c r="N31" s="2">
        <v>2704.07</v>
      </c>
      <c r="O31" s="2">
        <v>2707.81</v>
      </c>
      <c r="P31" s="2">
        <v>2719.38</v>
      </c>
      <c r="Q31" s="2">
        <v>2731.28</v>
      </c>
      <c r="R31" s="2">
        <v>2785.19</v>
      </c>
      <c r="S31" s="2">
        <v>2781.11</v>
      </c>
      <c r="T31" s="2">
        <v>2721.09</v>
      </c>
      <c r="U31" s="2">
        <v>2705.71</v>
      </c>
      <c r="V31" s="2">
        <v>2663.47</v>
      </c>
      <c r="W31" s="2">
        <v>2630.09</v>
      </c>
      <c r="X31" s="2">
        <v>2622.13</v>
      </c>
      <c r="Y31" s="85">
        <v>2622.43</v>
      </c>
      <c r="AB31" s="4">
        <v>8</v>
      </c>
      <c r="AC31" s="4">
        <v>2</v>
      </c>
    </row>
    <row r="32" spans="1:29" x14ac:dyDescent="0.25">
      <c r="A32" s="69">
        <v>26</v>
      </c>
      <c r="B32" s="93">
        <v>2624.38</v>
      </c>
      <c r="C32" s="2">
        <v>2619.84</v>
      </c>
      <c r="D32" s="2">
        <v>2620.16</v>
      </c>
      <c r="E32" s="2">
        <v>2621.9</v>
      </c>
      <c r="F32" s="2">
        <v>2627.76</v>
      </c>
      <c r="G32" s="2">
        <v>2636.15</v>
      </c>
      <c r="H32" s="2">
        <v>2686.3</v>
      </c>
      <c r="I32" s="2">
        <v>2685.41</v>
      </c>
      <c r="J32" s="2">
        <v>2677.01</v>
      </c>
      <c r="K32" s="2">
        <v>2688.6</v>
      </c>
      <c r="L32" s="2">
        <v>2686.6</v>
      </c>
      <c r="M32" s="2">
        <v>2686.72</v>
      </c>
      <c r="N32" s="2">
        <v>2677.39</v>
      </c>
      <c r="O32" s="2">
        <v>2677.99</v>
      </c>
      <c r="P32" s="2">
        <v>2687.96</v>
      </c>
      <c r="Q32" s="2">
        <v>2697.68</v>
      </c>
      <c r="R32" s="2">
        <v>2732.01</v>
      </c>
      <c r="S32" s="2">
        <v>2702.74</v>
      </c>
      <c r="T32" s="2">
        <v>2685.34</v>
      </c>
      <c r="U32" s="2">
        <v>2647.57</v>
      </c>
      <c r="V32" s="2">
        <v>2625.37</v>
      </c>
      <c r="W32" s="2">
        <v>2569.31</v>
      </c>
      <c r="X32" s="2">
        <v>2614.6999999999998</v>
      </c>
      <c r="Y32" s="85">
        <v>2617.23</v>
      </c>
      <c r="AB32" s="4">
        <v>8</v>
      </c>
      <c r="AC32" s="4">
        <v>3</v>
      </c>
    </row>
    <row r="33" spans="1:29" x14ac:dyDescent="0.25">
      <c r="A33" s="69">
        <v>27</v>
      </c>
      <c r="B33" s="93">
        <v>2620.67</v>
      </c>
      <c r="C33" s="2">
        <v>2620.63</v>
      </c>
      <c r="D33" s="2">
        <v>2620.7199999999998</v>
      </c>
      <c r="E33" s="2">
        <v>2621.6</v>
      </c>
      <c r="F33" s="2">
        <v>2623.44</v>
      </c>
      <c r="G33" s="2">
        <v>2620.6799999999998</v>
      </c>
      <c r="H33" s="2">
        <v>2633.49</v>
      </c>
      <c r="I33" s="2">
        <v>2698.06</v>
      </c>
      <c r="J33" s="2">
        <v>2782.61</v>
      </c>
      <c r="K33" s="2">
        <v>2818.68</v>
      </c>
      <c r="L33" s="2">
        <v>2784.36</v>
      </c>
      <c r="M33" s="2">
        <v>2769.96</v>
      </c>
      <c r="N33" s="2">
        <v>2745.82</v>
      </c>
      <c r="O33" s="2">
        <v>2756.85</v>
      </c>
      <c r="P33" s="2">
        <v>2772.56</v>
      </c>
      <c r="Q33" s="2">
        <v>2807.77</v>
      </c>
      <c r="R33" s="2">
        <v>2826.52</v>
      </c>
      <c r="S33" s="2">
        <v>2814.4</v>
      </c>
      <c r="T33" s="2">
        <v>2796.47</v>
      </c>
      <c r="U33" s="2">
        <v>2777.23</v>
      </c>
      <c r="V33" s="2">
        <v>2734.41</v>
      </c>
      <c r="W33" s="2">
        <v>2646.05</v>
      </c>
      <c r="X33" s="2">
        <v>2620.35</v>
      </c>
      <c r="Y33" s="85">
        <v>2621.12</v>
      </c>
      <c r="AB33" s="4">
        <v>8</v>
      </c>
      <c r="AC33" s="4">
        <v>4</v>
      </c>
    </row>
    <row r="34" spans="1:29" x14ac:dyDescent="0.25">
      <c r="A34" s="69">
        <v>28</v>
      </c>
      <c r="B34" s="93">
        <v>2621.1999999999998</v>
      </c>
      <c r="C34" s="2">
        <v>2620.9899999999998</v>
      </c>
      <c r="D34" s="2">
        <v>2621.48</v>
      </c>
      <c r="E34" s="2">
        <v>2621.78</v>
      </c>
      <c r="F34" s="2">
        <v>2622.02</v>
      </c>
      <c r="G34" s="2">
        <v>2618.9299999999998</v>
      </c>
      <c r="H34" s="2">
        <v>2621.64</v>
      </c>
      <c r="I34" s="2">
        <v>2638.99</v>
      </c>
      <c r="J34" s="2">
        <v>2713.61</v>
      </c>
      <c r="K34" s="2">
        <v>2778.06</v>
      </c>
      <c r="L34" s="2">
        <v>2775.11</v>
      </c>
      <c r="M34" s="2">
        <v>2776.5</v>
      </c>
      <c r="N34" s="2">
        <v>2772.79</v>
      </c>
      <c r="O34" s="2">
        <v>2776.83</v>
      </c>
      <c r="P34" s="2">
        <v>2805.42</v>
      </c>
      <c r="Q34" s="2">
        <v>2832.6</v>
      </c>
      <c r="R34" s="2">
        <v>2859.73</v>
      </c>
      <c r="S34" s="2">
        <v>2842</v>
      </c>
      <c r="T34" s="2">
        <v>2829.34</v>
      </c>
      <c r="U34" s="2">
        <v>2823.77</v>
      </c>
      <c r="V34" s="2">
        <v>2784.99</v>
      </c>
      <c r="W34" s="2">
        <v>2658.07</v>
      </c>
      <c r="X34" s="2">
        <v>2627.83</v>
      </c>
      <c r="Y34" s="85">
        <v>2621.74</v>
      </c>
      <c r="AB34" s="4">
        <v>8</v>
      </c>
      <c r="AC34" s="4">
        <v>5</v>
      </c>
    </row>
    <row r="35" spans="1:29" x14ac:dyDescent="0.25">
      <c r="A35" s="69">
        <v>29</v>
      </c>
      <c r="B35" s="93">
        <v>2620.79</v>
      </c>
      <c r="C35" s="2">
        <v>2620.87</v>
      </c>
      <c r="D35" s="2">
        <v>2620.94</v>
      </c>
      <c r="E35" s="2">
        <v>2622.1</v>
      </c>
      <c r="F35" s="2">
        <v>2626.11</v>
      </c>
      <c r="G35" s="2">
        <v>2650.51</v>
      </c>
      <c r="H35" s="2">
        <v>2696.47</v>
      </c>
      <c r="I35" s="2">
        <v>2772.89</v>
      </c>
      <c r="J35" s="2">
        <v>2774.2</v>
      </c>
      <c r="K35" s="2">
        <v>2776.59</v>
      </c>
      <c r="L35" s="2">
        <v>2770.28</v>
      </c>
      <c r="M35" s="2">
        <v>2772.71</v>
      </c>
      <c r="N35" s="2">
        <v>2771.32</v>
      </c>
      <c r="O35" s="2">
        <v>2773.92</v>
      </c>
      <c r="P35" s="2">
        <v>2795.63</v>
      </c>
      <c r="Q35" s="2">
        <v>2858.83</v>
      </c>
      <c r="R35" s="2">
        <v>2872.17</v>
      </c>
      <c r="S35" s="2">
        <v>2863.44</v>
      </c>
      <c r="T35" s="2">
        <v>2802.17</v>
      </c>
      <c r="U35" s="2">
        <v>2786.05</v>
      </c>
      <c r="V35" s="2">
        <v>2736.65</v>
      </c>
      <c r="W35" s="2">
        <v>2658.1</v>
      </c>
      <c r="X35" s="2">
        <v>2625.67</v>
      </c>
      <c r="Y35" s="85">
        <v>2619.9899999999998</v>
      </c>
      <c r="AB35" s="4">
        <v>8</v>
      </c>
      <c r="AC35" s="4">
        <v>6</v>
      </c>
    </row>
    <row r="36" spans="1:29" x14ac:dyDescent="0.25">
      <c r="A36" s="69">
        <v>30</v>
      </c>
      <c r="B36" s="93">
        <v>2622.93</v>
      </c>
      <c r="C36" s="2">
        <v>2622.11</v>
      </c>
      <c r="D36" s="2">
        <v>2622.8</v>
      </c>
      <c r="E36" s="2">
        <v>2624.32</v>
      </c>
      <c r="F36" s="2">
        <v>2625.86</v>
      </c>
      <c r="G36" s="2">
        <v>2642.03</v>
      </c>
      <c r="H36" s="2">
        <v>2686.62</v>
      </c>
      <c r="I36" s="2">
        <v>2713.84</v>
      </c>
      <c r="J36" s="2">
        <v>2720.36</v>
      </c>
      <c r="K36" s="2">
        <v>2693.69</v>
      </c>
      <c r="L36" s="2">
        <v>2663.26</v>
      </c>
      <c r="M36" s="2">
        <v>2658.46</v>
      </c>
      <c r="N36" s="2">
        <v>2654.93</v>
      </c>
      <c r="O36" s="2">
        <v>2653.19</v>
      </c>
      <c r="P36" s="2">
        <v>2661.95</v>
      </c>
      <c r="Q36" s="2">
        <v>2678.64</v>
      </c>
      <c r="R36" s="2">
        <v>2763.51</v>
      </c>
      <c r="S36" s="2">
        <v>2706.71</v>
      </c>
      <c r="T36" s="2">
        <v>2666.65</v>
      </c>
      <c r="U36" s="2">
        <v>2646.44</v>
      </c>
      <c r="V36" s="2">
        <v>2639.91</v>
      </c>
      <c r="W36" s="2">
        <v>2627.22</v>
      </c>
      <c r="X36" s="2">
        <v>2614.8000000000002</v>
      </c>
      <c r="Y36" s="85">
        <v>2619.39</v>
      </c>
      <c r="AB36" s="4">
        <v>8</v>
      </c>
      <c r="AC36" s="4">
        <v>7</v>
      </c>
    </row>
    <row r="37" spans="1:29" x14ac:dyDescent="0.25">
      <c r="A37" s="70">
        <v>31</v>
      </c>
      <c r="B37" s="94">
        <v>2622.53</v>
      </c>
      <c r="C37" s="86">
        <v>2620.83</v>
      </c>
      <c r="D37" s="86">
        <v>2623.25</v>
      </c>
      <c r="E37" s="86">
        <v>2624.14</v>
      </c>
      <c r="F37" s="86">
        <v>2634.09</v>
      </c>
      <c r="G37" s="86">
        <v>2722.18</v>
      </c>
      <c r="H37" s="86">
        <v>2848.92</v>
      </c>
      <c r="I37" s="86">
        <v>2919.27</v>
      </c>
      <c r="J37" s="86">
        <v>2907.58</v>
      </c>
      <c r="K37" s="86">
        <v>2900.43</v>
      </c>
      <c r="L37" s="86">
        <v>2887.57</v>
      </c>
      <c r="M37" s="86">
        <v>2898.52</v>
      </c>
      <c r="N37" s="86">
        <v>2891.26</v>
      </c>
      <c r="O37" s="86">
        <v>2898.99</v>
      </c>
      <c r="P37" s="86">
        <v>2921.24</v>
      </c>
      <c r="Q37" s="86">
        <v>2958.88</v>
      </c>
      <c r="R37" s="86">
        <v>2970.64</v>
      </c>
      <c r="S37" s="86">
        <v>2968.87</v>
      </c>
      <c r="T37" s="86">
        <v>2893.14</v>
      </c>
      <c r="U37" s="86">
        <v>2864.11</v>
      </c>
      <c r="V37" s="86">
        <v>2784.52</v>
      </c>
      <c r="W37" s="86">
        <v>2718.38</v>
      </c>
      <c r="X37" s="86">
        <v>2690.8</v>
      </c>
      <c r="Y37" s="87">
        <v>2645.69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6">
        <v>3384.48</v>
      </c>
      <c r="C41" s="88">
        <v>3394.48</v>
      </c>
      <c r="D41" s="88">
        <v>3418.32</v>
      </c>
      <c r="E41" s="88">
        <v>3426.56</v>
      </c>
      <c r="F41" s="88">
        <v>3490.95</v>
      </c>
      <c r="G41" s="88">
        <v>3599.37</v>
      </c>
      <c r="H41" s="88">
        <v>3656.26</v>
      </c>
      <c r="I41" s="88">
        <v>3668.07</v>
      </c>
      <c r="J41" s="88">
        <v>3665.98</v>
      </c>
      <c r="K41" s="88">
        <v>3658.58</v>
      </c>
      <c r="L41" s="88">
        <v>3648.69</v>
      </c>
      <c r="M41" s="88">
        <v>3648.61</v>
      </c>
      <c r="N41" s="88">
        <v>3638.41</v>
      </c>
      <c r="O41" s="88">
        <v>3621.97</v>
      </c>
      <c r="P41" s="88">
        <v>3630.38</v>
      </c>
      <c r="Q41" s="88">
        <v>3648.04</v>
      </c>
      <c r="R41" s="88">
        <v>3663.18</v>
      </c>
      <c r="S41" s="88">
        <v>3683.23</v>
      </c>
      <c r="T41" s="88">
        <v>3661.32</v>
      </c>
      <c r="U41" s="88">
        <v>3644.15</v>
      </c>
      <c r="V41" s="88">
        <v>3615.92</v>
      </c>
      <c r="W41" s="88">
        <v>3566.45</v>
      </c>
      <c r="X41" s="88">
        <v>3444.92</v>
      </c>
      <c r="Y41" s="89">
        <v>3422.13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3393.28</v>
      </c>
      <c r="C42" s="2">
        <v>3393.75</v>
      </c>
      <c r="D42" s="2">
        <v>3402.67</v>
      </c>
      <c r="E42" s="2">
        <v>3425.27</v>
      </c>
      <c r="F42" s="2">
        <v>3509.11</v>
      </c>
      <c r="G42" s="2">
        <v>3624.95</v>
      </c>
      <c r="H42" s="2">
        <v>3646.19</v>
      </c>
      <c r="I42" s="2">
        <v>3690.98</v>
      </c>
      <c r="J42" s="2">
        <v>3668.73</v>
      </c>
      <c r="K42" s="2">
        <v>3657.38</v>
      </c>
      <c r="L42" s="2">
        <v>3639.81</v>
      </c>
      <c r="M42" s="2">
        <v>3642.72</v>
      </c>
      <c r="N42" s="2">
        <v>3639.29</v>
      </c>
      <c r="O42" s="2">
        <v>3635.75</v>
      </c>
      <c r="P42" s="2">
        <v>3639.63</v>
      </c>
      <c r="Q42" s="2">
        <v>3656.31</v>
      </c>
      <c r="R42" s="2">
        <v>3692.62</v>
      </c>
      <c r="S42" s="2">
        <v>3702.09</v>
      </c>
      <c r="T42" s="2">
        <v>3769.16</v>
      </c>
      <c r="U42" s="2">
        <v>3683.42</v>
      </c>
      <c r="V42" s="2">
        <v>3639.37</v>
      </c>
      <c r="W42" s="2">
        <v>3599.3</v>
      </c>
      <c r="X42" s="2">
        <v>3506.62</v>
      </c>
      <c r="Y42" s="85">
        <v>3469.7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3422.26</v>
      </c>
      <c r="C43" s="2">
        <v>3410.23</v>
      </c>
      <c r="D43" s="2">
        <v>3412.68</v>
      </c>
      <c r="E43" s="2">
        <v>3424.36</v>
      </c>
      <c r="F43" s="2">
        <v>3492.03</v>
      </c>
      <c r="G43" s="2">
        <v>3604.07</v>
      </c>
      <c r="H43" s="2">
        <v>3651.42</v>
      </c>
      <c r="I43" s="2">
        <v>3668.67</v>
      </c>
      <c r="J43" s="2">
        <v>3671.25</v>
      </c>
      <c r="K43" s="2">
        <v>3667.6</v>
      </c>
      <c r="L43" s="2">
        <v>3639.43</v>
      </c>
      <c r="M43" s="2">
        <v>3653.54</v>
      </c>
      <c r="N43" s="2">
        <v>3648.61</v>
      </c>
      <c r="O43" s="2">
        <v>3639.83</v>
      </c>
      <c r="P43" s="2">
        <v>3641.53</v>
      </c>
      <c r="Q43" s="2">
        <v>3653.39</v>
      </c>
      <c r="R43" s="2">
        <v>3682.94</v>
      </c>
      <c r="S43" s="2">
        <v>3724.56</v>
      </c>
      <c r="T43" s="2">
        <v>3682.62</v>
      </c>
      <c r="U43" s="2">
        <v>3652.09</v>
      </c>
      <c r="V43" s="2">
        <v>3594.28</v>
      </c>
      <c r="W43" s="2">
        <v>3539.74</v>
      </c>
      <c r="X43" s="2">
        <v>3477.92</v>
      </c>
      <c r="Y43" s="85">
        <v>3463.87</v>
      </c>
      <c r="AB43" s="4">
        <v>8</v>
      </c>
      <c r="AC43" s="4">
        <v>14</v>
      </c>
    </row>
    <row r="44" spans="1:29" x14ac:dyDescent="0.25">
      <c r="A44" s="69">
        <v>4</v>
      </c>
      <c r="B44" s="93">
        <v>3421.38</v>
      </c>
      <c r="C44" s="2">
        <v>3421.85</v>
      </c>
      <c r="D44" s="2">
        <v>3422.95</v>
      </c>
      <c r="E44" s="2">
        <v>3423.55</v>
      </c>
      <c r="F44" s="2">
        <v>3424.64</v>
      </c>
      <c r="G44" s="2">
        <v>3495.33</v>
      </c>
      <c r="H44" s="2">
        <v>3522.79</v>
      </c>
      <c r="I44" s="2">
        <v>3509.66</v>
      </c>
      <c r="J44" s="2">
        <v>3484.91</v>
      </c>
      <c r="K44" s="2">
        <v>3447.68</v>
      </c>
      <c r="L44" s="2">
        <v>3378.67</v>
      </c>
      <c r="M44" s="2">
        <v>3378.6</v>
      </c>
      <c r="N44" s="2">
        <v>3378.47</v>
      </c>
      <c r="O44" s="2">
        <v>3378.58</v>
      </c>
      <c r="P44" s="2">
        <v>3405.48</v>
      </c>
      <c r="Q44" s="2">
        <v>3396.7</v>
      </c>
      <c r="R44" s="2">
        <v>3430.27</v>
      </c>
      <c r="S44" s="2">
        <v>3430.4</v>
      </c>
      <c r="T44" s="2">
        <v>3429.36</v>
      </c>
      <c r="U44" s="2">
        <v>3429.09</v>
      </c>
      <c r="V44" s="2">
        <v>3427.58</v>
      </c>
      <c r="W44" s="2">
        <v>3382.16</v>
      </c>
      <c r="X44" s="2">
        <v>3374.98</v>
      </c>
      <c r="Y44" s="85">
        <v>3380.86</v>
      </c>
      <c r="AB44" s="4">
        <v>8</v>
      </c>
      <c r="AC44" s="4">
        <v>15</v>
      </c>
    </row>
    <row r="45" spans="1:29" x14ac:dyDescent="0.25">
      <c r="A45" s="69">
        <v>5</v>
      </c>
      <c r="B45" s="93">
        <v>3422.17</v>
      </c>
      <c r="C45" s="2">
        <v>3423.23</v>
      </c>
      <c r="D45" s="2">
        <v>3423.05</v>
      </c>
      <c r="E45" s="2">
        <v>3423.89</v>
      </c>
      <c r="F45" s="2">
        <v>3431.14</v>
      </c>
      <c r="G45" s="2">
        <v>3442.51</v>
      </c>
      <c r="H45" s="2">
        <v>3514.13</v>
      </c>
      <c r="I45" s="2">
        <v>3495.2</v>
      </c>
      <c r="J45" s="2">
        <v>3451.68</v>
      </c>
      <c r="K45" s="2">
        <v>3440.37</v>
      </c>
      <c r="L45" s="2">
        <v>3432.18</v>
      </c>
      <c r="M45" s="2">
        <v>3430.11</v>
      </c>
      <c r="N45" s="2">
        <v>3391.35</v>
      </c>
      <c r="O45" s="2">
        <v>3379.02</v>
      </c>
      <c r="P45" s="2">
        <v>3379.7</v>
      </c>
      <c r="Q45" s="2">
        <v>3390.71</v>
      </c>
      <c r="R45" s="2">
        <v>3440.76</v>
      </c>
      <c r="S45" s="2">
        <v>3482.4</v>
      </c>
      <c r="T45" s="2">
        <v>3520.18</v>
      </c>
      <c r="U45" s="2">
        <v>3501.74</v>
      </c>
      <c r="V45" s="2">
        <v>3430.79</v>
      </c>
      <c r="W45" s="2">
        <v>3427.04</v>
      </c>
      <c r="X45" s="2">
        <v>3420.38</v>
      </c>
      <c r="Y45" s="85">
        <v>3421.38</v>
      </c>
      <c r="AB45" s="4">
        <v>8</v>
      </c>
      <c r="AC45" s="4">
        <v>16</v>
      </c>
    </row>
    <row r="46" spans="1:29" x14ac:dyDescent="0.25">
      <c r="A46" s="69">
        <v>6</v>
      </c>
      <c r="B46" s="93">
        <v>3428.89</v>
      </c>
      <c r="C46" s="2">
        <v>3423.4</v>
      </c>
      <c r="D46" s="2">
        <v>3409.22</v>
      </c>
      <c r="E46" s="2">
        <v>3408.17</v>
      </c>
      <c r="F46" s="2">
        <v>3424.96</v>
      </c>
      <c r="G46" s="2">
        <v>3432.26</v>
      </c>
      <c r="H46" s="2">
        <v>3459.47</v>
      </c>
      <c r="I46" s="2">
        <v>3536.95</v>
      </c>
      <c r="J46" s="2">
        <v>3643.48</v>
      </c>
      <c r="K46" s="2">
        <v>3648.16</v>
      </c>
      <c r="L46" s="2">
        <v>3642.73</v>
      </c>
      <c r="M46" s="2">
        <v>3644.02</v>
      </c>
      <c r="N46" s="2">
        <v>3632.79</v>
      </c>
      <c r="O46" s="2">
        <v>3635.81</v>
      </c>
      <c r="P46" s="2">
        <v>3636.49</v>
      </c>
      <c r="Q46" s="2">
        <v>3649.42</v>
      </c>
      <c r="R46" s="2">
        <v>3680.1</v>
      </c>
      <c r="S46" s="2">
        <v>3673.78</v>
      </c>
      <c r="T46" s="2">
        <v>3676.15</v>
      </c>
      <c r="U46" s="2">
        <v>3630.19</v>
      </c>
      <c r="V46" s="2">
        <v>3521.27</v>
      </c>
      <c r="W46" s="2">
        <v>3473.74</v>
      </c>
      <c r="X46" s="2">
        <v>3429.31</v>
      </c>
      <c r="Y46" s="85">
        <v>3427.62</v>
      </c>
      <c r="AB46" s="4">
        <v>8</v>
      </c>
      <c r="AC46" s="4">
        <v>17</v>
      </c>
    </row>
    <row r="47" spans="1:29" x14ac:dyDescent="0.25">
      <c r="A47" s="69">
        <v>7</v>
      </c>
      <c r="B47" s="93">
        <v>3455.77</v>
      </c>
      <c r="C47" s="2">
        <v>3425.17</v>
      </c>
      <c r="D47" s="2">
        <v>3425.64</v>
      </c>
      <c r="E47" s="2">
        <v>3421.27</v>
      </c>
      <c r="F47" s="2">
        <v>3425.96</v>
      </c>
      <c r="G47" s="2">
        <v>3434.59</v>
      </c>
      <c r="H47" s="2">
        <v>3514.59</v>
      </c>
      <c r="I47" s="2">
        <v>3560.06</v>
      </c>
      <c r="J47" s="2">
        <v>3672.88</v>
      </c>
      <c r="K47" s="2">
        <v>3724.98</v>
      </c>
      <c r="L47" s="2">
        <v>3731.15</v>
      </c>
      <c r="M47" s="2">
        <v>3731.84</v>
      </c>
      <c r="N47" s="2">
        <v>3732.38</v>
      </c>
      <c r="O47" s="2">
        <v>3731.87</v>
      </c>
      <c r="P47" s="2">
        <v>3744.53</v>
      </c>
      <c r="Q47" s="2">
        <v>3776.47</v>
      </c>
      <c r="R47" s="2">
        <v>3815.21</v>
      </c>
      <c r="S47" s="2">
        <v>3826.79</v>
      </c>
      <c r="T47" s="2">
        <v>3848.95</v>
      </c>
      <c r="U47" s="2">
        <v>3742.86</v>
      </c>
      <c r="V47" s="2">
        <v>3594.55</v>
      </c>
      <c r="W47" s="2">
        <v>3491.47</v>
      </c>
      <c r="X47" s="2">
        <v>3438.06</v>
      </c>
      <c r="Y47" s="85">
        <v>3430.5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3391.97</v>
      </c>
      <c r="C48" s="2">
        <v>3392.68</v>
      </c>
      <c r="D48" s="2">
        <v>3401.48</v>
      </c>
      <c r="E48" s="2">
        <v>3403.41</v>
      </c>
      <c r="F48" s="2">
        <v>3426.9</v>
      </c>
      <c r="G48" s="2">
        <v>3498.28</v>
      </c>
      <c r="H48" s="2">
        <v>3538.64</v>
      </c>
      <c r="I48" s="2">
        <v>3633.6</v>
      </c>
      <c r="J48" s="2">
        <v>3643.21</v>
      </c>
      <c r="K48" s="2">
        <v>3602.83</v>
      </c>
      <c r="L48" s="2">
        <v>3585.22</v>
      </c>
      <c r="M48" s="2">
        <v>3595.69</v>
      </c>
      <c r="N48" s="2">
        <v>3591.95</v>
      </c>
      <c r="O48" s="2">
        <v>3591.73</v>
      </c>
      <c r="P48" s="2">
        <v>3593.41</v>
      </c>
      <c r="Q48" s="2">
        <v>3608.38</v>
      </c>
      <c r="R48" s="2">
        <v>3643.63</v>
      </c>
      <c r="S48" s="2">
        <v>3649.36</v>
      </c>
      <c r="T48" s="2">
        <v>3633.35</v>
      </c>
      <c r="U48" s="2">
        <v>3606.76</v>
      </c>
      <c r="V48" s="2">
        <v>3483.51</v>
      </c>
      <c r="W48" s="2">
        <v>3432.58</v>
      </c>
      <c r="X48" s="2">
        <v>3425.13</v>
      </c>
      <c r="Y48" s="85">
        <v>3422.31</v>
      </c>
      <c r="AB48" s="4">
        <v>8</v>
      </c>
      <c r="AC48" s="4">
        <v>19</v>
      </c>
    </row>
    <row r="49" spans="1:29" x14ac:dyDescent="0.25">
      <c r="A49" s="69">
        <v>9</v>
      </c>
      <c r="B49" s="93">
        <v>3407.31</v>
      </c>
      <c r="C49" s="2">
        <v>3405.43</v>
      </c>
      <c r="D49" s="2">
        <v>3389.68</v>
      </c>
      <c r="E49" s="2">
        <v>3391.49</v>
      </c>
      <c r="F49" s="2">
        <v>3406.13</v>
      </c>
      <c r="G49" s="2">
        <v>3439.68</v>
      </c>
      <c r="H49" s="2">
        <v>3500.68</v>
      </c>
      <c r="I49" s="2">
        <v>3570.84</v>
      </c>
      <c r="J49" s="2">
        <v>3590.19</v>
      </c>
      <c r="K49" s="2">
        <v>3594.27</v>
      </c>
      <c r="L49" s="2">
        <v>3508.83</v>
      </c>
      <c r="M49" s="2">
        <v>3510.26</v>
      </c>
      <c r="N49" s="2">
        <v>3502.94</v>
      </c>
      <c r="O49" s="2">
        <v>3502.36</v>
      </c>
      <c r="P49" s="2">
        <v>3497.05</v>
      </c>
      <c r="Q49" s="2">
        <v>3493.97</v>
      </c>
      <c r="R49" s="2">
        <v>3502.93</v>
      </c>
      <c r="S49" s="2">
        <v>3571.67</v>
      </c>
      <c r="T49" s="2">
        <v>3506.86</v>
      </c>
      <c r="U49" s="2">
        <v>3477.95</v>
      </c>
      <c r="V49" s="2">
        <v>3435.06</v>
      </c>
      <c r="W49" s="2">
        <v>3427.39</v>
      </c>
      <c r="X49" s="2">
        <v>3399.65</v>
      </c>
      <c r="Y49" s="85">
        <v>3400.02</v>
      </c>
      <c r="AB49" s="4">
        <v>8</v>
      </c>
      <c r="AC49" s="4">
        <v>20</v>
      </c>
    </row>
    <row r="50" spans="1:29" x14ac:dyDescent="0.25">
      <c r="A50" s="69">
        <v>10</v>
      </c>
      <c r="B50" s="93">
        <v>3400.04</v>
      </c>
      <c r="C50" s="2">
        <v>3394.96</v>
      </c>
      <c r="D50" s="2">
        <v>3395.83</v>
      </c>
      <c r="E50" s="2">
        <v>3402.2</v>
      </c>
      <c r="F50" s="2">
        <v>3410.56</v>
      </c>
      <c r="G50" s="2">
        <v>3437.37</v>
      </c>
      <c r="H50" s="2">
        <v>3491.79</v>
      </c>
      <c r="I50" s="2">
        <v>3515.7</v>
      </c>
      <c r="J50" s="2">
        <v>3513.9</v>
      </c>
      <c r="K50" s="2">
        <v>3499.68</v>
      </c>
      <c r="L50" s="2">
        <v>3473.11</v>
      </c>
      <c r="M50" s="2">
        <v>3487.48</v>
      </c>
      <c r="N50" s="2">
        <v>3486.96</v>
      </c>
      <c r="O50" s="2">
        <v>3494.28</v>
      </c>
      <c r="P50" s="2">
        <v>3479.97</v>
      </c>
      <c r="Q50" s="2">
        <v>3488.82</v>
      </c>
      <c r="R50" s="2">
        <v>3501.33</v>
      </c>
      <c r="S50" s="2">
        <v>3523.8</v>
      </c>
      <c r="T50" s="2">
        <v>3505.71</v>
      </c>
      <c r="U50" s="2">
        <v>3457.99</v>
      </c>
      <c r="V50" s="2">
        <v>3422.04</v>
      </c>
      <c r="W50" s="2">
        <v>3407.94</v>
      </c>
      <c r="X50" s="2">
        <v>3402.01</v>
      </c>
      <c r="Y50" s="85">
        <v>3401.21</v>
      </c>
      <c r="AB50" s="4">
        <v>8</v>
      </c>
      <c r="AC50" s="4">
        <v>21</v>
      </c>
    </row>
    <row r="51" spans="1:29" x14ac:dyDescent="0.25">
      <c r="A51" s="69">
        <v>11</v>
      </c>
      <c r="B51" s="93">
        <v>3419.34</v>
      </c>
      <c r="C51" s="2">
        <v>3418.11</v>
      </c>
      <c r="D51" s="2">
        <v>3410.43</v>
      </c>
      <c r="E51" s="2">
        <v>3419.18</v>
      </c>
      <c r="F51" s="2">
        <v>3420.78</v>
      </c>
      <c r="G51" s="2">
        <v>3437.75</v>
      </c>
      <c r="H51" s="2">
        <v>3445.15</v>
      </c>
      <c r="I51" s="2">
        <v>3446.42</v>
      </c>
      <c r="J51" s="2">
        <v>3429.29</v>
      </c>
      <c r="K51" s="2">
        <v>3429.27</v>
      </c>
      <c r="L51" s="2">
        <v>3428.22</v>
      </c>
      <c r="M51" s="2">
        <v>3428.23</v>
      </c>
      <c r="N51" s="2">
        <v>3427.88</v>
      </c>
      <c r="O51" s="2">
        <v>3426.84</v>
      </c>
      <c r="P51" s="2">
        <v>3428.58</v>
      </c>
      <c r="Q51" s="2">
        <v>3423.95</v>
      </c>
      <c r="R51" s="2">
        <v>3425</v>
      </c>
      <c r="S51" s="2">
        <v>3425.85</v>
      </c>
      <c r="T51" s="2">
        <v>3425.47</v>
      </c>
      <c r="U51" s="2">
        <v>3425.67</v>
      </c>
      <c r="V51" s="2">
        <v>3425.13</v>
      </c>
      <c r="W51" s="2">
        <v>3423.33</v>
      </c>
      <c r="X51" s="2">
        <v>3403.61</v>
      </c>
      <c r="Y51" s="85">
        <v>3405.25</v>
      </c>
      <c r="AB51" s="4">
        <v>8</v>
      </c>
      <c r="AC51" s="4">
        <v>22</v>
      </c>
    </row>
    <row r="52" spans="1:29" x14ac:dyDescent="0.25">
      <c r="A52" s="69">
        <v>12</v>
      </c>
      <c r="B52" s="93">
        <v>3414.37</v>
      </c>
      <c r="C52" s="2">
        <v>3409.44</v>
      </c>
      <c r="D52" s="2">
        <v>3385.08</v>
      </c>
      <c r="E52" s="2">
        <v>3416.69</v>
      </c>
      <c r="F52" s="2">
        <v>3429.27</v>
      </c>
      <c r="G52" s="2">
        <v>3431.39</v>
      </c>
      <c r="H52" s="2">
        <v>3430.37</v>
      </c>
      <c r="I52" s="2">
        <v>3430.79</v>
      </c>
      <c r="J52" s="2">
        <v>3422.38</v>
      </c>
      <c r="K52" s="2">
        <v>3421.91</v>
      </c>
      <c r="L52" s="2">
        <v>3421.27</v>
      </c>
      <c r="M52" s="2">
        <v>3406</v>
      </c>
      <c r="N52" s="2">
        <v>3421.46</v>
      </c>
      <c r="O52" s="2">
        <v>3406.39</v>
      </c>
      <c r="P52" s="2">
        <v>3421.59</v>
      </c>
      <c r="Q52" s="2">
        <v>3408.26</v>
      </c>
      <c r="R52" s="2">
        <v>3424.92</v>
      </c>
      <c r="S52" s="2">
        <v>3458.62</v>
      </c>
      <c r="T52" s="2">
        <v>3425.21</v>
      </c>
      <c r="U52" s="2">
        <v>3432.84</v>
      </c>
      <c r="V52" s="2">
        <v>3428.19</v>
      </c>
      <c r="W52" s="2">
        <v>3426.52</v>
      </c>
      <c r="X52" s="2">
        <v>3424.61</v>
      </c>
      <c r="Y52" s="85">
        <v>3428.46</v>
      </c>
      <c r="AB52" s="4">
        <v>8</v>
      </c>
      <c r="AC52" s="4">
        <v>23</v>
      </c>
    </row>
    <row r="53" spans="1:29" x14ac:dyDescent="0.25">
      <c r="A53" s="69">
        <v>13</v>
      </c>
      <c r="B53" s="93">
        <v>3430.03</v>
      </c>
      <c r="C53" s="2">
        <v>3430.6</v>
      </c>
      <c r="D53" s="2">
        <v>3431.09</v>
      </c>
      <c r="E53" s="2">
        <v>3431.68</v>
      </c>
      <c r="F53" s="2">
        <v>3432.65</v>
      </c>
      <c r="G53" s="2">
        <v>3434.71</v>
      </c>
      <c r="H53" s="2">
        <v>3436.77</v>
      </c>
      <c r="I53" s="2">
        <v>3441.4</v>
      </c>
      <c r="J53" s="2">
        <v>3522.77</v>
      </c>
      <c r="K53" s="2">
        <v>3522.64</v>
      </c>
      <c r="L53" s="2">
        <v>3515.42</v>
      </c>
      <c r="M53" s="2">
        <v>3513.74</v>
      </c>
      <c r="N53" s="2">
        <v>3513.74</v>
      </c>
      <c r="O53" s="2">
        <v>3516.06</v>
      </c>
      <c r="P53" s="2">
        <v>3520.07</v>
      </c>
      <c r="Q53" s="2">
        <v>3532.87</v>
      </c>
      <c r="R53" s="2">
        <v>3560.66</v>
      </c>
      <c r="S53" s="2">
        <v>3561.21</v>
      </c>
      <c r="T53" s="2">
        <v>3542.49</v>
      </c>
      <c r="U53" s="2">
        <v>3526</v>
      </c>
      <c r="V53" s="2">
        <v>3502.75</v>
      </c>
      <c r="W53" s="2">
        <v>3458.87</v>
      </c>
      <c r="X53" s="2">
        <v>3430.69</v>
      </c>
      <c r="Y53" s="85">
        <v>3430.96</v>
      </c>
      <c r="AB53" s="4">
        <v>8</v>
      </c>
      <c r="AC53" s="4">
        <v>24</v>
      </c>
    </row>
    <row r="54" spans="1:29" x14ac:dyDescent="0.25">
      <c r="A54" s="69">
        <v>14</v>
      </c>
      <c r="B54" s="93">
        <v>3431.37</v>
      </c>
      <c r="C54" s="2">
        <v>3432.12</v>
      </c>
      <c r="D54" s="2">
        <v>3431.36</v>
      </c>
      <c r="E54" s="2">
        <v>3420.18</v>
      </c>
      <c r="F54" s="2">
        <v>3431.59</v>
      </c>
      <c r="G54" s="2">
        <v>3434.42</v>
      </c>
      <c r="H54" s="2">
        <v>3434.69</v>
      </c>
      <c r="I54" s="2">
        <v>3439.05</v>
      </c>
      <c r="J54" s="2">
        <v>3478.9</v>
      </c>
      <c r="K54" s="2">
        <v>3564.23</v>
      </c>
      <c r="L54" s="2">
        <v>3565.29</v>
      </c>
      <c r="M54" s="2">
        <v>3563.33</v>
      </c>
      <c r="N54" s="2">
        <v>3555.73</v>
      </c>
      <c r="O54" s="2">
        <v>3551.37</v>
      </c>
      <c r="P54" s="2">
        <v>3558.27</v>
      </c>
      <c r="Q54" s="2">
        <v>3567.69</v>
      </c>
      <c r="R54" s="2">
        <v>3586.45</v>
      </c>
      <c r="S54" s="2">
        <v>3623.22</v>
      </c>
      <c r="T54" s="2">
        <v>3580.24</v>
      </c>
      <c r="U54" s="2">
        <v>3514.87</v>
      </c>
      <c r="V54" s="2">
        <v>3441.4</v>
      </c>
      <c r="W54" s="2">
        <v>3524.24</v>
      </c>
      <c r="X54" s="2">
        <v>3453.22</v>
      </c>
      <c r="Y54" s="85">
        <v>3437.26</v>
      </c>
      <c r="AB54" s="4">
        <v>8</v>
      </c>
      <c r="AC54" s="4">
        <v>25</v>
      </c>
    </row>
    <row r="55" spans="1:29" x14ac:dyDescent="0.25">
      <c r="A55" s="69">
        <v>15</v>
      </c>
      <c r="B55" s="93">
        <v>3430.77</v>
      </c>
      <c r="C55" s="2">
        <v>3426.39</v>
      </c>
      <c r="D55" s="2">
        <v>3424.71</v>
      </c>
      <c r="E55" s="2">
        <v>3424.99</v>
      </c>
      <c r="F55" s="2">
        <v>3432.22</v>
      </c>
      <c r="G55" s="2">
        <v>3437.98</v>
      </c>
      <c r="H55" s="2">
        <v>3439.01</v>
      </c>
      <c r="I55" s="2">
        <v>3480.93</v>
      </c>
      <c r="J55" s="2">
        <v>3483.28</v>
      </c>
      <c r="K55" s="2">
        <v>3486.22</v>
      </c>
      <c r="L55" s="2">
        <v>3480.11</v>
      </c>
      <c r="M55" s="2">
        <v>3494.64</v>
      </c>
      <c r="N55" s="2">
        <v>3473.05</v>
      </c>
      <c r="O55" s="2">
        <v>3477.2</v>
      </c>
      <c r="P55" s="2">
        <v>3480.33</v>
      </c>
      <c r="Q55" s="2">
        <v>3495.47</v>
      </c>
      <c r="R55" s="2">
        <v>3537.69</v>
      </c>
      <c r="S55" s="2">
        <v>3545.93</v>
      </c>
      <c r="T55" s="2">
        <v>3513.5</v>
      </c>
      <c r="U55" s="2">
        <v>3491.76</v>
      </c>
      <c r="V55" s="2">
        <v>3436.86</v>
      </c>
      <c r="W55" s="2">
        <v>3423.41</v>
      </c>
      <c r="X55" s="2">
        <v>3423.18</v>
      </c>
      <c r="Y55" s="85">
        <v>3408.51</v>
      </c>
      <c r="AB55" s="4">
        <v>9</v>
      </c>
      <c r="AC55" s="4">
        <v>2</v>
      </c>
    </row>
    <row r="56" spans="1:29" x14ac:dyDescent="0.25">
      <c r="A56" s="69">
        <v>16</v>
      </c>
      <c r="B56" s="93">
        <v>3415.04</v>
      </c>
      <c r="C56" s="2">
        <v>3396.35</v>
      </c>
      <c r="D56" s="2">
        <v>3381.62</v>
      </c>
      <c r="E56" s="2">
        <v>3405.36</v>
      </c>
      <c r="F56" s="2">
        <v>3430.85</v>
      </c>
      <c r="G56" s="2">
        <v>3431.69</v>
      </c>
      <c r="H56" s="2">
        <v>3435.7</v>
      </c>
      <c r="I56" s="2">
        <v>3432.08</v>
      </c>
      <c r="J56" s="2">
        <v>3420.54</v>
      </c>
      <c r="K56" s="2">
        <v>3420.39</v>
      </c>
      <c r="L56" s="2">
        <v>3419.49</v>
      </c>
      <c r="M56" s="2">
        <v>3419.27</v>
      </c>
      <c r="N56" s="2">
        <v>3420.03</v>
      </c>
      <c r="O56" s="2">
        <v>3420.08</v>
      </c>
      <c r="P56" s="2">
        <v>3420.45</v>
      </c>
      <c r="Q56" s="2">
        <v>3421.35</v>
      </c>
      <c r="R56" s="2">
        <v>3456.47</v>
      </c>
      <c r="S56" s="2">
        <v>3460.55</v>
      </c>
      <c r="T56" s="2">
        <v>3422.65</v>
      </c>
      <c r="U56" s="2">
        <v>3434.02</v>
      </c>
      <c r="V56" s="2">
        <v>3421.81</v>
      </c>
      <c r="W56" s="2">
        <v>3417</v>
      </c>
      <c r="X56" s="2">
        <v>3416.92</v>
      </c>
      <c r="Y56" s="85">
        <v>3418.49</v>
      </c>
      <c r="AB56" s="4">
        <v>9</v>
      </c>
      <c r="AC56" s="4">
        <v>3</v>
      </c>
    </row>
    <row r="57" spans="1:29" x14ac:dyDescent="0.25">
      <c r="A57" s="69">
        <v>17</v>
      </c>
      <c r="B57" s="93">
        <v>3418.16</v>
      </c>
      <c r="C57" s="2">
        <v>3412.63</v>
      </c>
      <c r="D57" s="2">
        <v>3423.67</v>
      </c>
      <c r="E57" s="2">
        <v>3425.26</v>
      </c>
      <c r="F57" s="2">
        <v>3431.15</v>
      </c>
      <c r="G57" s="2">
        <v>3449.81</v>
      </c>
      <c r="H57" s="2">
        <v>3544.23</v>
      </c>
      <c r="I57" s="2">
        <v>3561.68</v>
      </c>
      <c r="J57" s="2">
        <v>3560.05</v>
      </c>
      <c r="K57" s="2">
        <v>3558.28</v>
      </c>
      <c r="L57" s="2">
        <v>3540.87</v>
      </c>
      <c r="M57" s="2">
        <v>3543.67</v>
      </c>
      <c r="N57" s="2">
        <v>3534.67</v>
      </c>
      <c r="O57" s="2">
        <v>3537.65</v>
      </c>
      <c r="P57" s="2">
        <v>3551.31</v>
      </c>
      <c r="Q57" s="2">
        <v>3571.37</v>
      </c>
      <c r="R57" s="2">
        <v>3662.35</v>
      </c>
      <c r="S57" s="2">
        <v>3673.77</v>
      </c>
      <c r="T57" s="2">
        <v>3578.76</v>
      </c>
      <c r="U57" s="2">
        <v>3551.79</v>
      </c>
      <c r="V57" s="2">
        <v>3474.69</v>
      </c>
      <c r="W57" s="2">
        <v>3430.49</v>
      </c>
      <c r="X57" s="2">
        <v>3422.21</v>
      </c>
      <c r="Y57" s="85">
        <v>3424.16</v>
      </c>
      <c r="AB57" s="4">
        <v>9</v>
      </c>
      <c r="AC57" s="4">
        <v>4</v>
      </c>
    </row>
    <row r="58" spans="1:29" x14ac:dyDescent="0.25">
      <c r="A58" s="69">
        <v>18</v>
      </c>
      <c r="B58" s="93">
        <v>3426.29</v>
      </c>
      <c r="C58" s="2">
        <v>3427.14</v>
      </c>
      <c r="D58" s="2">
        <v>3421.59</v>
      </c>
      <c r="E58" s="2">
        <v>3428.51</v>
      </c>
      <c r="F58" s="2">
        <v>3428.63</v>
      </c>
      <c r="G58" s="2">
        <v>3506.99</v>
      </c>
      <c r="H58" s="2">
        <v>3561.93</v>
      </c>
      <c r="I58" s="2">
        <v>3593.36</v>
      </c>
      <c r="J58" s="2">
        <v>3593.54</v>
      </c>
      <c r="K58" s="2">
        <v>3598.23</v>
      </c>
      <c r="L58" s="2">
        <v>3580.09</v>
      </c>
      <c r="M58" s="2">
        <v>3581.41</v>
      </c>
      <c r="N58" s="2">
        <v>3555.76</v>
      </c>
      <c r="O58" s="2">
        <v>3530.77</v>
      </c>
      <c r="P58" s="2">
        <v>3572.85</v>
      </c>
      <c r="Q58" s="2">
        <v>3594.55</v>
      </c>
      <c r="R58" s="2">
        <v>3640.85</v>
      </c>
      <c r="S58" s="2">
        <v>3616.79</v>
      </c>
      <c r="T58" s="2">
        <v>3588.51</v>
      </c>
      <c r="U58" s="2">
        <v>3542.49</v>
      </c>
      <c r="V58" s="2">
        <v>3430.75</v>
      </c>
      <c r="W58" s="2">
        <v>3428.61</v>
      </c>
      <c r="X58" s="2">
        <v>3422.52</v>
      </c>
      <c r="Y58" s="85">
        <v>3424.35</v>
      </c>
      <c r="AB58" s="4">
        <v>9</v>
      </c>
      <c r="AC58" s="4">
        <v>5</v>
      </c>
    </row>
    <row r="59" spans="1:29" x14ac:dyDescent="0.25">
      <c r="A59" s="69">
        <v>19</v>
      </c>
      <c r="B59" s="93">
        <v>3425.35</v>
      </c>
      <c r="C59" s="2">
        <v>3427.2</v>
      </c>
      <c r="D59" s="2">
        <v>3428.12</v>
      </c>
      <c r="E59" s="2">
        <v>3429.69</v>
      </c>
      <c r="F59" s="2">
        <v>3435.6</v>
      </c>
      <c r="G59" s="2">
        <v>3459.85</v>
      </c>
      <c r="H59" s="2">
        <v>3552.87</v>
      </c>
      <c r="I59" s="2">
        <v>3568.18</v>
      </c>
      <c r="J59" s="2">
        <v>3569.62</v>
      </c>
      <c r="K59" s="2">
        <v>3566.8</v>
      </c>
      <c r="L59" s="2">
        <v>3567.17</v>
      </c>
      <c r="M59" s="2">
        <v>3555.22</v>
      </c>
      <c r="N59" s="2">
        <v>3553.18</v>
      </c>
      <c r="O59" s="2">
        <v>3551.29</v>
      </c>
      <c r="P59" s="2">
        <v>3554.36</v>
      </c>
      <c r="Q59" s="2">
        <v>3567.32</v>
      </c>
      <c r="R59" s="2">
        <v>3594.17</v>
      </c>
      <c r="S59" s="2">
        <v>3589.88</v>
      </c>
      <c r="T59" s="2">
        <v>3566.26</v>
      </c>
      <c r="U59" s="2">
        <v>3552.56</v>
      </c>
      <c r="V59" s="2">
        <v>3495.3</v>
      </c>
      <c r="W59" s="2">
        <v>3429.65</v>
      </c>
      <c r="X59" s="2">
        <v>3423.92</v>
      </c>
      <c r="Y59" s="85">
        <v>3423.69</v>
      </c>
      <c r="AB59" s="4">
        <v>9</v>
      </c>
      <c r="AC59" s="4">
        <v>6</v>
      </c>
    </row>
    <row r="60" spans="1:29" x14ac:dyDescent="0.25">
      <c r="A60" s="69">
        <v>20</v>
      </c>
      <c r="B60" s="93">
        <v>3433.61</v>
      </c>
      <c r="C60" s="2">
        <v>3427.61</v>
      </c>
      <c r="D60" s="2">
        <v>3429.49</v>
      </c>
      <c r="E60" s="2">
        <v>3430.07</v>
      </c>
      <c r="F60" s="2">
        <v>3429.44</v>
      </c>
      <c r="G60" s="2">
        <v>3433.04</v>
      </c>
      <c r="H60" s="2">
        <v>3437.94</v>
      </c>
      <c r="I60" s="2">
        <v>3499.37</v>
      </c>
      <c r="J60" s="2">
        <v>3501.7</v>
      </c>
      <c r="K60" s="2">
        <v>3503.16</v>
      </c>
      <c r="L60" s="2">
        <v>3498.83</v>
      </c>
      <c r="M60" s="2">
        <v>3495.24</v>
      </c>
      <c r="N60" s="2">
        <v>3495.79</v>
      </c>
      <c r="O60" s="2">
        <v>3498.56</v>
      </c>
      <c r="P60" s="2">
        <v>3504.48</v>
      </c>
      <c r="Q60" s="2">
        <v>3511.25</v>
      </c>
      <c r="R60" s="2">
        <v>3521.61</v>
      </c>
      <c r="S60" s="2">
        <v>3515.44</v>
      </c>
      <c r="T60" s="2">
        <v>3521.06</v>
      </c>
      <c r="U60" s="2">
        <v>3488.49</v>
      </c>
      <c r="V60" s="2">
        <v>3427.73</v>
      </c>
      <c r="W60" s="2">
        <v>3420.41</v>
      </c>
      <c r="X60" s="2">
        <v>3422.15</v>
      </c>
      <c r="Y60" s="85">
        <v>3424.6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3425.31</v>
      </c>
      <c r="C61" s="2">
        <v>3420.18</v>
      </c>
      <c r="D61" s="2">
        <v>3420.69</v>
      </c>
      <c r="E61" s="2">
        <v>3421.28</v>
      </c>
      <c r="F61" s="2">
        <v>3421.24</v>
      </c>
      <c r="G61" s="2">
        <v>3429.13</v>
      </c>
      <c r="H61" s="2">
        <v>3428.32</v>
      </c>
      <c r="I61" s="2">
        <v>3429.41</v>
      </c>
      <c r="J61" s="2">
        <v>3424.26</v>
      </c>
      <c r="K61" s="2">
        <v>3434.8</v>
      </c>
      <c r="L61" s="2">
        <v>3430.81</v>
      </c>
      <c r="M61" s="2">
        <v>3422.1</v>
      </c>
      <c r="N61" s="2">
        <v>3421.81</v>
      </c>
      <c r="O61" s="2">
        <v>3422.1</v>
      </c>
      <c r="P61" s="2">
        <v>3449.34</v>
      </c>
      <c r="Q61" s="2">
        <v>3485.48</v>
      </c>
      <c r="R61" s="2">
        <v>3494.95</v>
      </c>
      <c r="S61" s="2">
        <v>3492.19</v>
      </c>
      <c r="T61" s="2">
        <v>3488.73</v>
      </c>
      <c r="U61" s="2">
        <v>3451.71</v>
      </c>
      <c r="V61" s="2">
        <v>3508.18</v>
      </c>
      <c r="W61" s="2">
        <v>3440.52</v>
      </c>
      <c r="X61" s="2">
        <v>3423.68</v>
      </c>
      <c r="Y61" s="85">
        <v>3423.7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3427.16</v>
      </c>
      <c r="C62" s="2">
        <v>3428.44</v>
      </c>
      <c r="D62" s="2">
        <v>3429.11</v>
      </c>
      <c r="E62" s="2">
        <v>3429.77</v>
      </c>
      <c r="F62" s="2">
        <v>3436.45</v>
      </c>
      <c r="G62" s="2">
        <v>3549.55</v>
      </c>
      <c r="H62" s="2">
        <v>3669.26</v>
      </c>
      <c r="I62" s="2">
        <v>3693.58</v>
      </c>
      <c r="J62" s="2">
        <v>3610.14</v>
      </c>
      <c r="K62" s="2">
        <v>3607.41</v>
      </c>
      <c r="L62" s="2">
        <v>3595.47</v>
      </c>
      <c r="M62" s="2">
        <v>3611.78</v>
      </c>
      <c r="N62" s="2">
        <v>3604.98</v>
      </c>
      <c r="O62" s="2">
        <v>3601.94</v>
      </c>
      <c r="P62" s="2">
        <v>3613.24</v>
      </c>
      <c r="Q62" s="2">
        <v>3625.04</v>
      </c>
      <c r="R62" s="2">
        <v>3624.77</v>
      </c>
      <c r="S62" s="2">
        <v>3616.49</v>
      </c>
      <c r="T62" s="2">
        <v>3573.17</v>
      </c>
      <c r="U62" s="2">
        <v>3560.35</v>
      </c>
      <c r="V62" s="2">
        <v>3470.83</v>
      </c>
      <c r="W62" s="2">
        <v>3432.36</v>
      </c>
      <c r="X62" s="2">
        <v>3424.83</v>
      </c>
      <c r="Y62" s="85">
        <v>3425.51</v>
      </c>
      <c r="AB62" s="4">
        <v>9</v>
      </c>
      <c r="AC62" s="4">
        <v>9</v>
      </c>
    </row>
    <row r="63" spans="1:29" x14ac:dyDescent="0.25">
      <c r="A63" s="69">
        <v>23</v>
      </c>
      <c r="B63" s="93">
        <v>3427.86</v>
      </c>
      <c r="C63" s="2">
        <v>3428.75</v>
      </c>
      <c r="D63" s="2">
        <v>3429.72</v>
      </c>
      <c r="E63" s="2">
        <v>3430.64</v>
      </c>
      <c r="F63" s="2">
        <v>3437.22</v>
      </c>
      <c r="G63" s="2">
        <v>3482.45</v>
      </c>
      <c r="H63" s="2">
        <v>3544.78</v>
      </c>
      <c r="I63" s="2">
        <v>3578.56</v>
      </c>
      <c r="J63" s="2">
        <v>3552.92</v>
      </c>
      <c r="K63" s="2">
        <v>3547.9</v>
      </c>
      <c r="L63" s="2">
        <v>3536.85</v>
      </c>
      <c r="M63" s="2">
        <v>3536.19</v>
      </c>
      <c r="N63" s="2">
        <v>3514.18</v>
      </c>
      <c r="O63" s="2">
        <v>3520.25</v>
      </c>
      <c r="P63" s="2">
        <v>3544.55</v>
      </c>
      <c r="Q63" s="2">
        <v>3583.09</v>
      </c>
      <c r="R63" s="2">
        <v>3595.29</v>
      </c>
      <c r="S63" s="2">
        <v>3597.52</v>
      </c>
      <c r="T63" s="2">
        <v>3559.88</v>
      </c>
      <c r="U63" s="2">
        <v>3525.15</v>
      </c>
      <c r="V63" s="2">
        <v>3493.22</v>
      </c>
      <c r="W63" s="2">
        <v>3435.5</v>
      </c>
      <c r="X63" s="2">
        <v>3433.18</v>
      </c>
      <c r="Y63" s="85">
        <v>3426.27</v>
      </c>
      <c r="AB63" s="4">
        <v>9</v>
      </c>
      <c r="AC63" s="4">
        <v>10</v>
      </c>
    </row>
    <row r="64" spans="1:29" x14ac:dyDescent="0.25">
      <c r="A64" s="69">
        <v>24</v>
      </c>
      <c r="B64" s="93">
        <v>3427.78</v>
      </c>
      <c r="C64" s="2">
        <v>3424.73</v>
      </c>
      <c r="D64" s="2">
        <v>3419.78</v>
      </c>
      <c r="E64" s="2">
        <v>3419.16</v>
      </c>
      <c r="F64" s="2">
        <v>3427.1</v>
      </c>
      <c r="G64" s="2">
        <v>3441.48</v>
      </c>
      <c r="H64" s="2">
        <v>3474.27</v>
      </c>
      <c r="I64" s="2">
        <v>3508.89</v>
      </c>
      <c r="J64" s="2">
        <v>3516.73</v>
      </c>
      <c r="K64" s="2">
        <v>3518.05</v>
      </c>
      <c r="L64" s="2">
        <v>3508.75</v>
      </c>
      <c r="M64" s="2">
        <v>3507.43</v>
      </c>
      <c r="N64" s="2">
        <v>3507.21</v>
      </c>
      <c r="O64" s="2">
        <v>3514.44</v>
      </c>
      <c r="P64" s="2">
        <v>3521.06</v>
      </c>
      <c r="Q64" s="2">
        <v>3535.27</v>
      </c>
      <c r="R64" s="2">
        <v>3571.89</v>
      </c>
      <c r="S64" s="2">
        <v>3582.07</v>
      </c>
      <c r="T64" s="2">
        <v>3521.6</v>
      </c>
      <c r="U64" s="2">
        <v>3511.48</v>
      </c>
      <c r="V64" s="2">
        <v>3471.58</v>
      </c>
      <c r="W64" s="2">
        <v>3435.15</v>
      </c>
      <c r="X64" s="2">
        <v>3429.16</v>
      </c>
      <c r="Y64" s="85">
        <v>3429.37</v>
      </c>
      <c r="AB64" s="4">
        <v>9</v>
      </c>
      <c r="AC64" s="4">
        <v>11</v>
      </c>
    </row>
    <row r="65" spans="1:29" x14ac:dyDescent="0.25">
      <c r="A65" s="69">
        <v>25</v>
      </c>
      <c r="B65" s="93">
        <v>3431.33</v>
      </c>
      <c r="C65" s="2">
        <v>3432.38</v>
      </c>
      <c r="D65" s="2">
        <v>3427.86</v>
      </c>
      <c r="E65" s="2">
        <v>3433.69</v>
      </c>
      <c r="F65" s="2">
        <v>3434.93</v>
      </c>
      <c r="G65" s="2">
        <v>3451.63</v>
      </c>
      <c r="H65" s="2">
        <v>3506.5</v>
      </c>
      <c r="I65" s="2">
        <v>3555.52</v>
      </c>
      <c r="J65" s="2">
        <v>3524.79</v>
      </c>
      <c r="K65" s="2">
        <v>3521.69</v>
      </c>
      <c r="L65" s="2">
        <v>3513.4</v>
      </c>
      <c r="M65" s="2">
        <v>3512.21</v>
      </c>
      <c r="N65" s="2">
        <v>3510.66</v>
      </c>
      <c r="O65" s="2">
        <v>3514.4</v>
      </c>
      <c r="P65" s="2">
        <v>3525.97</v>
      </c>
      <c r="Q65" s="2">
        <v>3537.87</v>
      </c>
      <c r="R65" s="2">
        <v>3591.78</v>
      </c>
      <c r="S65" s="2">
        <v>3587.7</v>
      </c>
      <c r="T65" s="2">
        <v>3527.68</v>
      </c>
      <c r="U65" s="2">
        <v>3512.3</v>
      </c>
      <c r="V65" s="2">
        <v>3470.06</v>
      </c>
      <c r="W65" s="2">
        <v>3436.68</v>
      </c>
      <c r="X65" s="2">
        <v>3428.72</v>
      </c>
      <c r="Y65" s="85">
        <v>3429.02</v>
      </c>
      <c r="AB65" s="4">
        <v>9</v>
      </c>
      <c r="AC65" s="4">
        <v>12</v>
      </c>
    </row>
    <row r="66" spans="1:29" x14ac:dyDescent="0.25">
      <c r="A66" s="69">
        <v>26</v>
      </c>
      <c r="B66" s="93">
        <v>3430.97</v>
      </c>
      <c r="C66" s="2">
        <v>3426.43</v>
      </c>
      <c r="D66" s="2">
        <v>3426.75</v>
      </c>
      <c r="E66" s="2">
        <v>3428.49</v>
      </c>
      <c r="F66" s="2">
        <v>3434.35</v>
      </c>
      <c r="G66" s="2">
        <v>3442.74</v>
      </c>
      <c r="H66" s="2">
        <v>3492.89</v>
      </c>
      <c r="I66" s="2">
        <v>3492</v>
      </c>
      <c r="J66" s="2">
        <v>3483.6</v>
      </c>
      <c r="K66" s="2">
        <v>3495.19</v>
      </c>
      <c r="L66" s="2">
        <v>3493.19</v>
      </c>
      <c r="M66" s="2">
        <v>3493.31</v>
      </c>
      <c r="N66" s="2">
        <v>3483.98</v>
      </c>
      <c r="O66" s="2">
        <v>3484.58</v>
      </c>
      <c r="P66" s="2">
        <v>3494.55</v>
      </c>
      <c r="Q66" s="2">
        <v>3504.27</v>
      </c>
      <c r="R66" s="2">
        <v>3538.6</v>
      </c>
      <c r="S66" s="2">
        <v>3509.33</v>
      </c>
      <c r="T66" s="2">
        <v>3491.93</v>
      </c>
      <c r="U66" s="2">
        <v>3454.16</v>
      </c>
      <c r="V66" s="2">
        <v>3431.96</v>
      </c>
      <c r="W66" s="2">
        <v>3375.9</v>
      </c>
      <c r="X66" s="2">
        <v>3421.29</v>
      </c>
      <c r="Y66" s="85">
        <v>3423.82</v>
      </c>
      <c r="AB66" s="4">
        <v>9</v>
      </c>
      <c r="AC66" s="4">
        <v>13</v>
      </c>
    </row>
    <row r="67" spans="1:29" x14ac:dyDescent="0.25">
      <c r="A67" s="69">
        <v>27</v>
      </c>
      <c r="B67" s="93">
        <v>3427.26</v>
      </c>
      <c r="C67" s="2">
        <v>3427.22</v>
      </c>
      <c r="D67" s="2">
        <v>3427.31</v>
      </c>
      <c r="E67" s="2">
        <v>3428.19</v>
      </c>
      <c r="F67" s="2">
        <v>3430.03</v>
      </c>
      <c r="G67" s="2">
        <v>3427.27</v>
      </c>
      <c r="H67" s="2">
        <v>3440.08</v>
      </c>
      <c r="I67" s="2">
        <v>3504.65</v>
      </c>
      <c r="J67" s="2">
        <v>3589.2</v>
      </c>
      <c r="K67" s="2">
        <v>3625.27</v>
      </c>
      <c r="L67" s="2">
        <v>3590.95</v>
      </c>
      <c r="M67" s="2">
        <v>3576.55</v>
      </c>
      <c r="N67" s="2">
        <v>3552.41</v>
      </c>
      <c r="O67" s="2">
        <v>3563.44</v>
      </c>
      <c r="P67" s="2">
        <v>3579.15</v>
      </c>
      <c r="Q67" s="2">
        <v>3614.36</v>
      </c>
      <c r="R67" s="2">
        <v>3633.11</v>
      </c>
      <c r="S67" s="2">
        <v>3620.99</v>
      </c>
      <c r="T67" s="2">
        <v>3603.06</v>
      </c>
      <c r="U67" s="2">
        <v>3583.82</v>
      </c>
      <c r="V67" s="2">
        <v>3541</v>
      </c>
      <c r="W67" s="2">
        <v>3452.64</v>
      </c>
      <c r="X67" s="2">
        <v>3426.94</v>
      </c>
      <c r="Y67" s="85">
        <v>3427.71</v>
      </c>
      <c r="AB67" s="4">
        <v>9</v>
      </c>
      <c r="AC67" s="4">
        <v>14</v>
      </c>
    </row>
    <row r="68" spans="1:29" x14ac:dyDescent="0.25">
      <c r="A68" s="69">
        <v>28</v>
      </c>
      <c r="B68" s="93">
        <v>3427.79</v>
      </c>
      <c r="C68" s="2">
        <v>3427.58</v>
      </c>
      <c r="D68" s="2">
        <v>3428.07</v>
      </c>
      <c r="E68" s="2">
        <v>3428.37</v>
      </c>
      <c r="F68" s="2">
        <v>3428.61</v>
      </c>
      <c r="G68" s="2">
        <v>3425.52</v>
      </c>
      <c r="H68" s="2">
        <v>3428.23</v>
      </c>
      <c r="I68" s="2">
        <v>3445.58</v>
      </c>
      <c r="J68" s="2">
        <v>3520.2</v>
      </c>
      <c r="K68" s="2">
        <v>3584.65</v>
      </c>
      <c r="L68" s="2">
        <v>3581.7</v>
      </c>
      <c r="M68" s="2">
        <v>3583.09</v>
      </c>
      <c r="N68" s="2">
        <v>3579.38</v>
      </c>
      <c r="O68" s="2">
        <v>3583.42</v>
      </c>
      <c r="P68" s="2">
        <v>3612.01</v>
      </c>
      <c r="Q68" s="2">
        <v>3639.19</v>
      </c>
      <c r="R68" s="2">
        <v>3666.32</v>
      </c>
      <c r="S68" s="2">
        <v>3648.59</v>
      </c>
      <c r="T68" s="2">
        <v>3635.93</v>
      </c>
      <c r="U68" s="2">
        <v>3630.36</v>
      </c>
      <c r="V68" s="2">
        <v>3591.58</v>
      </c>
      <c r="W68" s="2">
        <v>3464.66</v>
      </c>
      <c r="X68" s="2">
        <v>3434.42</v>
      </c>
      <c r="Y68" s="85">
        <v>3428.33</v>
      </c>
      <c r="AB68" s="4">
        <v>9</v>
      </c>
      <c r="AC68" s="4">
        <v>15</v>
      </c>
    </row>
    <row r="69" spans="1:29" x14ac:dyDescent="0.25">
      <c r="A69" s="69">
        <v>29</v>
      </c>
      <c r="B69" s="93">
        <v>3427.38</v>
      </c>
      <c r="C69" s="2">
        <v>3427.46</v>
      </c>
      <c r="D69" s="2">
        <v>3427.53</v>
      </c>
      <c r="E69" s="2">
        <v>3428.69</v>
      </c>
      <c r="F69" s="2">
        <v>3432.7</v>
      </c>
      <c r="G69" s="2">
        <v>3457.1</v>
      </c>
      <c r="H69" s="2">
        <v>3503.06</v>
      </c>
      <c r="I69" s="2">
        <v>3579.48</v>
      </c>
      <c r="J69" s="2">
        <v>3580.79</v>
      </c>
      <c r="K69" s="2">
        <v>3583.18</v>
      </c>
      <c r="L69" s="2">
        <v>3576.87</v>
      </c>
      <c r="M69" s="2">
        <v>3579.3</v>
      </c>
      <c r="N69" s="2">
        <v>3577.91</v>
      </c>
      <c r="O69" s="2">
        <v>3580.51</v>
      </c>
      <c r="P69" s="2">
        <v>3602.22</v>
      </c>
      <c r="Q69" s="2">
        <v>3665.42</v>
      </c>
      <c r="R69" s="2">
        <v>3678.76</v>
      </c>
      <c r="S69" s="2">
        <v>3670.03</v>
      </c>
      <c r="T69" s="2">
        <v>3608.76</v>
      </c>
      <c r="U69" s="2">
        <v>3592.64</v>
      </c>
      <c r="V69" s="2">
        <v>3543.24</v>
      </c>
      <c r="W69" s="2">
        <v>3464.69</v>
      </c>
      <c r="X69" s="2">
        <v>3432.26</v>
      </c>
      <c r="Y69" s="85">
        <v>3426.58</v>
      </c>
      <c r="AB69" s="4">
        <v>9</v>
      </c>
      <c r="AC69" s="4">
        <v>16</v>
      </c>
    </row>
    <row r="70" spans="1:29" x14ac:dyDescent="0.25">
      <c r="A70" s="69">
        <v>30</v>
      </c>
      <c r="B70" s="93">
        <v>3429.52</v>
      </c>
      <c r="C70" s="2">
        <v>3428.7</v>
      </c>
      <c r="D70" s="2">
        <v>3429.39</v>
      </c>
      <c r="E70" s="2">
        <v>3430.91</v>
      </c>
      <c r="F70" s="2">
        <v>3432.45</v>
      </c>
      <c r="G70" s="2">
        <v>3448.62</v>
      </c>
      <c r="H70" s="2">
        <v>3493.21</v>
      </c>
      <c r="I70" s="2">
        <v>3520.43</v>
      </c>
      <c r="J70" s="2">
        <v>3526.95</v>
      </c>
      <c r="K70" s="2">
        <v>3500.28</v>
      </c>
      <c r="L70" s="2">
        <v>3469.85</v>
      </c>
      <c r="M70" s="2">
        <v>3465.05</v>
      </c>
      <c r="N70" s="2">
        <v>3461.52</v>
      </c>
      <c r="O70" s="2">
        <v>3459.78</v>
      </c>
      <c r="P70" s="2">
        <v>3468.54</v>
      </c>
      <c r="Q70" s="2">
        <v>3485.23</v>
      </c>
      <c r="R70" s="2">
        <v>3570.1</v>
      </c>
      <c r="S70" s="2">
        <v>3513.3</v>
      </c>
      <c r="T70" s="2">
        <v>3473.24</v>
      </c>
      <c r="U70" s="2">
        <v>3453.03</v>
      </c>
      <c r="V70" s="2">
        <v>3446.5</v>
      </c>
      <c r="W70" s="2">
        <v>3433.81</v>
      </c>
      <c r="X70" s="2">
        <v>3421.39</v>
      </c>
      <c r="Y70" s="85">
        <v>3425.98</v>
      </c>
      <c r="AB70" s="4">
        <v>9</v>
      </c>
      <c r="AC70" s="4">
        <v>17</v>
      </c>
    </row>
    <row r="71" spans="1:29" x14ac:dyDescent="0.25">
      <c r="A71" s="70">
        <v>31</v>
      </c>
      <c r="B71" s="94">
        <v>3429.12</v>
      </c>
      <c r="C71" s="86">
        <v>3427.42</v>
      </c>
      <c r="D71" s="86">
        <v>3429.84</v>
      </c>
      <c r="E71" s="86">
        <v>3430.73</v>
      </c>
      <c r="F71" s="86">
        <v>3440.68</v>
      </c>
      <c r="G71" s="86">
        <v>3528.77</v>
      </c>
      <c r="H71" s="86">
        <v>3655.51</v>
      </c>
      <c r="I71" s="86">
        <v>3725.86</v>
      </c>
      <c r="J71" s="86">
        <v>3714.17</v>
      </c>
      <c r="K71" s="86">
        <v>3707.02</v>
      </c>
      <c r="L71" s="86">
        <v>3694.16</v>
      </c>
      <c r="M71" s="86">
        <v>3705.11</v>
      </c>
      <c r="N71" s="86">
        <v>3697.85</v>
      </c>
      <c r="O71" s="86">
        <v>3705.58</v>
      </c>
      <c r="P71" s="86">
        <v>3727.83</v>
      </c>
      <c r="Q71" s="86">
        <v>3765.47</v>
      </c>
      <c r="R71" s="86">
        <v>3777.23</v>
      </c>
      <c r="S71" s="86">
        <v>3775.46</v>
      </c>
      <c r="T71" s="86">
        <v>3699.73</v>
      </c>
      <c r="U71" s="86">
        <v>3670.7</v>
      </c>
      <c r="V71" s="86">
        <v>3591.11</v>
      </c>
      <c r="W71" s="86">
        <v>3524.97</v>
      </c>
      <c r="X71" s="86">
        <v>3497.39</v>
      </c>
      <c r="Y71" s="87">
        <v>3452.28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3533.17</v>
      </c>
      <c r="C75" s="105">
        <v>3543.17</v>
      </c>
      <c r="D75" s="105">
        <v>3567.01</v>
      </c>
      <c r="E75" s="105">
        <v>3575.25</v>
      </c>
      <c r="F75" s="105">
        <v>3639.64</v>
      </c>
      <c r="G75" s="105">
        <v>3748.06</v>
      </c>
      <c r="H75" s="105">
        <v>3804.95</v>
      </c>
      <c r="I75" s="105">
        <v>3816.76</v>
      </c>
      <c r="J75" s="105">
        <v>3814.67</v>
      </c>
      <c r="K75" s="105">
        <v>3807.27</v>
      </c>
      <c r="L75" s="105">
        <v>3797.38</v>
      </c>
      <c r="M75" s="105">
        <v>3797.3</v>
      </c>
      <c r="N75" s="105">
        <v>3787.1</v>
      </c>
      <c r="O75" s="105">
        <v>3770.66</v>
      </c>
      <c r="P75" s="105">
        <v>3779.07</v>
      </c>
      <c r="Q75" s="105">
        <v>3796.73</v>
      </c>
      <c r="R75" s="105">
        <v>3811.87</v>
      </c>
      <c r="S75" s="105">
        <v>3831.92</v>
      </c>
      <c r="T75" s="105">
        <v>3810.01</v>
      </c>
      <c r="U75" s="105">
        <v>3792.84</v>
      </c>
      <c r="V75" s="105">
        <v>3764.61</v>
      </c>
      <c r="W75" s="105">
        <v>3715.14</v>
      </c>
      <c r="X75" s="105">
        <v>3593.61</v>
      </c>
      <c r="Y75" s="106">
        <v>3570.82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3541.97</v>
      </c>
      <c r="C76" s="2">
        <v>3542.44</v>
      </c>
      <c r="D76" s="2">
        <v>3551.36</v>
      </c>
      <c r="E76" s="2">
        <v>3573.96</v>
      </c>
      <c r="F76" s="2">
        <v>3657.8</v>
      </c>
      <c r="G76" s="2">
        <v>3773.64</v>
      </c>
      <c r="H76" s="2">
        <v>3794.88</v>
      </c>
      <c r="I76" s="2">
        <v>3839.67</v>
      </c>
      <c r="J76" s="2">
        <v>3817.42</v>
      </c>
      <c r="K76" s="2">
        <v>3806.07</v>
      </c>
      <c r="L76" s="2">
        <v>3788.5</v>
      </c>
      <c r="M76" s="2">
        <v>3791.41</v>
      </c>
      <c r="N76" s="2">
        <v>3787.98</v>
      </c>
      <c r="O76" s="2">
        <v>3784.44</v>
      </c>
      <c r="P76" s="2">
        <v>3788.32</v>
      </c>
      <c r="Q76" s="2">
        <v>3805</v>
      </c>
      <c r="R76" s="2">
        <v>3841.31</v>
      </c>
      <c r="S76" s="2">
        <v>3850.78</v>
      </c>
      <c r="T76" s="2">
        <v>3917.85</v>
      </c>
      <c r="U76" s="2">
        <v>3832.11</v>
      </c>
      <c r="V76" s="2">
        <v>3788.06</v>
      </c>
      <c r="W76" s="2">
        <v>3747.99</v>
      </c>
      <c r="X76" s="2">
        <v>3655.31</v>
      </c>
      <c r="Y76" s="85">
        <v>3618.39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3570.95</v>
      </c>
      <c r="C77" s="2">
        <v>3558.92</v>
      </c>
      <c r="D77" s="2">
        <v>3561.37</v>
      </c>
      <c r="E77" s="2">
        <v>3573.05</v>
      </c>
      <c r="F77" s="2">
        <v>3640.72</v>
      </c>
      <c r="G77" s="2">
        <v>3752.76</v>
      </c>
      <c r="H77" s="2">
        <v>3800.11</v>
      </c>
      <c r="I77" s="2">
        <v>3817.36</v>
      </c>
      <c r="J77" s="2">
        <v>3819.94</v>
      </c>
      <c r="K77" s="2">
        <v>3816.29</v>
      </c>
      <c r="L77" s="2">
        <v>3788.12</v>
      </c>
      <c r="M77" s="2">
        <v>3802.23</v>
      </c>
      <c r="N77" s="2">
        <v>3797.3</v>
      </c>
      <c r="O77" s="2">
        <v>3788.52</v>
      </c>
      <c r="P77" s="2">
        <v>3790.22</v>
      </c>
      <c r="Q77" s="2">
        <v>3802.08</v>
      </c>
      <c r="R77" s="2">
        <v>3831.63</v>
      </c>
      <c r="S77" s="2">
        <v>3873.25</v>
      </c>
      <c r="T77" s="2">
        <v>3831.31</v>
      </c>
      <c r="U77" s="2">
        <v>3800.78</v>
      </c>
      <c r="V77" s="2">
        <v>3742.97</v>
      </c>
      <c r="W77" s="2">
        <v>3688.43</v>
      </c>
      <c r="X77" s="2">
        <v>3626.61</v>
      </c>
      <c r="Y77" s="85">
        <v>3612.56</v>
      </c>
      <c r="AB77" s="4">
        <v>9</v>
      </c>
      <c r="AC77" s="4">
        <v>24</v>
      </c>
    </row>
    <row r="78" spans="1:29" x14ac:dyDescent="0.25">
      <c r="A78" s="69">
        <v>4</v>
      </c>
      <c r="B78" s="91">
        <v>3570.07</v>
      </c>
      <c r="C78" s="2">
        <v>3570.54</v>
      </c>
      <c r="D78" s="2">
        <v>3571.64</v>
      </c>
      <c r="E78" s="2">
        <v>3572.24</v>
      </c>
      <c r="F78" s="2">
        <v>3573.33</v>
      </c>
      <c r="G78" s="2">
        <v>3644.02</v>
      </c>
      <c r="H78" s="2">
        <v>3671.48</v>
      </c>
      <c r="I78" s="2">
        <v>3658.35</v>
      </c>
      <c r="J78" s="2">
        <v>3633.6</v>
      </c>
      <c r="K78" s="2">
        <v>3596.37</v>
      </c>
      <c r="L78" s="2">
        <v>3527.36</v>
      </c>
      <c r="M78" s="2">
        <v>3527.29</v>
      </c>
      <c r="N78" s="2">
        <v>3527.16</v>
      </c>
      <c r="O78" s="2">
        <v>3527.27</v>
      </c>
      <c r="P78" s="2">
        <v>3554.17</v>
      </c>
      <c r="Q78" s="2">
        <v>3545.39</v>
      </c>
      <c r="R78" s="2">
        <v>3578.96</v>
      </c>
      <c r="S78" s="2">
        <v>3579.09</v>
      </c>
      <c r="T78" s="2">
        <v>3578.05</v>
      </c>
      <c r="U78" s="2">
        <v>3577.78</v>
      </c>
      <c r="V78" s="2">
        <v>3576.27</v>
      </c>
      <c r="W78" s="2">
        <v>3530.85</v>
      </c>
      <c r="X78" s="2">
        <v>3523.67</v>
      </c>
      <c r="Y78" s="85">
        <v>3529.55</v>
      </c>
      <c r="AB78" s="4">
        <v>9</v>
      </c>
      <c r="AC78" s="4">
        <v>25</v>
      </c>
    </row>
    <row r="79" spans="1:29" x14ac:dyDescent="0.25">
      <c r="A79" s="69">
        <v>5</v>
      </c>
      <c r="B79" s="91">
        <v>3570.86</v>
      </c>
      <c r="C79" s="2">
        <v>3571.92</v>
      </c>
      <c r="D79" s="2">
        <v>3571.74</v>
      </c>
      <c r="E79" s="2">
        <v>3572.58</v>
      </c>
      <c r="F79" s="2">
        <v>3579.83</v>
      </c>
      <c r="G79" s="2">
        <v>3591.2</v>
      </c>
      <c r="H79" s="2">
        <v>3662.82</v>
      </c>
      <c r="I79" s="2">
        <v>3643.89</v>
      </c>
      <c r="J79" s="2">
        <v>3600.37</v>
      </c>
      <c r="K79" s="2">
        <v>3589.06</v>
      </c>
      <c r="L79" s="2">
        <v>3580.87</v>
      </c>
      <c r="M79" s="2">
        <v>3578.8</v>
      </c>
      <c r="N79" s="2">
        <v>3540.04</v>
      </c>
      <c r="O79" s="2">
        <v>3527.71</v>
      </c>
      <c r="P79" s="2">
        <v>3528.39</v>
      </c>
      <c r="Q79" s="2">
        <v>3539.4</v>
      </c>
      <c r="R79" s="2">
        <v>3589.45</v>
      </c>
      <c r="S79" s="2">
        <v>3631.09</v>
      </c>
      <c r="T79" s="2">
        <v>3668.87</v>
      </c>
      <c r="U79" s="2">
        <v>3650.43</v>
      </c>
      <c r="V79" s="2">
        <v>3579.48</v>
      </c>
      <c r="W79" s="2">
        <v>3575.73</v>
      </c>
      <c r="X79" s="2">
        <v>3569.07</v>
      </c>
      <c r="Y79" s="85">
        <v>3570.07</v>
      </c>
      <c r="AB79" s="4">
        <v>10</v>
      </c>
      <c r="AC79" s="4">
        <v>2</v>
      </c>
    </row>
    <row r="80" spans="1:29" x14ac:dyDescent="0.25">
      <c r="A80" s="69">
        <v>6</v>
      </c>
      <c r="B80" s="91">
        <v>3577.58</v>
      </c>
      <c r="C80" s="2">
        <v>3572.09</v>
      </c>
      <c r="D80" s="2">
        <v>3557.91</v>
      </c>
      <c r="E80" s="2">
        <v>3556.86</v>
      </c>
      <c r="F80" s="2">
        <v>3573.65</v>
      </c>
      <c r="G80" s="2">
        <v>3580.95</v>
      </c>
      <c r="H80" s="2">
        <v>3608.16</v>
      </c>
      <c r="I80" s="2">
        <v>3685.64</v>
      </c>
      <c r="J80" s="2">
        <v>3792.17</v>
      </c>
      <c r="K80" s="2">
        <v>3796.85</v>
      </c>
      <c r="L80" s="2">
        <v>3791.42</v>
      </c>
      <c r="M80" s="2">
        <v>3792.71</v>
      </c>
      <c r="N80" s="2">
        <v>3781.48</v>
      </c>
      <c r="O80" s="2">
        <v>3784.5</v>
      </c>
      <c r="P80" s="2">
        <v>3785.18</v>
      </c>
      <c r="Q80" s="2">
        <v>3798.11</v>
      </c>
      <c r="R80" s="2">
        <v>3828.79</v>
      </c>
      <c r="S80" s="2">
        <v>3822.47</v>
      </c>
      <c r="T80" s="2">
        <v>3824.84</v>
      </c>
      <c r="U80" s="2">
        <v>3778.88</v>
      </c>
      <c r="V80" s="2">
        <v>3669.96</v>
      </c>
      <c r="W80" s="2">
        <v>3622.43</v>
      </c>
      <c r="X80" s="2">
        <v>3578</v>
      </c>
      <c r="Y80" s="85">
        <v>3576.31</v>
      </c>
      <c r="AB80" s="4">
        <v>10</v>
      </c>
      <c r="AC80" s="4">
        <v>3</v>
      </c>
    </row>
    <row r="81" spans="1:29" x14ac:dyDescent="0.25">
      <c r="A81" s="69">
        <v>7</v>
      </c>
      <c r="B81" s="91">
        <v>3604.46</v>
      </c>
      <c r="C81" s="2">
        <v>3573.86</v>
      </c>
      <c r="D81" s="2">
        <v>3574.33</v>
      </c>
      <c r="E81" s="2">
        <v>3569.96</v>
      </c>
      <c r="F81" s="2">
        <v>3574.65</v>
      </c>
      <c r="G81" s="2">
        <v>3583.28</v>
      </c>
      <c r="H81" s="2">
        <v>3663.28</v>
      </c>
      <c r="I81" s="2">
        <v>3708.75</v>
      </c>
      <c r="J81" s="2">
        <v>3821.57</v>
      </c>
      <c r="K81" s="2">
        <v>3873.67</v>
      </c>
      <c r="L81" s="2">
        <v>3879.84</v>
      </c>
      <c r="M81" s="2">
        <v>3880.53</v>
      </c>
      <c r="N81" s="2">
        <v>3881.07</v>
      </c>
      <c r="O81" s="2">
        <v>3880.56</v>
      </c>
      <c r="P81" s="2">
        <v>3893.22</v>
      </c>
      <c r="Q81" s="2">
        <v>3925.16</v>
      </c>
      <c r="R81" s="2">
        <v>3963.9</v>
      </c>
      <c r="S81" s="2">
        <v>3975.48</v>
      </c>
      <c r="T81" s="2">
        <v>3997.64</v>
      </c>
      <c r="U81" s="2">
        <v>3891.55</v>
      </c>
      <c r="V81" s="2">
        <v>3743.24</v>
      </c>
      <c r="W81" s="2">
        <v>3640.16</v>
      </c>
      <c r="X81" s="2">
        <v>3586.75</v>
      </c>
      <c r="Y81" s="85">
        <v>3579.19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3540.66</v>
      </c>
      <c r="C82" s="2">
        <v>3541.37</v>
      </c>
      <c r="D82" s="2">
        <v>3550.17</v>
      </c>
      <c r="E82" s="2">
        <v>3552.1</v>
      </c>
      <c r="F82" s="2">
        <v>3575.59</v>
      </c>
      <c r="G82" s="2">
        <v>3646.97</v>
      </c>
      <c r="H82" s="2">
        <v>3687.33</v>
      </c>
      <c r="I82" s="2">
        <v>3782.29</v>
      </c>
      <c r="J82" s="2">
        <v>3791.9</v>
      </c>
      <c r="K82" s="2">
        <v>3751.52</v>
      </c>
      <c r="L82" s="2">
        <v>3733.91</v>
      </c>
      <c r="M82" s="2">
        <v>3744.38</v>
      </c>
      <c r="N82" s="2">
        <v>3740.64</v>
      </c>
      <c r="O82" s="2">
        <v>3740.42</v>
      </c>
      <c r="P82" s="2">
        <v>3742.1</v>
      </c>
      <c r="Q82" s="2">
        <v>3757.07</v>
      </c>
      <c r="R82" s="2">
        <v>3792.32</v>
      </c>
      <c r="S82" s="2">
        <v>3798.05</v>
      </c>
      <c r="T82" s="2">
        <v>3782.04</v>
      </c>
      <c r="U82" s="2">
        <v>3755.45</v>
      </c>
      <c r="V82" s="2">
        <v>3632.2</v>
      </c>
      <c r="W82" s="2">
        <v>3581.27</v>
      </c>
      <c r="X82" s="2">
        <v>3573.82</v>
      </c>
      <c r="Y82" s="85">
        <v>3571</v>
      </c>
      <c r="AB82" s="4">
        <v>10</v>
      </c>
      <c r="AC82" s="4">
        <v>5</v>
      </c>
    </row>
    <row r="83" spans="1:29" x14ac:dyDescent="0.25">
      <c r="A83" s="69">
        <v>9</v>
      </c>
      <c r="B83" s="91">
        <v>3556</v>
      </c>
      <c r="C83" s="2">
        <v>3554.12</v>
      </c>
      <c r="D83" s="2">
        <v>3538.37</v>
      </c>
      <c r="E83" s="2">
        <v>3540.18</v>
      </c>
      <c r="F83" s="2">
        <v>3554.82</v>
      </c>
      <c r="G83" s="2">
        <v>3588.37</v>
      </c>
      <c r="H83" s="2">
        <v>3649.37</v>
      </c>
      <c r="I83" s="2">
        <v>3719.53</v>
      </c>
      <c r="J83" s="2">
        <v>3738.88</v>
      </c>
      <c r="K83" s="2">
        <v>3742.96</v>
      </c>
      <c r="L83" s="2">
        <v>3657.52</v>
      </c>
      <c r="M83" s="2">
        <v>3658.95</v>
      </c>
      <c r="N83" s="2">
        <v>3651.63</v>
      </c>
      <c r="O83" s="2">
        <v>3651.05</v>
      </c>
      <c r="P83" s="2">
        <v>3645.74</v>
      </c>
      <c r="Q83" s="2">
        <v>3642.66</v>
      </c>
      <c r="R83" s="2">
        <v>3651.62</v>
      </c>
      <c r="S83" s="2">
        <v>3720.36</v>
      </c>
      <c r="T83" s="2">
        <v>3655.55</v>
      </c>
      <c r="U83" s="2">
        <v>3626.64</v>
      </c>
      <c r="V83" s="2">
        <v>3583.75</v>
      </c>
      <c r="W83" s="2">
        <v>3576.08</v>
      </c>
      <c r="X83" s="2">
        <v>3548.34</v>
      </c>
      <c r="Y83" s="85">
        <v>3548.71</v>
      </c>
      <c r="AB83" s="4">
        <v>10</v>
      </c>
      <c r="AC83" s="4">
        <v>6</v>
      </c>
    </row>
    <row r="84" spans="1:29" x14ac:dyDescent="0.25">
      <c r="A84" s="69">
        <v>10</v>
      </c>
      <c r="B84" s="91">
        <v>3548.73</v>
      </c>
      <c r="C84" s="2">
        <v>3543.65</v>
      </c>
      <c r="D84" s="2">
        <v>3544.52</v>
      </c>
      <c r="E84" s="2">
        <v>3550.89</v>
      </c>
      <c r="F84" s="2">
        <v>3559.25</v>
      </c>
      <c r="G84" s="2">
        <v>3586.06</v>
      </c>
      <c r="H84" s="2">
        <v>3640.48</v>
      </c>
      <c r="I84" s="2">
        <v>3664.39</v>
      </c>
      <c r="J84" s="2">
        <v>3662.59</v>
      </c>
      <c r="K84" s="2">
        <v>3648.37</v>
      </c>
      <c r="L84" s="2">
        <v>3621.8</v>
      </c>
      <c r="M84" s="2">
        <v>3636.17</v>
      </c>
      <c r="N84" s="2">
        <v>3635.65</v>
      </c>
      <c r="O84" s="2">
        <v>3642.97</v>
      </c>
      <c r="P84" s="2">
        <v>3628.66</v>
      </c>
      <c r="Q84" s="2">
        <v>3637.51</v>
      </c>
      <c r="R84" s="2">
        <v>3650.02</v>
      </c>
      <c r="S84" s="2">
        <v>3672.49</v>
      </c>
      <c r="T84" s="2">
        <v>3654.4</v>
      </c>
      <c r="U84" s="2">
        <v>3606.68</v>
      </c>
      <c r="V84" s="2">
        <v>3570.73</v>
      </c>
      <c r="W84" s="2">
        <v>3556.63</v>
      </c>
      <c r="X84" s="2">
        <v>3550.7</v>
      </c>
      <c r="Y84" s="85">
        <v>3549.9</v>
      </c>
      <c r="AB84" s="4">
        <v>10</v>
      </c>
      <c r="AC84" s="4">
        <v>7</v>
      </c>
    </row>
    <row r="85" spans="1:29" x14ac:dyDescent="0.25">
      <c r="A85" s="69">
        <v>11</v>
      </c>
      <c r="B85" s="91">
        <v>3568.03</v>
      </c>
      <c r="C85" s="2">
        <v>3566.8</v>
      </c>
      <c r="D85" s="2">
        <v>3559.12</v>
      </c>
      <c r="E85" s="2">
        <v>3567.87</v>
      </c>
      <c r="F85" s="2">
        <v>3569.47</v>
      </c>
      <c r="G85" s="2">
        <v>3586.44</v>
      </c>
      <c r="H85" s="2">
        <v>3593.84</v>
      </c>
      <c r="I85" s="2">
        <v>3595.11</v>
      </c>
      <c r="J85" s="2">
        <v>3577.98</v>
      </c>
      <c r="K85" s="2">
        <v>3577.96</v>
      </c>
      <c r="L85" s="2">
        <v>3576.91</v>
      </c>
      <c r="M85" s="2">
        <v>3576.92</v>
      </c>
      <c r="N85" s="2">
        <v>3576.57</v>
      </c>
      <c r="O85" s="2">
        <v>3575.53</v>
      </c>
      <c r="P85" s="2">
        <v>3577.27</v>
      </c>
      <c r="Q85" s="2">
        <v>3572.64</v>
      </c>
      <c r="R85" s="2">
        <v>3573.69</v>
      </c>
      <c r="S85" s="2">
        <v>3574.54</v>
      </c>
      <c r="T85" s="2">
        <v>3574.16</v>
      </c>
      <c r="U85" s="2">
        <v>3574.36</v>
      </c>
      <c r="V85" s="2">
        <v>3573.82</v>
      </c>
      <c r="W85" s="2">
        <v>3572.02</v>
      </c>
      <c r="X85" s="2">
        <v>3552.3</v>
      </c>
      <c r="Y85" s="85">
        <v>3553.94</v>
      </c>
      <c r="AB85" s="4">
        <v>10</v>
      </c>
      <c r="AC85" s="4">
        <v>8</v>
      </c>
    </row>
    <row r="86" spans="1:29" x14ac:dyDescent="0.25">
      <c r="A86" s="69">
        <v>12</v>
      </c>
      <c r="B86" s="91">
        <v>3563.06</v>
      </c>
      <c r="C86" s="2">
        <v>3558.13</v>
      </c>
      <c r="D86" s="2">
        <v>3533.77</v>
      </c>
      <c r="E86" s="2">
        <v>3565.38</v>
      </c>
      <c r="F86" s="2">
        <v>3577.96</v>
      </c>
      <c r="G86" s="2">
        <v>3580.08</v>
      </c>
      <c r="H86" s="2">
        <v>3579.06</v>
      </c>
      <c r="I86" s="2">
        <v>3579.48</v>
      </c>
      <c r="J86" s="2">
        <v>3571.07</v>
      </c>
      <c r="K86" s="2">
        <v>3570.6</v>
      </c>
      <c r="L86" s="2">
        <v>3569.96</v>
      </c>
      <c r="M86" s="2">
        <v>3554.69</v>
      </c>
      <c r="N86" s="2">
        <v>3570.15</v>
      </c>
      <c r="O86" s="2">
        <v>3555.08</v>
      </c>
      <c r="P86" s="2">
        <v>3570.28</v>
      </c>
      <c r="Q86" s="2">
        <v>3556.95</v>
      </c>
      <c r="R86" s="2">
        <v>3573.61</v>
      </c>
      <c r="S86" s="2">
        <v>3607.31</v>
      </c>
      <c r="T86" s="2">
        <v>3573.9</v>
      </c>
      <c r="U86" s="2">
        <v>3581.53</v>
      </c>
      <c r="V86" s="2">
        <v>3576.88</v>
      </c>
      <c r="W86" s="2">
        <v>3575.21</v>
      </c>
      <c r="X86" s="2">
        <v>3573.3</v>
      </c>
      <c r="Y86" s="85">
        <v>3577.15</v>
      </c>
      <c r="AB86" s="4">
        <v>10</v>
      </c>
      <c r="AC86" s="4">
        <v>9</v>
      </c>
    </row>
    <row r="87" spans="1:29" x14ac:dyDescent="0.25">
      <c r="A87" s="69">
        <v>13</v>
      </c>
      <c r="B87" s="91">
        <v>3578.72</v>
      </c>
      <c r="C87" s="2">
        <v>3579.29</v>
      </c>
      <c r="D87" s="2">
        <v>3579.78</v>
      </c>
      <c r="E87" s="2">
        <v>3580.37</v>
      </c>
      <c r="F87" s="2">
        <v>3581.34</v>
      </c>
      <c r="G87" s="2">
        <v>3583.4</v>
      </c>
      <c r="H87" s="2">
        <v>3585.46</v>
      </c>
      <c r="I87" s="2">
        <v>3590.09</v>
      </c>
      <c r="J87" s="2">
        <v>3671.46</v>
      </c>
      <c r="K87" s="2">
        <v>3671.33</v>
      </c>
      <c r="L87" s="2">
        <v>3664.11</v>
      </c>
      <c r="M87" s="2">
        <v>3662.43</v>
      </c>
      <c r="N87" s="2">
        <v>3662.43</v>
      </c>
      <c r="O87" s="2">
        <v>3664.75</v>
      </c>
      <c r="P87" s="2">
        <v>3668.76</v>
      </c>
      <c r="Q87" s="2">
        <v>3681.56</v>
      </c>
      <c r="R87" s="2">
        <v>3709.35</v>
      </c>
      <c r="S87" s="2">
        <v>3709.9</v>
      </c>
      <c r="T87" s="2">
        <v>3691.18</v>
      </c>
      <c r="U87" s="2">
        <v>3674.69</v>
      </c>
      <c r="V87" s="2">
        <v>3651.44</v>
      </c>
      <c r="W87" s="2">
        <v>3607.56</v>
      </c>
      <c r="X87" s="2">
        <v>3579.38</v>
      </c>
      <c r="Y87" s="85">
        <v>3579.65</v>
      </c>
      <c r="AB87" s="4">
        <v>10</v>
      </c>
      <c r="AC87" s="4">
        <v>10</v>
      </c>
    </row>
    <row r="88" spans="1:29" x14ac:dyDescent="0.25">
      <c r="A88" s="69">
        <v>14</v>
      </c>
      <c r="B88" s="91">
        <v>3580.06</v>
      </c>
      <c r="C88" s="2">
        <v>3580.81</v>
      </c>
      <c r="D88" s="2">
        <v>3580.05</v>
      </c>
      <c r="E88" s="2">
        <v>3568.87</v>
      </c>
      <c r="F88" s="2">
        <v>3580.28</v>
      </c>
      <c r="G88" s="2">
        <v>3583.11</v>
      </c>
      <c r="H88" s="2">
        <v>3583.38</v>
      </c>
      <c r="I88" s="2">
        <v>3587.74</v>
      </c>
      <c r="J88" s="2">
        <v>3627.59</v>
      </c>
      <c r="K88" s="2">
        <v>3712.92</v>
      </c>
      <c r="L88" s="2">
        <v>3713.98</v>
      </c>
      <c r="M88" s="2">
        <v>3712.02</v>
      </c>
      <c r="N88" s="2">
        <v>3704.42</v>
      </c>
      <c r="O88" s="2">
        <v>3700.06</v>
      </c>
      <c r="P88" s="2">
        <v>3706.96</v>
      </c>
      <c r="Q88" s="2">
        <v>3716.38</v>
      </c>
      <c r="R88" s="2">
        <v>3735.14</v>
      </c>
      <c r="S88" s="2">
        <v>3771.91</v>
      </c>
      <c r="T88" s="2">
        <v>3728.93</v>
      </c>
      <c r="U88" s="2">
        <v>3663.56</v>
      </c>
      <c r="V88" s="2">
        <v>3590.09</v>
      </c>
      <c r="W88" s="2">
        <v>3672.93</v>
      </c>
      <c r="X88" s="2">
        <v>3601.91</v>
      </c>
      <c r="Y88" s="85">
        <v>3585.95</v>
      </c>
      <c r="AB88" s="4">
        <v>10</v>
      </c>
      <c r="AC88" s="4">
        <v>11</v>
      </c>
    </row>
    <row r="89" spans="1:29" x14ac:dyDescent="0.25">
      <c r="A89" s="69">
        <v>15</v>
      </c>
      <c r="B89" s="91">
        <v>3579.46</v>
      </c>
      <c r="C89" s="2">
        <v>3575.08</v>
      </c>
      <c r="D89" s="2">
        <v>3573.4</v>
      </c>
      <c r="E89" s="2">
        <v>3573.68</v>
      </c>
      <c r="F89" s="2">
        <v>3580.91</v>
      </c>
      <c r="G89" s="2">
        <v>3586.67</v>
      </c>
      <c r="H89" s="2">
        <v>3587.7</v>
      </c>
      <c r="I89" s="2">
        <v>3629.62</v>
      </c>
      <c r="J89" s="2">
        <v>3631.97</v>
      </c>
      <c r="K89" s="2">
        <v>3634.91</v>
      </c>
      <c r="L89" s="2">
        <v>3628.8</v>
      </c>
      <c r="M89" s="2">
        <v>3643.33</v>
      </c>
      <c r="N89" s="2">
        <v>3621.74</v>
      </c>
      <c r="O89" s="2">
        <v>3625.89</v>
      </c>
      <c r="P89" s="2">
        <v>3629.02</v>
      </c>
      <c r="Q89" s="2">
        <v>3644.16</v>
      </c>
      <c r="R89" s="2">
        <v>3686.38</v>
      </c>
      <c r="S89" s="2">
        <v>3694.62</v>
      </c>
      <c r="T89" s="2">
        <v>3662.19</v>
      </c>
      <c r="U89" s="2">
        <v>3640.45</v>
      </c>
      <c r="V89" s="2">
        <v>3585.55</v>
      </c>
      <c r="W89" s="2">
        <v>3572.1</v>
      </c>
      <c r="X89" s="2">
        <v>3571.87</v>
      </c>
      <c r="Y89" s="85">
        <v>3557.2</v>
      </c>
      <c r="AB89" s="4">
        <v>10</v>
      </c>
      <c r="AC89" s="4">
        <v>12</v>
      </c>
    </row>
    <row r="90" spans="1:29" x14ac:dyDescent="0.25">
      <c r="A90" s="69">
        <v>16</v>
      </c>
      <c r="B90" s="91">
        <v>3563.73</v>
      </c>
      <c r="C90" s="2">
        <v>3545.04</v>
      </c>
      <c r="D90" s="2">
        <v>3530.31</v>
      </c>
      <c r="E90" s="2">
        <v>3554.05</v>
      </c>
      <c r="F90" s="2">
        <v>3579.54</v>
      </c>
      <c r="G90" s="2">
        <v>3580.38</v>
      </c>
      <c r="H90" s="2">
        <v>3584.39</v>
      </c>
      <c r="I90" s="2">
        <v>3580.77</v>
      </c>
      <c r="J90" s="2">
        <v>3569.23</v>
      </c>
      <c r="K90" s="2">
        <v>3569.08</v>
      </c>
      <c r="L90" s="2">
        <v>3568.18</v>
      </c>
      <c r="M90" s="2">
        <v>3567.96</v>
      </c>
      <c r="N90" s="2">
        <v>3568.72</v>
      </c>
      <c r="O90" s="2">
        <v>3568.77</v>
      </c>
      <c r="P90" s="2">
        <v>3569.14</v>
      </c>
      <c r="Q90" s="2">
        <v>3570.04</v>
      </c>
      <c r="R90" s="2">
        <v>3605.16</v>
      </c>
      <c r="S90" s="2">
        <v>3609.24</v>
      </c>
      <c r="T90" s="2">
        <v>3571.34</v>
      </c>
      <c r="U90" s="2">
        <v>3582.71</v>
      </c>
      <c r="V90" s="2">
        <v>3570.5</v>
      </c>
      <c r="W90" s="2">
        <v>3565.69</v>
      </c>
      <c r="X90" s="2">
        <v>3565.61</v>
      </c>
      <c r="Y90" s="85">
        <v>3567.18</v>
      </c>
      <c r="AB90" s="4">
        <v>10</v>
      </c>
      <c r="AC90" s="4">
        <v>13</v>
      </c>
    </row>
    <row r="91" spans="1:29" x14ac:dyDescent="0.25">
      <c r="A91" s="69">
        <v>17</v>
      </c>
      <c r="B91" s="91">
        <v>3566.85</v>
      </c>
      <c r="C91" s="2">
        <v>3561.32</v>
      </c>
      <c r="D91" s="2">
        <v>3572.36</v>
      </c>
      <c r="E91" s="2">
        <v>3573.95</v>
      </c>
      <c r="F91" s="2">
        <v>3579.84</v>
      </c>
      <c r="G91" s="2">
        <v>3598.5</v>
      </c>
      <c r="H91" s="2">
        <v>3692.92</v>
      </c>
      <c r="I91" s="2">
        <v>3710.37</v>
      </c>
      <c r="J91" s="2">
        <v>3708.74</v>
      </c>
      <c r="K91" s="2">
        <v>3706.97</v>
      </c>
      <c r="L91" s="2">
        <v>3689.56</v>
      </c>
      <c r="M91" s="2">
        <v>3692.36</v>
      </c>
      <c r="N91" s="2">
        <v>3683.36</v>
      </c>
      <c r="O91" s="2">
        <v>3686.34</v>
      </c>
      <c r="P91" s="2">
        <v>3700</v>
      </c>
      <c r="Q91" s="2">
        <v>3720.06</v>
      </c>
      <c r="R91" s="2">
        <v>3811.04</v>
      </c>
      <c r="S91" s="2">
        <v>3822.46</v>
      </c>
      <c r="T91" s="2">
        <v>3727.45</v>
      </c>
      <c r="U91" s="2">
        <v>3700.48</v>
      </c>
      <c r="V91" s="2">
        <v>3623.38</v>
      </c>
      <c r="W91" s="2">
        <v>3579.18</v>
      </c>
      <c r="X91" s="2">
        <v>3570.9</v>
      </c>
      <c r="Y91" s="85">
        <v>3572.85</v>
      </c>
      <c r="AB91" s="4">
        <v>10</v>
      </c>
      <c r="AC91" s="4">
        <v>14</v>
      </c>
    </row>
    <row r="92" spans="1:29" x14ac:dyDescent="0.25">
      <c r="A92" s="69">
        <v>18</v>
      </c>
      <c r="B92" s="91">
        <v>3574.98</v>
      </c>
      <c r="C92" s="2">
        <v>3575.83</v>
      </c>
      <c r="D92" s="2">
        <v>3570.28</v>
      </c>
      <c r="E92" s="2">
        <v>3577.2</v>
      </c>
      <c r="F92" s="2">
        <v>3577.32</v>
      </c>
      <c r="G92" s="2">
        <v>3655.68</v>
      </c>
      <c r="H92" s="2">
        <v>3710.62</v>
      </c>
      <c r="I92" s="2">
        <v>3742.05</v>
      </c>
      <c r="J92" s="2">
        <v>3742.23</v>
      </c>
      <c r="K92" s="2">
        <v>3746.92</v>
      </c>
      <c r="L92" s="2">
        <v>3728.78</v>
      </c>
      <c r="M92" s="2">
        <v>3730.1</v>
      </c>
      <c r="N92" s="2">
        <v>3704.45</v>
      </c>
      <c r="O92" s="2">
        <v>3679.46</v>
      </c>
      <c r="P92" s="2">
        <v>3721.54</v>
      </c>
      <c r="Q92" s="2">
        <v>3743.24</v>
      </c>
      <c r="R92" s="2">
        <v>3789.54</v>
      </c>
      <c r="S92" s="2">
        <v>3765.48</v>
      </c>
      <c r="T92" s="2">
        <v>3737.2</v>
      </c>
      <c r="U92" s="2">
        <v>3691.18</v>
      </c>
      <c r="V92" s="2">
        <v>3579.44</v>
      </c>
      <c r="W92" s="2">
        <v>3577.3</v>
      </c>
      <c r="X92" s="2">
        <v>3571.21</v>
      </c>
      <c r="Y92" s="85">
        <v>3573.04</v>
      </c>
      <c r="AB92" s="4">
        <v>10</v>
      </c>
      <c r="AC92" s="4">
        <v>15</v>
      </c>
    </row>
    <row r="93" spans="1:29" x14ac:dyDescent="0.25">
      <c r="A93" s="69">
        <v>19</v>
      </c>
      <c r="B93" s="91">
        <v>3574.04</v>
      </c>
      <c r="C93" s="2">
        <v>3575.89</v>
      </c>
      <c r="D93" s="2">
        <v>3576.81</v>
      </c>
      <c r="E93" s="2">
        <v>3578.38</v>
      </c>
      <c r="F93" s="2">
        <v>3584.29</v>
      </c>
      <c r="G93" s="2">
        <v>3608.54</v>
      </c>
      <c r="H93" s="2">
        <v>3701.56</v>
      </c>
      <c r="I93" s="2">
        <v>3716.87</v>
      </c>
      <c r="J93" s="2">
        <v>3718.31</v>
      </c>
      <c r="K93" s="2">
        <v>3715.49</v>
      </c>
      <c r="L93" s="2">
        <v>3715.86</v>
      </c>
      <c r="M93" s="2">
        <v>3703.91</v>
      </c>
      <c r="N93" s="2">
        <v>3701.87</v>
      </c>
      <c r="O93" s="2">
        <v>3699.98</v>
      </c>
      <c r="P93" s="2">
        <v>3703.05</v>
      </c>
      <c r="Q93" s="2">
        <v>3716.01</v>
      </c>
      <c r="R93" s="2">
        <v>3742.86</v>
      </c>
      <c r="S93" s="2">
        <v>3738.57</v>
      </c>
      <c r="T93" s="2">
        <v>3714.95</v>
      </c>
      <c r="U93" s="2">
        <v>3701.25</v>
      </c>
      <c r="V93" s="2">
        <v>3643.99</v>
      </c>
      <c r="W93" s="2">
        <v>3578.34</v>
      </c>
      <c r="X93" s="2">
        <v>3572.61</v>
      </c>
      <c r="Y93" s="85">
        <v>3572.38</v>
      </c>
      <c r="AB93" s="4">
        <v>10</v>
      </c>
      <c r="AC93" s="4">
        <v>16</v>
      </c>
    </row>
    <row r="94" spans="1:29" x14ac:dyDescent="0.25">
      <c r="A94" s="69">
        <v>20</v>
      </c>
      <c r="B94" s="91">
        <v>3582.3</v>
      </c>
      <c r="C94" s="2">
        <v>3576.3</v>
      </c>
      <c r="D94" s="2">
        <v>3578.18</v>
      </c>
      <c r="E94" s="2">
        <v>3578.76</v>
      </c>
      <c r="F94" s="2">
        <v>3578.13</v>
      </c>
      <c r="G94" s="2">
        <v>3581.73</v>
      </c>
      <c r="H94" s="2">
        <v>3586.63</v>
      </c>
      <c r="I94" s="2">
        <v>3648.06</v>
      </c>
      <c r="J94" s="2">
        <v>3650.39</v>
      </c>
      <c r="K94" s="2">
        <v>3651.85</v>
      </c>
      <c r="L94" s="2">
        <v>3647.52</v>
      </c>
      <c r="M94" s="2">
        <v>3643.93</v>
      </c>
      <c r="N94" s="2">
        <v>3644.48</v>
      </c>
      <c r="O94" s="2">
        <v>3647.25</v>
      </c>
      <c r="P94" s="2">
        <v>3653.17</v>
      </c>
      <c r="Q94" s="2">
        <v>3659.94</v>
      </c>
      <c r="R94" s="2">
        <v>3670.3</v>
      </c>
      <c r="S94" s="2">
        <v>3664.13</v>
      </c>
      <c r="T94" s="2">
        <v>3669.75</v>
      </c>
      <c r="U94" s="2">
        <v>3637.18</v>
      </c>
      <c r="V94" s="2">
        <v>3576.42</v>
      </c>
      <c r="W94" s="2">
        <v>3569.1</v>
      </c>
      <c r="X94" s="2">
        <v>3570.84</v>
      </c>
      <c r="Y94" s="85">
        <v>3573.29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3574</v>
      </c>
      <c r="C95" s="2">
        <v>3568.87</v>
      </c>
      <c r="D95" s="2">
        <v>3569.38</v>
      </c>
      <c r="E95" s="2">
        <v>3569.97</v>
      </c>
      <c r="F95" s="2">
        <v>3569.93</v>
      </c>
      <c r="G95" s="2">
        <v>3577.82</v>
      </c>
      <c r="H95" s="2">
        <v>3577.01</v>
      </c>
      <c r="I95" s="2">
        <v>3578.1</v>
      </c>
      <c r="J95" s="2">
        <v>3572.95</v>
      </c>
      <c r="K95" s="2">
        <v>3583.49</v>
      </c>
      <c r="L95" s="2">
        <v>3579.5</v>
      </c>
      <c r="M95" s="2">
        <v>3570.79</v>
      </c>
      <c r="N95" s="2">
        <v>3570.5</v>
      </c>
      <c r="O95" s="2">
        <v>3570.79</v>
      </c>
      <c r="P95" s="2">
        <v>3598.03</v>
      </c>
      <c r="Q95" s="2">
        <v>3634.17</v>
      </c>
      <c r="R95" s="2">
        <v>3643.64</v>
      </c>
      <c r="S95" s="2">
        <v>3640.88</v>
      </c>
      <c r="T95" s="2">
        <v>3637.42</v>
      </c>
      <c r="U95" s="2">
        <v>3600.4</v>
      </c>
      <c r="V95" s="2">
        <v>3656.87</v>
      </c>
      <c r="W95" s="2">
        <v>3589.21</v>
      </c>
      <c r="X95" s="2">
        <v>3572.37</v>
      </c>
      <c r="Y95" s="85">
        <v>3572.39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3575.85</v>
      </c>
      <c r="C96" s="2">
        <v>3577.13</v>
      </c>
      <c r="D96" s="2">
        <v>3577.8</v>
      </c>
      <c r="E96" s="2">
        <v>3578.46</v>
      </c>
      <c r="F96" s="2">
        <v>3585.14</v>
      </c>
      <c r="G96" s="2">
        <v>3698.24</v>
      </c>
      <c r="H96" s="2">
        <v>3817.95</v>
      </c>
      <c r="I96" s="2">
        <v>3842.27</v>
      </c>
      <c r="J96" s="2">
        <v>3758.83</v>
      </c>
      <c r="K96" s="2">
        <v>3756.1</v>
      </c>
      <c r="L96" s="2">
        <v>3744.16</v>
      </c>
      <c r="M96" s="2">
        <v>3760.47</v>
      </c>
      <c r="N96" s="2">
        <v>3753.67</v>
      </c>
      <c r="O96" s="2">
        <v>3750.63</v>
      </c>
      <c r="P96" s="2">
        <v>3761.93</v>
      </c>
      <c r="Q96" s="2">
        <v>3773.73</v>
      </c>
      <c r="R96" s="2">
        <v>3773.46</v>
      </c>
      <c r="S96" s="2">
        <v>3765.18</v>
      </c>
      <c r="T96" s="2">
        <v>3721.86</v>
      </c>
      <c r="U96" s="2">
        <v>3709.04</v>
      </c>
      <c r="V96" s="2">
        <v>3619.52</v>
      </c>
      <c r="W96" s="2">
        <v>3581.05</v>
      </c>
      <c r="X96" s="2">
        <v>3573.52</v>
      </c>
      <c r="Y96" s="85">
        <v>3574.2</v>
      </c>
      <c r="AB96" s="4">
        <v>10</v>
      </c>
      <c r="AC96" s="4">
        <v>19</v>
      </c>
    </row>
    <row r="97" spans="1:29" x14ac:dyDescent="0.25">
      <c r="A97" s="69">
        <v>23</v>
      </c>
      <c r="B97" s="91">
        <v>3576.55</v>
      </c>
      <c r="C97" s="2">
        <v>3577.44</v>
      </c>
      <c r="D97" s="2">
        <v>3578.41</v>
      </c>
      <c r="E97" s="2">
        <v>3579.33</v>
      </c>
      <c r="F97" s="2">
        <v>3585.91</v>
      </c>
      <c r="G97" s="2">
        <v>3631.14</v>
      </c>
      <c r="H97" s="2">
        <v>3693.47</v>
      </c>
      <c r="I97" s="2">
        <v>3727.25</v>
      </c>
      <c r="J97" s="2">
        <v>3701.61</v>
      </c>
      <c r="K97" s="2">
        <v>3696.59</v>
      </c>
      <c r="L97" s="2">
        <v>3685.54</v>
      </c>
      <c r="M97" s="2">
        <v>3684.88</v>
      </c>
      <c r="N97" s="2">
        <v>3662.87</v>
      </c>
      <c r="O97" s="2">
        <v>3668.94</v>
      </c>
      <c r="P97" s="2">
        <v>3693.24</v>
      </c>
      <c r="Q97" s="2">
        <v>3731.78</v>
      </c>
      <c r="R97" s="2">
        <v>3743.98</v>
      </c>
      <c r="S97" s="2">
        <v>3746.21</v>
      </c>
      <c r="T97" s="2">
        <v>3708.57</v>
      </c>
      <c r="U97" s="2">
        <v>3673.84</v>
      </c>
      <c r="V97" s="2">
        <v>3641.91</v>
      </c>
      <c r="W97" s="2">
        <v>3584.19</v>
      </c>
      <c r="X97" s="2">
        <v>3581.87</v>
      </c>
      <c r="Y97" s="85">
        <v>3574.96</v>
      </c>
      <c r="AB97" s="4">
        <v>10</v>
      </c>
      <c r="AC97" s="4">
        <v>20</v>
      </c>
    </row>
    <row r="98" spans="1:29" x14ac:dyDescent="0.25">
      <c r="A98" s="69">
        <v>24</v>
      </c>
      <c r="B98" s="91">
        <v>3576.47</v>
      </c>
      <c r="C98" s="2">
        <v>3573.42</v>
      </c>
      <c r="D98" s="2">
        <v>3568.47</v>
      </c>
      <c r="E98" s="2">
        <v>3567.85</v>
      </c>
      <c r="F98" s="2">
        <v>3575.79</v>
      </c>
      <c r="G98" s="2">
        <v>3590.17</v>
      </c>
      <c r="H98" s="2">
        <v>3622.96</v>
      </c>
      <c r="I98" s="2">
        <v>3657.58</v>
      </c>
      <c r="J98" s="2">
        <v>3665.42</v>
      </c>
      <c r="K98" s="2">
        <v>3666.74</v>
      </c>
      <c r="L98" s="2">
        <v>3657.44</v>
      </c>
      <c r="M98" s="2">
        <v>3656.12</v>
      </c>
      <c r="N98" s="2">
        <v>3655.9</v>
      </c>
      <c r="O98" s="2">
        <v>3663.13</v>
      </c>
      <c r="P98" s="2">
        <v>3669.75</v>
      </c>
      <c r="Q98" s="2">
        <v>3683.96</v>
      </c>
      <c r="R98" s="2">
        <v>3720.58</v>
      </c>
      <c r="S98" s="2">
        <v>3730.76</v>
      </c>
      <c r="T98" s="2">
        <v>3670.29</v>
      </c>
      <c r="U98" s="2">
        <v>3660.17</v>
      </c>
      <c r="V98" s="2">
        <v>3620.27</v>
      </c>
      <c r="W98" s="2">
        <v>3583.84</v>
      </c>
      <c r="X98" s="2">
        <v>3577.85</v>
      </c>
      <c r="Y98" s="85">
        <v>3578.06</v>
      </c>
      <c r="AB98" s="4">
        <v>10</v>
      </c>
      <c r="AC98" s="4">
        <v>21</v>
      </c>
    </row>
    <row r="99" spans="1:29" x14ac:dyDescent="0.25">
      <c r="A99" s="69">
        <v>25</v>
      </c>
      <c r="B99" s="91">
        <v>3580.02</v>
      </c>
      <c r="C99" s="2">
        <v>3581.07</v>
      </c>
      <c r="D99" s="2">
        <v>3576.55</v>
      </c>
      <c r="E99" s="2">
        <v>3582.38</v>
      </c>
      <c r="F99" s="2">
        <v>3583.62</v>
      </c>
      <c r="G99" s="2">
        <v>3600.32</v>
      </c>
      <c r="H99" s="2">
        <v>3655.19</v>
      </c>
      <c r="I99" s="2">
        <v>3704.21</v>
      </c>
      <c r="J99" s="2">
        <v>3673.48</v>
      </c>
      <c r="K99" s="2">
        <v>3670.38</v>
      </c>
      <c r="L99" s="2">
        <v>3662.09</v>
      </c>
      <c r="M99" s="2">
        <v>3660.9</v>
      </c>
      <c r="N99" s="2">
        <v>3659.35</v>
      </c>
      <c r="O99" s="2">
        <v>3663.09</v>
      </c>
      <c r="P99" s="2">
        <v>3674.66</v>
      </c>
      <c r="Q99" s="2">
        <v>3686.56</v>
      </c>
      <c r="R99" s="2">
        <v>3740.47</v>
      </c>
      <c r="S99" s="2">
        <v>3736.39</v>
      </c>
      <c r="T99" s="2">
        <v>3676.37</v>
      </c>
      <c r="U99" s="2">
        <v>3660.99</v>
      </c>
      <c r="V99" s="2">
        <v>3618.75</v>
      </c>
      <c r="W99" s="2">
        <v>3585.37</v>
      </c>
      <c r="X99" s="2">
        <v>3577.41</v>
      </c>
      <c r="Y99" s="85">
        <v>3577.71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3579.66</v>
      </c>
      <c r="C100" s="2">
        <v>3575.12</v>
      </c>
      <c r="D100" s="2">
        <v>3575.44</v>
      </c>
      <c r="E100" s="2">
        <v>3577.18</v>
      </c>
      <c r="F100" s="2">
        <v>3583.04</v>
      </c>
      <c r="G100" s="2">
        <v>3591.43</v>
      </c>
      <c r="H100" s="2">
        <v>3641.58</v>
      </c>
      <c r="I100" s="2">
        <v>3640.69</v>
      </c>
      <c r="J100" s="2">
        <v>3632.29</v>
      </c>
      <c r="K100" s="2">
        <v>3643.88</v>
      </c>
      <c r="L100" s="2">
        <v>3641.88</v>
      </c>
      <c r="M100" s="2">
        <v>3642</v>
      </c>
      <c r="N100" s="2">
        <v>3632.67</v>
      </c>
      <c r="O100" s="2">
        <v>3633.27</v>
      </c>
      <c r="P100" s="2">
        <v>3643.24</v>
      </c>
      <c r="Q100" s="2">
        <v>3652.96</v>
      </c>
      <c r="R100" s="2">
        <v>3687.29</v>
      </c>
      <c r="S100" s="2">
        <v>3658.02</v>
      </c>
      <c r="T100" s="2">
        <v>3640.62</v>
      </c>
      <c r="U100" s="2">
        <v>3602.85</v>
      </c>
      <c r="V100" s="2">
        <v>3580.65</v>
      </c>
      <c r="W100" s="2">
        <v>3524.59</v>
      </c>
      <c r="X100" s="2">
        <v>3569.98</v>
      </c>
      <c r="Y100" s="85">
        <v>3572.51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3575.95</v>
      </c>
      <c r="C101" s="2">
        <v>3575.91</v>
      </c>
      <c r="D101" s="2">
        <v>3576</v>
      </c>
      <c r="E101" s="2">
        <v>3576.88</v>
      </c>
      <c r="F101" s="2">
        <v>3578.72</v>
      </c>
      <c r="G101" s="2">
        <v>3575.96</v>
      </c>
      <c r="H101" s="2">
        <v>3588.77</v>
      </c>
      <c r="I101" s="2">
        <v>3653.34</v>
      </c>
      <c r="J101" s="2">
        <v>3737.89</v>
      </c>
      <c r="K101" s="2">
        <v>3773.96</v>
      </c>
      <c r="L101" s="2">
        <v>3739.64</v>
      </c>
      <c r="M101" s="2">
        <v>3725.24</v>
      </c>
      <c r="N101" s="2">
        <v>3701.1</v>
      </c>
      <c r="O101" s="2">
        <v>3712.13</v>
      </c>
      <c r="P101" s="2">
        <v>3727.84</v>
      </c>
      <c r="Q101" s="2">
        <v>3763.05</v>
      </c>
      <c r="R101" s="2">
        <v>3781.8</v>
      </c>
      <c r="S101" s="2">
        <v>3769.68</v>
      </c>
      <c r="T101" s="2">
        <v>3751.75</v>
      </c>
      <c r="U101" s="2">
        <v>3732.51</v>
      </c>
      <c r="V101" s="2">
        <v>3689.69</v>
      </c>
      <c r="W101" s="2">
        <v>3601.33</v>
      </c>
      <c r="X101" s="2">
        <v>3575.63</v>
      </c>
      <c r="Y101" s="85">
        <v>3576.4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3576.48</v>
      </c>
      <c r="C102" s="2">
        <v>3576.27</v>
      </c>
      <c r="D102" s="2">
        <v>3576.76</v>
      </c>
      <c r="E102" s="2">
        <v>3577.06</v>
      </c>
      <c r="F102" s="2">
        <v>3577.3</v>
      </c>
      <c r="G102" s="2">
        <v>3574.21</v>
      </c>
      <c r="H102" s="2">
        <v>3576.92</v>
      </c>
      <c r="I102" s="2">
        <v>3594.27</v>
      </c>
      <c r="J102" s="2">
        <v>3668.89</v>
      </c>
      <c r="K102" s="2">
        <v>3733.34</v>
      </c>
      <c r="L102" s="2">
        <v>3730.39</v>
      </c>
      <c r="M102" s="2">
        <v>3731.78</v>
      </c>
      <c r="N102" s="2">
        <v>3728.07</v>
      </c>
      <c r="O102" s="2">
        <v>3732.11</v>
      </c>
      <c r="P102" s="2">
        <v>3760.7</v>
      </c>
      <c r="Q102" s="2">
        <v>3787.88</v>
      </c>
      <c r="R102" s="2">
        <v>3815.01</v>
      </c>
      <c r="S102" s="2">
        <v>3797.28</v>
      </c>
      <c r="T102" s="2">
        <v>3784.62</v>
      </c>
      <c r="U102" s="2">
        <v>3779.05</v>
      </c>
      <c r="V102" s="2">
        <v>3740.27</v>
      </c>
      <c r="W102" s="2">
        <v>3613.35</v>
      </c>
      <c r="X102" s="2">
        <v>3583.11</v>
      </c>
      <c r="Y102" s="85">
        <v>3577.02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3576.07</v>
      </c>
      <c r="C103" s="2">
        <v>3576.15</v>
      </c>
      <c r="D103" s="2">
        <v>3576.22</v>
      </c>
      <c r="E103" s="2">
        <v>3577.38</v>
      </c>
      <c r="F103" s="2">
        <v>3581.39</v>
      </c>
      <c r="G103" s="2">
        <v>3605.79</v>
      </c>
      <c r="H103" s="2">
        <v>3651.75</v>
      </c>
      <c r="I103" s="2">
        <v>3728.17</v>
      </c>
      <c r="J103" s="2">
        <v>3729.48</v>
      </c>
      <c r="K103" s="2">
        <v>3731.87</v>
      </c>
      <c r="L103" s="2">
        <v>3725.56</v>
      </c>
      <c r="M103" s="2">
        <v>3727.99</v>
      </c>
      <c r="N103" s="2">
        <v>3726.6</v>
      </c>
      <c r="O103" s="2">
        <v>3729.2</v>
      </c>
      <c r="P103" s="2">
        <v>3750.91</v>
      </c>
      <c r="Q103" s="2">
        <v>3814.11</v>
      </c>
      <c r="R103" s="2">
        <v>3827.45</v>
      </c>
      <c r="S103" s="2">
        <v>3818.72</v>
      </c>
      <c r="T103" s="2">
        <v>3757.45</v>
      </c>
      <c r="U103" s="2">
        <v>3741.33</v>
      </c>
      <c r="V103" s="2">
        <v>3691.93</v>
      </c>
      <c r="W103" s="2">
        <v>3613.38</v>
      </c>
      <c r="X103" s="2">
        <v>3580.95</v>
      </c>
      <c r="Y103" s="85">
        <v>3575.27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3578.21</v>
      </c>
      <c r="C104" s="2">
        <v>3577.39</v>
      </c>
      <c r="D104" s="2">
        <v>3578.08</v>
      </c>
      <c r="E104" s="2">
        <v>3579.6</v>
      </c>
      <c r="F104" s="2">
        <v>3581.14</v>
      </c>
      <c r="G104" s="2">
        <v>3597.31</v>
      </c>
      <c r="H104" s="2">
        <v>3641.9</v>
      </c>
      <c r="I104" s="2">
        <v>3669.12</v>
      </c>
      <c r="J104" s="2">
        <v>3675.64</v>
      </c>
      <c r="K104" s="2">
        <v>3648.97</v>
      </c>
      <c r="L104" s="2">
        <v>3618.54</v>
      </c>
      <c r="M104" s="2">
        <v>3613.74</v>
      </c>
      <c r="N104" s="2">
        <v>3610.21</v>
      </c>
      <c r="O104" s="2">
        <v>3608.47</v>
      </c>
      <c r="P104" s="2">
        <v>3617.23</v>
      </c>
      <c r="Q104" s="2">
        <v>3633.92</v>
      </c>
      <c r="R104" s="2">
        <v>3718.79</v>
      </c>
      <c r="S104" s="2">
        <v>3661.99</v>
      </c>
      <c r="T104" s="2">
        <v>3621.93</v>
      </c>
      <c r="U104" s="2">
        <v>3601.72</v>
      </c>
      <c r="V104" s="2">
        <v>3595.19</v>
      </c>
      <c r="W104" s="2">
        <v>3582.5</v>
      </c>
      <c r="X104" s="2">
        <v>3570.08</v>
      </c>
      <c r="Y104" s="85">
        <v>3574.67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3577.81</v>
      </c>
      <c r="C105" s="86">
        <v>3576.11</v>
      </c>
      <c r="D105" s="86">
        <v>3578.53</v>
      </c>
      <c r="E105" s="86">
        <v>3579.42</v>
      </c>
      <c r="F105" s="86">
        <v>3589.37</v>
      </c>
      <c r="G105" s="86">
        <v>3677.46</v>
      </c>
      <c r="H105" s="86">
        <v>3804.2</v>
      </c>
      <c r="I105" s="86">
        <v>3874.55</v>
      </c>
      <c r="J105" s="86">
        <v>3862.86</v>
      </c>
      <c r="K105" s="86">
        <v>3855.71</v>
      </c>
      <c r="L105" s="86">
        <v>3842.85</v>
      </c>
      <c r="M105" s="86">
        <v>3853.8</v>
      </c>
      <c r="N105" s="86">
        <v>3846.54</v>
      </c>
      <c r="O105" s="86">
        <v>3854.27</v>
      </c>
      <c r="P105" s="86">
        <v>3876.52</v>
      </c>
      <c r="Q105" s="86">
        <v>3914.16</v>
      </c>
      <c r="R105" s="86">
        <v>3925.92</v>
      </c>
      <c r="S105" s="86">
        <v>3924.15</v>
      </c>
      <c r="T105" s="86">
        <v>3848.42</v>
      </c>
      <c r="U105" s="86">
        <v>3819.39</v>
      </c>
      <c r="V105" s="86">
        <v>3739.8</v>
      </c>
      <c r="W105" s="86">
        <v>3673.66</v>
      </c>
      <c r="X105" s="86">
        <v>3646.08</v>
      </c>
      <c r="Y105" s="87">
        <v>3600.97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3655.68</v>
      </c>
      <c r="C109" s="88">
        <v>3665.68</v>
      </c>
      <c r="D109" s="88">
        <v>3689.52</v>
      </c>
      <c r="E109" s="88">
        <v>3697.76</v>
      </c>
      <c r="F109" s="88">
        <v>3762.15</v>
      </c>
      <c r="G109" s="88">
        <v>3870.57</v>
      </c>
      <c r="H109" s="88">
        <v>3927.46</v>
      </c>
      <c r="I109" s="88">
        <v>3939.27</v>
      </c>
      <c r="J109" s="88">
        <v>3937.18</v>
      </c>
      <c r="K109" s="88">
        <v>3929.78</v>
      </c>
      <c r="L109" s="88">
        <v>3919.89</v>
      </c>
      <c r="M109" s="88">
        <v>3919.81</v>
      </c>
      <c r="N109" s="88">
        <v>3909.61</v>
      </c>
      <c r="O109" s="88">
        <v>3893.17</v>
      </c>
      <c r="P109" s="88">
        <v>3901.58</v>
      </c>
      <c r="Q109" s="88">
        <v>3919.24</v>
      </c>
      <c r="R109" s="88">
        <v>3934.38</v>
      </c>
      <c r="S109" s="88">
        <v>3954.43</v>
      </c>
      <c r="T109" s="88">
        <v>3932.52</v>
      </c>
      <c r="U109" s="88">
        <v>3915.35</v>
      </c>
      <c r="V109" s="88">
        <v>3887.12</v>
      </c>
      <c r="W109" s="88">
        <v>3837.65</v>
      </c>
      <c r="X109" s="88">
        <v>3716.12</v>
      </c>
      <c r="Y109" s="89">
        <v>3693.33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3664.48</v>
      </c>
      <c r="C110" s="2">
        <v>3664.95</v>
      </c>
      <c r="D110" s="2">
        <v>3673.87</v>
      </c>
      <c r="E110" s="2">
        <v>3696.47</v>
      </c>
      <c r="F110" s="2">
        <v>3780.31</v>
      </c>
      <c r="G110" s="2">
        <v>3896.15</v>
      </c>
      <c r="H110" s="2">
        <v>3917.39</v>
      </c>
      <c r="I110" s="2">
        <v>3962.18</v>
      </c>
      <c r="J110" s="2">
        <v>3939.93</v>
      </c>
      <c r="K110" s="2">
        <v>3928.58</v>
      </c>
      <c r="L110" s="2">
        <v>3911.01</v>
      </c>
      <c r="M110" s="2">
        <v>3913.92</v>
      </c>
      <c r="N110" s="2">
        <v>3910.49</v>
      </c>
      <c r="O110" s="2">
        <v>3906.95</v>
      </c>
      <c r="P110" s="2">
        <v>3910.83</v>
      </c>
      <c r="Q110" s="2">
        <v>3927.51</v>
      </c>
      <c r="R110" s="2">
        <v>3963.82</v>
      </c>
      <c r="S110" s="2">
        <v>3973.29</v>
      </c>
      <c r="T110" s="2">
        <v>4040.36</v>
      </c>
      <c r="U110" s="2">
        <v>3954.62</v>
      </c>
      <c r="V110" s="2">
        <v>3910.57</v>
      </c>
      <c r="W110" s="2">
        <v>3870.5</v>
      </c>
      <c r="X110" s="2">
        <v>3777.82</v>
      </c>
      <c r="Y110" s="85">
        <v>3740.9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3693.46</v>
      </c>
      <c r="C111" s="2">
        <v>3681.43</v>
      </c>
      <c r="D111" s="2">
        <v>3683.88</v>
      </c>
      <c r="E111" s="2">
        <v>3695.56</v>
      </c>
      <c r="F111" s="2">
        <v>3763.23</v>
      </c>
      <c r="G111" s="2">
        <v>3875.27</v>
      </c>
      <c r="H111" s="2">
        <v>3922.62</v>
      </c>
      <c r="I111" s="2">
        <v>3939.87</v>
      </c>
      <c r="J111" s="2">
        <v>3942.45</v>
      </c>
      <c r="K111" s="2">
        <v>3938.8</v>
      </c>
      <c r="L111" s="2">
        <v>3910.63</v>
      </c>
      <c r="M111" s="2">
        <v>3924.74</v>
      </c>
      <c r="N111" s="2">
        <v>3919.81</v>
      </c>
      <c r="O111" s="2">
        <v>3911.03</v>
      </c>
      <c r="P111" s="2">
        <v>3912.73</v>
      </c>
      <c r="Q111" s="2">
        <v>3924.59</v>
      </c>
      <c r="R111" s="2">
        <v>3954.14</v>
      </c>
      <c r="S111" s="2">
        <v>3995.76</v>
      </c>
      <c r="T111" s="2">
        <v>3953.82</v>
      </c>
      <c r="U111" s="2">
        <v>3923.29</v>
      </c>
      <c r="V111" s="2">
        <v>3865.48</v>
      </c>
      <c r="W111" s="2">
        <v>3810.94</v>
      </c>
      <c r="X111" s="2">
        <v>3749.12</v>
      </c>
      <c r="Y111" s="85">
        <v>3735.07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3692.58</v>
      </c>
      <c r="C112" s="2">
        <v>3693.05</v>
      </c>
      <c r="D112" s="2">
        <v>3694.15</v>
      </c>
      <c r="E112" s="2">
        <v>3694.75</v>
      </c>
      <c r="F112" s="2">
        <v>3695.84</v>
      </c>
      <c r="G112" s="2">
        <v>3766.53</v>
      </c>
      <c r="H112" s="2">
        <v>3793.99</v>
      </c>
      <c r="I112" s="2">
        <v>3780.86</v>
      </c>
      <c r="J112" s="2">
        <v>3756.11</v>
      </c>
      <c r="K112" s="2">
        <v>3718.88</v>
      </c>
      <c r="L112" s="2">
        <v>3649.87</v>
      </c>
      <c r="M112" s="2">
        <v>3649.8</v>
      </c>
      <c r="N112" s="2">
        <v>3649.67</v>
      </c>
      <c r="O112" s="2">
        <v>3649.78</v>
      </c>
      <c r="P112" s="2">
        <v>3676.68</v>
      </c>
      <c r="Q112" s="2">
        <v>3667.9</v>
      </c>
      <c r="R112" s="2">
        <v>3701.47</v>
      </c>
      <c r="S112" s="2">
        <v>3701.6</v>
      </c>
      <c r="T112" s="2">
        <v>3700.56</v>
      </c>
      <c r="U112" s="2">
        <v>3700.29</v>
      </c>
      <c r="V112" s="2">
        <v>3698.78</v>
      </c>
      <c r="W112" s="2">
        <v>3653.36</v>
      </c>
      <c r="X112" s="2">
        <v>3646.18</v>
      </c>
      <c r="Y112" s="85">
        <v>3652.06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3693.37</v>
      </c>
      <c r="C113" s="2">
        <v>3694.43</v>
      </c>
      <c r="D113" s="2">
        <v>3694.25</v>
      </c>
      <c r="E113" s="2">
        <v>3695.09</v>
      </c>
      <c r="F113" s="2">
        <v>3702.34</v>
      </c>
      <c r="G113" s="2">
        <v>3713.71</v>
      </c>
      <c r="H113" s="2">
        <v>3785.33</v>
      </c>
      <c r="I113" s="2">
        <v>3766.4</v>
      </c>
      <c r="J113" s="2">
        <v>3722.88</v>
      </c>
      <c r="K113" s="2">
        <v>3711.57</v>
      </c>
      <c r="L113" s="2">
        <v>3703.38</v>
      </c>
      <c r="M113" s="2">
        <v>3701.31</v>
      </c>
      <c r="N113" s="2">
        <v>3662.55</v>
      </c>
      <c r="O113" s="2">
        <v>3650.22</v>
      </c>
      <c r="P113" s="2">
        <v>3650.9</v>
      </c>
      <c r="Q113" s="2">
        <v>3661.91</v>
      </c>
      <c r="R113" s="2">
        <v>3711.96</v>
      </c>
      <c r="S113" s="2">
        <v>3753.6</v>
      </c>
      <c r="T113" s="2">
        <v>3791.38</v>
      </c>
      <c r="U113" s="2">
        <v>3772.94</v>
      </c>
      <c r="V113" s="2">
        <v>3701.99</v>
      </c>
      <c r="W113" s="2">
        <v>3698.24</v>
      </c>
      <c r="X113" s="2">
        <v>3691.58</v>
      </c>
      <c r="Y113" s="85">
        <v>3692.58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3700.09</v>
      </c>
      <c r="C114" s="2">
        <v>3694.6</v>
      </c>
      <c r="D114" s="2">
        <v>3680.42</v>
      </c>
      <c r="E114" s="2">
        <v>3679.37</v>
      </c>
      <c r="F114" s="2">
        <v>3696.16</v>
      </c>
      <c r="G114" s="2">
        <v>3703.46</v>
      </c>
      <c r="H114" s="2">
        <v>3730.67</v>
      </c>
      <c r="I114" s="2">
        <v>3808.15</v>
      </c>
      <c r="J114" s="2">
        <v>3914.68</v>
      </c>
      <c r="K114" s="2">
        <v>3919.36</v>
      </c>
      <c r="L114" s="2">
        <v>3913.93</v>
      </c>
      <c r="M114" s="2">
        <v>3915.22</v>
      </c>
      <c r="N114" s="2">
        <v>3903.99</v>
      </c>
      <c r="O114" s="2">
        <v>3907.01</v>
      </c>
      <c r="P114" s="2">
        <v>3907.69</v>
      </c>
      <c r="Q114" s="2">
        <v>3920.62</v>
      </c>
      <c r="R114" s="2">
        <v>3951.3</v>
      </c>
      <c r="S114" s="2">
        <v>3944.98</v>
      </c>
      <c r="T114" s="2">
        <v>3947.35</v>
      </c>
      <c r="U114" s="2">
        <v>3901.39</v>
      </c>
      <c r="V114" s="2">
        <v>3792.47</v>
      </c>
      <c r="W114" s="2">
        <v>3744.94</v>
      </c>
      <c r="X114" s="2">
        <v>3700.51</v>
      </c>
      <c r="Y114" s="85">
        <v>3698.82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3726.97</v>
      </c>
      <c r="C115" s="2">
        <v>3696.37</v>
      </c>
      <c r="D115" s="2">
        <v>3696.84</v>
      </c>
      <c r="E115" s="2">
        <v>3692.47</v>
      </c>
      <c r="F115" s="2">
        <v>3697.16</v>
      </c>
      <c r="G115" s="2">
        <v>3705.79</v>
      </c>
      <c r="H115" s="2">
        <v>3785.79</v>
      </c>
      <c r="I115" s="2">
        <v>3831.26</v>
      </c>
      <c r="J115" s="2">
        <v>3944.08</v>
      </c>
      <c r="K115" s="2">
        <v>3996.18</v>
      </c>
      <c r="L115" s="2">
        <v>4002.35</v>
      </c>
      <c r="M115" s="2">
        <v>4003.04</v>
      </c>
      <c r="N115" s="2">
        <v>4003.58</v>
      </c>
      <c r="O115" s="2">
        <v>4003.07</v>
      </c>
      <c r="P115" s="2">
        <v>4015.73</v>
      </c>
      <c r="Q115" s="2">
        <v>4047.67</v>
      </c>
      <c r="R115" s="2">
        <v>4086.41</v>
      </c>
      <c r="S115" s="2">
        <v>4097.99</v>
      </c>
      <c r="T115" s="2">
        <v>4120.1499999999996</v>
      </c>
      <c r="U115" s="2">
        <v>4014.06</v>
      </c>
      <c r="V115" s="2">
        <v>3865.75</v>
      </c>
      <c r="W115" s="2">
        <v>3762.67</v>
      </c>
      <c r="X115" s="2">
        <v>3709.26</v>
      </c>
      <c r="Y115" s="85">
        <v>3701.7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3663.17</v>
      </c>
      <c r="C116" s="2">
        <v>3663.88</v>
      </c>
      <c r="D116" s="2">
        <v>3672.68</v>
      </c>
      <c r="E116" s="2">
        <v>3674.61</v>
      </c>
      <c r="F116" s="2">
        <v>3698.1</v>
      </c>
      <c r="G116" s="2">
        <v>3769.48</v>
      </c>
      <c r="H116" s="2">
        <v>3809.84</v>
      </c>
      <c r="I116" s="2">
        <v>3904.8</v>
      </c>
      <c r="J116" s="2">
        <v>3914.41</v>
      </c>
      <c r="K116" s="2">
        <v>3874.03</v>
      </c>
      <c r="L116" s="2">
        <v>3856.42</v>
      </c>
      <c r="M116" s="2">
        <v>3866.89</v>
      </c>
      <c r="N116" s="2">
        <v>3863.15</v>
      </c>
      <c r="O116" s="2">
        <v>3862.93</v>
      </c>
      <c r="P116" s="2">
        <v>3864.61</v>
      </c>
      <c r="Q116" s="2">
        <v>3879.58</v>
      </c>
      <c r="R116" s="2">
        <v>3914.83</v>
      </c>
      <c r="S116" s="2">
        <v>3920.56</v>
      </c>
      <c r="T116" s="2">
        <v>3904.55</v>
      </c>
      <c r="U116" s="2">
        <v>3877.96</v>
      </c>
      <c r="V116" s="2">
        <v>3754.71</v>
      </c>
      <c r="W116" s="2">
        <v>3703.78</v>
      </c>
      <c r="X116" s="2">
        <v>3696.33</v>
      </c>
      <c r="Y116" s="85">
        <v>3693.51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3678.51</v>
      </c>
      <c r="C117" s="2">
        <v>3676.63</v>
      </c>
      <c r="D117" s="2">
        <v>3660.88</v>
      </c>
      <c r="E117" s="2">
        <v>3662.69</v>
      </c>
      <c r="F117" s="2">
        <v>3677.33</v>
      </c>
      <c r="G117" s="2">
        <v>3710.88</v>
      </c>
      <c r="H117" s="2">
        <v>3771.88</v>
      </c>
      <c r="I117" s="2">
        <v>3842.04</v>
      </c>
      <c r="J117" s="2">
        <v>3861.39</v>
      </c>
      <c r="K117" s="2">
        <v>3865.47</v>
      </c>
      <c r="L117" s="2">
        <v>3780.03</v>
      </c>
      <c r="M117" s="2">
        <v>3781.46</v>
      </c>
      <c r="N117" s="2">
        <v>3774.14</v>
      </c>
      <c r="O117" s="2">
        <v>3773.56</v>
      </c>
      <c r="P117" s="2">
        <v>3768.25</v>
      </c>
      <c r="Q117" s="2">
        <v>3765.17</v>
      </c>
      <c r="R117" s="2">
        <v>3774.13</v>
      </c>
      <c r="S117" s="2">
        <v>3842.87</v>
      </c>
      <c r="T117" s="2">
        <v>3778.06</v>
      </c>
      <c r="U117" s="2">
        <v>3749.15</v>
      </c>
      <c r="V117" s="2">
        <v>3706.26</v>
      </c>
      <c r="W117" s="2">
        <v>3698.59</v>
      </c>
      <c r="X117" s="2">
        <v>3670.85</v>
      </c>
      <c r="Y117" s="85">
        <v>3671.22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3671.24</v>
      </c>
      <c r="C118" s="2">
        <v>3666.16</v>
      </c>
      <c r="D118" s="2">
        <v>3667.03</v>
      </c>
      <c r="E118" s="2">
        <v>3673.4</v>
      </c>
      <c r="F118" s="2">
        <v>3681.76</v>
      </c>
      <c r="G118" s="2">
        <v>3708.57</v>
      </c>
      <c r="H118" s="2">
        <v>3762.99</v>
      </c>
      <c r="I118" s="2">
        <v>3786.9</v>
      </c>
      <c r="J118" s="2">
        <v>3785.1</v>
      </c>
      <c r="K118" s="2">
        <v>3770.88</v>
      </c>
      <c r="L118" s="2">
        <v>3744.31</v>
      </c>
      <c r="M118" s="2">
        <v>3758.68</v>
      </c>
      <c r="N118" s="2">
        <v>3758.16</v>
      </c>
      <c r="O118" s="2">
        <v>3765.48</v>
      </c>
      <c r="P118" s="2">
        <v>3751.17</v>
      </c>
      <c r="Q118" s="2">
        <v>3760.02</v>
      </c>
      <c r="R118" s="2">
        <v>3772.53</v>
      </c>
      <c r="S118" s="2">
        <v>3795</v>
      </c>
      <c r="T118" s="2">
        <v>3776.91</v>
      </c>
      <c r="U118" s="2">
        <v>3729.19</v>
      </c>
      <c r="V118" s="2">
        <v>3693.24</v>
      </c>
      <c r="W118" s="2">
        <v>3679.14</v>
      </c>
      <c r="X118" s="2">
        <v>3673.21</v>
      </c>
      <c r="Y118" s="85">
        <v>3672.41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3690.54</v>
      </c>
      <c r="C119" s="2">
        <v>3689.31</v>
      </c>
      <c r="D119" s="2">
        <v>3681.63</v>
      </c>
      <c r="E119" s="2">
        <v>3690.38</v>
      </c>
      <c r="F119" s="2">
        <v>3691.98</v>
      </c>
      <c r="G119" s="2">
        <v>3708.95</v>
      </c>
      <c r="H119" s="2">
        <v>3716.35</v>
      </c>
      <c r="I119" s="2">
        <v>3717.62</v>
      </c>
      <c r="J119" s="2">
        <v>3700.49</v>
      </c>
      <c r="K119" s="2">
        <v>3700.47</v>
      </c>
      <c r="L119" s="2">
        <v>3699.42</v>
      </c>
      <c r="M119" s="2">
        <v>3699.43</v>
      </c>
      <c r="N119" s="2">
        <v>3699.08</v>
      </c>
      <c r="O119" s="2">
        <v>3698.04</v>
      </c>
      <c r="P119" s="2">
        <v>3699.78</v>
      </c>
      <c r="Q119" s="2">
        <v>3695.15</v>
      </c>
      <c r="R119" s="2">
        <v>3696.2</v>
      </c>
      <c r="S119" s="2">
        <v>3697.05</v>
      </c>
      <c r="T119" s="2">
        <v>3696.67</v>
      </c>
      <c r="U119" s="2">
        <v>3696.87</v>
      </c>
      <c r="V119" s="2">
        <v>3696.33</v>
      </c>
      <c r="W119" s="2">
        <v>3694.53</v>
      </c>
      <c r="X119" s="2">
        <v>3674.81</v>
      </c>
      <c r="Y119" s="85">
        <v>3676.45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3685.57</v>
      </c>
      <c r="C120" s="2">
        <v>3680.64</v>
      </c>
      <c r="D120" s="2">
        <v>3656.28</v>
      </c>
      <c r="E120" s="2">
        <v>3687.89</v>
      </c>
      <c r="F120" s="2">
        <v>3700.47</v>
      </c>
      <c r="G120" s="2">
        <v>3702.59</v>
      </c>
      <c r="H120" s="2">
        <v>3701.57</v>
      </c>
      <c r="I120" s="2">
        <v>3701.99</v>
      </c>
      <c r="J120" s="2">
        <v>3693.58</v>
      </c>
      <c r="K120" s="2">
        <v>3693.11</v>
      </c>
      <c r="L120" s="2">
        <v>3692.47</v>
      </c>
      <c r="M120" s="2">
        <v>3677.2</v>
      </c>
      <c r="N120" s="2">
        <v>3692.66</v>
      </c>
      <c r="O120" s="2">
        <v>3677.59</v>
      </c>
      <c r="P120" s="2">
        <v>3692.79</v>
      </c>
      <c r="Q120" s="2">
        <v>3679.46</v>
      </c>
      <c r="R120" s="2">
        <v>3696.12</v>
      </c>
      <c r="S120" s="2">
        <v>3729.82</v>
      </c>
      <c r="T120" s="2">
        <v>3696.41</v>
      </c>
      <c r="U120" s="2">
        <v>3704.04</v>
      </c>
      <c r="V120" s="2">
        <v>3699.39</v>
      </c>
      <c r="W120" s="2">
        <v>3697.72</v>
      </c>
      <c r="X120" s="2">
        <v>3695.81</v>
      </c>
      <c r="Y120" s="85">
        <v>3699.66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3701.23</v>
      </c>
      <c r="C121" s="2">
        <v>3701.8</v>
      </c>
      <c r="D121" s="2">
        <v>3702.29</v>
      </c>
      <c r="E121" s="2">
        <v>3702.88</v>
      </c>
      <c r="F121" s="2">
        <v>3703.85</v>
      </c>
      <c r="G121" s="2">
        <v>3705.91</v>
      </c>
      <c r="H121" s="2">
        <v>3707.97</v>
      </c>
      <c r="I121" s="2">
        <v>3712.6</v>
      </c>
      <c r="J121" s="2">
        <v>3793.97</v>
      </c>
      <c r="K121" s="2">
        <v>3793.84</v>
      </c>
      <c r="L121" s="2">
        <v>3786.62</v>
      </c>
      <c r="M121" s="2">
        <v>3784.94</v>
      </c>
      <c r="N121" s="2">
        <v>3784.94</v>
      </c>
      <c r="O121" s="2">
        <v>3787.26</v>
      </c>
      <c r="P121" s="2">
        <v>3791.27</v>
      </c>
      <c r="Q121" s="2">
        <v>3804.07</v>
      </c>
      <c r="R121" s="2">
        <v>3831.86</v>
      </c>
      <c r="S121" s="2">
        <v>3832.41</v>
      </c>
      <c r="T121" s="2">
        <v>3813.69</v>
      </c>
      <c r="U121" s="2">
        <v>3797.2</v>
      </c>
      <c r="V121" s="2">
        <v>3773.95</v>
      </c>
      <c r="W121" s="2">
        <v>3730.07</v>
      </c>
      <c r="X121" s="2">
        <v>3701.89</v>
      </c>
      <c r="Y121" s="85">
        <v>3702.16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3702.57</v>
      </c>
      <c r="C122" s="2">
        <v>3703.32</v>
      </c>
      <c r="D122" s="2">
        <v>3702.56</v>
      </c>
      <c r="E122" s="2">
        <v>3691.38</v>
      </c>
      <c r="F122" s="2">
        <v>3702.79</v>
      </c>
      <c r="G122" s="2">
        <v>3705.62</v>
      </c>
      <c r="H122" s="2">
        <v>3705.89</v>
      </c>
      <c r="I122" s="2">
        <v>3710.25</v>
      </c>
      <c r="J122" s="2">
        <v>3750.1</v>
      </c>
      <c r="K122" s="2">
        <v>3835.43</v>
      </c>
      <c r="L122" s="2">
        <v>3836.49</v>
      </c>
      <c r="M122" s="2">
        <v>3834.53</v>
      </c>
      <c r="N122" s="2">
        <v>3826.93</v>
      </c>
      <c r="O122" s="2">
        <v>3822.57</v>
      </c>
      <c r="P122" s="2">
        <v>3829.47</v>
      </c>
      <c r="Q122" s="2">
        <v>3838.89</v>
      </c>
      <c r="R122" s="2">
        <v>3857.65</v>
      </c>
      <c r="S122" s="2">
        <v>3894.42</v>
      </c>
      <c r="T122" s="2">
        <v>3851.44</v>
      </c>
      <c r="U122" s="2">
        <v>3786.07</v>
      </c>
      <c r="V122" s="2">
        <v>3712.6</v>
      </c>
      <c r="W122" s="2">
        <v>3795.44</v>
      </c>
      <c r="X122" s="2">
        <v>3724.42</v>
      </c>
      <c r="Y122" s="85">
        <v>3708.46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3701.97</v>
      </c>
      <c r="C123" s="2">
        <v>3697.59</v>
      </c>
      <c r="D123" s="2">
        <v>3695.91</v>
      </c>
      <c r="E123" s="2">
        <v>3696.19</v>
      </c>
      <c r="F123" s="2">
        <v>3703.42</v>
      </c>
      <c r="G123" s="2">
        <v>3709.18</v>
      </c>
      <c r="H123" s="2">
        <v>3710.21</v>
      </c>
      <c r="I123" s="2">
        <v>3752.13</v>
      </c>
      <c r="J123" s="2">
        <v>3754.48</v>
      </c>
      <c r="K123" s="2">
        <v>3757.42</v>
      </c>
      <c r="L123" s="2">
        <v>3751.31</v>
      </c>
      <c r="M123" s="2">
        <v>3765.84</v>
      </c>
      <c r="N123" s="2">
        <v>3744.25</v>
      </c>
      <c r="O123" s="2">
        <v>3748.4</v>
      </c>
      <c r="P123" s="2">
        <v>3751.53</v>
      </c>
      <c r="Q123" s="2">
        <v>3766.67</v>
      </c>
      <c r="R123" s="2">
        <v>3808.89</v>
      </c>
      <c r="S123" s="2">
        <v>3817.13</v>
      </c>
      <c r="T123" s="2">
        <v>3784.7</v>
      </c>
      <c r="U123" s="2">
        <v>3762.96</v>
      </c>
      <c r="V123" s="2">
        <v>3708.06</v>
      </c>
      <c r="W123" s="2">
        <v>3694.61</v>
      </c>
      <c r="X123" s="2">
        <v>3694.38</v>
      </c>
      <c r="Y123" s="85">
        <v>3679.71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3686.24</v>
      </c>
      <c r="C124" s="2">
        <v>3667.55</v>
      </c>
      <c r="D124" s="2">
        <v>3652.82</v>
      </c>
      <c r="E124" s="2">
        <v>3676.56</v>
      </c>
      <c r="F124" s="2">
        <v>3702.05</v>
      </c>
      <c r="G124" s="2">
        <v>3702.89</v>
      </c>
      <c r="H124" s="2">
        <v>3706.9</v>
      </c>
      <c r="I124" s="2">
        <v>3703.28</v>
      </c>
      <c r="J124" s="2">
        <v>3691.74</v>
      </c>
      <c r="K124" s="2">
        <v>3691.59</v>
      </c>
      <c r="L124" s="2">
        <v>3690.69</v>
      </c>
      <c r="M124" s="2">
        <v>3690.47</v>
      </c>
      <c r="N124" s="2">
        <v>3691.23</v>
      </c>
      <c r="O124" s="2">
        <v>3691.28</v>
      </c>
      <c r="P124" s="2">
        <v>3691.65</v>
      </c>
      <c r="Q124" s="2">
        <v>3692.55</v>
      </c>
      <c r="R124" s="2">
        <v>3727.67</v>
      </c>
      <c r="S124" s="2">
        <v>3731.75</v>
      </c>
      <c r="T124" s="2">
        <v>3693.85</v>
      </c>
      <c r="U124" s="2">
        <v>3705.22</v>
      </c>
      <c r="V124" s="2">
        <v>3693.01</v>
      </c>
      <c r="W124" s="2">
        <v>3688.2</v>
      </c>
      <c r="X124" s="2">
        <v>3688.12</v>
      </c>
      <c r="Y124" s="85">
        <v>3689.69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3689.36</v>
      </c>
      <c r="C125" s="2">
        <v>3683.83</v>
      </c>
      <c r="D125" s="2">
        <v>3694.87</v>
      </c>
      <c r="E125" s="2">
        <v>3696.46</v>
      </c>
      <c r="F125" s="2">
        <v>3702.35</v>
      </c>
      <c r="G125" s="2">
        <v>3721.01</v>
      </c>
      <c r="H125" s="2">
        <v>3815.43</v>
      </c>
      <c r="I125" s="2">
        <v>3832.88</v>
      </c>
      <c r="J125" s="2">
        <v>3831.25</v>
      </c>
      <c r="K125" s="2">
        <v>3829.48</v>
      </c>
      <c r="L125" s="2">
        <v>3812.07</v>
      </c>
      <c r="M125" s="2">
        <v>3814.87</v>
      </c>
      <c r="N125" s="2">
        <v>3805.87</v>
      </c>
      <c r="O125" s="2">
        <v>3808.85</v>
      </c>
      <c r="P125" s="2">
        <v>3822.51</v>
      </c>
      <c r="Q125" s="2">
        <v>3842.57</v>
      </c>
      <c r="R125" s="2">
        <v>3933.55</v>
      </c>
      <c r="S125" s="2">
        <v>3944.97</v>
      </c>
      <c r="T125" s="2">
        <v>3849.96</v>
      </c>
      <c r="U125" s="2">
        <v>3822.99</v>
      </c>
      <c r="V125" s="2">
        <v>3745.89</v>
      </c>
      <c r="W125" s="2">
        <v>3701.69</v>
      </c>
      <c r="X125" s="2">
        <v>3693.41</v>
      </c>
      <c r="Y125" s="85">
        <v>3695.36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3697.49</v>
      </c>
      <c r="C126" s="2">
        <v>3698.34</v>
      </c>
      <c r="D126" s="2">
        <v>3692.79</v>
      </c>
      <c r="E126" s="2">
        <v>3699.71</v>
      </c>
      <c r="F126" s="2">
        <v>3699.83</v>
      </c>
      <c r="G126" s="2">
        <v>3778.19</v>
      </c>
      <c r="H126" s="2">
        <v>3833.13</v>
      </c>
      <c r="I126" s="2">
        <v>3864.56</v>
      </c>
      <c r="J126" s="2">
        <v>3864.74</v>
      </c>
      <c r="K126" s="2">
        <v>3869.43</v>
      </c>
      <c r="L126" s="2">
        <v>3851.29</v>
      </c>
      <c r="M126" s="2">
        <v>3852.61</v>
      </c>
      <c r="N126" s="2">
        <v>3826.96</v>
      </c>
      <c r="O126" s="2">
        <v>3801.97</v>
      </c>
      <c r="P126" s="2">
        <v>3844.05</v>
      </c>
      <c r="Q126" s="2">
        <v>3865.75</v>
      </c>
      <c r="R126" s="2">
        <v>3912.05</v>
      </c>
      <c r="S126" s="2">
        <v>3887.99</v>
      </c>
      <c r="T126" s="2">
        <v>3859.71</v>
      </c>
      <c r="U126" s="2">
        <v>3813.69</v>
      </c>
      <c r="V126" s="2">
        <v>3701.95</v>
      </c>
      <c r="W126" s="2">
        <v>3699.81</v>
      </c>
      <c r="X126" s="2">
        <v>3693.72</v>
      </c>
      <c r="Y126" s="85">
        <v>3695.55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3696.55</v>
      </c>
      <c r="C127" s="2">
        <v>3698.4</v>
      </c>
      <c r="D127" s="2">
        <v>3699.32</v>
      </c>
      <c r="E127" s="2">
        <v>3700.89</v>
      </c>
      <c r="F127" s="2">
        <v>3706.8</v>
      </c>
      <c r="G127" s="2">
        <v>3731.05</v>
      </c>
      <c r="H127" s="2">
        <v>3824.07</v>
      </c>
      <c r="I127" s="2">
        <v>3839.38</v>
      </c>
      <c r="J127" s="2">
        <v>3840.82</v>
      </c>
      <c r="K127" s="2">
        <v>3838</v>
      </c>
      <c r="L127" s="2">
        <v>3838.37</v>
      </c>
      <c r="M127" s="2">
        <v>3826.42</v>
      </c>
      <c r="N127" s="2">
        <v>3824.38</v>
      </c>
      <c r="O127" s="2">
        <v>3822.49</v>
      </c>
      <c r="P127" s="2">
        <v>3825.56</v>
      </c>
      <c r="Q127" s="2">
        <v>3838.52</v>
      </c>
      <c r="R127" s="2">
        <v>3865.37</v>
      </c>
      <c r="S127" s="2">
        <v>3861.08</v>
      </c>
      <c r="T127" s="2">
        <v>3837.46</v>
      </c>
      <c r="U127" s="2">
        <v>3823.76</v>
      </c>
      <c r="V127" s="2">
        <v>3766.5</v>
      </c>
      <c r="W127" s="2">
        <v>3700.85</v>
      </c>
      <c r="X127" s="2">
        <v>3695.12</v>
      </c>
      <c r="Y127" s="85">
        <v>3694.89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3704.81</v>
      </c>
      <c r="C128" s="2">
        <v>3698.81</v>
      </c>
      <c r="D128" s="2">
        <v>3700.69</v>
      </c>
      <c r="E128" s="2">
        <v>3701.27</v>
      </c>
      <c r="F128" s="2">
        <v>3700.64</v>
      </c>
      <c r="G128" s="2">
        <v>3704.24</v>
      </c>
      <c r="H128" s="2">
        <v>3709.14</v>
      </c>
      <c r="I128" s="2">
        <v>3770.57</v>
      </c>
      <c r="J128" s="2">
        <v>3772.9</v>
      </c>
      <c r="K128" s="2">
        <v>3774.36</v>
      </c>
      <c r="L128" s="2">
        <v>3770.03</v>
      </c>
      <c r="M128" s="2">
        <v>3766.44</v>
      </c>
      <c r="N128" s="2">
        <v>3766.99</v>
      </c>
      <c r="O128" s="2">
        <v>3769.76</v>
      </c>
      <c r="P128" s="2">
        <v>3775.68</v>
      </c>
      <c r="Q128" s="2">
        <v>3782.45</v>
      </c>
      <c r="R128" s="2">
        <v>3792.81</v>
      </c>
      <c r="S128" s="2">
        <v>3786.64</v>
      </c>
      <c r="T128" s="2">
        <v>3792.26</v>
      </c>
      <c r="U128" s="2">
        <v>3759.69</v>
      </c>
      <c r="V128" s="2">
        <v>3698.93</v>
      </c>
      <c r="W128" s="2">
        <v>3691.61</v>
      </c>
      <c r="X128" s="2">
        <v>3693.35</v>
      </c>
      <c r="Y128" s="85">
        <v>3695.8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3696.51</v>
      </c>
      <c r="C129" s="2">
        <v>3691.38</v>
      </c>
      <c r="D129" s="2">
        <v>3691.89</v>
      </c>
      <c r="E129" s="2">
        <v>3692.48</v>
      </c>
      <c r="F129" s="2">
        <v>3692.44</v>
      </c>
      <c r="G129" s="2">
        <v>3700.33</v>
      </c>
      <c r="H129" s="2">
        <v>3699.52</v>
      </c>
      <c r="I129" s="2">
        <v>3700.61</v>
      </c>
      <c r="J129" s="2">
        <v>3695.46</v>
      </c>
      <c r="K129" s="2">
        <v>3706</v>
      </c>
      <c r="L129" s="2">
        <v>3702.01</v>
      </c>
      <c r="M129" s="2">
        <v>3693.3</v>
      </c>
      <c r="N129" s="2">
        <v>3693.01</v>
      </c>
      <c r="O129" s="2">
        <v>3693.3</v>
      </c>
      <c r="P129" s="2">
        <v>3720.54</v>
      </c>
      <c r="Q129" s="2">
        <v>3756.68</v>
      </c>
      <c r="R129" s="2">
        <v>3766.15</v>
      </c>
      <c r="S129" s="2">
        <v>3763.39</v>
      </c>
      <c r="T129" s="2">
        <v>3759.93</v>
      </c>
      <c r="U129" s="2">
        <v>3722.91</v>
      </c>
      <c r="V129" s="2">
        <v>3779.38</v>
      </c>
      <c r="W129" s="2">
        <v>3711.72</v>
      </c>
      <c r="X129" s="2">
        <v>3694.88</v>
      </c>
      <c r="Y129" s="85">
        <v>3694.9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3698.36</v>
      </c>
      <c r="C130" s="2">
        <v>3699.64</v>
      </c>
      <c r="D130" s="2">
        <v>3700.31</v>
      </c>
      <c r="E130" s="2">
        <v>3700.97</v>
      </c>
      <c r="F130" s="2">
        <v>3707.65</v>
      </c>
      <c r="G130" s="2">
        <v>3820.75</v>
      </c>
      <c r="H130" s="2">
        <v>3940.46</v>
      </c>
      <c r="I130" s="2">
        <v>3964.78</v>
      </c>
      <c r="J130" s="2">
        <v>3881.34</v>
      </c>
      <c r="K130" s="2">
        <v>3878.61</v>
      </c>
      <c r="L130" s="2">
        <v>3866.67</v>
      </c>
      <c r="M130" s="2">
        <v>3882.98</v>
      </c>
      <c r="N130" s="2">
        <v>3876.18</v>
      </c>
      <c r="O130" s="2">
        <v>3873.14</v>
      </c>
      <c r="P130" s="2">
        <v>3884.44</v>
      </c>
      <c r="Q130" s="2">
        <v>3896.24</v>
      </c>
      <c r="R130" s="2">
        <v>3895.97</v>
      </c>
      <c r="S130" s="2">
        <v>3887.69</v>
      </c>
      <c r="T130" s="2">
        <v>3844.37</v>
      </c>
      <c r="U130" s="2">
        <v>3831.55</v>
      </c>
      <c r="V130" s="2">
        <v>3742.03</v>
      </c>
      <c r="W130" s="2">
        <v>3703.56</v>
      </c>
      <c r="X130" s="2">
        <v>3696.03</v>
      </c>
      <c r="Y130" s="85">
        <v>3696.71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3699.06</v>
      </c>
      <c r="C131" s="2">
        <v>3699.95</v>
      </c>
      <c r="D131" s="2">
        <v>3700.92</v>
      </c>
      <c r="E131" s="2">
        <v>3701.84</v>
      </c>
      <c r="F131" s="2">
        <v>3708.42</v>
      </c>
      <c r="G131" s="2">
        <v>3753.65</v>
      </c>
      <c r="H131" s="2">
        <v>3815.98</v>
      </c>
      <c r="I131" s="2">
        <v>3849.76</v>
      </c>
      <c r="J131" s="2">
        <v>3824.12</v>
      </c>
      <c r="K131" s="2">
        <v>3819.1</v>
      </c>
      <c r="L131" s="2">
        <v>3808.05</v>
      </c>
      <c r="M131" s="2">
        <v>3807.39</v>
      </c>
      <c r="N131" s="2">
        <v>3785.38</v>
      </c>
      <c r="O131" s="2">
        <v>3791.45</v>
      </c>
      <c r="P131" s="2">
        <v>3815.75</v>
      </c>
      <c r="Q131" s="2">
        <v>3854.29</v>
      </c>
      <c r="R131" s="2">
        <v>3866.49</v>
      </c>
      <c r="S131" s="2">
        <v>3868.72</v>
      </c>
      <c r="T131" s="2">
        <v>3831.08</v>
      </c>
      <c r="U131" s="2">
        <v>3796.35</v>
      </c>
      <c r="V131" s="2">
        <v>3764.42</v>
      </c>
      <c r="W131" s="2">
        <v>3706.7</v>
      </c>
      <c r="X131" s="2">
        <v>3704.38</v>
      </c>
      <c r="Y131" s="85">
        <v>3697.47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3698.98</v>
      </c>
      <c r="C132" s="2">
        <v>3695.93</v>
      </c>
      <c r="D132" s="2">
        <v>3690.98</v>
      </c>
      <c r="E132" s="2">
        <v>3690.36</v>
      </c>
      <c r="F132" s="2">
        <v>3698.3</v>
      </c>
      <c r="G132" s="2">
        <v>3712.68</v>
      </c>
      <c r="H132" s="2">
        <v>3745.47</v>
      </c>
      <c r="I132" s="2">
        <v>3780.09</v>
      </c>
      <c r="J132" s="2">
        <v>3787.93</v>
      </c>
      <c r="K132" s="2">
        <v>3789.25</v>
      </c>
      <c r="L132" s="2">
        <v>3779.95</v>
      </c>
      <c r="M132" s="2">
        <v>3778.63</v>
      </c>
      <c r="N132" s="2">
        <v>3778.41</v>
      </c>
      <c r="O132" s="2">
        <v>3785.64</v>
      </c>
      <c r="P132" s="2">
        <v>3792.26</v>
      </c>
      <c r="Q132" s="2">
        <v>3806.47</v>
      </c>
      <c r="R132" s="2">
        <v>3843.09</v>
      </c>
      <c r="S132" s="2">
        <v>3853.27</v>
      </c>
      <c r="T132" s="2">
        <v>3792.8</v>
      </c>
      <c r="U132" s="2">
        <v>3782.68</v>
      </c>
      <c r="V132" s="2">
        <v>3742.78</v>
      </c>
      <c r="W132" s="2">
        <v>3706.35</v>
      </c>
      <c r="X132" s="2">
        <v>3700.36</v>
      </c>
      <c r="Y132" s="85">
        <v>3700.57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3702.53</v>
      </c>
      <c r="C133" s="2">
        <v>3703.58</v>
      </c>
      <c r="D133" s="2">
        <v>3699.06</v>
      </c>
      <c r="E133" s="2">
        <v>3704.89</v>
      </c>
      <c r="F133" s="2">
        <v>3706.13</v>
      </c>
      <c r="G133" s="2">
        <v>3722.83</v>
      </c>
      <c r="H133" s="2">
        <v>3777.7</v>
      </c>
      <c r="I133" s="2">
        <v>3826.72</v>
      </c>
      <c r="J133" s="2">
        <v>3795.99</v>
      </c>
      <c r="K133" s="2">
        <v>3792.89</v>
      </c>
      <c r="L133" s="2">
        <v>3784.6</v>
      </c>
      <c r="M133" s="2">
        <v>3783.41</v>
      </c>
      <c r="N133" s="2">
        <v>3781.86</v>
      </c>
      <c r="O133" s="2">
        <v>3785.6</v>
      </c>
      <c r="P133" s="2">
        <v>3797.17</v>
      </c>
      <c r="Q133" s="2">
        <v>3809.07</v>
      </c>
      <c r="R133" s="2">
        <v>3862.98</v>
      </c>
      <c r="S133" s="2">
        <v>3858.9</v>
      </c>
      <c r="T133" s="2">
        <v>3798.88</v>
      </c>
      <c r="U133" s="2">
        <v>3783.5</v>
      </c>
      <c r="V133" s="2">
        <v>3741.26</v>
      </c>
      <c r="W133" s="2">
        <v>3707.88</v>
      </c>
      <c r="X133" s="2">
        <v>3699.92</v>
      </c>
      <c r="Y133" s="85">
        <v>3700.22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3702.17</v>
      </c>
      <c r="C134" s="2">
        <v>3697.63</v>
      </c>
      <c r="D134" s="2">
        <v>3697.95</v>
      </c>
      <c r="E134" s="2">
        <v>3699.69</v>
      </c>
      <c r="F134" s="2">
        <v>3705.55</v>
      </c>
      <c r="G134" s="2">
        <v>3713.94</v>
      </c>
      <c r="H134" s="2">
        <v>3764.09</v>
      </c>
      <c r="I134" s="2">
        <v>3763.2</v>
      </c>
      <c r="J134" s="2">
        <v>3754.8</v>
      </c>
      <c r="K134" s="2">
        <v>3766.39</v>
      </c>
      <c r="L134" s="2">
        <v>3764.39</v>
      </c>
      <c r="M134" s="2">
        <v>3764.51</v>
      </c>
      <c r="N134" s="2">
        <v>3755.18</v>
      </c>
      <c r="O134" s="2">
        <v>3755.78</v>
      </c>
      <c r="P134" s="2">
        <v>3765.75</v>
      </c>
      <c r="Q134" s="2">
        <v>3775.47</v>
      </c>
      <c r="R134" s="2">
        <v>3809.8</v>
      </c>
      <c r="S134" s="2">
        <v>3780.53</v>
      </c>
      <c r="T134" s="2">
        <v>3763.13</v>
      </c>
      <c r="U134" s="2">
        <v>3725.36</v>
      </c>
      <c r="V134" s="2">
        <v>3703.16</v>
      </c>
      <c r="W134" s="2">
        <v>3647.1</v>
      </c>
      <c r="X134" s="2">
        <v>3692.49</v>
      </c>
      <c r="Y134" s="85">
        <v>3695.02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3698.46</v>
      </c>
      <c r="C135" s="2">
        <v>3698.42</v>
      </c>
      <c r="D135" s="2">
        <v>3698.51</v>
      </c>
      <c r="E135" s="2">
        <v>3699.39</v>
      </c>
      <c r="F135" s="2">
        <v>3701.23</v>
      </c>
      <c r="G135" s="2">
        <v>3698.47</v>
      </c>
      <c r="H135" s="2">
        <v>3711.28</v>
      </c>
      <c r="I135" s="2">
        <v>3775.85</v>
      </c>
      <c r="J135" s="2">
        <v>3860.4</v>
      </c>
      <c r="K135" s="2">
        <v>3896.47</v>
      </c>
      <c r="L135" s="2">
        <v>3862.15</v>
      </c>
      <c r="M135" s="2">
        <v>3847.75</v>
      </c>
      <c r="N135" s="2">
        <v>3823.61</v>
      </c>
      <c r="O135" s="2">
        <v>3834.64</v>
      </c>
      <c r="P135" s="2">
        <v>3850.35</v>
      </c>
      <c r="Q135" s="2">
        <v>3885.56</v>
      </c>
      <c r="R135" s="2">
        <v>3904.31</v>
      </c>
      <c r="S135" s="2">
        <v>3892.19</v>
      </c>
      <c r="T135" s="2">
        <v>3874.26</v>
      </c>
      <c r="U135" s="2">
        <v>3855.02</v>
      </c>
      <c r="V135" s="2">
        <v>3812.2</v>
      </c>
      <c r="W135" s="2">
        <v>3723.84</v>
      </c>
      <c r="X135" s="2">
        <v>3698.14</v>
      </c>
      <c r="Y135" s="85">
        <v>3698.91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3698.99</v>
      </c>
      <c r="C136" s="2">
        <v>3698.78</v>
      </c>
      <c r="D136" s="2">
        <v>3699.27</v>
      </c>
      <c r="E136" s="2">
        <v>3699.57</v>
      </c>
      <c r="F136" s="2">
        <v>3699.81</v>
      </c>
      <c r="G136" s="2">
        <v>3696.72</v>
      </c>
      <c r="H136" s="2">
        <v>3699.43</v>
      </c>
      <c r="I136" s="2">
        <v>3716.78</v>
      </c>
      <c r="J136" s="2">
        <v>3791.4</v>
      </c>
      <c r="K136" s="2">
        <v>3855.85</v>
      </c>
      <c r="L136" s="2">
        <v>3852.9</v>
      </c>
      <c r="M136" s="2">
        <v>3854.29</v>
      </c>
      <c r="N136" s="2">
        <v>3850.58</v>
      </c>
      <c r="O136" s="2">
        <v>3854.62</v>
      </c>
      <c r="P136" s="2">
        <v>3883.21</v>
      </c>
      <c r="Q136" s="2">
        <v>3910.39</v>
      </c>
      <c r="R136" s="2">
        <v>3937.52</v>
      </c>
      <c r="S136" s="2">
        <v>3919.79</v>
      </c>
      <c r="T136" s="2">
        <v>3907.13</v>
      </c>
      <c r="U136" s="2">
        <v>3901.56</v>
      </c>
      <c r="V136" s="2">
        <v>3862.78</v>
      </c>
      <c r="W136" s="2">
        <v>3735.86</v>
      </c>
      <c r="X136" s="2">
        <v>3705.62</v>
      </c>
      <c r="Y136" s="85">
        <v>3699.53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3698.58</v>
      </c>
      <c r="C137" s="2">
        <v>3698.66</v>
      </c>
      <c r="D137" s="2">
        <v>3698.73</v>
      </c>
      <c r="E137" s="2">
        <v>3699.89</v>
      </c>
      <c r="F137" s="2">
        <v>3703.9</v>
      </c>
      <c r="G137" s="2">
        <v>3728.3</v>
      </c>
      <c r="H137" s="2">
        <v>3774.26</v>
      </c>
      <c r="I137" s="2">
        <v>3850.68</v>
      </c>
      <c r="J137" s="2">
        <v>3851.99</v>
      </c>
      <c r="K137" s="2">
        <v>3854.38</v>
      </c>
      <c r="L137" s="2">
        <v>3848.07</v>
      </c>
      <c r="M137" s="2">
        <v>3850.5</v>
      </c>
      <c r="N137" s="2">
        <v>3849.11</v>
      </c>
      <c r="O137" s="2">
        <v>3851.71</v>
      </c>
      <c r="P137" s="2">
        <v>3873.42</v>
      </c>
      <c r="Q137" s="2">
        <v>3936.62</v>
      </c>
      <c r="R137" s="2">
        <v>3949.96</v>
      </c>
      <c r="S137" s="2">
        <v>3941.23</v>
      </c>
      <c r="T137" s="2">
        <v>3879.96</v>
      </c>
      <c r="U137" s="2">
        <v>3863.84</v>
      </c>
      <c r="V137" s="2">
        <v>3814.44</v>
      </c>
      <c r="W137" s="2">
        <v>3735.89</v>
      </c>
      <c r="X137" s="2">
        <v>3703.46</v>
      </c>
      <c r="Y137" s="85">
        <v>3697.78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3700.72</v>
      </c>
      <c r="C138" s="2">
        <v>3699.9</v>
      </c>
      <c r="D138" s="2">
        <v>3700.59</v>
      </c>
      <c r="E138" s="2">
        <v>3702.11</v>
      </c>
      <c r="F138" s="2">
        <v>3703.65</v>
      </c>
      <c r="G138" s="2">
        <v>3719.82</v>
      </c>
      <c r="H138" s="2">
        <v>3764.41</v>
      </c>
      <c r="I138" s="2">
        <v>3791.63</v>
      </c>
      <c r="J138" s="2">
        <v>3798.15</v>
      </c>
      <c r="K138" s="2">
        <v>3771.48</v>
      </c>
      <c r="L138" s="2">
        <v>3741.05</v>
      </c>
      <c r="M138" s="2">
        <v>3736.25</v>
      </c>
      <c r="N138" s="2">
        <v>3732.72</v>
      </c>
      <c r="O138" s="2">
        <v>3730.98</v>
      </c>
      <c r="P138" s="2">
        <v>3739.74</v>
      </c>
      <c r="Q138" s="2">
        <v>3756.43</v>
      </c>
      <c r="R138" s="2">
        <v>3841.3</v>
      </c>
      <c r="S138" s="2">
        <v>3784.5</v>
      </c>
      <c r="T138" s="2">
        <v>3744.44</v>
      </c>
      <c r="U138" s="2">
        <v>3724.23</v>
      </c>
      <c r="V138" s="2">
        <v>3717.7</v>
      </c>
      <c r="W138" s="2">
        <v>3705.01</v>
      </c>
      <c r="X138" s="2">
        <v>3692.59</v>
      </c>
      <c r="Y138" s="85">
        <v>3697.18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3700.32</v>
      </c>
      <c r="C139" s="86">
        <v>3698.62</v>
      </c>
      <c r="D139" s="86">
        <v>3701.04</v>
      </c>
      <c r="E139" s="86">
        <v>3701.93</v>
      </c>
      <c r="F139" s="86">
        <v>3711.88</v>
      </c>
      <c r="G139" s="86">
        <v>3799.97</v>
      </c>
      <c r="H139" s="86">
        <v>3926.71</v>
      </c>
      <c r="I139" s="86">
        <v>3997.06</v>
      </c>
      <c r="J139" s="86">
        <v>3985.37</v>
      </c>
      <c r="K139" s="86">
        <v>3978.22</v>
      </c>
      <c r="L139" s="86">
        <v>3965.36</v>
      </c>
      <c r="M139" s="86">
        <v>3976.31</v>
      </c>
      <c r="N139" s="86">
        <v>3969.05</v>
      </c>
      <c r="O139" s="86">
        <v>3976.78</v>
      </c>
      <c r="P139" s="86">
        <v>3999.03</v>
      </c>
      <c r="Q139" s="86">
        <v>4036.67</v>
      </c>
      <c r="R139" s="86">
        <v>4048.43</v>
      </c>
      <c r="S139" s="86">
        <v>4046.66</v>
      </c>
      <c r="T139" s="86">
        <v>3970.93</v>
      </c>
      <c r="U139" s="86">
        <v>3941.9</v>
      </c>
      <c r="V139" s="86">
        <v>3862.31</v>
      </c>
      <c r="W139" s="86">
        <v>3796.17</v>
      </c>
      <c r="X139" s="86">
        <v>3768.59</v>
      </c>
      <c r="Y139" s="87">
        <v>3723.48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118" t="s">
        <v>310</v>
      </c>
      <c r="C146" s="119" t="s">
        <v>313</v>
      </c>
      <c r="D146" s="119" t="s">
        <v>316</v>
      </c>
      <c r="E146" s="119" t="s">
        <v>318</v>
      </c>
      <c r="F146" s="119" t="s">
        <v>321</v>
      </c>
      <c r="G146" s="119" t="s">
        <v>324</v>
      </c>
      <c r="H146" s="119" t="s">
        <v>327</v>
      </c>
      <c r="I146" s="119" t="s">
        <v>330</v>
      </c>
      <c r="J146" s="119" t="s">
        <v>333</v>
      </c>
      <c r="K146" s="119" t="s">
        <v>336</v>
      </c>
      <c r="L146" s="119" t="s">
        <v>339</v>
      </c>
      <c r="M146" s="119" t="s">
        <v>342</v>
      </c>
      <c r="N146" s="119" t="s">
        <v>345</v>
      </c>
      <c r="O146" s="119" t="s">
        <v>348</v>
      </c>
      <c r="P146" s="119" t="s">
        <v>351</v>
      </c>
      <c r="Q146" s="119" t="s">
        <v>354</v>
      </c>
      <c r="R146" s="119" t="s">
        <v>357</v>
      </c>
      <c r="S146" s="119" t="s">
        <v>360</v>
      </c>
      <c r="T146" s="119" t="s">
        <v>363</v>
      </c>
      <c r="U146" s="119" t="s">
        <v>366</v>
      </c>
      <c r="V146" s="119" t="s">
        <v>369</v>
      </c>
      <c r="W146" s="119" t="s">
        <v>372</v>
      </c>
      <c r="X146" s="119" t="s">
        <v>375</v>
      </c>
      <c r="Y146" s="12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112" t="s">
        <v>381</v>
      </c>
      <c r="C147" s="9" t="s">
        <v>384</v>
      </c>
      <c r="D147" s="9" t="s">
        <v>387</v>
      </c>
      <c r="E147" s="9" t="s">
        <v>390</v>
      </c>
      <c r="F147" s="9" t="s">
        <v>393</v>
      </c>
      <c r="G147" s="9" t="s">
        <v>396</v>
      </c>
      <c r="H147" s="9" t="s">
        <v>399</v>
      </c>
      <c r="I147" s="9" t="s">
        <v>402</v>
      </c>
      <c r="J147" s="9" t="s">
        <v>405</v>
      </c>
      <c r="K147" s="9" t="s">
        <v>408</v>
      </c>
      <c r="L147" s="9" t="s">
        <v>411</v>
      </c>
      <c r="M147" s="9" t="s">
        <v>414</v>
      </c>
      <c r="N147" s="9" t="s">
        <v>417</v>
      </c>
      <c r="O147" s="9" t="s">
        <v>420</v>
      </c>
      <c r="P147" s="9" t="s">
        <v>423</v>
      </c>
      <c r="Q147" s="9" t="s">
        <v>426</v>
      </c>
      <c r="R147" s="9" t="s">
        <v>429</v>
      </c>
      <c r="S147" s="9" t="s">
        <v>432</v>
      </c>
      <c r="T147" s="9" t="s">
        <v>435</v>
      </c>
      <c r="U147" s="9" t="s">
        <v>438</v>
      </c>
      <c r="V147" s="9" t="s">
        <v>441</v>
      </c>
      <c r="W147" s="9" t="s">
        <v>444</v>
      </c>
      <c r="X147" s="9" t="s">
        <v>447</v>
      </c>
      <c r="Y147" s="11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112" t="s">
        <v>453</v>
      </c>
      <c r="C148" s="9" t="s">
        <v>456</v>
      </c>
      <c r="D148" s="9" t="s">
        <v>459</v>
      </c>
      <c r="E148" s="9" t="s">
        <v>462</v>
      </c>
      <c r="F148" s="9" t="s">
        <v>465</v>
      </c>
      <c r="G148" s="9" t="s">
        <v>468</v>
      </c>
      <c r="H148" s="9" t="s">
        <v>471</v>
      </c>
      <c r="I148" s="9" t="s">
        <v>474</v>
      </c>
      <c r="J148" s="9" t="s">
        <v>477</v>
      </c>
      <c r="K148" s="9" t="s">
        <v>480</v>
      </c>
      <c r="L148" s="9" t="s">
        <v>483</v>
      </c>
      <c r="M148" s="9" t="s">
        <v>486</v>
      </c>
      <c r="N148" s="9" t="s">
        <v>342</v>
      </c>
      <c r="O148" s="9" t="s">
        <v>490</v>
      </c>
      <c r="P148" s="9" t="s">
        <v>493</v>
      </c>
      <c r="Q148" s="9" t="s">
        <v>496</v>
      </c>
      <c r="R148" s="9" t="s">
        <v>499</v>
      </c>
      <c r="S148" s="9" t="s">
        <v>502</v>
      </c>
      <c r="T148" s="9" t="s">
        <v>505</v>
      </c>
      <c r="U148" s="9" t="s">
        <v>508</v>
      </c>
      <c r="V148" s="9" t="s">
        <v>511</v>
      </c>
      <c r="W148" s="9" t="s">
        <v>514</v>
      </c>
      <c r="X148" s="9" t="s">
        <v>517</v>
      </c>
      <c r="Y148" s="11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112" t="s">
        <v>523</v>
      </c>
      <c r="C149" s="9" t="s">
        <v>526</v>
      </c>
      <c r="D149" s="9" t="s">
        <v>529</v>
      </c>
      <c r="E149" s="9" t="s">
        <v>532</v>
      </c>
      <c r="F149" s="9" t="s">
        <v>535</v>
      </c>
      <c r="G149" s="9" t="s">
        <v>538</v>
      </c>
      <c r="H149" s="9" t="s">
        <v>540</v>
      </c>
      <c r="I149" s="9" t="s">
        <v>543</v>
      </c>
      <c r="J149" s="9" t="s">
        <v>546</v>
      </c>
      <c r="K149" s="9" t="s">
        <v>549</v>
      </c>
      <c r="L149" s="9" t="s">
        <v>552</v>
      </c>
      <c r="M149" s="9" t="s">
        <v>555</v>
      </c>
      <c r="N149" s="9" t="s">
        <v>557</v>
      </c>
      <c r="O149" s="9" t="s">
        <v>560</v>
      </c>
      <c r="P149" s="9" t="s">
        <v>563</v>
      </c>
      <c r="Q149" s="9" t="s">
        <v>566</v>
      </c>
      <c r="R149" s="9" t="s">
        <v>569</v>
      </c>
      <c r="S149" s="9" t="s">
        <v>572</v>
      </c>
      <c r="T149" s="9" t="s">
        <v>574</v>
      </c>
      <c r="U149" s="9" t="s">
        <v>577</v>
      </c>
      <c r="V149" s="9" t="s">
        <v>580</v>
      </c>
      <c r="W149" s="9" t="s">
        <v>583</v>
      </c>
      <c r="X149" s="9" t="s">
        <v>586</v>
      </c>
      <c r="Y149" s="11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112" t="s">
        <v>591</v>
      </c>
      <c r="C150" s="9" t="s">
        <v>594</v>
      </c>
      <c r="D150" s="9" t="s">
        <v>597</v>
      </c>
      <c r="E150" s="9" t="s">
        <v>600</v>
      </c>
      <c r="F150" s="9" t="s">
        <v>602</v>
      </c>
      <c r="G150" s="9" t="s">
        <v>605</v>
      </c>
      <c r="H150" s="9" t="s">
        <v>224</v>
      </c>
      <c r="I150" s="9" t="s">
        <v>610</v>
      </c>
      <c r="J150" s="9" t="s">
        <v>612</v>
      </c>
      <c r="K150" s="9" t="s">
        <v>615</v>
      </c>
      <c r="L150" s="9" t="s">
        <v>618</v>
      </c>
      <c r="M150" s="9" t="s">
        <v>621</v>
      </c>
      <c r="N150" s="9" t="s">
        <v>624</v>
      </c>
      <c r="O150" s="9" t="s">
        <v>627</v>
      </c>
      <c r="P150" s="9" t="s">
        <v>630</v>
      </c>
      <c r="Q150" s="9" t="s">
        <v>633</v>
      </c>
      <c r="R150" s="9" t="s">
        <v>636</v>
      </c>
      <c r="S150" s="9" t="s">
        <v>639</v>
      </c>
      <c r="T150" s="9" t="s">
        <v>641</v>
      </c>
      <c r="U150" s="9" t="s">
        <v>237</v>
      </c>
      <c r="V150" s="9" t="s">
        <v>236</v>
      </c>
      <c r="W150" s="9" t="s">
        <v>227</v>
      </c>
      <c r="X150" s="9" t="s">
        <v>648</v>
      </c>
      <c r="Y150" s="11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112" t="s">
        <v>652</v>
      </c>
      <c r="C151" s="9" t="s">
        <v>655</v>
      </c>
      <c r="D151" s="9" t="s">
        <v>658</v>
      </c>
      <c r="E151" s="9" t="s">
        <v>661</v>
      </c>
      <c r="F151" s="9" t="s">
        <v>664</v>
      </c>
      <c r="G151" s="9" t="s">
        <v>667</v>
      </c>
      <c r="H151" s="9" t="s">
        <v>670</v>
      </c>
      <c r="I151" s="9" t="s">
        <v>673</v>
      </c>
      <c r="J151" s="9" t="s">
        <v>676</v>
      </c>
      <c r="K151" s="9" t="s">
        <v>678</v>
      </c>
      <c r="L151" s="9" t="s">
        <v>680</v>
      </c>
      <c r="M151" s="9" t="s">
        <v>683</v>
      </c>
      <c r="N151" s="9" t="s">
        <v>686</v>
      </c>
      <c r="O151" s="9" t="s">
        <v>689</v>
      </c>
      <c r="P151" s="9" t="s">
        <v>692</v>
      </c>
      <c r="Q151" s="9" t="s">
        <v>694</v>
      </c>
      <c r="R151" s="9" t="s">
        <v>697</v>
      </c>
      <c r="S151" s="9" t="s">
        <v>700</v>
      </c>
      <c r="T151" s="9" t="s">
        <v>703</v>
      </c>
      <c r="U151" s="9" t="s">
        <v>706</v>
      </c>
      <c r="V151" s="9" t="s">
        <v>709</v>
      </c>
      <c r="W151" s="9" t="s">
        <v>712</v>
      </c>
      <c r="X151" s="9" t="s">
        <v>715</v>
      </c>
      <c r="Y151" s="11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112" t="s">
        <v>721</v>
      </c>
      <c r="C152" s="9" t="s">
        <v>723</v>
      </c>
      <c r="D152" s="9" t="s">
        <v>725</v>
      </c>
      <c r="E152" s="9" t="s">
        <v>728</v>
      </c>
      <c r="F152" s="9" t="s">
        <v>731</v>
      </c>
      <c r="G152" s="9" t="s">
        <v>733</v>
      </c>
      <c r="H152" s="9" t="s">
        <v>735</v>
      </c>
      <c r="I152" s="9" t="s">
        <v>737</v>
      </c>
      <c r="J152" s="9" t="s">
        <v>740</v>
      </c>
      <c r="K152" s="9" t="s">
        <v>743</v>
      </c>
      <c r="L152" s="9" t="s">
        <v>746</v>
      </c>
      <c r="M152" s="9" t="s">
        <v>748</v>
      </c>
      <c r="N152" s="9" t="s">
        <v>751</v>
      </c>
      <c r="O152" s="9" t="s">
        <v>754</v>
      </c>
      <c r="P152" s="9" t="s">
        <v>757</v>
      </c>
      <c r="Q152" s="9" t="s">
        <v>759</v>
      </c>
      <c r="R152" s="9" t="s">
        <v>761</v>
      </c>
      <c r="S152" s="9" t="s">
        <v>764</v>
      </c>
      <c r="T152" s="9" t="s">
        <v>766</v>
      </c>
      <c r="U152" s="9" t="s">
        <v>769</v>
      </c>
      <c r="V152" s="9" t="s">
        <v>772</v>
      </c>
      <c r="W152" s="9" t="s">
        <v>775</v>
      </c>
      <c r="X152" s="9" t="s">
        <v>777</v>
      </c>
      <c r="Y152" s="11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112" t="s">
        <v>783</v>
      </c>
      <c r="C153" s="9" t="s">
        <v>786</v>
      </c>
      <c r="D153" s="9" t="s">
        <v>789</v>
      </c>
      <c r="E153" s="9" t="s">
        <v>792</v>
      </c>
      <c r="F153" s="9" t="s">
        <v>795</v>
      </c>
      <c r="G153" s="9" t="s">
        <v>798</v>
      </c>
      <c r="H153" s="9" t="s">
        <v>801</v>
      </c>
      <c r="I153" s="9" t="s">
        <v>804</v>
      </c>
      <c r="J153" s="9" t="s">
        <v>807</v>
      </c>
      <c r="K153" s="9" t="s">
        <v>810</v>
      </c>
      <c r="L153" s="9" t="s">
        <v>813</v>
      </c>
      <c r="M153" s="9" t="s">
        <v>816</v>
      </c>
      <c r="N153" s="9" t="s">
        <v>819</v>
      </c>
      <c r="O153" s="9" t="s">
        <v>822</v>
      </c>
      <c r="P153" s="9" t="s">
        <v>825</v>
      </c>
      <c r="Q153" s="9" t="s">
        <v>828</v>
      </c>
      <c r="R153" s="9" t="s">
        <v>830</v>
      </c>
      <c r="S153" s="9" t="s">
        <v>833</v>
      </c>
      <c r="T153" s="9" t="s">
        <v>836</v>
      </c>
      <c r="U153" s="9" t="s">
        <v>839</v>
      </c>
      <c r="V153" s="9" t="s">
        <v>842</v>
      </c>
      <c r="W153" s="9" t="s">
        <v>844</v>
      </c>
      <c r="X153" s="9" t="s">
        <v>847</v>
      </c>
      <c r="Y153" s="11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112" t="s">
        <v>853</v>
      </c>
      <c r="C154" s="9" t="s">
        <v>856</v>
      </c>
      <c r="D154" s="9" t="s">
        <v>859</v>
      </c>
      <c r="E154" s="9" t="s">
        <v>862</v>
      </c>
      <c r="F154" s="9" t="s">
        <v>865</v>
      </c>
      <c r="G154" s="9" t="s">
        <v>868</v>
      </c>
      <c r="H154" s="9" t="s">
        <v>871</v>
      </c>
      <c r="I154" s="9" t="s">
        <v>873</v>
      </c>
      <c r="J154" s="9" t="s">
        <v>876</v>
      </c>
      <c r="K154" s="9" t="s">
        <v>879</v>
      </c>
      <c r="L154" s="9" t="s">
        <v>882</v>
      </c>
      <c r="M154" s="9" t="s">
        <v>885</v>
      </c>
      <c r="N154" s="9" t="s">
        <v>888</v>
      </c>
      <c r="O154" s="9" t="s">
        <v>223</v>
      </c>
      <c r="P154" s="9" t="s">
        <v>893</v>
      </c>
      <c r="Q154" s="9" t="s">
        <v>896</v>
      </c>
      <c r="R154" s="9" t="s">
        <v>899</v>
      </c>
      <c r="S154" s="9" t="s">
        <v>902</v>
      </c>
      <c r="T154" s="9" t="s">
        <v>904</v>
      </c>
      <c r="U154" s="9" t="s">
        <v>907</v>
      </c>
      <c r="V154" s="9" t="s">
        <v>910</v>
      </c>
      <c r="W154" s="9" t="s">
        <v>913</v>
      </c>
      <c r="X154" s="9" t="s">
        <v>915</v>
      </c>
      <c r="Y154" s="11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112" t="s">
        <v>920</v>
      </c>
      <c r="C155" s="9" t="s">
        <v>923</v>
      </c>
      <c r="D155" s="9" t="s">
        <v>926</v>
      </c>
      <c r="E155" s="9" t="s">
        <v>929</v>
      </c>
      <c r="F155" s="9" t="s">
        <v>932</v>
      </c>
      <c r="G155" s="9" t="s">
        <v>935</v>
      </c>
      <c r="H155" s="9" t="s">
        <v>938</v>
      </c>
      <c r="I155" s="9" t="s">
        <v>941</v>
      </c>
      <c r="J155" s="9" t="s">
        <v>944</v>
      </c>
      <c r="K155" s="9" t="s">
        <v>947</v>
      </c>
      <c r="L155" s="9" t="s">
        <v>950</v>
      </c>
      <c r="M155" s="9" t="s">
        <v>952</v>
      </c>
      <c r="N155" s="9" t="s">
        <v>955</v>
      </c>
      <c r="O155" s="9" t="s">
        <v>958</v>
      </c>
      <c r="P155" s="9" t="s">
        <v>961</v>
      </c>
      <c r="Q155" s="9" t="s">
        <v>964</v>
      </c>
      <c r="R155" s="9" t="s">
        <v>967</v>
      </c>
      <c r="S155" s="9" t="s">
        <v>970</v>
      </c>
      <c r="T155" s="9" t="s">
        <v>971</v>
      </c>
      <c r="U155" s="9" t="s">
        <v>974</v>
      </c>
      <c r="V155" s="9" t="s">
        <v>977</v>
      </c>
      <c r="W155" s="9" t="s">
        <v>980</v>
      </c>
      <c r="X155" s="9" t="s">
        <v>983</v>
      </c>
      <c r="Y155" s="11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112" t="s">
        <v>989</v>
      </c>
      <c r="C156" s="9" t="s">
        <v>992</v>
      </c>
      <c r="D156" s="9" t="s">
        <v>206</v>
      </c>
      <c r="E156" s="9" t="s">
        <v>997</v>
      </c>
      <c r="F156" s="9" t="s">
        <v>1000</v>
      </c>
      <c r="G156" s="9" t="s">
        <v>1002</v>
      </c>
      <c r="H156" s="9" t="s">
        <v>1004</v>
      </c>
      <c r="I156" s="9" t="s">
        <v>1007</v>
      </c>
      <c r="J156" s="9" t="s">
        <v>1010</v>
      </c>
      <c r="K156" s="9" t="s">
        <v>1013</v>
      </c>
      <c r="L156" s="9" t="s">
        <v>1015</v>
      </c>
      <c r="M156" s="9" t="s">
        <v>1018</v>
      </c>
      <c r="N156" s="9" t="s">
        <v>1021</v>
      </c>
      <c r="O156" s="9" t="s">
        <v>276</v>
      </c>
      <c r="P156" s="9" t="s">
        <v>1025</v>
      </c>
      <c r="Q156" s="9" t="s">
        <v>1027</v>
      </c>
      <c r="R156" s="9" t="s">
        <v>1029</v>
      </c>
      <c r="S156" s="9" t="s">
        <v>1032</v>
      </c>
      <c r="T156" s="9" t="s">
        <v>1035</v>
      </c>
      <c r="U156" s="9" t="s">
        <v>1037</v>
      </c>
      <c r="V156" s="9" t="s">
        <v>847</v>
      </c>
      <c r="W156" s="9" t="s">
        <v>1041</v>
      </c>
      <c r="X156" s="9" t="s">
        <v>1043</v>
      </c>
      <c r="Y156" s="11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112" t="s">
        <v>1049</v>
      </c>
      <c r="C157" s="9" t="s">
        <v>1052</v>
      </c>
      <c r="D157" s="9" t="s">
        <v>1055</v>
      </c>
      <c r="E157" s="9" t="s">
        <v>1058</v>
      </c>
      <c r="F157" s="9" t="s">
        <v>1013</v>
      </c>
      <c r="G157" s="9" t="s">
        <v>1062</v>
      </c>
      <c r="H157" s="9" t="s">
        <v>1065</v>
      </c>
      <c r="I157" s="9" t="s">
        <v>236</v>
      </c>
      <c r="J157" s="9" t="s">
        <v>1070</v>
      </c>
      <c r="K157" s="9" t="s">
        <v>1073</v>
      </c>
      <c r="L157" s="9" t="s">
        <v>728</v>
      </c>
      <c r="M157" s="9" t="s">
        <v>1077</v>
      </c>
      <c r="N157" s="9" t="s">
        <v>1080</v>
      </c>
      <c r="O157" s="9" t="s">
        <v>1082</v>
      </c>
      <c r="P157" s="9" t="s">
        <v>1084</v>
      </c>
      <c r="Q157" s="9" t="s">
        <v>1087</v>
      </c>
      <c r="R157" s="9" t="s">
        <v>1090</v>
      </c>
      <c r="S157" s="9" t="s">
        <v>278</v>
      </c>
      <c r="T157" s="9" t="s">
        <v>1095</v>
      </c>
      <c r="U157" s="9" t="s">
        <v>1097</v>
      </c>
      <c r="V157" s="9" t="s">
        <v>1100</v>
      </c>
      <c r="W157" s="9" t="s">
        <v>1103</v>
      </c>
      <c r="X157" s="9" t="s">
        <v>1106</v>
      </c>
      <c r="Y157" s="11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112" t="s">
        <v>1112</v>
      </c>
      <c r="C158" s="9" t="s">
        <v>1115</v>
      </c>
      <c r="D158" s="9" t="s">
        <v>1117</v>
      </c>
      <c r="E158" s="9" t="s">
        <v>1119</v>
      </c>
      <c r="F158" s="9" t="s">
        <v>1122</v>
      </c>
      <c r="G158" s="9" t="s">
        <v>1124</v>
      </c>
      <c r="H158" s="9" t="s">
        <v>288</v>
      </c>
      <c r="I158" s="9" t="s">
        <v>1129</v>
      </c>
      <c r="J158" s="9" t="s">
        <v>1132</v>
      </c>
      <c r="K158" s="9" t="s">
        <v>1135</v>
      </c>
      <c r="L158" s="9" t="s">
        <v>1138</v>
      </c>
      <c r="M158" s="9" t="s">
        <v>1141</v>
      </c>
      <c r="N158" s="9" t="s">
        <v>1141</v>
      </c>
      <c r="O158" s="9" t="s">
        <v>1145</v>
      </c>
      <c r="P158" s="9" t="s">
        <v>1148</v>
      </c>
      <c r="Q158" s="9" t="s">
        <v>1151</v>
      </c>
      <c r="R158" s="9" t="s">
        <v>1154</v>
      </c>
      <c r="S158" s="9" t="s">
        <v>287</v>
      </c>
      <c r="T158" s="9" t="s">
        <v>1158</v>
      </c>
      <c r="U158" s="9" t="s">
        <v>1161</v>
      </c>
      <c r="V158" s="9" t="s">
        <v>1163</v>
      </c>
      <c r="W158" s="9" t="s">
        <v>1166</v>
      </c>
      <c r="X158" s="9" t="s">
        <v>1169</v>
      </c>
      <c r="Y158" s="11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112" t="s">
        <v>1175</v>
      </c>
      <c r="C159" s="9" t="s">
        <v>1178</v>
      </c>
      <c r="D159" s="9" t="s">
        <v>1181</v>
      </c>
      <c r="E159" s="9" t="s">
        <v>1183</v>
      </c>
      <c r="F159" s="9" t="s">
        <v>1186</v>
      </c>
      <c r="G159" s="9" t="s">
        <v>1189</v>
      </c>
      <c r="H159" s="9" t="s">
        <v>1192</v>
      </c>
      <c r="I159" s="9" t="s">
        <v>1195</v>
      </c>
      <c r="J159" s="9" t="s">
        <v>286</v>
      </c>
      <c r="K159" s="9" t="s">
        <v>1199</v>
      </c>
      <c r="L159" s="9" t="s">
        <v>1202</v>
      </c>
      <c r="M159" s="9" t="s">
        <v>1205</v>
      </c>
      <c r="N159" s="9" t="s">
        <v>1208</v>
      </c>
      <c r="O159" s="9" t="s">
        <v>1211</v>
      </c>
      <c r="P159" s="9" t="s">
        <v>1214</v>
      </c>
      <c r="Q159" s="9" t="s">
        <v>1217</v>
      </c>
      <c r="R159" s="9" t="s">
        <v>1220</v>
      </c>
      <c r="S159" s="9" t="s">
        <v>1223</v>
      </c>
      <c r="T159" s="9" t="s">
        <v>1225</v>
      </c>
      <c r="U159" s="9" t="s">
        <v>1228</v>
      </c>
      <c r="V159" s="9" t="s">
        <v>1129</v>
      </c>
      <c r="W159" s="9" t="s">
        <v>1232</v>
      </c>
      <c r="X159" s="9" t="s">
        <v>292</v>
      </c>
      <c r="Y159" s="11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112" t="s">
        <v>1239</v>
      </c>
      <c r="C160" s="9" t="s">
        <v>1242</v>
      </c>
      <c r="D160" s="9" t="s">
        <v>1244</v>
      </c>
      <c r="E160" s="9" t="s">
        <v>1247</v>
      </c>
      <c r="F160" s="9" t="s">
        <v>1250</v>
      </c>
      <c r="G160" s="9" t="s">
        <v>1252</v>
      </c>
      <c r="H160" s="9" t="s">
        <v>1255</v>
      </c>
      <c r="I160" s="9" t="s">
        <v>1258</v>
      </c>
      <c r="J160" s="9" t="s">
        <v>1261</v>
      </c>
      <c r="K160" s="9" t="s">
        <v>1264</v>
      </c>
      <c r="L160" s="9" t="s">
        <v>1267</v>
      </c>
      <c r="M160" s="9" t="s">
        <v>1270</v>
      </c>
      <c r="N160" s="9" t="s">
        <v>1273</v>
      </c>
      <c r="O160" s="9" t="s">
        <v>1276</v>
      </c>
      <c r="P160" s="9" t="s">
        <v>1279</v>
      </c>
      <c r="Q160" s="9" t="s">
        <v>1282</v>
      </c>
      <c r="R160" s="9" t="s">
        <v>1284</v>
      </c>
      <c r="S160" s="9" t="s">
        <v>1287</v>
      </c>
      <c r="T160" s="9" t="s">
        <v>1290</v>
      </c>
      <c r="U160" s="9" t="s">
        <v>1293</v>
      </c>
      <c r="V160" s="9" t="s">
        <v>1296</v>
      </c>
      <c r="W160" s="9" t="s">
        <v>1299</v>
      </c>
      <c r="X160" s="9" t="s">
        <v>1302</v>
      </c>
      <c r="Y160" s="11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112" t="s">
        <v>1308</v>
      </c>
      <c r="C161" s="9" t="s">
        <v>1310</v>
      </c>
      <c r="D161" s="9" t="s">
        <v>1313</v>
      </c>
      <c r="E161" s="9" t="s">
        <v>1316</v>
      </c>
      <c r="F161" s="9" t="s">
        <v>1318</v>
      </c>
      <c r="G161" s="9" t="s">
        <v>1320</v>
      </c>
      <c r="H161" s="9" t="s">
        <v>1323</v>
      </c>
      <c r="I161" s="9" t="s">
        <v>1326</v>
      </c>
      <c r="J161" s="9" t="s">
        <v>1329</v>
      </c>
      <c r="K161" s="9" t="s">
        <v>1332</v>
      </c>
      <c r="L161" s="9" t="s">
        <v>1335</v>
      </c>
      <c r="M161" s="9" t="s">
        <v>1338</v>
      </c>
      <c r="N161" s="9" t="s">
        <v>1341</v>
      </c>
      <c r="O161" s="9" t="s">
        <v>1344</v>
      </c>
      <c r="P161" s="9" t="s">
        <v>1347</v>
      </c>
      <c r="Q161" s="9" t="s">
        <v>1350</v>
      </c>
      <c r="R161" s="9" t="s">
        <v>1352</v>
      </c>
      <c r="S161" s="9" t="s">
        <v>1354</v>
      </c>
      <c r="T161" s="9" t="s">
        <v>1357</v>
      </c>
      <c r="U161" s="9" t="s">
        <v>1360</v>
      </c>
      <c r="V161" s="9" t="s">
        <v>1362</v>
      </c>
      <c r="W161" s="9" t="s">
        <v>1365</v>
      </c>
      <c r="X161" s="9" t="s">
        <v>1368</v>
      </c>
      <c r="Y161" s="11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112" t="s">
        <v>1373</v>
      </c>
      <c r="C162" s="9" t="s">
        <v>1376</v>
      </c>
      <c r="D162" s="9" t="s">
        <v>1379</v>
      </c>
      <c r="E162" s="9" t="s">
        <v>1382</v>
      </c>
      <c r="F162" s="9" t="s">
        <v>282</v>
      </c>
      <c r="G162" s="9" t="s">
        <v>1386</v>
      </c>
      <c r="H162" s="9" t="s">
        <v>1389</v>
      </c>
      <c r="I162" s="9" t="s">
        <v>1392</v>
      </c>
      <c r="J162" s="9" t="s">
        <v>1395</v>
      </c>
      <c r="K162" s="9" t="s">
        <v>1398</v>
      </c>
      <c r="L162" s="9" t="s">
        <v>1401</v>
      </c>
      <c r="M162" s="9" t="s">
        <v>1403</v>
      </c>
      <c r="N162" s="9" t="s">
        <v>1406</v>
      </c>
      <c r="O162" s="9" t="s">
        <v>1409</v>
      </c>
      <c r="P162" s="9" t="s">
        <v>1412</v>
      </c>
      <c r="Q162" s="9" t="s">
        <v>1415</v>
      </c>
      <c r="R162" s="9" t="s">
        <v>1418</v>
      </c>
      <c r="S162" s="9" t="s">
        <v>1421</v>
      </c>
      <c r="T162" s="9" t="s">
        <v>1424</v>
      </c>
      <c r="U162" s="9" t="s">
        <v>1427</v>
      </c>
      <c r="V162" s="9" t="s">
        <v>1430</v>
      </c>
      <c r="W162" s="9" t="s">
        <v>1433</v>
      </c>
      <c r="X162" s="9" t="s">
        <v>1435</v>
      </c>
      <c r="Y162" s="11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112" t="s">
        <v>1440</v>
      </c>
      <c r="C163" s="9" t="s">
        <v>1443</v>
      </c>
      <c r="D163" s="9" t="s">
        <v>1084</v>
      </c>
      <c r="E163" s="9" t="s">
        <v>1447</v>
      </c>
      <c r="F163" s="9" t="s">
        <v>1450</v>
      </c>
      <c r="G163" s="9" t="s">
        <v>1452</v>
      </c>
      <c r="H163" s="9" t="s">
        <v>1455</v>
      </c>
      <c r="I163" s="9" t="s">
        <v>1458</v>
      </c>
      <c r="J163" s="9" t="s">
        <v>1461</v>
      </c>
      <c r="K163" s="9" t="s">
        <v>1464</v>
      </c>
      <c r="L163" s="9" t="s">
        <v>1467</v>
      </c>
      <c r="M163" s="9" t="s">
        <v>1469</v>
      </c>
      <c r="N163" s="9" t="s">
        <v>1472</v>
      </c>
      <c r="O163" s="9" t="s">
        <v>289</v>
      </c>
      <c r="P163" s="9" t="s">
        <v>1477</v>
      </c>
      <c r="Q163" s="9" t="s">
        <v>772</v>
      </c>
      <c r="R163" s="9" t="s">
        <v>1481</v>
      </c>
      <c r="S163" s="9" t="s">
        <v>1484</v>
      </c>
      <c r="T163" s="9" t="s">
        <v>1487</v>
      </c>
      <c r="U163" s="9" t="s">
        <v>1158</v>
      </c>
      <c r="V163" s="9" t="s">
        <v>1491</v>
      </c>
      <c r="W163" s="9" t="s">
        <v>1494</v>
      </c>
      <c r="X163" s="9" t="s">
        <v>1497</v>
      </c>
      <c r="Y163" s="11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112" t="s">
        <v>1503</v>
      </c>
      <c r="C164" s="9" t="s">
        <v>1506</v>
      </c>
      <c r="D164" s="9" t="s">
        <v>1508</v>
      </c>
      <c r="E164" s="9" t="s">
        <v>1511</v>
      </c>
      <c r="F164" s="9" t="s">
        <v>1513</v>
      </c>
      <c r="G164" s="9" t="s">
        <v>277</v>
      </c>
      <c r="H164" s="9" t="s">
        <v>1518</v>
      </c>
      <c r="I164" s="9" t="s">
        <v>1521</v>
      </c>
      <c r="J164" s="9" t="s">
        <v>1524</v>
      </c>
      <c r="K164" s="9" t="s">
        <v>1527</v>
      </c>
      <c r="L164" s="9" t="s">
        <v>1529</v>
      </c>
      <c r="M164" s="9" t="s">
        <v>1532</v>
      </c>
      <c r="N164" s="9" t="s">
        <v>1535</v>
      </c>
      <c r="O164" s="9" t="s">
        <v>1538</v>
      </c>
      <c r="P164" s="9" t="s">
        <v>1541</v>
      </c>
      <c r="Q164" s="9" t="s">
        <v>1544</v>
      </c>
      <c r="R164" s="9" t="s">
        <v>1547</v>
      </c>
      <c r="S164" s="9" t="s">
        <v>1550</v>
      </c>
      <c r="T164" s="9" t="s">
        <v>1553</v>
      </c>
      <c r="U164" s="9" t="s">
        <v>1556</v>
      </c>
      <c r="V164" s="9" t="s">
        <v>1559</v>
      </c>
      <c r="W164" s="9" t="s">
        <v>1562</v>
      </c>
      <c r="X164" s="9" t="s">
        <v>1565</v>
      </c>
      <c r="Y164" s="11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112" t="s">
        <v>1571</v>
      </c>
      <c r="C165" s="9" t="s">
        <v>1574</v>
      </c>
      <c r="D165" s="9" t="s">
        <v>1576</v>
      </c>
      <c r="E165" s="9" t="s">
        <v>1579</v>
      </c>
      <c r="F165" s="9" t="s">
        <v>1583</v>
      </c>
      <c r="G165" s="9" t="s">
        <v>1586</v>
      </c>
      <c r="H165" s="9" t="s">
        <v>1589</v>
      </c>
      <c r="I165" s="9" t="s">
        <v>1591</v>
      </c>
      <c r="J165" s="9" t="s">
        <v>1594</v>
      </c>
      <c r="K165" s="9" t="s">
        <v>1597</v>
      </c>
      <c r="L165" s="9" t="s">
        <v>1600</v>
      </c>
      <c r="M165" s="9" t="s">
        <v>1603</v>
      </c>
      <c r="N165" s="9" t="s">
        <v>1606</v>
      </c>
      <c r="O165" s="9" t="s">
        <v>1609</v>
      </c>
      <c r="P165" s="9" t="s">
        <v>1612</v>
      </c>
      <c r="Q165" s="9" t="s">
        <v>1615</v>
      </c>
      <c r="R165" s="9" t="s">
        <v>260</v>
      </c>
      <c r="S165" s="9" t="s">
        <v>1620</v>
      </c>
      <c r="T165" s="9" t="s">
        <v>1623</v>
      </c>
      <c r="U165" s="9" t="s">
        <v>1626</v>
      </c>
      <c r="V165" s="9" t="s">
        <v>1629</v>
      </c>
      <c r="W165" s="9" t="s">
        <v>1631</v>
      </c>
      <c r="X165" s="9" t="s">
        <v>1634</v>
      </c>
      <c r="Y165" s="11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112" t="s">
        <v>1640</v>
      </c>
      <c r="C166" s="9" t="s">
        <v>1183</v>
      </c>
      <c r="D166" s="9" t="s">
        <v>204</v>
      </c>
      <c r="E166" s="9" t="s">
        <v>1646</v>
      </c>
      <c r="F166" s="9" t="s">
        <v>1648</v>
      </c>
      <c r="G166" s="9" t="s">
        <v>1651</v>
      </c>
      <c r="H166" s="9" t="s">
        <v>1277</v>
      </c>
      <c r="I166" s="9" t="s">
        <v>1656</v>
      </c>
      <c r="J166" s="9" t="s">
        <v>1659</v>
      </c>
      <c r="K166" s="9" t="s">
        <v>1662</v>
      </c>
      <c r="L166" s="9" t="s">
        <v>1664</v>
      </c>
      <c r="M166" s="9" t="s">
        <v>1667</v>
      </c>
      <c r="N166" s="9" t="s">
        <v>1362</v>
      </c>
      <c r="O166" s="9" t="s">
        <v>1667</v>
      </c>
      <c r="P166" s="9" t="s">
        <v>1671</v>
      </c>
      <c r="Q166" s="9" t="s">
        <v>1674</v>
      </c>
      <c r="R166" s="9" t="s">
        <v>1677</v>
      </c>
      <c r="S166" s="9" t="s">
        <v>1680</v>
      </c>
      <c r="T166" s="9" t="s">
        <v>1683</v>
      </c>
      <c r="U166" s="9" t="s">
        <v>1686</v>
      </c>
      <c r="V166" s="9" t="s">
        <v>1688</v>
      </c>
      <c r="W166" s="9" t="s">
        <v>1690</v>
      </c>
      <c r="X166" s="9" t="s">
        <v>1693</v>
      </c>
      <c r="Y166" s="11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112" t="s">
        <v>1699</v>
      </c>
      <c r="C167" s="9" t="s">
        <v>1701</v>
      </c>
      <c r="D167" s="9" t="s">
        <v>1704</v>
      </c>
      <c r="E167" s="9" t="s">
        <v>1706</v>
      </c>
      <c r="F167" s="9" t="s">
        <v>1708</v>
      </c>
      <c r="G167" s="9" t="s">
        <v>1711</v>
      </c>
      <c r="H167" s="9" t="s">
        <v>1714</v>
      </c>
      <c r="I167" s="9" t="s">
        <v>1717</v>
      </c>
      <c r="J167" s="9" t="s">
        <v>1719</v>
      </c>
      <c r="K167" s="9" t="s">
        <v>1722</v>
      </c>
      <c r="L167" s="9" t="s">
        <v>1725</v>
      </c>
      <c r="M167" s="9" t="s">
        <v>1728</v>
      </c>
      <c r="N167" s="9" t="s">
        <v>1731</v>
      </c>
      <c r="O167" s="9" t="s">
        <v>1734</v>
      </c>
      <c r="P167" s="9" t="s">
        <v>1736</v>
      </c>
      <c r="Q167" s="9" t="s">
        <v>1739</v>
      </c>
      <c r="R167" s="9" t="s">
        <v>1742</v>
      </c>
      <c r="S167" s="9" t="s">
        <v>1745</v>
      </c>
      <c r="T167" s="9" t="s">
        <v>1748</v>
      </c>
      <c r="U167" s="9" t="s">
        <v>1751</v>
      </c>
      <c r="V167" s="9" t="s">
        <v>1754</v>
      </c>
      <c r="W167" s="9" t="s">
        <v>1757</v>
      </c>
      <c r="X167" s="9" t="s">
        <v>1760</v>
      </c>
      <c r="Y167" s="11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112" t="s">
        <v>1766</v>
      </c>
      <c r="C168" s="9" t="s">
        <v>1768</v>
      </c>
      <c r="D168" s="9" t="s">
        <v>1771</v>
      </c>
      <c r="E168" s="9" t="s">
        <v>1774</v>
      </c>
      <c r="F168" s="9" t="s">
        <v>1777</v>
      </c>
      <c r="G168" s="9" t="s">
        <v>1779</v>
      </c>
      <c r="H168" s="9" t="s">
        <v>1782</v>
      </c>
      <c r="I168" s="9" t="s">
        <v>1785</v>
      </c>
      <c r="J168" s="9" t="s">
        <v>1788</v>
      </c>
      <c r="K168" s="9" t="s">
        <v>1791</v>
      </c>
      <c r="L168" s="9" t="s">
        <v>1794</v>
      </c>
      <c r="M168" s="9" t="s">
        <v>1797</v>
      </c>
      <c r="N168" s="9" t="s">
        <v>1799</v>
      </c>
      <c r="O168" s="9" t="s">
        <v>1802</v>
      </c>
      <c r="P168" s="9" t="s">
        <v>1805</v>
      </c>
      <c r="Q168" s="9" t="s">
        <v>1808</v>
      </c>
      <c r="R168" s="9" t="s">
        <v>1811</v>
      </c>
      <c r="S168" s="9" t="s">
        <v>1814</v>
      </c>
      <c r="T168" s="9" t="s">
        <v>1817</v>
      </c>
      <c r="U168" s="9" t="s">
        <v>1820</v>
      </c>
      <c r="V168" s="9" t="s">
        <v>1823</v>
      </c>
      <c r="W168" s="9" t="s">
        <v>1826</v>
      </c>
      <c r="X168" s="9" t="s">
        <v>1829</v>
      </c>
      <c r="Y168" s="11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112" t="s">
        <v>1835</v>
      </c>
      <c r="C169" s="9" t="s">
        <v>1838</v>
      </c>
      <c r="D169" s="9" t="s">
        <v>1839</v>
      </c>
      <c r="E169" s="9" t="s">
        <v>1841</v>
      </c>
      <c r="F169" s="9" t="s">
        <v>1843</v>
      </c>
      <c r="G169" s="9" t="s">
        <v>1846</v>
      </c>
      <c r="H169" s="9" t="s">
        <v>1848</v>
      </c>
      <c r="I169" s="9" t="s">
        <v>1850</v>
      </c>
      <c r="J169" s="9" t="s">
        <v>1851</v>
      </c>
      <c r="K169" s="9" t="s">
        <v>1854</v>
      </c>
      <c r="L169" s="9" t="s">
        <v>1857</v>
      </c>
      <c r="M169" s="9" t="s">
        <v>1860</v>
      </c>
      <c r="N169" s="9" t="s">
        <v>1863</v>
      </c>
      <c r="O169" s="9" t="s">
        <v>370</v>
      </c>
      <c r="P169" s="9" t="s">
        <v>1623</v>
      </c>
      <c r="Q169" s="9" t="s">
        <v>1869</v>
      </c>
      <c r="R169" s="9" t="s">
        <v>1872</v>
      </c>
      <c r="S169" s="9" t="s">
        <v>1875</v>
      </c>
      <c r="T169" s="9" t="s">
        <v>1878</v>
      </c>
      <c r="U169" s="9" t="s">
        <v>1880</v>
      </c>
      <c r="V169" s="9" t="s">
        <v>1883</v>
      </c>
      <c r="W169" s="9" t="s">
        <v>1885</v>
      </c>
      <c r="X169" s="9" t="s">
        <v>1888</v>
      </c>
      <c r="Y169" s="11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112" t="s">
        <v>1894</v>
      </c>
      <c r="C170" s="9" t="s">
        <v>1897</v>
      </c>
      <c r="D170" s="9" t="s">
        <v>1766</v>
      </c>
      <c r="E170" s="9" t="s">
        <v>1900</v>
      </c>
      <c r="F170" s="9" t="s">
        <v>1903</v>
      </c>
      <c r="G170" s="9" t="s">
        <v>1905</v>
      </c>
      <c r="H170" s="9" t="s">
        <v>1908</v>
      </c>
      <c r="I170" s="9" t="s">
        <v>1911</v>
      </c>
      <c r="J170" s="9" t="s">
        <v>1914</v>
      </c>
      <c r="K170" s="9" t="s">
        <v>1917</v>
      </c>
      <c r="L170" s="9" t="s">
        <v>1920</v>
      </c>
      <c r="M170" s="9" t="s">
        <v>1923</v>
      </c>
      <c r="N170" s="9" t="s">
        <v>1926</v>
      </c>
      <c r="O170" s="9" t="s">
        <v>1929</v>
      </c>
      <c r="P170" s="9" t="s">
        <v>272</v>
      </c>
      <c r="Q170" s="9" t="s">
        <v>1548</v>
      </c>
      <c r="R170" s="9" t="s">
        <v>1936</v>
      </c>
      <c r="S170" s="9" t="s">
        <v>1939</v>
      </c>
      <c r="T170" s="9" t="s">
        <v>1942</v>
      </c>
      <c r="U170" s="9" t="s">
        <v>1945</v>
      </c>
      <c r="V170" s="9" t="s">
        <v>1948</v>
      </c>
      <c r="W170" s="9" t="s">
        <v>1950</v>
      </c>
      <c r="X170" s="9" t="s">
        <v>1953</v>
      </c>
      <c r="Y170" s="11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112" t="s">
        <v>1958</v>
      </c>
      <c r="C171" s="9" t="s">
        <v>1961</v>
      </c>
      <c r="D171" s="9" t="s">
        <v>1964</v>
      </c>
      <c r="E171" s="9" t="s">
        <v>1967</v>
      </c>
      <c r="F171" s="9" t="s">
        <v>1968</v>
      </c>
      <c r="G171" s="9" t="s">
        <v>1971</v>
      </c>
      <c r="H171" s="9" t="s">
        <v>1974</v>
      </c>
      <c r="I171" s="9" t="s">
        <v>1975</v>
      </c>
      <c r="J171" s="9" t="s">
        <v>1977</v>
      </c>
      <c r="K171" s="9" t="s">
        <v>1980</v>
      </c>
      <c r="L171" s="9" t="s">
        <v>1983</v>
      </c>
      <c r="M171" s="9" t="s">
        <v>1986</v>
      </c>
      <c r="N171" s="9" t="s">
        <v>1989</v>
      </c>
      <c r="O171" s="9" t="s">
        <v>1992</v>
      </c>
      <c r="P171" s="9" t="s">
        <v>1995</v>
      </c>
      <c r="Q171" s="9" t="s">
        <v>1998</v>
      </c>
      <c r="R171" s="9" t="s">
        <v>2000</v>
      </c>
      <c r="S171" s="9" t="s">
        <v>2003</v>
      </c>
      <c r="T171" s="9" t="s">
        <v>2005</v>
      </c>
      <c r="U171" s="9" t="s">
        <v>2007</v>
      </c>
      <c r="V171" s="9" t="s">
        <v>2010</v>
      </c>
      <c r="W171" s="9" t="s">
        <v>2013</v>
      </c>
      <c r="X171" s="9" t="s">
        <v>2016</v>
      </c>
      <c r="Y171" s="11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112" t="s">
        <v>2022</v>
      </c>
      <c r="C172" s="9" t="s">
        <v>2025</v>
      </c>
      <c r="D172" s="9" t="s">
        <v>2028</v>
      </c>
      <c r="E172" s="9" t="s">
        <v>1100</v>
      </c>
      <c r="F172" s="9" t="s">
        <v>1112</v>
      </c>
      <c r="G172" s="9" t="s">
        <v>2033</v>
      </c>
      <c r="H172" s="9" t="s">
        <v>2036</v>
      </c>
      <c r="I172" s="9" t="s">
        <v>2039</v>
      </c>
      <c r="J172" s="9" t="s">
        <v>2042</v>
      </c>
      <c r="K172" s="9" t="s">
        <v>2045</v>
      </c>
      <c r="L172" s="9" t="s">
        <v>2048</v>
      </c>
      <c r="M172" s="9" t="s">
        <v>2051</v>
      </c>
      <c r="N172" s="9" t="s">
        <v>2054</v>
      </c>
      <c r="O172" s="9" t="s">
        <v>2057</v>
      </c>
      <c r="P172" s="9" t="s">
        <v>2059</v>
      </c>
      <c r="Q172" s="9" t="s">
        <v>2062</v>
      </c>
      <c r="R172" s="9" t="s">
        <v>2065</v>
      </c>
      <c r="S172" s="9" t="s">
        <v>2068</v>
      </c>
      <c r="T172" s="9" t="s">
        <v>2071</v>
      </c>
      <c r="U172" s="9" t="s">
        <v>2074</v>
      </c>
      <c r="V172" s="9" t="s">
        <v>2077</v>
      </c>
      <c r="W172" s="9" t="s">
        <v>2037</v>
      </c>
      <c r="X172" s="9" t="s">
        <v>2082</v>
      </c>
      <c r="Y172" s="11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112" t="s">
        <v>2087</v>
      </c>
      <c r="C173" s="9" t="s">
        <v>580</v>
      </c>
      <c r="D173" s="9" t="s">
        <v>2091</v>
      </c>
      <c r="E173" s="9" t="s">
        <v>2094</v>
      </c>
      <c r="F173" s="9" t="s">
        <v>1494</v>
      </c>
      <c r="G173" s="9" t="s">
        <v>2098</v>
      </c>
      <c r="H173" s="9" t="s">
        <v>1018</v>
      </c>
      <c r="I173" s="9" t="s">
        <v>2102</v>
      </c>
      <c r="J173" s="9" t="s">
        <v>2105</v>
      </c>
      <c r="K173" s="9" t="s">
        <v>2108</v>
      </c>
      <c r="L173" s="9" t="s">
        <v>2111</v>
      </c>
      <c r="M173" s="9" t="s">
        <v>1808</v>
      </c>
      <c r="N173" s="9" t="s">
        <v>2115</v>
      </c>
      <c r="O173" s="9" t="s">
        <v>2118</v>
      </c>
      <c r="P173" s="9" t="s">
        <v>2121</v>
      </c>
      <c r="Q173" s="9" t="s">
        <v>2124</v>
      </c>
      <c r="R173" s="9" t="s">
        <v>2127</v>
      </c>
      <c r="S173" s="9" t="s">
        <v>2130</v>
      </c>
      <c r="T173" s="9" t="s">
        <v>2133</v>
      </c>
      <c r="U173" s="9" t="s">
        <v>2136</v>
      </c>
      <c r="V173" s="9" t="s">
        <v>2139</v>
      </c>
      <c r="W173" s="9" t="s">
        <v>2142</v>
      </c>
      <c r="X173" s="9" t="s">
        <v>1189</v>
      </c>
      <c r="Y173" s="11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112" t="s">
        <v>2147</v>
      </c>
      <c r="C174" s="9" t="s">
        <v>2150</v>
      </c>
      <c r="D174" s="9" t="s">
        <v>279</v>
      </c>
      <c r="E174" s="9" t="s">
        <v>2155</v>
      </c>
      <c r="F174" s="9" t="s">
        <v>2158</v>
      </c>
      <c r="G174" s="9" t="s">
        <v>391</v>
      </c>
      <c r="H174" s="9" t="s">
        <v>2163</v>
      </c>
      <c r="I174" s="9" t="s">
        <v>2166</v>
      </c>
      <c r="J174" s="9" t="s">
        <v>222</v>
      </c>
      <c r="K174" s="9" t="s">
        <v>2171</v>
      </c>
      <c r="L174" s="9" t="s">
        <v>2174</v>
      </c>
      <c r="M174" s="9" t="s">
        <v>2177</v>
      </c>
      <c r="N174" s="9" t="s">
        <v>2180</v>
      </c>
      <c r="O174" s="9" t="s">
        <v>2183</v>
      </c>
      <c r="P174" s="9" t="s">
        <v>2186</v>
      </c>
      <c r="Q174" s="9" t="s">
        <v>2189</v>
      </c>
      <c r="R174" s="9" t="s">
        <v>2192</v>
      </c>
      <c r="S174" s="9" t="s">
        <v>2195</v>
      </c>
      <c r="T174" s="9" t="s">
        <v>2198</v>
      </c>
      <c r="U174" s="9" t="s">
        <v>2201</v>
      </c>
      <c r="V174" s="9" t="s">
        <v>2204</v>
      </c>
      <c r="W174" s="9" t="s">
        <v>2206</v>
      </c>
      <c r="X174" s="9" t="s">
        <v>667</v>
      </c>
      <c r="Y174" s="11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112" t="s">
        <v>2212</v>
      </c>
      <c r="C175" s="9" t="s">
        <v>2215</v>
      </c>
      <c r="D175" s="9" t="s">
        <v>2216</v>
      </c>
      <c r="E175" s="9" t="s">
        <v>2219</v>
      </c>
      <c r="F175" s="9" t="s">
        <v>2222</v>
      </c>
      <c r="G175" s="9" t="s">
        <v>2225</v>
      </c>
      <c r="H175" s="9" t="s">
        <v>2228</v>
      </c>
      <c r="I175" s="9" t="s">
        <v>2230</v>
      </c>
      <c r="J175" s="9" t="s">
        <v>2233</v>
      </c>
      <c r="K175" s="9" t="s">
        <v>2236</v>
      </c>
      <c r="L175" s="9" t="s">
        <v>2239</v>
      </c>
      <c r="M175" s="9" t="s">
        <v>2242</v>
      </c>
      <c r="N175" s="9" t="s">
        <v>2245</v>
      </c>
      <c r="O175" s="9" t="s">
        <v>2248</v>
      </c>
      <c r="P175" s="9" t="s">
        <v>2251</v>
      </c>
      <c r="Q175" s="9" t="s">
        <v>2254</v>
      </c>
      <c r="R175" s="9" t="s">
        <v>2257</v>
      </c>
      <c r="S175" s="9" t="s">
        <v>2260</v>
      </c>
      <c r="T175" s="9" t="s">
        <v>2263</v>
      </c>
      <c r="U175" s="9" t="s">
        <v>2266</v>
      </c>
      <c r="V175" s="9" t="s">
        <v>2269</v>
      </c>
      <c r="W175" s="9" t="s">
        <v>2272</v>
      </c>
      <c r="X175" s="9" t="s">
        <v>2275</v>
      </c>
      <c r="Y175" s="11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114" t="s">
        <v>2280</v>
      </c>
      <c r="C176" s="115" t="s">
        <v>2283</v>
      </c>
      <c r="D176" s="115" t="s">
        <v>2286</v>
      </c>
      <c r="E176" s="115" t="s">
        <v>2289</v>
      </c>
      <c r="F176" s="115" t="s">
        <v>2292</v>
      </c>
      <c r="G176" s="115" t="s">
        <v>2294</v>
      </c>
      <c r="H176" s="115" t="s">
        <v>2296</v>
      </c>
      <c r="I176" s="115" t="s">
        <v>2299</v>
      </c>
      <c r="J176" s="115" t="s">
        <v>2302</v>
      </c>
      <c r="K176" s="115" t="s">
        <v>2305</v>
      </c>
      <c r="L176" s="115" t="s">
        <v>2308</v>
      </c>
      <c r="M176" s="115" t="s">
        <v>2310</v>
      </c>
      <c r="N176" s="115" t="s">
        <v>2313</v>
      </c>
      <c r="O176" s="115" t="s">
        <v>2316</v>
      </c>
      <c r="P176" s="115" t="s">
        <v>2319</v>
      </c>
      <c r="Q176" s="115" t="s">
        <v>2321</v>
      </c>
      <c r="R176" s="115" t="s">
        <v>2324</v>
      </c>
      <c r="S176" s="115" t="s">
        <v>2327</v>
      </c>
      <c r="T176" s="115" t="s">
        <v>2330</v>
      </c>
      <c r="U176" s="115" t="s">
        <v>2333</v>
      </c>
      <c r="V176" s="115" t="s">
        <v>2336</v>
      </c>
      <c r="W176" s="115" t="s">
        <v>2339</v>
      </c>
      <c r="X176" s="115" t="s">
        <v>2342</v>
      </c>
      <c r="Y176" s="11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118">
        <v>414.58</v>
      </c>
      <c r="C181" s="118">
        <v>414.58</v>
      </c>
      <c r="D181" s="118">
        <v>414.58</v>
      </c>
      <c r="E181" s="118">
        <v>414.58</v>
      </c>
      <c r="F181" s="118">
        <v>414.58</v>
      </c>
      <c r="G181" s="118">
        <v>414.58</v>
      </c>
      <c r="H181" s="118">
        <v>414.58</v>
      </c>
      <c r="I181" s="118">
        <v>414.58</v>
      </c>
      <c r="J181" s="118">
        <v>414.58</v>
      </c>
      <c r="K181" s="118">
        <v>414.58</v>
      </c>
      <c r="L181" s="118">
        <v>414.58</v>
      </c>
      <c r="M181" s="118">
        <v>414.58</v>
      </c>
      <c r="N181" s="118">
        <v>414.58</v>
      </c>
      <c r="O181" s="118">
        <v>414.58</v>
      </c>
      <c r="P181" s="118">
        <v>414.58</v>
      </c>
      <c r="Q181" s="118">
        <v>414.58</v>
      </c>
      <c r="R181" s="118">
        <v>414.58</v>
      </c>
      <c r="S181" s="118">
        <v>414.58</v>
      </c>
      <c r="T181" s="118">
        <v>414.58</v>
      </c>
      <c r="U181" s="118">
        <v>414.58</v>
      </c>
      <c r="V181" s="118">
        <v>414.58</v>
      </c>
      <c r="W181" s="118">
        <v>414.58</v>
      </c>
      <c r="X181" s="118">
        <v>414.58</v>
      </c>
      <c r="Y181" s="118">
        <v>414.58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118">
        <v>414.58</v>
      </c>
      <c r="C182" s="118">
        <v>414.58</v>
      </c>
      <c r="D182" s="118">
        <v>414.58</v>
      </c>
      <c r="E182" s="118">
        <v>414.58</v>
      </c>
      <c r="F182" s="118">
        <v>414.58</v>
      </c>
      <c r="G182" s="118">
        <v>414.58</v>
      </c>
      <c r="H182" s="118">
        <v>414.58</v>
      </c>
      <c r="I182" s="118">
        <v>414.58</v>
      </c>
      <c r="J182" s="118">
        <v>414.58</v>
      </c>
      <c r="K182" s="118">
        <v>414.58</v>
      </c>
      <c r="L182" s="118">
        <v>414.58</v>
      </c>
      <c r="M182" s="118">
        <v>414.58</v>
      </c>
      <c r="N182" s="118">
        <v>414.58</v>
      </c>
      <c r="O182" s="118">
        <v>414.58</v>
      </c>
      <c r="P182" s="118">
        <v>414.58</v>
      </c>
      <c r="Q182" s="118">
        <v>414.58</v>
      </c>
      <c r="R182" s="118">
        <v>414.58</v>
      </c>
      <c r="S182" s="118">
        <v>414.58</v>
      </c>
      <c r="T182" s="118">
        <v>414.58</v>
      </c>
      <c r="U182" s="118">
        <v>414.58</v>
      </c>
      <c r="V182" s="118">
        <v>414.58</v>
      </c>
      <c r="W182" s="118">
        <v>414.58</v>
      </c>
      <c r="X182" s="118">
        <v>414.58</v>
      </c>
      <c r="Y182" s="118">
        <v>414.58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118">
        <v>414.58</v>
      </c>
      <c r="C183" s="118">
        <v>414.58</v>
      </c>
      <c r="D183" s="118">
        <v>414.58</v>
      </c>
      <c r="E183" s="118">
        <v>414.58</v>
      </c>
      <c r="F183" s="118">
        <v>414.58</v>
      </c>
      <c r="G183" s="118">
        <v>414.58</v>
      </c>
      <c r="H183" s="118">
        <v>414.58</v>
      </c>
      <c r="I183" s="118">
        <v>414.58</v>
      </c>
      <c r="J183" s="118">
        <v>414.58</v>
      </c>
      <c r="K183" s="118">
        <v>414.58</v>
      </c>
      <c r="L183" s="118">
        <v>414.58</v>
      </c>
      <c r="M183" s="118">
        <v>414.58</v>
      </c>
      <c r="N183" s="118">
        <v>414.58</v>
      </c>
      <c r="O183" s="118">
        <v>414.58</v>
      </c>
      <c r="P183" s="118">
        <v>414.58</v>
      </c>
      <c r="Q183" s="118">
        <v>414.58</v>
      </c>
      <c r="R183" s="118">
        <v>414.58</v>
      </c>
      <c r="S183" s="118">
        <v>414.58</v>
      </c>
      <c r="T183" s="118">
        <v>414.58</v>
      </c>
      <c r="U183" s="118">
        <v>414.58</v>
      </c>
      <c r="V183" s="118">
        <v>414.58</v>
      </c>
      <c r="W183" s="118">
        <v>414.58</v>
      </c>
      <c r="X183" s="118">
        <v>414.58</v>
      </c>
      <c r="Y183" s="118">
        <v>414.58</v>
      </c>
      <c r="AB183" s="4">
        <v>14</v>
      </c>
      <c r="AC183" s="4">
        <v>10</v>
      </c>
    </row>
    <row r="184" spans="1:29" x14ac:dyDescent="0.25">
      <c r="A184" s="111">
        <v>4</v>
      </c>
      <c r="B184" s="118">
        <v>414.58</v>
      </c>
      <c r="C184" s="118">
        <v>414.58</v>
      </c>
      <c r="D184" s="118">
        <v>414.58</v>
      </c>
      <c r="E184" s="118">
        <v>414.58</v>
      </c>
      <c r="F184" s="118">
        <v>414.58</v>
      </c>
      <c r="G184" s="118">
        <v>414.58</v>
      </c>
      <c r="H184" s="118">
        <v>414.58</v>
      </c>
      <c r="I184" s="118">
        <v>414.58</v>
      </c>
      <c r="J184" s="118">
        <v>414.58</v>
      </c>
      <c r="K184" s="118">
        <v>414.58</v>
      </c>
      <c r="L184" s="118">
        <v>414.58</v>
      </c>
      <c r="M184" s="118">
        <v>414.58</v>
      </c>
      <c r="N184" s="118">
        <v>414.58</v>
      </c>
      <c r="O184" s="118">
        <v>414.58</v>
      </c>
      <c r="P184" s="118">
        <v>414.58</v>
      </c>
      <c r="Q184" s="118">
        <v>414.58</v>
      </c>
      <c r="R184" s="118">
        <v>414.58</v>
      </c>
      <c r="S184" s="118">
        <v>414.58</v>
      </c>
      <c r="T184" s="118">
        <v>414.58</v>
      </c>
      <c r="U184" s="118">
        <v>414.58</v>
      </c>
      <c r="V184" s="118">
        <v>414.58</v>
      </c>
      <c r="W184" s="118">
        <v>414.58</v>
      </c>
      <c r="X184" s="118">
        <v>414.58</v>
      </c>
      <c r="Y184" s="118">
        <v>414.58</v>
      </c>
      <c r="AB184" s="4">
        <v>14</v>
      </c>
      <c r="AC184" s="4">
        <v>11</v>
      </c>
    </row>
    <row r="185" spans="1:29" x14ac:dyDescent="0.25">
      <c r="A185" s="111">
        <v>5</v>
      </c>
      <c r="B185" s="118">
        <v>414.58</v>
      </c>
      <c r="C185" s="118">
        <v>414.58</v>
      </c>
      <c r="D185" s="118">
        <v>414.58</v>
      </c>
      <c r="E185" s="118">
        <v>414.58</v>
      </c>
      <c r="F185" s="118">
        <v>414.58</v>
      </c>
      <c r="G185" s="118">
        <v>414.58</v>
      </c>
      <c r="H185" s="118">
        <v>414.58</v>
      </c>
      <c r="I185" s="118">
        <v>414.58</v>
      </c>
      <c r="J185" s="118">
        <v>414.58</v>
      </c>
      <c r="K185" s="118">
        <v>414.58</v>
      </c>
      <c r="L185" s="118">
        <v>414.58</v>
      </c>
      <c r="M185" s="118">
        <v>414.58</v>
      </c>
      <c r="N185" s="118">
        <v>414.58</v>
      </c>
      <c r="O185" s="118">
        <v>414.58</v>
      </c>
      <c r="P185" s="118">
        <v>414.58</v>
      </c>
      <c r="Q185" s="118">
        <v>414.58</v>
      </c>
      <c r="R185" s="118">
        <v>414.58</v>
      </c>
      <c r="S185" s="118">
        <v>414.58</v>
      </c>
      <c r="T185" s="118">
        <v>414.58</v>
      </c>
      <c r="U185" s="118">
        <v>414.58</v>
      </c>
      <c r="V185" s="118">
        <v>414.58</v>
      </c>
      <c r="W185" s="118">
        <v>414.58</v>
      </c>
      <c r="X185" s="118">
        <v>414.58</v>
      </c>
      <c r="Y185" s="118">
        <v>414.58</v>
      </c>
      <c r="AB185" s="4">
        <v>14</v>
      </c>
      <c r="AC185" s="4">
        <v>12</v>
      </c>
    </row>
    <row r="186" spans="1:29" x14ac:dyDescent="0.25">
      <c r="A186" s="111">
        <v>6</v>
      </c>
      <c r="B186" s="118">
        <v>414.58</v>
      </c>
      <c r="C186" s="118">
        <v>414.58</v>
      </c>
      <c r="D186" s="118">
        <v>414.58</v>
      </c>
      <c r="E186" s="118">
        <v>414.58</v>
      </c>
      <c r="F186" s="118">
        <v>414.58</v>
      </c>
      <c r="G186" s="118">
        <v>414.58</v>
      </c>
      <c r="H186" s="118">
        <v>414.58</v>
      </c>
      <c r="I186" s="118">
        <v>414.58</v>
      </c>
      <c r="J186" s="118">
        <v>414.58</v>
      </c>
      <c r="K186" s="118">
        <v>414.58</v>
      </c>
      <c r="L186" s="118">
        <v>414.58</v>
      </c>
      <c r="M186" s="118">
        <v>414.58</v>
      </c>
      <c r="N186" s="118">
        <v>414.58</v>
      </c>
      <c r="O186" s="118">
        <v>414.58</v>
      </c>
      <c r="P186" s="118">
        <v>414.58</v>
      </c>
      <c r="Q186" s="118">
        <v>414.58</v>
      </c>
      <c r="R186" s="118">
        <v>414.58</v>
      </c>
      <c r="S186" s="118">
        <v>414.58</v>
      </c>
      <c r="T186" s="118">
        <v>414.58</v>
      </c>
      <c r="U186" s="118">
        <v>414.58</v>
      </c>
      <c r="V186" s="118">
        <v>414.58</v>
      </c>
      <c r="W186" s="118">
        <v>414.58</v>
      </c>
      <c r="X186" s="118">
        <v>414.58</v>
      </c>
      <c r="Y186" s="118">
        <v>414.58</v>
      </c>
      <c r="AB186" s="4">
        <v>14</v>
      </c>
      <c r="AC186" s="4">
        <v>13</v>
      </c>
    </row>
    <row r="187" spans="1:29" x14ac:dyDescent="0.25">
      <c r="A187" s="111">
        <v>7</v>
      </c>
      <c r="B187" s="118">
        <v>414.58</v>
      </c>
      <c r="C187" s="118">
        <v>414.58</v>
      </c>
      <c r="D187" s="118">
        <v>414.58</v>
      </c>
      <c r="E187" s="118">
        <v>414.58</v>
      </c>
      <c r="F187" s="118">
        <v>414.58</v>
      </c>
      <c r="G187" s="118">
        <v>414.58</v>
      </c>
      <c r="H187" s="118">
        <v>414.58</v>
      </c>
      <c r="I187" s="118">
        <v>414.58</v>
      </c>
      <c r="J187" s="118">
        <v>414.58</v>
      </c>
      <c r="K187" s="118">
        <v>414.58</v>
      </c>
      <c r="L187" s="118">
        <v>414.58</v>
      </c>
      <c r="M187" s="118">
        <v>414.58</v>
      </c>
      <c r="N187" s="118">
        <v>414.58</v>
      </c>
      <c r="O187" s="118">
        <v>414.58</v>
      </c>
      <c r="P187" s="118">
        <v>414.58</v>
      </c>
      <c r="Q187" s="118">
        <v>414.58</v>
      </c>
      <c r="R187" s="118">
        <v>414.58</v>
      </c>
      <c r="S187" s="118">
        <v>414.58</v>
      </c>
      <c r="T187" s="118">
        <v>414.58</v>
      </c>
      <c r="U187" s="118">
        <v>414.58</v>
      </c>
      <c r="V187" s="118">
        <v>414.58</v>
      </c>
      <c r="W187" s="118">
        <v>414.58</v>
      </c>
      <c r="X187" s="118">
        <v>414.58</v>
      </c>
      <c r="Y187" s="118">
        <v>414.58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118">
        <v>414.58</v>
      </c>
      <c r="C188" s="118">
        <v>414.58</v>
      </c>
      <c r="D188" s="118">
        <v>414.58</v>
      </c>
      <c r="E188" s="118">
        <v>414.58</v>
      </c>
      <c r="F188" s="118">
        <v>414.58</v>
      </c>
      <c r="G188" s="118">
        <v>414.58</v>
      </c>
      <c r="H188" s="118">
        <v>414.58</v>
      </c>
      <c r="I188" s="118">
        <v>414.58</v>
      </c>
      <c r="J188" s="118">
        <v>414.58</v>
      </c>
      <c r="K188" s="118">
        <v>414.58</v>
      </c>
      <c r="L188" s="118">
        <v>414.58</v>
      </c>
      <c r="M188" s="118">
        <v>414.58</v>
      </c>
      <c r="N188" s="118">
        <v>414.58</v>
      </c>
      <c r="O188" s="118">
        <v>414.58</v>
      </c>
      <c r="P188" s="118">
        <v>414.58</v>
      </c>
      <c r="Q188" s="118">
        <v>414.58</v>
      </c>
      <c r="R188" s="118">
        <v>414.58</v>
      </c>
      <c r="S188" s="118">
        <v>414.58</v>
      </c>
      <c r="T188" s="118">
        <v>414.58</v>
      </c>
      <c r="U188" s="118">
        <v>414.58</v>
      </c>
      <c r="V188" s="118">
        <v>414.58</v>
      </c>
      <c r="W188" s="118">
        <v>414.58</v>
      </c>
      <c r="X188" s="118">
        <v>414.58</v>
      </c>
      <c r="Y188" s="118">
        <v>414.58</v>
      </c>
      <c r="AB188" s="4">
        <v>14</v>
      </c>
      <c r="AC188" s="4">
        <v>15</v>
      </c>
    </row>
    <row r="189" spans="1:29" x14ac:dyDescent="0.25">
      <c r="A189" s="111">
        <v>9</v>
      </c>
      <c r="B189" s="118">
        <v>414.58</v>
      </c>
      <c r="C189" s="118">
        <v>414.58</v>
      </c>
      <c r="D189" s="118">
        <v>414.58</v>
      </c>
      <c r="E189" s="118">
        <v>414.58</v>
      </c>
      <c r="F189" s="118">
        <v>414.58</v>
      </c>
      <c r="G189" s="118">
        <v>414.58</v>
      </c>
      <c r="H189" s="118">
        <v>414.58</v>
      </c>
      <c r="I189" s="118">
        <v>414.58</v>
      </c>
      <c r="J189" s="118">
        <v>414.58</v>
      </c>
      <c r="K189" s="118">
        <v>414.58</v>
      </c>
      <c r="L189" s="118">
        <v>414.58</v>
      </c>
      <c r="M189" s="118">
        <v>414.58</v>
      </c>
      <c r="N189" s="118">
        <v>414.58</v>
      </c>
      <c r="O189" s="118">
        <v>414.58</v>
      </c>
      <c r="P189" s="118">
        <v>414.58</v>
      </c>
      <c r="Q189" s="118">
        <v>414.58</v>
      </c>
      <c r="R189" s="118">
        <v>414.58</v>
      </c>
      <c r="S189" s="118">
        <v>414.58</v>
      </c>
      <c r="T189" s="118">
        <v>414.58</v>
      </c>
      <c r="U189" s="118">
        <v>414.58</v>
      </c>
      <c r="V189" s="118">
        <v>414.58</v>
      </c>
      <c r="W189" s="118">
        <v>414.58</v>
      </c>
      <c r="X189" s="118">
        <v>414.58</v>
      </c>
      <c r="Y189" s="118">
        <v>414.58</v>
      </c>
      <c r="AB189" s="4">
        <v>14</v>
      </c>
      <c r="AC189" s="4">
        <v>16</v>
      </c>
    </row>
    <row r="190" spans="1:29" x14ac:dyDescent="0.25">
      <c r="A190" s="111">
        <v>10</v>
      </c>
      <c r="B190" s="118">
        <v>414.58</v>
      </c>
      <c r="C190" s="118">
        <v>414.58</v>
      </c>
      <c r="D190" s="118">
        <v>414.58</v>
      </c>
      <c r="E190" s="118">
        <v>414.58</v>
      </c>
      <c r="F190" s="118">
        <v>414.58</v>
      </c>
      <c r="G190" s="118">
        <v>414.58</v>
      </c>
      <c r="H190" s="118">
        <v>414.58</v>
      </c>
      <c r="I190" s="118">
        <v>414.58</v>
      </c>
      <c r="J190" s="118">
        <v>414.58</v>
      </c>
      <c r="K190" s="118">
        <v>414.58</v>
      </c>
      <c r="L190" s="118">
        <v>414.58</v>
      </c>
      <c r="M190" s="118">
        <v>414.58</v>
      </c>
      <c r="N190" s="118">
        <v>414.58</v>
      </c>
      <c r="O190" s="118">
        <v>414.58</v>
      </c>
      <c r="P190" s="118">
        <v>414.58</v>
      </c>
      <c r="Q190" s="118">
        <v>414.58</v>
      </c>
      <c r="R190" s="118">
        <v>414.58</v>
      </c>
      <c r="S190" s="118">
        <v>414.58</v>
      </c>
      <c r="T190" s="118">
        <v>414.58</v>
      </c>
      <c r="U190" s="118">
        <v>414.58</v>
      </c>
      <c r="V190" s="118">
        <v>414.58</v>
      </c>
      <c r="W190" s="118">
        <v>414.58</v>
      </c>
      <c r="X190" s="118">
        <v>414.58</v>
      </c>
      <c r="Y190" s="118">
        <v>414.58</v>
      </c>
      <c r="AB190" s="4">
        <v>14</v>
      </c>
      <c r="AC190" s="4">
        <v>17</v>
      </c>
    </row>
    <row r="191" spans="1:29" x14ac:dyDescent="0.25">
      <c r="A191" s="111">
        <v>11</v>
      </c>
      <c r="B191" s="118">
        <v>414.58</v>
      </c>
      <c r="C191" s="118">
        <v>414.58</v>
      </c>
      <c r="D191" s="118">
        <v>414.58</v>
      </c>
      <c r="E191" s="118">
        <v>414.58</v>
      </c>
      <c r="F191" s="118">
        <v>414.58</v>
      </c>
      <c r="G191" s="118">
        <v>414.58</v>
      </c>
      <c r="H191" s="118">
        <v>414.58</v>
      </c>
      <c r="I191" s="118">
        <v>414.58</v>
      </c>
      <c r="J191" s="118">
        <v>414.58</v>
      </c>
      <c r="K191" s="118">
        <v>414.58</v>
      </c>
      <c r="L191" s="118">
        <v>414.58</v>
      </c>
      <c r="M191" s="118">
        <v>414.58</v>
      </c>
      <c r="N191" s="118">
        <v>414.58</v>
      </c>
      <c r="O191" s="118">
        <v>414.58</v>
      </c>
      <c r="P191" s="118">
        <v>414.58</v>
      </c>
      <c r="Q191" s="118">
        <v>414.58</v>
      </c>
      <c r="R191" s="118">
        <v>414.58</v>
      </c>
      <c r="S191" s="118">
        <v>414.58</v>
      </c>
      <c r="T191" s="118">
        <v>414.58</v>
      </c>
      <c r="U191" s="118">
        <v>414.58</v>
      </c>
      <c r="V191" s="118">
        <v>414.58</v>
      </c>
      <c r="W191" s="118">
        <v>414.58</v>
      </c>
      <c r="X191" s="118">
        <v>414.58</v>
      </c>
      <c r="Y191" s="118">
        <v>414.58</v>
      </c>
      <c r="AB191" s="4">
        <v>14</v>
      </c>
      <c r="AC191" s="4">
        <v>18</v>
      </c>
    </row>
    <row r="192" spans="1:29" x14ac:dyDescent="0.25">
      <c r="A192" s="111">
        <v>12</v>
      </c>
      <c r="B192" s="118">
        <v>414.58</v>
      </c>
      <c r="C192" s="118">
        <v>414.58</v>
      </c>
      <c r="D192" s="118">
        <v>414.58</v>
      </c>
      <c r="E192" s="118">
        <v>414.58</v>
      </c>
      <c r="F192" s="118">
        <v>414.58</v>
      </c>
      <c r="G192" s="118">
        <v>414.58</v>
      </c>
      <c r="H192" s="118">
        <v>414.58</v>
      </c>
      <c r="I192" s="118">
        <v>414.58</v>
      </c>
      <c r="J192" s="118">
        <v>414.58</v>
      </c>
      <c r="K192" s="118">
        <v>414.58</v>
      </c>
      <c r="L192" s="118">
        <v>414.58</v>
      </c>
      <c r="M192" s="118">
        <v>414.58</v>
      </c>
      <c r="N192" s="118">
        <v>414.58</v>
      </c>
      <c r="O192" s="118">
        <v>414.58</v>
      </c>
      <c r="P192" s="118">
        <v>414.58</v>
      </c>
      <c r="Q192" s="118">
        <v>414.58</v>
      </c>
      <c r="R192" s="118">
        <v>414.58</v>
      </c>
      <c r="S192" s="118">
        <v>414.58</v>
      </c>
      <c r="T192" s="118">
        <v>414.58</v>
      </c>
      <c r="U192" s="118">
        <v>414.58</v>
      </c>
      <c r="V192" s="118">
        <v>414.58</v>
      </c>
      <c r="W192" s="118">
        <v>414.58</v>
      </c>
      <c r="X192" s="118">
        <v>414.58</v>
      </c>
      <c r="Y192" s="118">
        <v>414.58</v>
      </c>
      <c r="AB192" s="4">
        <v>14</v>
      </c>
      <c r="AC192" s="4">
        <v>19</v>
      </c>
    </row>
    <row r="193" spans="1:29" x14ac:dyDescent="0.25">
      <c r="A193" s="111">
        <v>13</v>
      </c>
      <c r="B193" s="118">
        <v>414.58</v>
      </c>
      <c r="C193" s="118">
        <v>414.58</v>
      </c>
      <c r="D193" s="118">
        <v>414.58</v>
      </c>
      <c r="E193" s="118">
        <v>414.58</v>
      </c>
      <c r="F193" s="118">
        <v>414.58</v>
      </c>
      <c r="G193" s="118">
        <v>414.58</v>
      </c>
      <c r="H193" s="118">
        <v>414.58</v>
      </c>
      <c r="I193" s="118">
        <v>414.58</v>
      </c>
      <c r="J193" s="118">
        <v>414.58</v>
      </c>
      <c r="K193" s="118">
        <v>414.58</v>
      </c>
      <c r="L193" s="118">
        <v>414.58</v>
      </c>
      <c r="M193" s="118">
        <v>414.58</v>
      </c>
      <c r="N193" s="118">
        <v>414.58</v>
      </c>
      <c r="O193" s="118">
        <v>414.58</v>
      </c>
      <c r="P193" s="118">
        <v>414.58</v>
      </c>
      <c r="Q193" s="118">
        <v>414.58</v>
      </c>
      <c r="R193" s="118">
        <v>414.58</v>
      </c>
      <c r="S193" s="118">
        <v>414.58</v>
      </c>
      <c r="T193" s="118">
        <v>414.58</v>
      </c>
      <c r="U193" s="118">
        <v>414.58</v>
      </c>
      <c r="V193" s="118">
        <v>414.58</v>
      </c>
      <c r="W193" s="118">
        <v>414.58</v>
      </c>
      <c r="X193" s="118">
        <v>414.58</v>
      </c>
      <c r="Y193" s="118">
        <v>414.58</v>
      </c>
      <c r="AB193" s="4">
        <v>14</v>
      </c>
      <c r="AC193" s="4">
        <v>20</v>
      </c>
    </row>
    <row r="194" spans="1:29" x14ac:dyDescent="0.25">
      <c r="A194" s="111">
        <v>14</v>
      </c>
      <c r="B194" s="118">
        <v>414.58</v>
      </c>
      <c r="C194" s="118">
        <v>414.58</v>
      </c>
      <c r="D194" s="118">
        <v>414.58</v>
      </c>
      <c r="E194" s="118">
        <v>414.58</v>
      </c>
      <c r="F194" s="118">
        <v>414.58</v>
      </c>
      <c r="G194" s="118">
        <v>414.58</v>
      </c>
      <c r="H194" s="118">
        <v>414.58</v>
      </c>
      <c r="I194" s="118">
        <v>414.58</v>
      </c>
      <c r="J194" s="118">
        <v>414.58</v>
      </c>
      <c r="K194" s="118">
        <v>414.58</v>
      </c>
      <c r="L194" s="118">
        <v>414.58</v>
      </c>
      <c r="M194" s="118">
        <v>414.58</v>
      </c>
      <c r="N194" s="118">
        <v>414.58</v>
      </c>
      <c r="O194" s="118">
        <v>414.58</v>
      </c>
      <c r="P194" s="118">
        <v>414.58</v>
      </c>
      <c r="Q194" s="118">
        <v>414.58</v>
      </c>
      <c r="R194" s="118">
        <v>414.58</v>
      </c>
      <c r="S194" s="118">
        <v>414.58</v>
      </c>
      <c r="T194" s="118">
        <v>414.58</v>
      </c>
      <c r="U194" s="118">
        <v>414.58</v>
      </c>
      <c r="V194" s="118">
        <v>414.58</v>
      </c>
      <c r="W194" s="118">
        <v>414.58</v>
      </c>
      <c r="X194" s="118">
        <v>414.58</v>
      </c>
      <c r="Y194" s="118">
        <v>414.58</v>
      </c>
      <c r="AB194" s="4">
        <v>14</v>
      </c>
      <c r="AC194" s="4">
        <v>21</v>
      </c>
    </row>
    <row r="195" spans="1:29" x14ac:dyDescent="0.25">
      <c r="A195" s="111">
        <v>15</v>
      </c>
      <c r="B195" s="118">
        <v>414.58</v>
      </c>
      <c r="C195" s="118">
        <v>414.58</v>
      </c>
      <c r="D195" s="118">
        <v>414.58</v>
      </c>
      <c r="E195" s="118">
        <v>414.58</v>
      </c>
      <c r="F195" s="118">
        <v>414.58</v>
      </c>
      <c r="G195" s="118">
        <v>414.58</v>
      </c>
      <c r="H195" s="118">
        <v>414.58</v>
      </c>
      <c r="I195" s="118">
        <v>414.58</v>
      </c>
      <c r="J195" s="118">
        <v>414.58</v>
      </c>
      <c r="K195" s="118">
        <v>414.58</v>
      </c>
      <c r="L195" s="118">
        <v>414.58</v>
      </c>
      <c r="M195" s="118">
        <v>414.58</v>
      </c>
      <c r="N195" s="118">
        <v>414.58</v>
      </c>
      <c r="O195" s="118">
        <v>414.58</v>
      </c>
      <c r="P195" s="118">
        <v>414.58</v>
      </c>
      <c r="Q195" s="118">
        <v>414.58</v>
      </c>
      <c r="R195" s="118">
        <v>414.58</v>
      </c>
      <c r="S195" s="118">
        <v>414.58</v>
      </c>
      <c r="T195" s="118">
        <v>414.58</v>
      </c>
      <c r="U195" s="118">
        <v>414.58</v>
      </c>
      <c r="V195" s="118">
        <v>414.58</v>
      </c>
      <c r="W195" s="118">
        <v>414.58</v>
      </c>
      <c r="X195" s="118">
        <v>414.58</v>
      </c>
      <c r="Y195" s="118">
        <v>414.58</v>
      </c>
      <c r="AB195" s="4">
        <v>14</v>
      </c>
      <c r="AC195" s="4">
        <v>22</v>
      </c>
    </row>
    <row r="196" spans="1:29" x14ac:dyDescent="0.25">
      <c r="A196" s="111">
        <v>16</v>
      </c>
      <c r="B196" s="118">
        <v>414.58</v>
      </c>
      <c r="C196" s="118">
        <v>414.58</v>
      </c>
      <c r="D196" s="118">
        <v>414.58</v>
      </c>
      <c r="E196" s="118">
        <v>414.58</v>
      </c>
      <c r="F196" s="118">
        <v>414.58</v>
      </c>
      <c r="G196" s="118">
        <v>414.58</v>
      </c>
      <c r="H196" s="118">
        <v>414.58</v>
      </c>
      <c r="I196" s="118">
        <v>414.58</v>
      </c>
      <c r="J196" s="118">
        <v>414.58</v>
      </c>
      <c r="K196" s="118">
        <v>414.58</v>
      </c>
      <c r="L196" s="118">
        <v>414.58</v>
      </c>
      <c r="M196" s="118">
        <v>414.58</v>
      </c>
      <c r="N196" s="118">
        <v>414.58</v>
      </c>
      <c r="O196" s="118">
        <v>414.58</v>
      </c>
      <c r="P196" s="118">
        <v>414.58</v>
      </c>
      <c r="Q196" s="118">
        <v>414.58</v>
      </c>
      <c r="R196" s="118">
        <v>414.58</v>
      </c>
      <c r="S196" s="118">
        <v>414.58</v>
      </c>
      <c r="T196" s="118">
        <v>414.58</v>
      </c>
      <c r="U196" s="118">
        <v>414.58</v>
      </c>
      <c r="V196" s="118">
        <v>414.58</v>
      </c>
      <c r="W196" s="118">
        <v>414.58</v>
      </c>
      <c r="X196" s="118">
        <v>414.58</v>
      </c>
      <c r="Y196" s="118">
        <v>414.58</v>
      </c>
      <c r="AB196" s="4">
        <v>14</v>
      </c>
      <c r="AC196" s="4">
        <v>23</v>
      </c>
    </row>
    <row r="197" spans="1:29" x14ac:dyDescent="0.25">
      <c r="A197" s="111">
        <v>17</v>
      </c>
      <c r="B197" s="118">
        <v>414.58</v>
      </c>
      <c r="C197" s="118">
        <v>414.58</v>
      </c>
      <c r="D197" s="118">
        <v>414.58</v>
      </c>
      <c r="E197" s="118">
        <v>414.58</v>
      </c>
      <c r="F197" s="118">
        <v>414.58</v>
      </c>
      <c r="G197" s="118">
        <v>414.58</v>
      </c>
      <c r="H197" s="118">
        <v>414.58</v>
      </c>
      <c r="I197" s="118">
        <v>414.58</v>
      </c>
      <c r="J197" s="118">
        <v>414.58</v>
      </c>
      <c r="K197" s="118">
        <v>414.58</v>
      </c>
      <c r="L197" s="118">
        <v>414.58</v>
      </c>
      <c r="M197" s="118">
        <v>414.58</v>
      </c>
      <c r="N197" s="118">
        <v>414.58</v>
      </c>
      <c r="O197" s="118">
        <v>414.58</v>
      </c>
      <c r="P197" s="118">
        <v>414.58</v>
      </c>
      <c r="Q197" s="118">
        <v>414.58</v>
      </c>
      <c r="R197" s="118">
        <v>414.58</v>
      </c>
      <c r="S197" s="118">
        <v>414.58</v>
      </c>
      <c r="T197" s="118">
        <v>414.58</v>
      </c>
      <c r="U197" s="118">
        <v>414.58</v>
      </c>
      <c r="V197" s="118">
        <v>414.58</v>
      </c>
      <c r="W197" s="118">
        <v>414.58</v>
      </c>
      <c r="X197" s="118">
        <v>414.58</v>
      </c>
      <c r="Y197" s="118">
        <v>414.58</v>
      </c>
      <c r="AB197" s="4">
        <v>14</v>
      </c>
      <c r="AC197" s="4">
        <v>24</v>
      </c>
    </row>
    <row r="198" spans="1:29" x14ac:dyDescent="0.25">
      <c r="A198" s="111">
        <v>18</v>
      </c>
      <c r="B198" s="118">
        <v>414.58</v>
      </c>
      <c r="C198" s="118">
        <v>414.58</v>
      </c>
      <c r="D198" s="118">
        <v>414.58</v>
      </c>
      <c r="E198" s="118">
        <v>414.58</v>
      </c>
      <c r="F198" s="118">
        <v>414.58</v>
      </c>
      <c r="G198" s="118">
        <v>414.58</v>
      </c>
      <c r="H198" s="118">
        <v>414.58</v>
      </c>
      <c r="I198" s="118">
        <v>414.58</v>
      </c>
      <c r="J198" s="118">
        <v>414.58</v>
      </c>
      <c r="K198" s="118">
        <v>414.58</v>
      </c>
      <c r="L198" s="118">
        <v>414.58</v>
      </c>
      <c r="M198" s="118">
        <v>414.58</v>
      </c>
      <c r="N198" s="118">
        <v>414.58</v>
      </c>
      <c r="O198" s="118">
        <v>414.58</v>
      </c>
      <c r="P198" s="118">
        <v>414.58</v>
      </c>
      <c r="Q198" s="118">
        <v>414.58</v>
      </c>
      <c r="R198" s="118">
        <v>414.58</v>
      </c>
      <c r="S198" s="118">
        <v>414.58</v>
      </c>
      <c r="T198" s="118">
        <v>414.58</v>
      </c>
      <c r="U198" s="118">
        <v>414.58</v>
      </c>
      <c r="V198" s="118">
        <v>414.58</v>
      </c>
      <c r="W198" s="118">
        <v>414.58</v>
      </c>
      <c r="X198" s="118">
        <v>414.58</v>
      </c>
      <c r="Y198" s="118">
        <v>414.58</v>
      </c>
      <c r="AB198" s="4">
        <v>14</v>
      </c>
      <c r="AC198" s="4">
        <v>25</v>
      </c>
    </row>
    <row r="199" spans="1:29" x14ac:dyDescent="0.25">
      <c r="A199" s="111">
        <v>19</v>
      </c>
      <c r="B199" s="118">
        <v>414.58</v>
      </c>
      <c r="C199" s="118">
        <v>414.58</v>
      </c>
      <c r="D199" s="118">
        <v>414.58</v>
      </c>
      <c r="E199" s="118">
        <v>414.58</v>
      </c>
      <c r="F199" s="118">
        <v>414.58</v>
      </c>
      <c r="G199" s="118">
        <v>414.58</v>
      </c>
      <c r="H199" s="118">
        <v>414.58</v>
      </c>
      <c r="I199" s="118">
        <v>414.58</v>
      </c>
      <c r="J199" s="118">
        <v>414.58</v>
      </c>
      <c r="K199" s="118">
        <v>414.58</v>
      </c>
      <c r="L199" s="118">
        <v>414.58</v>
      </c>
      <c r="M199" s="118">
        <v>414.58</v>
      </c>
      <c r="N199" s="118">
        <v>414.58</v>
      </c>
      <c r="O199" s="118">
        <v>414.58</v>
      </c>
      <c r="P199" s="118">
        <v>414.58</v>
      </c>
      <c r="Q199" s="118">
        <v>414.58</v>
      </c>
      <c r="R199" s="118">
        <v>414.58</v>
      </c>
      <c r="S199" s="118">
        <v>414.58</v>
      </c>
      <c r="T199" s="118">
        <v>414.58</v>
      </c>
      <c r="U199" s="118">
        <v>414.58</v>
      </c>
      <c r="V199" s="118">
        <v>414.58</v>
      </c>
      <c r="W199" s="118">
        <v>414.58</v>
      </c>
      <c r="X199" s="118">
        <v>414.58</v>
      </c>
      <c r="Y199" s="118">
        <v>414.58</v>
      </c>
      <c r="AB199" s="4">
        <v>15</v>
      </c>
      <c r="AC199" s="4">
        <v>2</v>
      </c>
    </row>
    <row r="200" spans="1:29" x14ac:dyDescent="0.25">
      <c r="A200" s="111">
        <v>20</v>
      </c>
      <c r="B200" s="118">
        <v>414.58</v>
      </c>
      <c r="C200" s="118">
        <v>414.58</v>
      </c>
      <c r="D200" s="118">
        <v>414.58</v>
      </c>
      <c r="E200" s="118">
        <v>414.58</v>
      </c>
      <c r="F200" s="118">
        <v>414.58</v>
      </c>
      <c r="G200" s="118">
        <v>414.58</v>
      </c>
      <c r="H200" s="118">
        <v>414.58</v>
      </c>
      <c r="I200" s="118">
        <v>414.58</v>
      </c>
      <c r="J200" s="118">
        <v>414.58</v>
      </c>
      <c r="K200" s="118">
        <v>414.58</v>
      </c>
      <c r="L200" s="118">
        <v>414.58</v>
      </c>
      <c r="M200" s="118">
        <v>414.58</v>
      </c>
      <c r="N200" s="118">
        <v>414.58</v>
      </c>
      <c r="O200" s="118">
        <v>414.58</v>
      </c>
      <c r="P200" s="118">
        <v>414.58</v>
      </c>
      <c r="Q200" s="118">
        <v>414.58</v>
      </c>
      <c r="R200" s="118">
        <v>414.58</v>
      </c>
      <c r="S200" s="118">
        <v>414.58</v>
      </c>
      <c r="T200" s="118">
        <v>414.58</v>
      </c>
      <c r="U200" s="118">
        <v>414.58</v>
      </c>
      <c r="V200" s="118">
        <v>414.58</v>
      </c>
      <c r="W200" s="118">
        <v>414.58</v>
      </c>
      <c r="X200" s="118">
        <v>414.58</v>
      </c>
      <c r="Y200" s="118">
        <v>414.58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118">
        <v>414.58</v>
      </c>
      <c r="C201" s="118">
        <v>414.58</v>
      </c>
      <c r="D201" s="118">
        <v>414.58</v>
      </c>
      <c r="E201" s="118">
        <v>414.58</v>
      </c>
      <c r="F201" s="118">
        <v>414.58</v>
      </c>
      <c r="G201" s="118">
        <v>414.58</v>
      </c>
      <c r="H201" s="118">
        <v>414.58</v>
      </c>
      <c r="I201" s="118">
        <v>414.58</v>
      </c>
      <c r="J201" s="118">
        <v>414.58</v>
      </c>
      <c r="K201" s="118">
        <v>414.58</v>
      </c>
      <c r="L201" s="118">
        <v>414.58</v>
      </c>
      <c r="M201" s="118">
        <v>414.58</v>
      </c>
      <c r="N201" s="118">
        <v>414.58</v>
      </c>
      <c r="O201" s="118">
        <v>414.58</v>
      </c>
      <c r="P201" s="118">
        <v>414.58</v>
      </c>
      <c r="Q201" s="118">
        <v>414.58</v>
      </c>
      <c r="R201" s="118">
        <v>414.58</v>
      </c>
      <c r="S201" s="118">
        <v>414.58</v>
      </c>
      <c r="T201" s="118">
        <v>414.58</v>
      </c>
      <c r="U201" s="118">
        <v>414.58</v>
      </c>
      <c r="V201" s="118">
        <v>414.58</v>
      </c>
      <c r="W201" s="118">
        <v>414.58</v>
      </c>
      <c r="X201" s="118">
        <v>414.58</v>
      </c>
      <c r="Y201" s="118">
        <v>414.58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118">
        <v>414.58</v>
      </c>
      <c r="C202" s="118">
        <v>414.58</v>
      </c>
      <c r="D202" s="118">
        <v>414.58</v>
      </c>
      <c r="E202" s="118">
        <v>414.58</v>
      </c>
      <c r="F202" s="118">
        <v>414.58</v>
      </c>
      <c r="G202" s="118">
        <v>414.58</v>
      </c>
      <c r="H202" s="118">
        <v>414.58</v>
      </c>
      <c r="I202" s="118">
        <v>414.58</v>
      </c>
      <c r="J202" s="118">
        <v>414.58</v>
      </c>
      <c r="K202" s="118">
        <v>414.58</v>
      </c>
      <c r="L202" s="118">
        <v>414.58</v>
      </c>
      <c r="M202" s="118">
        <v>414.58</v>
      </c>
      <c r="N202" s="118">
        <v>414.58</v>
      </c>
      <c r="O202" s="118">
        <v>414.58</v>
      </c>
      <c r="P202" s="118">
        <v>414.58</v>
      </c>
      <c r="Q202" s="118">
        <v>414.58</v>
      </c>
      <c r="R202" s="118">
        <v>414.58</v>
      </c>
      <c r="S202" s="118">
        <v>414.58</v>
      </c>
      <c r="T202" s="118">
        <v>414.58</v>
      </c>
      <c r="U202" s="118">
        <v>414.58</v>
      </c>
      <c r="V202" s="118">
        <v>414.58</v>
      </c>
      <c r="W202" s="118">
        <v>414.58</v>
      </c>
      <c r="X202" s="118">
        <v>414.58</v>
      </c>
      <c r="Y202" s="118">
        <v>414.58</v>
      </c>
      <c r="AB202" s="4">
        <v>15</v>
      </c>
      <c r="AC202" s="4">
        <v>5</v>
      </c>
    </row>
    <row r="203" spans="1:29" x14ac:dyDescent="0.25">
      <c r="A203" s="111">
        <v>23</v>
      </c>
      <c r="B203" s="118">
        <v>414.58</v>
      </c>
      <c r="C203" s="118">
        <v>414.58</v>
      </c>
      <c r="D203" s="118">
        <v>414.58</v>
      </c>
      <c r="E203" s="118">
        <v>414.58</v>
      </c>
      <c r="F203" s="118">
        <v>414.58</v>
      </c>
      <c r="G203" s="118">
        <v>414.58</v>
      </c>
      <c r="H203" s="118">
        <v>414.58</v>
      </c>
      <c r="I203" s="118">
        <v>414.58</v>
      </c>
      <c r="J203" s="118">
        <v>414.58</v>
      </c>
      <c r="K203" s="118">
        <v>414.58</v>
      </c>
      <c r="L203" s="118">
        <v>414.58</v>
      </c>
      <c r="M203" s="118">
        <v>414.58</v>
      </c>
      <c r="N203" s="118">
        <v>414.58</v>
      </c>
      <c r="O203" s="118">
        <v>414.58</v>
      </c>
      <c r="P203" s="118">
        <v>414.58</v>
      </c>
      <c r="Q203" s="118">
        <v>414.58</v>
      </c>
      <c r="R203" s="118">
        <v>414.58</v>
      </c>
      <c r="S203" s="118">
        <v>414.58</v>
      </c>
      <c r="T203" s="118">
        <v>414.58</v>
      </c>
      <c r="U203" s="118">
        <v>414.58</v>
      </c>
      <c r="V203" s="118">
        <v>414.58</v>
      </c>
      <c r="W203" s="118">
        <v>414.58</v>
      </c>
      <c r="X203" s="118">
        <v>414.58</v>
      </c>
      <c r="Y203" s="118">
        <v>414.58</v>
      </c>
      <c r="AB203" s="4">
        <v>15</v>
      </c>
      <c r="AC203" s="4">
        <v>6</v>
      </c>
    </row>
    <row r="204" spans="1:29" x14ac:dyDescent="0.25">
      <c r="A204" s="111">
        <v>24</v>
      </c>
      <c r="B204" s="118">
        <v>414.58</v>
      </c>
      <c r="C204" s="118">
        <v>414.58</v>
      </c>
      <c r="D204" s="118">
        <v>414.58</v>
      </c>
      <c r="E204" s="118">
        <v>414.58</v>
      </c>
      <c r="F204" s="118">
        <v>414.58</v>
      </c>
      <c r="G204" s="118">
        <v>414.58</v>
      </c>
      <c r="H204" s="118">
        <v>414.58</v>
      </c>
      <c r="I204" s="118">
        <v>414.58</v>
      </c>
      <c r="J204" s="118">
        <v>414.58</v>
      </c>
      <c r="K204" s="118">
        <v>414.58</v>
      </c>
      <c r="L204" s="118">
        <v>414.58</v>
      </c>
      <c r="M204" s="118">
        <v>414.58</v>
      </c>
      <c r="N204" s="118">
        <v>414.58</v>
      </c>
      <c r="O204" s="118">
        <v>414.58</v>
      </c>
      <c r="P204" s="118">
        <v>414.58</v>
      </c>
      <c r="Q204" s="118">
        <v>414.58</v>
      </c>
      <c r="R204" s="118">
        <v>414.58</v>
      </c>
      <c r="S204" s="118">
        <v>414.58</v>
      </c>
      <c r="T204" s="118">
        <v>414.58</v>
      </c>
      <c r="U204" s="118">
        <v>414.58</v>
      </c>
      <c r="V204" s="118">
        <v>414.58</v>
      </c>
      <c r="W204" s="118">
        <v>414.58</v>
      </c>
      <c r="X204" s="118">
        <v>414.58</v>
      </c>
      <c r="Y204" s="118">
        <v>414.58</v>
      </c>
      <c r="AB204" s="4">
        <v>15</v>
      </c>
      <c r="AC204" s="4">
        <v>7</v>
      </c>
    </row>
    <row r="205" spans="1:29" x14ac:dyDescent="0.25">
      <c r="A205" s="111">
        <v>25</v>
      </c>
      <c r="B205" s="118">
        <v>414.58</v>
      </c>
      <c r="C205" s="118">
        <v>414.58</v>
      </c>
      <c r="D205" s="118">
        <v>414.58</v>
      </c>
      <c r="E205" s="118">
        <v>414.58</v>
      </c>
      <c r="F205" s="118">
        <v>414.58</v>
      </c>
      <c r="G205" s="118">
        <v>414.58</v>
      </c>
      <c r="H205" s="118">
        <v>414.58</v>
      </c>
      <c r="I205" s="118">
        <v>414.58</v>
      </c>
      <c r="J205" s="118">
        <v>414.58</v>
      </c>
      <c r="K205" s="118">
        <v>414.58</v>
      </c>
      <c r="L205" s="118">
        <v>414.58</v>
      </c>
      <c r="M205" s="118">
        <v>414.58</v>
      </c>
      <c r="N205" s="118">
        <v>414.58</v>
      </c>
      <c r="O205" s="118">
        <v>414.58</v>
      </c>
      <c r="P205" s="118">
        <v>414.58</v>
      </c>
      <c r="Q205" s="118">
        <v>414.58</v>
      </c>
      <c r="R205" s="118">
        <v>414.58</v>
      </c>
      <c r="S205" s="118">
        <v>414.58</v>
      </c>
      <c r="T205" s="118">
        <v>414.58</v>
      </c>
      <c r="U205" s="118">
        <v>414.58</v>
      </c>
      <c r="V205" s="118">
        <v>414.58</v>
      </c>
      <c r="W205" s="118">
        <v>414.58</v>
      </c>
      <c r="X205" s="118">
        <v>414.58</v>
      </c>
      <c r="Y205" s="118">
        <v>414.58</v>
      </c>
      <c r="AB205" s="4">
        <v>15</v>
      </c>
      <c r="AC205" s="4">
        <v>8</v>
      </c>
    </row>
    <row r="206" spans="1:29" x14ac:dyDescent="0.25">
      <c r="A206" s="111">
        <v>26</v>
      </c>
      <c r="B206" s="118">
        <v>414.58</v>
      </c>
      <c r="C206" s="118">
        <v>414.58</v>
      </c>
      <c r="D206" s="118">
        <v>414.58</v>
      </c>
      <c r="E206" s="118">
        <v>414.58</v>
      </c>
      <c r="F206" s="118">
        <v>414.58</v>
      </c>
      <c r="G206" s="118">
        <v>414.58</v>
      </c>
      <c r="H206" s="118">
        <v>414.58</v>
      </c>
      <c r="I206" s="118">
        <v>414.58</v>
      </c>
      <c r="J206" s="118">
        <v>414.58</v>
      </c>
      <c r="K206" s="118">
        <v>414.58</v>
      </c>
      <c r="L206" s="118">
        <v>414.58</v>
      </c>
      <c r="M206" s="118">
        <v>414.58</v>
      </c>
      <c r="N206" s="118">
        <v>414.58</v>
      </c>
      <c r="O206" s="118">
        <v>414.58</v>
      </c>
      <c r="P206" s="118">
        <v>414.58</v>
      </c>
      <c r="Q206" s="118">
        <v>414.58</v>
      </c>
      <c r="R206" s="118">
        <v>414.58</v>
      </c>
      <c r="S206" s="118">
        <v>414.58</v>
      </c>
      <c r="T206" s="118">
        <v>414.58</v>
      </c>
      <c r="U206" s="118">
        <v>414.58</v>
      </c>
      <c r="V206" s="118">
        <v>414.58</v>
      </c>
      <c r="W206" s="118">
        <v>414.58</v>
      </c>
      <c r="X206" s="118">
        <v>414.58</v>
      </c>
      <c r="Y206" s="118">
        <v>414.58</v>
      </c>
      <c r="AB206" s="4">
        <v>15</v>
      </c>
      <c r="AC206" s="4">
        <v>9</v>
      </c>
    </row>
    <row r="207" spans="1:29" x14ac:dyDescent="0.25">
      <c r="A207" s="111">
        <v>27</v>
      </c>
      <c r="B207" s="118">
        <v>414.58</v>
      </c>
      <c r="C207" s="118">
        <v>414.58</v>
      </c>
      <c r="D207" s="118">
        <v>414.58</v>
      </c>
      <c r="E207" s="118">
        <v>414.58</v>
      </c>
      <c r="F207" s="118">
        <v>414.58</v>
      </c>
      <c r="G207" s="118">
        <v>414.58</v>
      </c>
      <c r="H207" s="118">
        <v>414.58</v>
      </c>
      <c r="I207" s="118">
        <v>414.58</v>
      </c>
      <c r="J207" s="118">
        <v>414.58</v>
      </c>
      <c r="K207" s="118">
        <v>414.58</v>
      </c>
      <c r="L207" s="118">
        <v>414.58</v>
      </c>
      <c r="M207" s="118">
        <v>414.58</v>
      </c>
      <c r="N207" s="118">
        <v>414.58</v>
      </c>
      <c r="O207" s="118">
        <v>414.58</v>
      </c>
      <c r="P207" s="118">
        <v>414.58</v>
      </c>
      <c r="Q207" s="118">
        <v>414.58</v>
      </c>
      <c r="R207" s="118">
        <v>414.58</v>
      </c>
      <c r="S207" s="118">
        <v>414.58</v>
      </c>
      <c r="T207" s="118">
        <v>414.58</v>
      </c>
      <c r="U207" s="118">
        <v>414.58</v>
      </c>
      <c r="V207" s="118">
        <v>414.58</v>
      </c>
      <c r="W207" s="118">
        <v>414.58</v>
      </c>
      <c r="X207" s="118">
        <v>414.58</v>
      </c>
      <c r="Y207" s="118">
        <v>414.58</v>
      </c>
      <c r="AB207" s="4">
        <v>15</v>
      </c>
      <c r="AC207" s="4">
        <v>10</v>
      </c>
    </row>
    <row r="208" spans="1:29" x14ac:dyDescent="0.25">
      <c r="A208" s="111">
        <v>28</v>
      </c>
      <c r="B208" s="118">
        <v>414.58</v>
      </c>
      <c r="C208" s="118">
        <v>414.58</v>
      </c>
      <c r="D208" s="118">
        <v>414.58</v>
      </c>
      <c r="E208" s="118">
        <v>414.58</v>
      </c>
      <c r="F208" s="118">
        <v>414.58</v>
      </c>
      <c r="G208" s="118">
        <v>414.58</v>
      </c>
      <c r="H208" s="118">
        <v>414.58</v>
      </c>
      <c r="I208" s="118">
        <v>414.58</v>
      </c>
      <c r="J208" s="118">
        <v>414.58</v>
      </c>
      <c r="K208" s="118">
        <v>414.58</v>
      </c>
      <c r="L208" s="118">
        <v>414.58</v>
      </c>
      <c r="M208" s="118">
        <v>414.58</v>
      </c>
      <c r="N208" s="118">
        <v>414.58</v>
      </c>
      <c r="O208" s="118">
        <v>414.58</v>
      </c>
      <c r="P208" s="118">
        <v>414.58</v>
      </c>
      <c r="Q208" s="118">
        <v>414.58</v>
      </c>
      <c r="R208" s="118">
        <v>414.58</v>
      </c>
      <c r="S208" s="118">
        <v>414.58</v>
      </c>
      <c r="T208" s="118">
        <v>414.58</v>
      </c>
      <c r="U208" s="118">
        <v>414.58</v>
      </c>
      <c r="V208" s="118">
        <v>414.58</v>
      </c>
      <c r="W208" s="118">
        <v>414.58</v>
      </c>
      <c r="X208" s="118">
        <v>414.58</v>
      </c>
      <c r="Y208" s="118">
        <v>414.58</v>
      </c>
      <c r="AB208" s="4">
        <v>15</v>
      </c>
      <c r="AC208" s="4">
        <v>11</v>
      </c>
    </row>
    <row r="209" spans="1:29" x14ac:dyDescent="0.25">
      <c r="A209" s="111">
        <v>29</v>
      </c>
      <c r="B209" s="118">
        <v>414.58</v>
      </c>
      <c r="C209" s="118">
        <v>414.58</v>
      </c>
      <c r="D209" s="118">
        <v>414.58</v>
      </c>
      <c r="E209" s="118">
        <v>414.58</v>
      </c>
      <c r="F209" s="118">
        <v>414.58</v>
      </c>
      <c r="G209" s="118">
        <v>414.58</v>
      </c>
      <c r="H209" s="118">
        <v>414.58</v>
      </c>
      <c r="I209" s="118">
        <v>414.58</v>
      </c>
      <c r="J209" s="118">
        <v>414.58</v>
      </c>
      <c r="K209" s="118">
        <v>414.58</v>
      </c>
      <c r="L209" s="118">
        <v>414.58</v>
      </c>
      <c r="M209" s="118">
        <v>414.58</v>
      </c>
      <c r="N209" s="118">
        <v>414.58</v>
      </c>
      <c r="O209" s="118">
        <v>414.58</v>
      </c>
      <c r="P209" s="118">
        <v>414.58</v>
      </c>
      <c r="Q209" s="118">
        <v>414.58</v>
      </c>
      <c r="R209" s="118">
        <v>414.58</v>
      </c>
      <c r="S209" s="118">
        <v>414.58</v>
      </c>
      <c r="T209" s="118">
        <v>414.58</v>
      </c>
      <c r="U209" s="118">
        <v>414.58</v>
      </c>
      <c r="V209" s="118">
        <v>414.58</v>
      </c>
      <c r="W209" s="118">
        <v>414.58</v>
      </c>
      <c r="X209" s="118">
        <v>414.58</v>
      </c>
      <c r="Y209" s="118">
        <v>414.58</v>
      </c>
      <c r="AB209" s="4">
        <v>15</v>
      </c>
      <c r="AC209" s="4">
        <v>12</v>
      </c>
    </row>
    <row r="210" spans="1:29" x14ac:dyDescent="0.25">
      <c r="A210" s="121">
        <v>30</v>
      </c>
      <c r="B210" s="118">
        <v>414.58</v>
      </c>
      <c r="C210" s="118">
        <v>414.58</v>
      </c>
      <c r="D210" s="118">
        <v>414.58</v>
      </c>
      <c r="E210" s="118">
        <v>414.58</v>
      </c>
      <c r="F210" s="118">
        <v>414.58</v>
      </c>
      <c r="G210" s="118">
        <v>414.58</v>
      </c>
      <c r="H210" s="118">
        <v>414.58</v>
      </c>
      <c r="I210" s="118">
        <v>414.58</v>
      </c>
      <c r="J210" s="118">
        <v>414.58</v>
      </c>
      <c r="K210" s="118">
        <v>414.58</v>
      </c>
      <c r="L210" s="118">
        <v>414.58</v>
      </c>
      <c r="M210" s="118">
        <v>414.58</v>
      </c>
      <c r="N210" s="118">
        <v>414.58</v>
      </c>
      <c r="O210" s="118">
        <v>414.58</v>
      </c>
      <c r="P210" s="118">
        <v>414.58</v>
      </c>
      <c r="Q210" s="118">
        <v>414.58</v>
      </c>
      <c r="R210" s="118">
        <v>414.58</v>
      </c>
      <c r="S210" s="118">
        <v>414.58</v>
      </c>
      <c r="T210" s="118">
        <v>414.58</v>
      </c>
      <c r="U210" s="118">
        <v>414.58</v>
      </c>
      <c r="V210" s="118">
        <v>414.58</v>
      </c>
      <c r="W210" s="118">
        <v>414.58</v>
      </c>
      <c r="X210" s="118">
        <v>414.58</v>
      </c>
      <c r="Y210" s="118">
        <v>414.58</v>
      </c>
      <c r="AB210" s="4">
        <v>15</v>
      </c>
      <c r="AC210" s="4">
        <v>13</v>
      </c>
    </row>
    <row r="211" spans="1:29" x14ac:dyDescent="0.25">
      <c r="A211" s="122">
        <v>31</v>
      </c>
      <c r="B211" s="118">
        <v>414.58</v>
      </c>
      <c r="C211" s="118">
        <v>414.58</v>
      </c>
      <c r="D211" s="118">
        <v>414.58</v>
      </c>
      <c r="E211" s="118">
        <v>414.58</v>
      </c>
      <c r="F211" s="118">
        <v>414.58</v>
      </c>
      <c r="G211" s="118">
        <v>414.58</v>
      </c>
      <c r="H211" s="118">
        <v>414.58</v>
      </c>
      <c r="I211" s="118">
        <v>414.58</v>
      </c>
      <c r="J211" s="118">
        <v>414.58</v>
      </c>
      <c r="K211" s="118">
        <v>414.58</v>
      </c>
      <c r="L211" s="118">
        <v>414.58</v>
      </c>
      <c r="M211" s="118">
        <v>414.58</v>
      </c>
      <c r="N211" s="118">
        <v>414.58</v>
      </c>
      <c r="O211" s="118">
        <v>414.58</v>
      </c>
      <c r="P211" s="118">
        <v>414.58</v>
      </c>
      <c r="Q211" s="118">
        <v>414.58</v>
      </c>
      <c r="R211" s="118">
        <v>414.58</v>
      </c>
      <c r="S211" s="118">
        <v>414.58</v>
      </c>
      <c r="T211" s="118">
        <v>414.58</v>
      </c>
      <c r="U211" s="118">
        <v>414.58</v>
      </c>
      <c r="V211" s="118">
        <v>414.58</v>
      </c>
      <c r="W211" s="118">
        <v>414.58</v>
      </c>
      <c r="X211" s="118">
        <v>414.58</v>
      </c>
      <c r="Y211" s="118">
        <v>414.58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O214" s="158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1275.32</v>
      </c>
      <c r="J220" s="124">
        <v>2081.91</v>
      </c>
      <c r="K220" s="124">
        <v>2230.6</v>
      </c>
      <c r="L220" s="124">
        <v>2353.1099999999997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49">
        <v>1273.1199999999999</v>
      </c>
      <c r="J221" s="49">
        <v>2079.71</v>
      </c>
      <c r="K221" s="49">
        <v>2228.4</v>
      </c>
      <c r="L221" s="49">
        <v>2350.91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>
        <v>2.2000000000000002</v>
      </c>
      <c r="J222" s="49">
        <v>2.2000000000000002</v>
      </c>
      <c r="K222" s="49">
        <v>2.2000000000000002</v>
      </c>
      <c r="L222" s="49">
        <v>2.2000000000000002</v>
      </c>
      <c r="P222" s="158"/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N225" s="158"/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144:A145"/>
    <mergeCell ref="B144:Y144"/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41:J141"/>
    <mergeCell ref="M141:O141"/>
    <mergeCell ref="A5:A6"/>
    <mergeCell ref="B5:Y5"/>
    <mergeCell ref="A1:Y1"/>
    <mergeCell ref="A2:Y2"/>
    <mergeCell ref="P3:Q3"/>
    <mergeCell ref="A4:Y4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20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>
        <v>2416.5</v>
      </c>
      <c r="C7" s="105">
        <v>2426.5</v>
      </c>
      <c r="D7" s="105">
        <v>2450.34</v>
      </c>
      <c r="E7" s="105">
        <v>2458.58</v>
      </c>
      <c r="F7" s="105">
        <v>2522.9699999999998</v>
      </c>
      <c r="G7" s="105">
        <v>2631.39</v>
      </c>
      <c r="H7" s="105">
        <v>2688.28</v>
      </c>
      <c r="I7" s="105">
        <v>2700.09</v>
      </c>
      <c r="J7" s="105">
        <v>2698</v>
      </c>
      <c r="K7" s="105">
        <v>2690.6</v>
      </c>
      <c r="L7" s="105">
        <v>2680.71</v>
      </c>
      <c r="M7" s="105">
        <v>2680.63</v>
      </c>
      <c r="N7" s="105">
        <v>2670.43</v>
      </c>
      <c r="O7" s="105">
        <v>2653.99</v>
      </c>
      <c r="P7" s="105">
        <v>2662.4</v>
      </c>
      <c r="Q7" s="105">
        <v>2680.06</v>
      </c>
      <c r="R7" s="105">
        <v>2695.2</v>
      </c>
      <c r="S7" s="105">
        <v>2715.25</v>
      </c>
      <c r="T7" s="105">
        <v>2693.34</v>
      </c>
      <c r="U7" s="105">
        <v>2676.17</v>
      </c>
      <c r="V7" s="105">
        <v>2647.94</v>
      </c>
      <c r="W7" s="105">
        <v>2598.4699999999998</v>
      </c>
      <c r="X7" s="105">
        <v>2476.94</v>
      </c>
      <c r="Y7" s="106">
        <v>2454.15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3">
        <v>2425.3000000000002</v>
      </c>
      <c r="C8" s="2">
        <v>2425.77</v>
      </c>
      <c r="D8" s="2">
        <v>2434.69</v>
      </c>
      <c r="E8" s="2">
        <v>2457.29</v>
      </c>
      <c r="F8" s="2">
        <v>2541.13</v>
      </c>
      <c r="G8" s="2">
        <v>2656.97</v>
      </c>
      <c r="H8" s="2">
        <v>2678.21</v>
      </c>
      <c r="I8" s="2">
        <v>2723</v>
      </c>
      <c r="J8" s="2">
        <v>2700.75</v>
      </c>
      <c r="K8" s="2">
        <v>2689.4</v>
      </c>
      <c r="L8" s="2">
        <v>2671.83</v>
      </c>
      <c r="M8" s="2">
        <v>2674.74</v>
      </c>
      <c r="N8" s="2">
        <v>2671.31</v>
      </c>
      <c r="O8" s="2">
        <v>2667.77</v>
      </c>
      <c r="P8" s="2">
        <v>2671.65</v>
      </c>
      <c r="Q8" s="2">
        <v>2688.33</v>
      </c>
      <c r="R8" s="2">
        <v>2724.64</v>
      </c>
      <c r="S8" s="2">
        <v>2734.11</v>
      </c>
      <c r="T8" s="2">
        <v>2801.18</v>
      </c>
      <c r="U8" s="2">
        <v>2715.44</v>
      </c>
      <c r="V8" s="2">
        <v>2671.39</v>
      </c>
      <c r="W8" s="2">
        <v>2631.32</v>
      </c>
      <c r="X8" s="2">
        <v>2538.64</v>
      </c>
      <c r="Y8" s="85">
        <v>2501.7199999999998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3">
        <v>2454.2800000000002</v>
      </c>
      <c r="C9" s="2">
        <v>2442.25</v>
      </c>
      <c r="D9" s="2">
        <v>2444.6999999999998</v>
      </c>
      <c r="E9" s="2">
        <v>2456.38</v>
      </c>
      <c r="F9" s="2">
        <v>2524.0500000000002</v>
      </c>
      <c r="G9" s="2">
        <v>2636.09</v>
      </c>
      <c r="H9" s="2">
        <v>2683.44</v>
      </c>
      <c r="I9" s="2">
        <v>2700.69</v>
      </c>
      <c r="J9" s="2">
        <v>2703.27</v>
      </c>
      <c r="K9" s="2">
        <v>2699.62</v>
      </c>
      <c r="L9" s="2">
        <v>2671.45</v>
      </c>
      <c r="M9" s="2">
        <v>2685.56</v>
      </c>
      <c r="N9" s="2">
        <v>2680.63</v>
      </c>
      <c r="O9" s="2">
        <v>2671.85</v>
      </c>
      <c r="P9" s="2">
        <v>2673.55</v>
      </c>
      <c r="Q9" s="2">
        <v>2685.41</v>
      </c>
      <c r="R9" s="2">
        <v>2714.96</v>
      </c>
      <c r="S9" s="2">
        <v>2756.58</v>
      </c>
      <c r="T9" s="2">
        <v>2714.64</v>
      </c>
      <c r="U9" s="2">
        <v>2684.11</v>
      </c>
      <c r="V9" s="2">
        <v>2626.3</v>
      </c>
      <c r="W9" s="2">
        <v>2571.7600000000002</v>
      </c>
      <c r="X9" s="2">
        <v>2509.94</v>
      </c>
      <c r="Y9" s="85">
        <v>2495.89</v>
      </c>
      <c r="AB9" s="4">
        <v>7</v>
      </c>
      <c r="AC9" s="4">
        <v>4</v>
      </c>
    </row>
    <row r="10" spans="1:29" x14ac:dyDescent="0.25">
      <c r="A10" s="69">
        <v>4</v>
      </c>
      <c r="B10" s="93">
        <v>2453.4</v>
      </c>
      <c r="C10" s="2">
        <v>2453.87</v>
      </c>
      <c r="D10" s="2">
        <v>2454.9699999999998</v>
      </c>
      <c r="E10" s="2">
        <v>2455.5700000000002</v>
      </c>
      <c r="F10" s="2">
        <v>2456.66</v>
      </c>
      <c r="G10" s="2">
        <v>2527.35</v>
      </c>
      <c r="H10" s="2">
        <v>2554.81</v>
      </c>
      <c r="I10" s="2">
        <v>2541.6799999999998</v>
      </c>
      <c r="J10" s="2">
        <v>2516.9299999999998</v>
      </c>
      <c r="K10" s="2">
        <v>2479.6999999999998</v>
      </c>
      <c r="L10" s="2">
        <v>2410.69</v>
      </c>
      <c r="M10" s="2">
        <v>2410.62</v>
      </c>
      <c r="N10" s="2">
        <v>2410.4899999999998</v>
      </c>
      <c r="O10" s="2">
        <v>2410.6</v>
      </c>
      <c r="P10" s="2">
        <v>2437.5</v>
      </c>
      <c r="Q10" s="2">
        <v>2428.7199999999998</v>
      </c>
      <c r="R10" s="2">
        <v>2462.29</v>
      </c>
      <c r="S10" s="2">
        <v>2462.42</v>
      </c>
      <c r="T10" s="2">
        <v>2461.38</v>
      </c>
      <c r="U10" s="2">
        <v>2461.11</v>
      </c>
      <c r="V10" s="2">
        <v>2459.6</v>
      </c>
      <c r="W10" s="2">
        <v>2414.1799999999998</v>
      </c>
      <c r="X10" s="2">
        <v>2407</v>
      </c>
      <c r="Y10" s="85">
        <v>2412.88</v>
      </c>
      <c r="AB10" s="4">
        <v>7</v>
      </c>
      <c r="AC10" s="4">
        <v>5</v>
      </c>
    </row>
    <row r="11" spans="1:29" x14ac:dyDescent="0.25">
      <c r="A11" s="69">
        <v>5</v>
      </c>
      <c r="B11" s="93">
        <v>2454.19</v>
      </c>
      <c r="C11" s="2">
        <v>2455.25</v>
      </c>
      <c r="D11" s="2">
        <v>2455.0700000000002</v>
      </c>
      <c r="E11" s="2">
        <v>2455.91</v>
      </c>
      <c r="F11" s="2">
        <v>2463.16</v>
      </c>
      <c r="G11" s="2">
        <v>2474.5300000000002</v>
      </c>
      <c r="H11" s="2">
        <v>2546.15</v>
      </c>
      <c r="I11" s="2">
        <v>2527.2199999999998</v>
      </c>
      <c r="J11" s="2">
        <v>2483.6999999999998</v>
      </c>
      <c r="K11" s="2">
        <v>2472.39</v>
      </c>
      <c r="L11" s="2">
        <v>2464.1999999999998</v>
      </c>
      <c r="M11" s="2">
        <v>2462.13</v>
      </c>
      <c r="N11" s="2">
        <v>2423.37</v>
      </c>
      <c r="O11" s="2">
        <v>2411.04</v>
      </c>
      <c r="P11" s="2">
        <v>2411.7199999999998</v>
      </c>
      <c r="Q11" s="2">
        <v>2422.73</v>
      </c>
      <c r="R11" s="2">
        <v>2472.7800000000002</v>
      </c>
      <c r="S11" s="2">
        <v>2514.42</v>
      </c>
      <c r="T11" s="2">
        <v>2552.1999999999998</v>
      </c>
      <c r="U11" s="2">
        <v>2533.7600000000002</v>
      </c>
      <c r="V11" s="2">
        <v>2462.81</v>
      </c>
      <c r="W11" s="2">
        <v>2459.06</v>
      </c>
      <c r="X11" s="2">
        <v>2452.4</v>
      </c>
      <c r="Y11" s="85">
        <v>2453.4</v>
      </c>
      <c r="AB11" s="4">
        <v>7</v>
      </c>
      <c r="AC11" s="4">
        <v>6</v>
      </c>
    </row>
    <row r="12" spans="1:29" x14ac:dyDescent="0.25">
      <c r="A12" s="69">
        <v>6</v>
      </c>
      <c r="B12" s="93">
        <v>2460.91</v>
      </c>
      <c r="C12" s="2">
        <v>2455.42</v>
      </c>
      <c r="D12" s="2">
        <v>2441.2399999999998</v>
      </c>
      <c r="E12" s="2">
        <v>2440.19</v>
      </c>
      <c r="F12" s="2">
        <v>2456.98</v>
      </c>
      <c r="G12" s="2">
        <v>2464.2800000000002</v>
      </c>
      <c r="H12" s="2">
        <v>2491.4899999999998</v>
      </c>
      <c r="I12" s="2">
        <v>2568.9699999999998</v>
      </c>
      <c r="J12" s="2">
        <v>2675.5</v>
      </c>
      <c r="K12" s="2">
        <v>2680.18</v>
      </c>
      <c r="L12" s="2">
        <v>2674.75</v>
      </c>
      <c r="M12" s="2">
        <v>2676.04</v>
      </c>
      <c r="N12" s="2">
        <v>2664.81</v>
      </c>
      <c r="O12" s="2">
        <v>2667.83</v>
      </c>
      <c r="P12" s="2">
        <v>2668.51</v>
      </c>
      <c r="Q12" s="2">
        <v>2681.44</v>
      </c>
      <c r="R12" s="2">
        <v>2712.12</v>
      </c>
      <c r="S12" s="2">
        <v>2705.8</v>
      </c>
      <c r="T12" s="2">
        <v>2708.17</v>
      </c>
      <c r="U12" s="2">
        <v>2662.21</v>
      </c>
      <c r="V12" s="2">
        <v>2553.29</v>
      </c>
      <c r="W12" s="2">
        <v>2505.7600000000002</v>
      </c>
      <c r="X12" s="2">
        <v>2461.33</v>
      </c>
      <c r="Y12" s="85">
        <v>2459.64</v>
      </c>
      <c r="AB12" s="4">
        <v>7</v>
      </c>
      <c r="AC12" s="4">
        <v>7</v>
      </c>
    </row>
    <row r="13" spans="1:29" x14ac:dyDescent="0.25">
      <c r="A13" s="69">
        <v>7</v>
      </c>
      <c r="B13" s="93">
        <v>2487.79</v>
      </c>
      <c r="C13" s="2">
        <v>2457.19</v>
      </c>
      <c r="D13" s="2">
        <v>2457.66</v>
      </c>
      <c r="E13" s="2">
        <v>2453.29</v>
      </c>
      <c r="F13" s="2">
        <v>2457.98</v>
      </c>
      <c r="G13" s="2">
        <v>2466.61</v>
      </c>
      <c r="H13" s="2">
        <v>2546.61</v>
      </c>
      <c r="I13" s="2">
        <v>2592.08</v>
      </c>
      <c r="J13" s="2">
        <v>2704.9</v>
      </c>
      <c r="K13" s="2">
        <v>2757</v>
      </c>
      <c r="L13" s="2">
        <v>2763.17</v>
      </c>
      <c r="M13" s="2">
        <v>2763.86</v>
      </c>
      <c r="N13" s="2">
        <v>2764.4</v>
      </c>
      <c r="O13" s="2">
        <v>2763.89</v>
      </c>
      <c r="P13" s="2">
        <v>2776.55</v>
      </c>
      <c r="Q13" s="2">
        <v>2808.49</v>
      </c>
      <c r="R13" s="2">
        <v>2847.23</v>
      </c>
      <c r="S13" s="2">
        <v>2858.81</v>
      </c>
      <c r="T13" s="2">
        <v>2880.97</v>
      </c>
      <c r="U13" s="2">
        <v>2774.88</v>
      </c>
      <c r="V13" s="2">
        <v>2626.57</v>
      </c>
      <c r="W13" s="2">
        <v>2523.4899999999998</v>
      </c>
      <c r="X13" s="2">
        <v>2470.08</v>
      </c>
      <c r="Y13" s="85">
        <v>2462.52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3">
        <v>2423.9899999999998</v>
      </c>
      <c r="C14" s="2">
        <v>2424.6999999999998</v>
      </c>
      <c r="D14" s="2">
        <v>2433.5</v>
      </c>
      <c r="E14" s="2">
        <v>2435.4299999999998</v>
      </c>
      <c r="F14" s="2">
        <v>2458.92</v>
      </c>
      <c r="G14" s="2">
        <v>2530.3000000000002</v>
      </c>
      <c r="H14" s="2">
        <v>2570.66</v>
      </c>
      <c r="I14" s="2">
        <v>2665.62</v>
      </c>
      <c r="J14" s="2">
        <v>2675.23</v>
      </c>
      <c r="K14" s="2">
        <v>2634.85</v>
      </c>
      <c r="L14" s="2">
        <v>2617.2399999999998</v>
      </c>
      <c r="M14" s="2">
        <v>2627.71</v>
      </c>
      <c r="N14" s="2">
        <v>2623.97</v>
      </c>
      <c r="O14" s="2">
        <v>2623.75</v>
      </c>
      <c r="P14" s="2">
        <v>2625.43</v>
      </c>
      <c r="Q14" s="2">
        <v>2640.4</v>
      </c>
      <c r="R14" s="2">
        <v>2675.65</v>
      </c>
      <c r="S14" s="2">
        <v>2681.38</v>
      </c>
      <c r="T14" s="2">
        <v>2665.37</v>
      </c>
      <c r="U14" s="2">
        <v>2638.78</v>
      </c>
      <c r="V14" s="2">
        <v>2515.5300000000002</v>
      </c>
      <c r="W14" s="2">
        <v>2464.6</v>
      </c>
      <c r="X14" s="2">
        <v>2457.15</v>
      </c>
      <c r="Y14" s="85">
        <v>2454.33</v>
      </c>
      <c r="AB14" s="4">
        <v>7</v>
      </c>
      <c r="AC14" s="4">
        <v>9</v>
      </c>
    </row>
    <row r="15" spans="1:29" x14ac:dyDescent="0.25">
      <c r="A15" s="69">
        <v>9</v>
      </c>
      <c r="B15" s="93">
        <v>2439.33</v>
      </c>
      <c r="C15" s="2">
        <v>2437.4499999999998</v>
      </c>
      <c r="D15" s="2">
        <v>2421.6999999999998</v>
      </c>
      <c r="E15" s="2">
        <v>2423.5100000000002</v>
      </c>
      <c r="F15" s="2">
        <v>2438.15</v>
      </c>
      <c r="G15" s="2">
        <v>2471.6999999999998</v>
      </c>
      <c r="H15" s="2">
        <v>2532.6999999999998</v>
      </c>
      <c r="I15" s="2">
        <v>2602.86</v>
      </c>
      <c r="J15" s="2">
        <v>2622.21</v>
      </c>
      <c r="K15" s="2">
        <v>2626.29</v>
      </c>
      <c r="L15" s="2">
        <v>2540.85</v>
      </c>
      <c r="M15" s="2">
        <v>2542.2800000000002</v>
      </c>
      <c r="N15" s="2">
        <v>2534.96</v>
      </c>
      <c r="O15" s="2">
        <v>2534.38</v>
      </c>
      <c r="P15" s="2">
        <v>2529.0700000000002</v>
      </c>
      <c r="Q15" s="2">
        <v>2525.9899999999998</v>
      </c>
      <c r="R15" s="2">
        <v>2534.9499999999998</v>
      </c>
      <c r="S15" s="2">
        <v>2603.69</v>
      </c>
      <c r="T15" s="2">
        <v>2538.88</v>
      </c>
      <c r="U15" s="2">
        <v>2509.9699999999998</v>
      </c>
      <c r="V15" s="2">
        <v>2467.08</v>
      </c>
      <c r="W15" s="2">
        <v>2459.41</v>
      </c>
      <c r="X15" s="2">
        <v>2431.67</v>
      </c>
      <c r="Y15" s="85">
        <v>2432.04</v>
      </c>
      <c r="AB15" s="4">
        <v>7</v>
      </c>
      <c r="AC15" s="4">
        <v>10</v>
      </c>
    </row>
    <row r="16" spans="1:29" x14ac:dyDescent="0.25">
      <c r="A16" s="69">
        <v>10</v>
      </c>
      <c r="B16" s="93">
        <v>2432.06</v>
      </c>
      <c r="C16" s="2">
        <v>2426.98</v>
      </c>
      <c r="D16" s="2">
        <v>2427.85</v>
      </c>
      <c r="E16" s="2">
        <v>2434.2199999999998</v>
      </c>
      <c r="F16" s="2">
        <v>2442.58</v>
      </c>
      <c r="G16" s="2">
        <v>2469.39</v>
      </c>
      <c r="H16" s="2">
        <v>2523.81</v>
      </c>
      <c r="I16" s="2">
        <v>2547.7199999999998</v>
      </c>
      <c r="J16" s="2">
        <v>2545.92</v>
      </c>
      <c r="K16" s="2">
        <v>2531.6999999999998</v>
      </c>
      <c r="L16" s="2">
        <v>2505.13</v>
      </c>
      <c r="M16" s="2">
        <v>2519.5</v>
      </c>
      <c r="N16" s="2">
        <v>2518.98</v>
      </c>
      <c r="O16" s="2">
        <v>2526.3000000000002</v>
      </c>
      <c r="P16" s="2">
        <v>2511.9899999999998</v>
      </c>
      <c r="Q16" s="2">
        <v>2520.84</v>
      </c>
      <c r="R16" s="2">
        <v>2533.35</v>
      </c>
      <c r="S16" s="2">
        <v>2555.8200000000002</v>
      </c>
      <c r="T16" s="2">
        <v>2537.73</v>
      </c>
      <c r="U16" s="2">
        <v>2490.0100000000002</v>
      </c>
      <c r="V16" s="2">
        <v>2454.06</v>
      </c>
      <c r="W16" s="2">
        <v>2439.96</v>
      </c>
      <c r="X16" s="2">
        <v>2434.0300000000002</v>
      </c>
      <c r="Y16" s="85">
        <v>2433.23</v>
      </c>
      <c r="AB16" s="4">
        <v>7</v>
      </c>
      <c r="AC16" s="4">
        <v>11</v>
      </c>
    </row>
    <row r="17" spans="1:29" x14ac:dyDescent="0.25">
      <c r="A17" s="69">
        <v>11</v>
      </c>
      <c r="B17" s="93">
        <v>2451.36</v>
      </c>
      <c r="C17" s="2">
        <v>2450.13</v>
      </c>
      <c r="D17" s="2">
        <v>2442.4499999999998</v>
      </c>
      <c r="E17" s="2">
        <v>2451.1999999999998</v>
      </c>
      <c r="F17" s="2">
        <v>2452.8000000000002</v>
      </c>
      <c r="G17" s="2">
        <v>2469.77</v>
      </c>
      <c r="H17" s="2">
        <v>2477.17</v>
      </c>
      <c r="I17" s="2">
        <v>2478.44</v>
      </c>
      <c r="J17" s="2">
        <v>2461.31</v>
      </c>
      <c r="K17" s="2">
        <v>2461.29</v>
      </c>
      <c r="L17" s="2">
        <v>2460.2399999999998</v>
      </c>
      <c r="M17" s="2">
        <v>2460.25</v>
      </c>
      <c r="N17" s="2">
        <v>2459.9</v>
      </c>
      <c r="O17" s="2">
        <v>2458.86</v>
      </c>
      <c r="P17" s="2">
        <v>2460.6</v>
      </c>
      <c r="Q17" s="2">
        <v>2455.9699999999998</v>
      </c>
      <c r="R17" s="2">
        <v>2457.02</v>
      </c>
      <c r="S17" s="2">
        <v>2457.87</v>
      </c>
      <c r="T17" s="2">
        <v>2457.4899999999998</v>
      </c>
      <c r="U17" s="2">
        <v>2457.69</v>
      </c>
      <c r="V17" s="2">
        <v>2457.15</v>
      </c>
      <c r="W17" s="2">
        <v>2455.35</v>
      </c>
      <c r="X17" s="2">
        <v>2435.63</v>
      </c>
      <c r="Y17" s="85">
        <v>2437.27</v>
      </c>
      <c r="AB17" s="4">
        <v>7</v>
      </c>
      <c r="AC17" s="4">
        <v>12</v>
      </c>
    </row>
    <row r="18" spans="1:29" x14ac:dyDescent="0.25">
      <c r="A18" s="69">
        <v>12</v>
      </c>
      <c r="B18" s="93">
        <v>2446.39</v>
      </c>
      <c r="C18" s="2">
        <v>2441.46</v>
      </c>
      <c r="D18" s="2">
        <v>2417.1</v>
      </c>
      <c r="E18" s="2">
        <v>2448.71</v>
      </c>
      <c r="F18" s="2">
        <v>2461.29</v>
      </c>
      <c r="G18" s="2">
        <v>2463.41</v>
      </c>
      <c r="H18" s="2">
        <v>2462.39</v>
      </c>
      <c r="I18" s="2">
        <v>2462.81</v>
      </c>
      <c r="J18" s="2">
        <v>2454.4</v>
      </c>
      <c r="K18" s="2">
        <v>2453.9299999999998</v>
      </c>
      <c r="L18" s="2">
        <v>2453.29</v>
      </c>
      <c r="M18" s="2">
        <v>2438.02</v>
      </c>
      <c r="N18" s="2">
        <v>2453.48</v>
      </c>
      <c r="O18" s="2">
        <v>2438.41</v>
      </c>
      <c r="P18" s="2">
        <v>2453.61</v>
      </c>
      <c r="Q18" s="2">
        <v>2440.2800000000002</v>
      </c>
      <c r="R18" s="2">
        <v>2456.94</v>
      </c>
      <c r="S18" s="2">
        <v>2490.64</v>
      </c>
      <c r="T18" s="2">
        <v>2457.23</v>
      </c>
      <c r="U18" s="2">
        <v>2464.86</v>
      </c>
      <c r="V18" s="2">
        <v>2460.21</v>
      </c>
      <c r="W18" s="2">
        <v>2458.54</v>
      </c>
      <c r="X18" s="2">
        <v>2456.63</v>
      </c>
      <c r="Y18" s="85">
        <v>2460.48</v>
      </c>
      <c r="AB18" s="4">
        <v>7</v>
      </c>
      <c r="AC18" s="4">
        <v>13</v>
      </c>
    </row>
    <row r="19" spans="1:29" x14ac:dyDescent="0.25">
      <c r="A19" s="69">
        <v>13</v>
      </c>
      <c r="B19" s="93">
        <v>2462.0500000000002</v>
      </c>
      <c r="C19" s="2">
        <v>2462.62</v>
      </c>
      <c r="D19" s="2">
        <v>2463.11</v>
      </c>
      <c r="E19" s="2">
        <v>2463.6999999999998</v>
      </c>
      <c r="F19" s="2">
        <v>2464.67</v>
      </c>
      <c r="G19" s="2">
        <v>2466.73</v>
      </c>
      <c r="H19" s="2">
        <v>2468.79</v>
      </c>
      <c r="I19" s="2">
        <v>2473.42</v>
      </c>
      <c r="J19" s="2">
        <v>2554.79</v>
      </c>
      <c r="K19" s="2">
        <v>2554.66</v>
      </c>
      <c r="L19" s="2">
        <v>2547.44</v>
      </c>
      <c r="M19" s="2">
        <v>2545.7600000000002</v>
      </c>
      <c r="N19" s="2">
        <v>2545.7600000000002</v>
      </c>
      <c r="O19" s="2">
        <v>2548.08</v>
      </c>
      <c r="P19" s="2">
        <v>2552.09</v>
      </c>
      <c r="Q19" s="2">
        <v>2564.89</v>
      </c>
      <c r="R19" s="2">
        <v>2592.6799999999998</v>
      </c>
      <c r="S19" s="2">
        <v>2593.23</v>
      </c>
      <c r="T19" s="2">
        <v>2574.5100000000002</v>
      </c>
      <c r="U19" s="2">
        <v>2558.02</v>
      </c>
      <c r="V19" s="2">
        <v>2534.77</v>
      </c>
      <c r="W19" s="2">
        <v>2490.89</v>
      </c>
      <c r="X19" s="2">
        <v>2462.71</v>
      </c>
      <c r="Y19" s="85">
        <v>2462.98</v>
      </c>
      <c r="AB19" s="4">
        <v>7</v>
      </c>
      <c r="AC19" s="4">
        <v>14</v>
      </c>
    </row>
    <row r="20" spans="1:29" x14ac:dyDescent="0.25">
      <c r="A20" s="69">
        <v>14</v>
      </c>
      <c r="B20" s="93">
        <v>2463.39</v>
      </c>
      <c r="C20" s="2">
        <v>2464.14</v>
      </c>
      <c r="D20" s="2">
        <v>2463.38</v>
      </c>
      <c r="E20" s="2">
        <v>2452.1999999999998</v>
      </c>
      <c r="F20" s="2">
        <v>2463.61</v>
      </c>
      <c r="G20" s="2">
        <v>2466.44</v>
      </c>
      <c r="H20" s="2">
        <v>2466.71</v>
      </c>
      <c r="I20" s="2">
        <v>2471.0700000000002</v>
      </c>
      <c r="J20" s="2">
        <v>2510.92</v>
      </c>
      <c r="K20" s="2">
        <v>2596.25</v>
      </c>
      <c r="L20" s="2">
        <v>2597.31</v>
      </c>
      <c r="M20" s="2">
        <v>2595.35</v>
      </c>
      <c r="N20" s="2">
        <v>2587.75</v>
      </c>
      <c r="O20" s="2">
        <v>2583.39</v>
      </c>
      <c r="P20" s="2">
        <v>2590.29</v>
      </c>
      <c r="Q20" s="2">
        <v>2599.71</v>
      </c>
      <c r="R20" s="2">
        <v>2618.4699999999998</v>
      </c>
      <c r="S20" s="2">
        <v>2655.24</v>
      </c>
      <c r="T20" s="2">
        <v>2612.2600000000002</v>
      </c>
      <c r="U20" s="2">
        <v>2546.89</v>
      </c>
      <c r="V20" s="2">
        <v>2473.42</v>
      </c>
      <c r="W20" s="2">
        <v>2556.2600000000002</v>
      </c>
      <c r="X20" s="2">
        <v>2485.2399999999998</v>
      </c>
      <c r="Y20" s="85">
        <v>2469.2800000000002</v>
      </c>
      <c r="AB20" s="4">
        <v>7</v>
      </c>
      <c r="AC20" s="4">
        <v>15</v>
      </c>
    </row>
    <row r="21" spans="1:29" x14ac:dyDescent="0.25">
      <c r="A21" s="69">
        <v>15</v>
      </c>
      <c r="B21" s="93">
        <v>2462.79</v>
      </c>
      <c r="C21" s="2">
        <v>2458.41</v>
      </c>
      <c r="D21" s="2">
        <v>2456.73</v>
      </c>
      <c r="E21" s="2">
        <v>2457.0100000000002</v>
      </c>
      <c r="F21" s="2">
        <v>2464.2399999999998</v>
      </c>
      <c r="G21" s="2">
        <v>2470</v>
      </c>
      <c r="H21" s="2">
        <v>2471.0300000000002</v>
      </c>
      <c r="I21" s="2">
        <v>2512.9499999999998</v>
      </c>
      <c r="J21" s="2">
        <v>2515.3000000000002</v>
      </c>
      <c r="K21" s="2">
        <v>2518.2399999999998</v>
      </c>
      <c r="L21" s="2">
        <v>2512.13</v>
      </c>
      <c r="M21" s="2">
        <v>2526.66</v>
      </c>
      <c r="N21" s="2">
        <v>2505.0700000000002</v>
      </c>
      <c r="O21" s="2">
        <v>2509.2199999999998</v>
      </c>
      <c r="P21" s="2">
        <v>2512.35</v>
      </c>
      <c r="Q21" s="2">
        <v>2527.4899999999998</v>
      </c>
      <c r="R21" s="2">
        <v>2569.71</v>
      </c>
      <c r="S21" s="2">
        <v>2577.9499999999998</v>
      </c>
      <c r="T21" s="2">
        <v>2545.52</v>
      </c>
      <c r="U21" s="2">
        <v>2523.7800000000002</v>
      </c>
      <c r="V21" s="2">
        <v>2468.88</v>
      </c>
      <c r="W21" s="2">
        <v>2455.4299999999998</v>
      </c>
      <c r="X21" s="2">
        <v>2455.1999999999998</v>
      </c>
      <c r="Y21" s="85">
        <v>2440.5300000000002</v>
      </c>
      <c r="AB21" s="4">
        <v>7</v>
      </c>
      <c r="AC21" s="4">
        <v>16</v>
      </c>
    </row>
    <row r="22" spans="1:29" x14ac:dyDescent="0.25">
      <c r="A22" s="69">
        <v>16</v>
      </c>
      <c r="B22" s="93">
        <v>2447.06</v>
      </c>
      <c r="C22" s="2">
        <v>2428.37</v>
      </c>
      <c r="D22" s="2">
        <v>2413.64</v>
      </c>
      <c r="E22" s="2">
        <v>2437.38</v>
      </c>
      <c r="F22" s="2">
        <v>2462.87</v>
      </c>
      <c r="G22" s="2">
        <v>2463.71</v>
      </c>
      <c r="H22" s="2">
        <v>2467.7199999999998</v>
      </c>
      <c r="I22" s="2">
        <v>2464.1</v>
      </c>
      <c r="J22" s="2">
        <v>2452.56</v>
      </c>
      <c r="K22" s="2">
        <v>2452.41</v>
      </c>
      <c r="L22" s="2">
        <v>2451.5100000000002</v>
      </c>
      <c r="M22" s="2">
        <v>2451.29</v>
      </c>
      <c r="N22" s="2">
        <v>2452.0500000000002</v>
      </c>
      <c r="O22" s="2">
        <v>2452.1</v>
      </c>
      <c r="P22" s="2">
        <v>2452.4699999999998</v>
      </c>
      <c r="Q22" s="2">
        <v>2453.37</v>
      </c>
      <c r="R22" s="2">
        <v>2488.4899999999998</v>
      </c>
      <c r="S22" s="2">
        <v>2492.5700000000002</v>
      </c>
      <c r="T22" s="2">
        <v>2454.67</v>
      </c>
      <c r="U22" s="2">
        <v>2466.04</v>
      </c>
      <c r="V22" s="2">
        <v>2453.83</v>
      </c>
      <c r="W22" s="2">
        <v>2449.02</v>
      </c>
      <c r="X22" s="2">
        <v>2448.94</v>
      </c>
      <c r="Y22" s="85">
        <v>2450.5100000000002</v>
      </c>
      <c r="AB22" s="4">
        <v>7</v>
      </c>
      <c r="AC22" s="4">
        <v>17</v>
      </c>
    </row>
    <row r="23" spans="1:29" x14ac:dyDescent="0.25">
      <c r="A23" s="69">
        <v>17</v>
      </c>
      <c r="B23" s="93">
        <v>2450.1799999999998</v>
      </c>
      <c r="C23" s="2">
        <v>2444.65</v>
      </c>
      <c r="D23" s="2">
        <v>2455.69</v>
      </c>
      <c r="E23" s="2">
        <v>2457.2800000000002</v>
      </c>
      <c r="F23" s="2">
        <v>2463.17</v>
      </c>
      <c r="G23" s="2">
        <v>2481.83</v>
      </c>
      <c r="H23" s="2">
        <v>2576.25</v>
      </c>
      <c r="I23" s="2">
        <v>2593.6999999999998</v>
      </c>
      <c r="J23" s="2">
        <v>2592.0700000000002</v>
      </c>
      <c r="K23" s="2">
        <v>2590.3000000000002</v>
      </c>
      <c r="L23" s="2">
        <v>2572.89</v>
      </c>
      <c r="M23" s="2">
        <v>2575.69</v>
      </c>
      <c r="N23" s="2">
        <v>2566.69</v>
      </c>
      <c r="O23" s="2">
        <v>2569.67</v>
      </c>
      <c r="P23" s="2">
        <v>2583.33</v>
      </c>
      <c r="Q23" s="2">
        <v>2603.39</v>
      </c>
      <c r="R23" s="2">
        <v>2694.37</v>
      </c>
      <c r="S23" s="2">
        <v>2705.79</v>
      </c>
      <c r="T23" s="2">
        <v>2610.7800000000002</v>
      </c>
      <c r="U23" s="2">
        <v>2583.81</v>
      </c>
      <c r="V23" s="2">
        <v>2506.71</v>
      </c>
      <c r="W23" s="2">
        <v>2462.5100000000002</v>
      </c>
      <c r="X23" s="2">
        <v>2454.23</v>
      </c>
      <c r="Y23" s="85">
        <v>2456.1799999999998</v>
      </c>
      <c r="AB23" s="4">
        <v>7</v>
      </c>
      <c r="AC23" s="4">
        <v>18</v>
      </c>
    </row>
    <row r="24" spans="1:29" x14ac:dyDescent="0.25">
      <c r="A24" s="69">
        <v>18</v>
      </c>
      <c r="B24" s="93">
        <v>2458.31</v>
      </c>
      <c r="C24" s="2">
        <v>2459.16</v>
      </c>
      <c r="D24" s="2">
        <v>2453.61</v>
      </c>
      <c r="E24" s="2">
        <v>2460.5300000000002</v>
      </c>
      <c r="F24" s="2">
        <v>2460.65</v>
      </c>
      <c r="G24" s="2">
        <v>2539.0100000000002</v>
      </c>
      <c r="H24" s="2">
        <v>2593.9499999999998</v>
      </c>
      <c r="I24" s="2">
        <v>2625.38</v>
      </c>
      <c r="J24" s="2">
        <v>2625.56</v>
      </c>
      <c r="K24" s="2">
        <v>2630.25</v>
      </c>
      <c r="L24" s="2">
        <v>2612.11</v>
      </c>
      <c r="M24" s="2">
        <v>2613.4299999999998</v>
      </c>
      <c r="N24" s="2">
        <v>2587.7800000000002</v>
      </c>
      <c r="O24" s="2">
        <v>2562.79</v>
      </c>
      <c r="P24" s="2">
        <v>2604.87</v>
      </c>
      <c r="Q24" s="2">
        <v>2626.57</v>
      </c>
      <c r="R24" s="2">
        <v>2672.87</v>
      </c>
      <c r="S24" s="2">
        <v>2648.81</v>
      </c>
      <c r="T24" s="2">
        <v>2620.5300000000002</v>
      </c>
      <c r="U24" s="2">
        <v>2574.5100000000002</v>
      </c>
      <c r="V24" s="2">
        <v>2462.77</v>
      </c>
      <c r="W24" s="2">
        <v>2460.63</v>
      </c>
      <c r="X24" s="2">
        <v>2454.54</v>
      </c>
      <c r="Y24" s="85">
        <v>2456.37</v>
      </c>
      <c r="AB24" s="4">
        <v>7</v>
      </c>
      <c r="AC24" s="4">
        <v>19</v>
      </c>
    </row>
    <row r="25" spans="1:29" x14ac:dyDescent="0.25">
      <c r="A25" s="69">
        <v>19</v>
      </c>
      <c r="B25" s="93">
        <v>2457.37</v>
      </c>
      <c r="C25" s="2">
        <v>2459.2199999999998</v>
      </c>
      <c r="D25" s="2">
        <v>2460.14</v>
      </c>
      <c r="E25" s="2">
        <v>2461.71</v>
      </c>
      <c r="F25" s="2">
        <v>2467.62</v>
      </c>
      <c r="G25" s="2">
        <v>2491.87</v>
      </c>
      <c r="H25" s="2">
        <v>2584.89</v>
      </c>
      <c r="I25" s="2">
        <v>2600.1999999999998</v>
      </c>
      <c r="J25" s="2">
        <v>2601.64</v>
      </c>
      <c r="K25" s="2">
        <v>2598.8200000000002</v>
      </c>
      <c r="L25" s="2">
        <v>2599.19</v>
      </c>
      <c r="M25" s="2">
        <v>2587.2399999999998</v>
      </c>
      <c r="N25" s="2">
        <v>2585.1999999999998</v>
      </c>
      <c r="O25" s="2">
        <v>2583.31</v>
      </c>
      <c r="P25" s="2">
        <v>2586.38</v>
      </c>
      <c r="Q25" s="2">
        <v>2599.34</v>
      </c>
      <c r="R25" s="2">
        <v>2626.19</v>
      </c>
      <c r="S25" s="2">
        <v>2621.9</v>
      </c>
      <c r="T25" s="2">
        <v>2598.2800000000002</v>
      </c>
      <c r="U25" s="2">
        <v>2584.58</v>
      </c>
      <c r="V25" s="2">
        <v>2527.3200000000002</v>
      </c>
      <c r="W25" s="2">
        <v>2461.67</v>
      </c>
      <c r="X25" s="2">
        <v>2455.94</v>
      </c>
      <c r="Y25" s="85">
        <v>2455.71</v>
      </c>
      <c r="AB25" s="4">
        <v>7</v>
      </c>
      <c r="AC25" s="4">
        <v>20</v>
      </c>
    </row>
    <row r="26" spans="1:29" x14ac:dyDescent="0.25">
      <c r="A26" s="69">
        <v>20</v>
      </c>
      <c r="B26" s="93">
        <v>2465.63</v>
      </c>
      <c r="C26" s="2">
        <v>2459.63</v>
      </c>
      <c r="D26" s="2">
        <v>2461.5100000000002</v>
      </c>
      <c r="E26" s="2">
        <v>2462.09</v>
      </c>
      <c r="F26" s="2">
        <v>2461.46</v>
      </c>
      <c r="G26" s="2">
        <v>2465.06</v>
      </c>
      <c r="H26" s="2">
        <v>2469.96</v>
      </c>
      <c r="I26" s="2">
        <v>2531.39</v>
      </c>
      <c r="J26" s="2">
        <v>2533.7199999999998</v>
      </c>
      <c r="K26" s="2">
        <v>2535.1799999999998</v>
      </c>
      <c r="L26" s="2">
        <v>2530.85</v>
      </c>
      <c r="M26" s="2">
        <v>2527.2600000000002</v>
      </c>
      <c r="N26" s="2">
        <v>2527.81</v>
      </c>
      <c r="O26" s="2">
        <v>2530.58</v>
      </c>
      <c r="P26" s="2">
        <v>2536.5</v>
      </c>
      <c r="Q26" s="2">
        <v>2543.27</v>
      </c>
      <c r="R26" s="2">
        <v>2553.63</v>
      </c>
      <c r="S26" s="2">
        <v>2547.46</v>
      </c>
      <c r="T26" s="2">
        <v>2553.08</v>
      </c>
      <c r="U26" s="2">
        <v>2520.5100000000002</v>
      </c>
      <c r="V26" s="2">
        <v>2459.75</v>
      </c>
      <c r="W26" s="2">
        <v>2452.4299999999998</v>
      </c>
      <c r="X26" s="2">
        <v>2454.17</v>
      </c>
      <c r="Y26" s="85">
        <v>2456.62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3">
        <v>2457.33</v>
      </c>
      <c r="C27" s="2">
        <v>2452.1999999999998</v>
      </c>
      <c r="D27" s="2">
        <v>2452.71</v>
      </c>
      <c r="E27" s="2">
        <v>2453.3000000000002</v>
      </c>
      <c r="F27" s="2">
        <v>2453.2600000000002</v>
      </c>
      <c r="G27" s="2">
        <v>2461.15</v>
      </c>
      <c r="H27" s="2">
        <v>2460.34</v>
      </c>
      <c r="I27" s="2">
        <v>2461.4299999999998</v>
      </c>
      <c r="J27" s="2">
        <v>2456.2800000000002</v>
      </c>
      <c r="K27" s="2">
        <v>2466.8200000000002</v>
      </c>
      <c r="L27" s="2">
        <v>2462.83</v>
      </c>
      <c r="M27" s="2">
        <v>2454.12</v>
      </c>
      <c r="N27" s="2">
        <v>2453.83</v>
      </c>
      <c r="O27" s="2">
        <v>2454.12</v>
      </c>
      <c r="P27" s="2">
        <v>2481.36</v>
      </c>
      <c r="Q27" s="2">
        <v>2517.5</v>
      </c>
      <c r="R27" s="2">
        <v>2526.9699999999998</v>
      </c>
      <c r="S27" s="2">
        <v>2524.21</v>
      </c>
      <c r="T27" s="2">
        <v>2520.75</v>
      </c>
      <c r="U27" s="2">
        <v>2483.73</v>
      </c>
      <c r="V27" s="2">
        <v>2540.1999999999998</v>
      </c>
      <c r="W27" s="2">
        <v>2472.54</v>
      </c>
      <c r="X27" s="2">
        <v>2455.6999999999998</v>
      </c>
      <c r="Y27" s="85">
        <v>2455.7199999999998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3">
        <v>2459.1799999999998</v>
      </c>
      <c r="C28" s="2">
        <v>2460.46</v>
      </c>
      <c r="D28" s="2">
        <v>2461.13</v>
      </c>
      <c r="E28" s="2">
        <v>2461.79</v>
      </c>
      <c r="F28" s="2">
        <v>2468.4699999999998</v>
      </c>
      <c r="G28" s="2">
        <v>2581.5700000000002</v>
      </c>
      <c r="H28" s="2">
        <v>2701.28</v>
      </c>
      <c r="I28" s="2">
        <v>2725.6</v>
      </c>
      <c r="J28" s="2">
        <v>2642.16</v>
      </c>
      <c r="K28" s="2">
        <v>2639.43</v>
      </c>
      <c r="L28" s="2">
        <v>2627.49</v>
      </c>
      <c r="M28" s="2">
        <v>2643.8</v>
      </c>
      <c r="N28" s="2">
        <v>2637</v>
      </c>
      <c r="O28" s="2">
        <v>2633.96</v>
      </c>
      <c r="P28" s="2">
        <v>2645.26</v>
      </c>
      <c r="Q28" s="2">
        <v>2657.06</v>
      </c>
      <c r="R28" s="2">
        <v>2656.79</v>
      </c>
      <c r="S28" s="2">
        <v>2648.51</v>
      </c>
      <c r="T28" s="2">
        <v>2605.19</v>
      </c>
      <c r="U28" s="2">
        <v>2592.37</v>
      </c>
      <c r="V28" s="2">
        <v>2502.85</v>
      </c>
      <c r="W28" s="2">
        <v>2464.38</v>
      </c>
      <c r="X28" s="2">
        <v>2456.85</v>
      </c>
      <c r="Y28" s="85">
        <v>2457.5300000000002</v>
      </c>
      <c r="AB28" s="4">
        <v>7</v>
      </c>
      <c r="AC28" s="4">
        <v>23</v>
      </c>
    </row>
    <row r="29" spans="1:29" x14ac:dyDescent="0.25">
      <c r="A29" s="69">
        <v>23</v>
      </c>
      <c r="B29" s="93">
        <v>2459.88</v>
      </c>
      <c r="C29" s="2">
        <v>2460.77</v>
      </c>
      <c r="D29" s="2">
        <v>2461.7399999999998</v>
      </c>
      <c r="E29" s="2">
        <v>2462.66</v>
      </c>
      <c r="F29" s="2">
        <v>2469.2399999999998</v>
      </c>
      <c r="G29" s="2">
        <v>2514.4699999999998</v>
      </c>
      <c r="H29" s="2">
        <v>2576.8000000000002</v>
      </c>
      <c r="I29" s="2">
        <v>2610.58</v>
      </c>
      <c r="J29" s="2">
        <v>2584.94</v>
      </c>
      <c r="K29" s="2">
        <v>2579.92</v>
      </c>
      <c r="L29" s="2">
        <v>2568.87</v>
      </c>
      <c r="M29" s="2">
        <v>2568.21</v>
      </c>
      <c r="N29" s="2">
        <v>2546.1999999999998</v>
      </c>
      <c r="O29" s="2">
        <v>2552.27</v>
      </c>
      <c r="P29" s="2">
        <v>2576.5700000000002</v>
      </c>
      <c r="Q29" s="2">
        <v>2615.11</v>
      </c>
      <c r="R29" s="2">
        <v>2627.31</v>
      </c>
      <c r="S29" s="2">
        <v>2629.54</v>
      </c>
      <c r="T29" s="2">
        <v>2591.9</v>
      </c>
      <c r="U29" s="2">
        <v>2557.17</v>
      </c>
      <c r="V29" s="2">
        <v>2525.2399999999998</v>
      </c>
      <c r="W29" s="2">
        <v>2467.52</v>
      </c>
      <c r="X29" s="2">
        <v>2465.1999999999998</v>
      </c>
      <c r="Y29" s="85">
        <v>2458.29</v>
      </c>
      <c r="AB29" s="4">
        <v>7</v>
      </c>
      <c r="AC29" s="4">
        <v>24</v>
      </c>
    </row>
    <row r="30" spans="1:29" x14ac:dyDescent="0.25">
      <c r="A30" s="69">
        <v>24</v>
      </c>
      <c r="B30" s="93">
        <v>2459.8000000000002</v>
      </c>
      <c r="C30" s="2">
        <v>2456.75</v>
      </c>
      <c r="D30" s="2">
        <v>2451.8000000000002</v>
      </c>
      <c r="E30" s="2">
        <v>2451.1799999999998</v>
      </c>
      <c r="F30" s="2">
        <v>2459.12</v>
      </c>
      <c r="G30" s="2">
        <v>2473.5</v>
      </c>
      <c r="H30" s="2">
        <v>2506.29</v>
      </c>
      <c r="I30" s="2">
        <v>2540.91</v>
      </c>
      <c r="J30" s="2">
        <v>2548.75</v>
      </c>
      <c r="K30" s="2">
        <v>2550.0700000000002</v>
      </c>
      <c r="L30" s="2">
        <v>2540.77</v>
      </c>
      <c r="M30" s="2">
        <v>2539.4499999999998</v>
      </c>
      <c r="N30" s="2">
        <v>2539.23</v>
      </c>
      <c r="O30" s="2">
        <v>2546.46</v>
      </c>
      <c r="P30" s="2">
        <v>2553.08</v>
      </c>
      <c r="Q30" s="2">
        <v>2567.29</v>
      </c>
      <c r="R30" s="2">
        <v>2603.91</v>
      </c>
      <c r="S30" s="2">
        <v>2614.09</v>
      </c>
      <c r="T30" s="2">
        <v>2553.62</v>
      </c>
      <c r="U30" s="2">
        <v>2543.5</v>
      </c>
      <c r="V30" s="2">
        <v>2503.6</v>
      </c>
      <c r="W30" s="2">
        <v>2467.17</v>
      </c>
      <c r="X30" s="2">
        <v>2461.1799999999998</v>
      </c>
      <c r="Y30" s="85">
        <v>2461.39</v>
      </c>
      <c r="AB30" s="4">
        <v>7</v>
      </c>
      <c r="AC30" s="4">
        <v>25</v>
      </c>
    </row>
    <row r="31" spans="1:29" x14ac:dyDescent="0.25">
      <c r="A31" s="69">
        <v>25</v>
      </c>
      <c r="B31" s="93">
        <v>2463.35</v>
      </c>
      <c r="C31" s="2">
        <v>2464.4</v>
      </c>
      <c r="D31" s="2">
        <v>2459.88</v>
      </c>
      <c r="E31" s="2">
        <v>2465.71</v>
      </c>
      <c r="F31" s="2">
        <v>2466.9499999999998</v>
      </c>
      <c r="G31" s="2">
        <v>2483.65</v>
      </c>
      <c r="H31" s="2">
        <v>2538.52</v>
      </c>
      <c r="I31" s="2">
        <v>2587.54</v>
      </c>
      <c r="J31" s="2">
        <v>2556.81</v>
      </c>
      <c r="K31" s="2">
        <v>2553.71</v>
      </c>
      <c r="L31" s="2">
        <v>2545.42</v>
      </c>
      <c r="M31" s="2">
        <v>2544.23</v>
      </c>
      <c r="N31" s="2">
        <v>2542.6799999999998</v>
      </c>
      <c r="O31" s="2">
        <v>2546.42</v>
      </c>
      <c r="P31" s="2">
        <v>2557.9899999999998</v>
      </c>
      <c r="Q31" s="2">
        <v>2569.89</v>
      </c>
      <c r="R31" s="2">
        <v>2623.8</v>
      </c>
      <c r="S31" s="2">
        <v>2619.7199999999998</v>
      </c>
      <c r="T31" s="2">
        <v>2559.6999999999998</v>
      </c>
      <c r="U31" s="2">
        <v>2544.3200000000002</v>
      </c>
      <c r="V31" s="2">
        <v>2502.08</v>
      </c>
      <c r="W31" s="2">
        <v>2468.6999999999998</v>
      </c>
      <c r="X31" s="2">
        <v>2460.7399999999998</v>
      </c>
      <c r="Y31" s="85">
        <v>2461.04</v>
      </c>
      <c r="AB31" s="4">
        <v>8</v>
      </c>
      <c r="AC31" s="4">
        <v>2</v>
      </c>
    </row>
    <row r="32" spans="1:29" x14ac:dyDescent="0.25">
      <c r="A32" s="69">
        <v>26</v>
      </c>
      <c r="B32" s="93">
        <v>2462.9899999999998</v>
      </c>
      <c r="C32" s="2">
        <v>2458.4499999999998</v>
      </c>
      <c r="D32" s="2">
        <v>2458.77</v>
      </c>
      <c r="E32" s="2">
        <v>2460.5100000000002</v>
      </c>
      <c r="F32" s="2">
        <v>2466.37</v>
      </c>
      <c r="G32" s="2">
        <v>2474.7600000000002</v>
      </c>
      <c r="H32" s="2">
        <v>2524.91</v>
      </c>
      <c r="I32" s="2">
        <v>2524.02</v>
      </c>
      <c r="J32" s="2">
        <v>2515.62</v>
      </c>
      <c r="K32" s="2">
        <v>2527.21</v>
      </c>
      <c r="L32" s="2">
        <v>2525.21</v>
      </c>
      <c r="M32" s="2">
        <v>2525.33</v>
      </c>
      <c r="N32" s="2">
        <v>2516</v>
      </c>
      <c r="O32" s="2">
        <v>2516.6</v>
      </c>
      <c r="P32" s="2">
        <v>2526.5700000000002</v>
      </c>
      <c r="Q32" s="2">
        <v>2536.29</v>
      </c>
      <c r="R32" s="2">
        <v>2570.62</v>
      </c>
      <c r="S32" s="2">
        <v>2541.35</v>
      </c>
      <c r="T32" s="2">
        <v>2523.9499999999998</v>
      </c>
      <c r="U32" s="2">
        <v>2486.1799999999998</v>
      </c>
      <c r="V32" s="2">
        <v>2463.98</v>
      </c>
      <c r="W32" s="2">
        <v>2407.92</v>
      </c>
      <c r="X32" s="2">
        <v>2453.31</v>
      </c>
      <c r="Y32" s="85">
        <v>2455.84</v>
      </c>
      <c r="AB32" s="4">
        <v>8</v>
      </c>
      <c r="AC32" s="4">
        <v>3</v>
      </c>
    </row>
    <row r="33" spans="1:29" x14ac:dyDescent="0.25">
      <c r="A33" s="69">
        <v>27</v>
      </c>
      <c r="B33" s="93">
        <v>2459.2800000000002</v>
      </c>
      <c r="C33" s="2">
        <v>2459.2399999999998</v>
      </c>
      <c r="D33" s="2">
        <v>2459.33</v>
      </c>
      <c r="E33" s="2">
        <v>2460.21</v>
      </c>
      <c r="F33" s="2">
        <v>2462.0500000000002</v>
      </c>
      <c r="G33" s="2">
        <v>2459.29</v>
      </c>
      <c r="H33" s="2">
        <v>2472.1</v>
      </c>
      <c r="I33" s="2">
        <v>2536.67</v>
      </c>
      <c r="J33" s="2">
        <v>2621.2199999999998</v>
      </c>
      <c r="K33" s="2">
        <v>2657.29</v>
      </c>
      <c r="L33" s="2">
        <v>2622.97</v>
      </c>
      <c r="M33" s="2">
        <v>2608.5700000000002</v>
      </c>
      <c r="N33" s="2">
        <v>2584.4299999999998</v>
      </c>
      <c r="O33" s="2">
        <v>2595.46</v>
      </c>
      <c r="P33" s="2">
        <v>2611.17</v>
      </c>
      <c r="Q33" s="2">
        <v>2646.38</v>
      </c>
      <c r="R33" s="2">
        <v>2665.13</v>
      </c>
      <c r="S33" s="2">
        <v>2653.01</v>
      </c>
      <c r="T33" s="2">
        <v>2635.08</v>
      </c>
      <c r="U33" s="2">
        <v>2615.84</v>
      </c>
      <c r="V33" s="2">
        <v>2573.02</v>
      </c>
      <c r="W33" s="2">
        <v>2484.66</v>
      </c>
      <c r="X33" s="2">
        <v>2458.96</v>
      </c>
      <c r="Y33" s="85">
        <v>2459.73</v>
      </c>
      <c r="AB33" s="4">
        <v>8</v>
      </c>
      <c r="AC33" s="4">
        <v>4</v>
      </c>
    </row>
    <row r="34" spans="1:29" x14ac:dyDescent="0.25">
      <c r="A34" s="69">
        <v>28</v>
      </c>
      <c r="B34" s="93">
        <v>2459.81</v>
      </c>
      <c r="C34" s="2">
        <v>2459.6</v>
      </c>
      <c r="D34" s="2">
        <v>2460.09</v>
      </c>
      <c r="E34" s="2">
        <v>2460.39</v>
      </c>
      <c r="F34" s="2">
        <v>2460.63</v>
      </c>
      <c r="G34" s="2">
        <v>2457.54</v>
      </c>
      <c r="H34" s="2">
        <v>2460.25</v>
      </c>
      <c r="I34" s="2">
        <v>2477.6</v>
      </c>
      <c r="J34" s="2">
        <v>2552.2199999999998</v>
      </c>
      <c r="K34" s="2">
        <v>2616.67</v>
      </c>
      <c r="L34" s="2">
        <v>2613.7199999999998</v>
      </c>
      <c r="M34" s="2">
        <v>2615.11</v>
      </c>
      <c r="N34" s="2">
        <v>2611.4</v>
      </c>
      <c r="O34" s="2">
        <v>2615.44</v>
      </c>
      <c r="P34" s="2">
        <v>2644.03</v>
      </c>
      <c r="Q34" s="2">
        <v>2671.21</v>
      </c>
      <c r="R34" s="2">
        <v>2698.34</v>
      </c>
      <c r="S34" s="2">
        <v>2680.61</v>
      </c>
      <c r="T34" s="2">
        <v>2667.95</v>
      </c>
      <c r="U34" s="2">
        <v>2662.38</v>
      </c>
      <c r="V34" s="2">
        <v>2623.6</v>
      </c>
      <c r="W34" s="2">
        <v>2496.6799999999998</v>
      </c>
      <c r="X34" s="2">
        <v>2466.44</v>
      </c>
      <c r="Y34" s="85">
        <v>2460.35</v>
      </c>
      <c r="AB34" s="4">
        <v>8</v>
      </c>
      <c r="AC34" s="4">
        <v>5</v>
      </c>
    </row>
    <row r="35" spans="1:29" x14ac:dyDescent="0.25">
      <c r="A35" s="69">
        <v>29</v>
      </c>
      <c r="B35" s="93">
        <v>2459.4</v>
      </c>
      <c r="C35" s="2">
        <v>2459.48</v>
      </c>
      <c r="D35" s="2">
        <v>2459.5500000000002</v>
      </c>
      <c r="E35" s="2">
        <v>2460.71</v>
      </c>
      <c r="F35" s="2">
        <v>2464.7199999999998</v>
      </c>
      <c r="G35" s="2">
        <v>2489.12</v>
      </c>
      <c r="H35" s="2">
        <v>2535.08</v>
      </c>
      <c r="I35" s="2">
        <v>2611.5</v>
      </c>
      <c r="J35" s="2">
        <v>2612.81</v>
      </c>
      <c r="K35" s="2">
        <v>2615.1999999999998</v>
      </c>
      <c r="L35" s="2">
        <v>2608.89</v>
      </c>
      <c r="M35" s="2">
        <v>2611.3200000000002</v>
      </c>
      <c r="N35" s="2">
        <v>2609.9299999999998</v>
      </c>
      <c r="O35" s="2">
        <v>2612.5300000000002</v>
      </c>
      <c r="P35" s="2">
        <v>2634.24</v>
      </c>
      <c r="Q35" s="2">
        <v>2697.44</v>
      </c>
      <c r="R35" s="2">
        <v>2710.78</v>
      </c>
      <c r="S35" s="2">
        <v>2702.05</v>
      </c>
      <c r="T35" s="2">
        <v>2640.78</v>
      </c>
      <c r="U35" s="2">
        <v>2624.66</v>
      </c>
      <c r="V35" s="2">
        <v>2575.2600000000002</v>
      </c>
      <c r="W35" s="2">
        <v>2496.71</v>
      </c>
      <c r="X35" s="2">
        <v>2464.2800000000002</v>
      </c>
      <c r="Y35" s="85">
        <v>2458.6</v>
      </c>
      <c r="AB35" s="4">
        <v>8</v>
      </c>
      <c r="AC35" s="4">
        <v>6</v>
      </c>
    </row>
    <row r="36" spans="1:29" x14ac:dyDescent="0.25">
      <c r="A36" s="69">
        <v>30</v>
      </c>
      <c r="B36" s="93">
        <v>2461.54</v>
      </c>
      <c r="C36" s="2">
        <v>2460.7199999999998</v>
      </c>
      <c r="D36" s="2">
        <v>2461.41</v>
      </c>
      <c r="E36" s="2">
        <v>2462.9299999999998</v>
      </c>
      <c r="F36" s="2">
        <v>2464.4699999999998</v>
      </c>
      <c r="G36" s="2">
        <v>2480.64</v>
      </c>
      <c r="H36" s="2">
        <v>2525.23</v>
      </c>
      <c r="I36" s="2">
        <v>2552.4499999999998</v>
      </c>
      <c r="J36" s="2">
        <v>2558.9699999999998</v>
      </c>
      <c r="K36" s="2">
        <v>2532.3000000000002</v>
      </c>
      <c r="L36" s="2">
        <v>2501.87</v>
      </c>
      <c r="M36" s="2">
        <v>2497.0700000000002</v>
      </c>
      <c r="N36" s="2">
        <v>2493.54</v>
      </c>
      <c r="O36" s="2">
        <v>2491.8000000000002</v>
      </c>
      <c r="P36" s="2">
        <v>2500.56</v>
      </c>
      <c r="Q36" s="2">
        <v>2517.25</v>
      </c>
      <c r="R36" s="2">
        <v>2602.12</v>
      </c>
      <c r="S36" s="2">
        <v>2545.3200000000002</v>
      </c>
      <c r="T36" s="2">
        <v>2505.2600000000002</v>
      </c>
      <c r="U36" s="2">
        <v>2485.0500000000002</v>
      </c>
      <c r="V36" s="2">
        <v>2478.52</v>
      </c>
      <c r="W36" s="2">
        <v>2465.83</v>
      </c>
      <c r="X36" s="2">
        <v>2453.41</v>
      </c>
      <c r="Y36" s="85">
        <v>2458</v>
      </c>
      <c r="AB36" s="4">
        <v>8</v>
      </c>
      <c r="AC36" s="4">
        <v>7</v>
      </c>
    </row>
    <row r="37" spans="1:29" x14ac:dyDescent="0.25">
      <c r="A37" s="70">
        <v>31</v>
      </c>
      <c r="B37" s="94">
        <v>2461.14</v>
      </c>
      <c r="C37" s="86">
        <v>2459.44</v>
      </c>
      <c r="D37" s="86">
        <v>2461.86</v>
      </c>
      <c r="E37" s="86">
        <v>2462.75</v>
      </c>
      <c r="F37" s="86">
        <v>2472.6999999999998</v>
      </c>
      <c r="G37" s="86">
        <v>2560.79</v>
      </c>
      <c r="H37" s="86">
        <v>2687.53</v>
      </c>
      <c r="I37" s="86">
        <v>2757.88</v>
      </c>
      <c r="J37" s="86">
        <v>2746.19</v>
      </c>
      <c r="K37" s="86">
        <v>2739.04</v>
      </c>
      <c r="L37" s="86">
        <v>2726.18</v>
      </c>
      <c r="M37" s="86">
        <v>2737.13</v>
      </c>
      <c r="N37" s="86">
        <v>2729.87</v>
      </c>
      <c r="O37" s="86">
        <v>2737.6</v>
      </c>
      <c r="P37" s="86">
        <v>2759.85</v>
      </c>
      <c r="Q37" s="86">
        <v>2797.49</v>
      </c>
      <c r="R37" s="86">
        <v>2809.25</v>
      </c>
      <c r="S37" s="86">
        <v>2807.48</v>
      </c>
      <c r="T37" s="86">
        <v>2731.75</v>
      </c>
      <c r="U37" s="86">
        <v>2702.72</v>
      </c>
      <c r="V37" s="86">
        <v>2623.13</v>
      </c>
      <c r="W37" s="86">
        <v>2556.9899999999998</v>
      </c>
      <c r="X37" s="86">
        <v>2529.41</v>
      </c>
      <c r="Y37" s="87">
        <v>2484.3000000000002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6">
        <v>3223.09</v>
      </c>
      <c r="C41" s="88">
        <v>3233.09</v>
      </c>
      <c r="D41" s="88">
        <v>3256.93</v>
      </c>
      <c r="E41" s="88">
        <v>3265.17</v>
      </c>
      <c r="F41" s="88">
        <v>3329.56</v>
      </c>
      <c r="G41" s="88">
        <v>3437.98</v>
      </c>
      <c r="H41" s="88">
        <v>3494.87</v>
      </c>
      <c r="I41" s="88">
        <v>3506.68</v>
      </c>
      <c r="J41" s="88">
        <v>3504.59</v>
      </c>
      <c r="K41" s="88">
        <v>3497.19</v>
      </c>
      <c r="L41" s="88">
        <v>3487.3</v>
      </c>
      <c r="M41" s="88">
        <v>3487.22</v>
      </c>
      <c r="N41" s="88">
        <v>3477.02</v>
      </c>
      <c r="O41" s="88">
        <v>3460.58</v>
      </c>
      <c r="P41" s="88">
        <v>3468.99</v>
      </c>
      <c r="Q41" s="88">
        <v>3486.65</v>
      </c>
      <c r="R41" s="88">
        <v>3501.79</v>
      </c>
      <c r="S41" s="88">
        <v>3521.84</v>
      </c>
      <c r="T41" s="88">
        <v>3499.93</v>
      </c>
      <c r="U41" s="88">
        <v>3482.76</v>
      </c>
      <c r="V41" s="88">
        <v>3454.53</v>
      </c>
      <c r="W41" s="88">
        <v>3405.06</v>
      </c>
      <c r="X41" s="88">
        <v>3283.53</v>
      </c>
      <c r="Y41" s="89">
        <v>3260.74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3231.89</v>
      </c>
      <c r="C42" s="2">
        <v>3232.36</v>
      </c>
      <c r="D42" s="2">
        <v>3241.28</v>
      </c>
      <c r="E42" s="2">
        <v>3263.88</v>
      </c>
      <c r="F42" s="2">
        <v>3347.72</v>
      </c>
      <c r="G42" s="2">
        <v>3463.56</v>
      </c>
      <c r="H42" s="2">
        <v>3484.8</v>
      </c>
      <c r="I42" s="2">
        <v>3529.59</v>
      </c>
      <c r="J42" s="2">
        <v>3507.34</v>
      </c>
      <c r="K42" s="2">
        <v>3495.99</v>
      </c>
      <c r="L42" s="2">
        <v>3478.42</v>
      </c>
      <c r="M42" s="2">
        <v>3481.33</v>
      </c>
      <c r="N42" s="2">
        <v>3477.9</v>
      </c>
      <c r="O42" s="2">
        <v>3474.36</v>
      </c>
      <c r="P42" s="2">
        <v>3478.24</v>
      </c>
      <c r="Q42" s="2">
        <v>3494.92</v>
      </c>
      <c r="R42" s="2">
        <v>3531.23</v>
      </c>
      <c r="S42" s="2">
        <v>3540.7</v>
      </c>
      <c r="T42" s="2">
        <v>3607.77</v>
      </c>
      <c r="U42" s="2">
        <v>3522.03</v>
      </c>
      <c r="V42" s="2">
        <v>3477.98</v>
      </c>
      <c r="W42" s="2">
        <v>3437.91</v>
      </c>
      <c r="X42" s="2">
        <v>3345.23</v>
      </c>
      <c r="Y42" s="85">
        <v>3308.31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3260.87</v>
      </c>
      <c r="C43" s="2">
        <v>3248.84</v>
      </c>
      <c r="D43" s="2">
        <v>3251.29</v>
      </c>
      <c r="E43" s="2">
        <v>3262.97</v>
      </c>
      <c r="F43" s="2">
        <v>3330.64</v>
      </c>
      <c r="G43" s="2">
        <v>3442.68</v>
      </c>
      <c r="H43" s="2">
        <v>3490.03</v>
      </c>
      <c r="I43" s="2">
        <v>3507.28</v>
      </c>
      <c r="J43" s="2">
        <v>3509.86</v>
      </c>
      <c r="K43" s="2">
        <v>3506.21</v>
      </c>
      <c r="L43" s="2">
        <v>3478.04</v>
      </c>
      <c r="M43" s="2">
        <v>3492.15</v>
      </c>
      <c r="N43" s="2">
        <v>3487.22</v>
      </c>
      <c r="O43" s="2">
        <v>3478.44</v>
      </c>
      <c r="P43" s="2">
        <v>3480.14</v>
      </c>
      <c r="Q43" s="2">
        <v>3492</v>
      </c>
      <c r="R43" s="2">
        <v>3521.55</v>
      </c>
      <c r="S43" s="2">
        <v>3563.17</v>
      </c>
      <c r="T43" s="2">
        <v>3521.23</v>
      </c>
      <c r="U43" s="2">
        <v>3490.7</v>
      </c>
      <c r="V43" s="2">
        <v>3432.89</v>
      </c>
      <c r="W43" s="2">
        <v>3378.35</v>
      </c>
      <c r="X43" s="2">
        <v>3316.53</v>
      </c>
      <c r="Y43" s="85">
        <v>3302.48</v>
      </c>
      <c r="AB43" s="4">
        <v>8</v>
      </c>
      <c r="AC43" s="4">
        <v>14</v>
      </c>
    </row>
    <row r="44" spans="1:29" x14ac:dyDescent="0.25">
      <c r="A44" s="69">
        <v>4</v>
      </c>
      <c r="B44" s="93">
        <v>3259.99</v>
      </c>
      <c r="C44" s="2">
        <v>3260.46</v>
      </c>
      <c r="D44" s="2">
        <v>3261.56</v>
      </c>
      <c r="E44" s="2">
        <v>3262.16</v>
      </c>
      <c r="F44" s="2">
        <v>3263.25</v>
      </c>
      <c r="G44" s="2">
        <v>3333.94</v>
      </c>
      <c r="H44" s="2">
        <v>3361.4</v>
      </c>
      <c r="I44" s="2">
        <v>3348.27</v>
      </c>
      <c r="J44" s="2">
        <v>3323.52</v>
      </c>
      <c r="K44" s="2">
        <v>3286.29</v>
      </c>
      <c r="L44" s="2">
        <v>3217.28</v>
      </c>
      <c r="M44" s="2">
        <v>3217.21</v>
      </c>
      <c r="N44" s="2">
        <v>3217.08</v>
      </c>
      <c r="O44" s="2">
        <v>3217.19</v>
      </c>
      <c r="P44" s="2">
        <v>3244.09</v>
      </c>
      <c r="Q44" s="2">
        <v>3235.31</v>
      </c>
      <c r="R44" s="2">
        <v>3268.88</v>
      </c>
      <c r="S44" s="2">
        <v>3269.01</v>
      </c>
      <c r="T44" s="2">
        <v>3267.97</v>
      </c>
      <c r="U44" s="2">
        <v>3267.7</v>
      </c>
      <c r="V44" s="2">
        <v>3266.19</v>
      </c>
      <c r="W44" s="2">
        <v>3220.77</v>
      </c>
      <c r="X44" s="2">
        <v>3213.59</v>
      </c>
      <c r="Y44" s="85">
        <v>3219.47</v>
      </c>
      <c r="AB44" s="4">
        <v>8</v>
      </c>
      <c r="AC44" s="4">
        <v>15</v>
      </c>
    </row>
    <row r="45" spans="1:29" x14ac:dyDescent="0.25">
      <c r="A45" s="69">
        <v>5</v>
      </c>
      <c r="B45" s="93">
        <v>3260.78</v>
      </c>
      <c r="C45" s="2">
        <v>3261.84</v>
      </c>
      <c r="D45" s="2">
        <v>3261.66</v>
      </c>
      <c r="E45" s="2">
        <v>3262.5</v>
      </c>
      <c r="F45" s="2">
        <v>3269.75</v>
      </c>
      <c r="G45" s="2">
        <v>3281.12</v>
      </c>
      <c r="H45" s="2">
        <v>3352.74</v>
      </c>
      <c r="I45" s="2">
        <v>3333.81</v>
      </c>
      <c r="J45" s="2">
        <v>3290.29</v>
      </c>
      <c r="K45" s="2">
        <v>3278.98</v>
      </c>
      <c r="L45" s="2">
        <v>3270.79</v>
      </c>
      <c r="M45" s="2">
        <v>3268.72</v>
      </c>
      <c r="N45" s="2">
        <v>3229.96</v>
      </c>
      <c r="O45" s="2">
        <v>3217.63</v>
      </c>
      <c r="P45" s="2">
        <v>3218.31</v>
      </c>
      <c r="Q45" s="2">
        <v>3229.32</v>
      </c>
      <c r="R45" s="2">
        <v>3279.37</v>
      </c>
      <c r="S45" s="2">
        <v>3321.01</v>
      </c>
      <c r="T45" s="2">
        <v>3358.79</v>
      </c>
      <c r="U45" s="2">
        <v>3340.35</v>
      </c>
      <c r="V45" s="2">
        <v>3269.4</v>
      </c>
      <c r="W45" s="2">
        <v>3265.65</v>
      </c>
      <c r="X45" s="2">
        <v>3258.99</v>
      </c>
      <c r="Y45" s="85">
        <v>3259.99</v>
      </c>
      <c r="AB45" s="4">
        <v>8</v>
      </c>
      <c r="AC45" s="4">
        <v>16</v>
      </c>
    </row>
    <row r="46" spans="1:29" x14ac:dyDescent="0.25">
      <c r="A46" s="69">
        <v>6</v>
      </c>
      <c r="B46" s="93">
        <v>3267.5</v>
      </c>
      <c r="C46" s="2">
        <v>3262.01</v>
      </c>
      <c r="D46" s="2">
        <v>3247.83</v>
      </c>
      <c r="E46" s="2">
        <v>3246.78</v>
      </c>
      <c r="F46" s="2">
        <v>3263.57</v>
      </c>
      <c r="G46" s="2">
        <v>3270.87</v>
      </c>
      <c r="H46" s="2">
        <v>3298.08</v>
      </c>
      <c r="I46" s="2">
        <v>3375.56</v>
      </c>
      <c r="J46" s="2">
        <v>3482.09</v>
      </c>
      <c r="K46" s="2">
        <v>3486.77</v>
      </c>
      <c r="L46" s="2">
        <v>3481.34</v>
      </c>
      <c r="M46" s="2">
        <v>3482.63</v>
      </c>
      <c r="N46" s="2">
        <v>3471.4</v>
      </c>
      <c r="O46" s="2">
        <v>3474.42</v>
      </c>
      <c r="P46" s="2">
        <v>3475.1</v>
      </c>
      <c r="Q46" s="2">
        <v>3488.03</v>
      </c>
      <c r="R46" s="2">
        <v>3518.71</v>
      </c>
      <c r="S46" s="2">
        <v>3512.39</v>
      </c>
      <c r="T46" s="2">
        <v>3514.76</v>
      </c>
      <c r="U46" s="2">
        <v>3468.8</v>
      </c>
      <c r="V46" s="2">
        <v>3359.88</v>
      </c>
      <c r="W46" s="2">
        <v>3312.35</v>
      </c>
      <c r="X46" s="2">
        <v>3267.92</v>
      </c>
      <c r="Y46" s="85">
        <v>3266.23</v>
      </c>
      <c r="AB46" s="4">
        <v>8</v>
      </c>
      <c r="AC46" s="4">
        <v>17</v>
      </c>
    </row>
    <row r="47" spans="1:29" x14ac:dyDescent="0.25">
      <c r="A47" s="69">
        <v>7</v>
      </c>
      <c r="B47" s="93">
        <v>3294.38</v>
      </c>
      <c r="C47" s="2">
        <v>3263.78</v>
      </c>
      <c r="D47" s="2">
        <v>3264.25</v>
      </c>
      <c r="E47" s="2">
        <v>3259.88</v>
      </c>
      <c r="F47" s="2">
        <v>3264.57</v>
      </c>
      <c r="G47" s="2">
        <v>3273.2</v>
      </c>
      <c r="H47" s="2">
        <v>3353.2</v>
      </c>
      <c r="I47" s="2">
        <v>3398.67</v>
      </c>
      <c r="J47" s="2">
        <v>3511.49</v>
      </c>
      <c r="K47" s="2">
        <v>3563.59</v>
      </c>
      <c r="L47" s="2">
        <v>3569.76</v>
      </c>
      <c r="M47" s="2">
        <v>3570.45</v>
      </c>
      <c r="N47" s="2">
        <v>3570.99</v>
      </c>
      <c r="O47" s="2">
        <v>3570.48</v>
      </c>
      <c r="P47" s="2">
        <v>3583.14</v>
      </c>
      <c r="Q47" s="2">
        <v>3615.08</v>
      </c>
      <c r="R47" s="2">
        <v>3653.82</v>
      </c>
      <c r="S47" s="2">
        <v>3665.4</v>
      </c>
      <c r="T47" s="2">
        <v>3687.56</v>
      </c>
      <c r="U47" s="2">
        <v>3581.47</v>
      </c>
      <c r="V47" s="2">
        <v>3433.16</v>
      </c>
      <c r="W47" s="2">
        <v>3330.08</v>
      </c>
      <c r="X47" s="2">
        <v>3276.67</v>
      </c>
      <c r="Y47" s="85">
        <v>3269.11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3230.58</v>
      </c>
      <c r="C48" s="2">
        <v>3231.29</v>
      </c>
      <c r="D48" s="2">
        <v>3240.09</v>
      </c>
      <c r="E48" s="2">
        <v>3242.02</v>
      </c>
      <c r="F48" s="2">
        <v>3265.51</v>
      </c>
      <c r="G48" s="2">
        <v>3336.89</v>
      </c>
      <c r="H48" s="2">
        <v>3377.25</v>
      </c>
      <c r="I48" s="2">
        <v>3472.21</v>
      </c>
      <c r="J48" s="2">
        <v>3481.82</v>
      </c>
      <c r="K48" s="2">
        <v>3441.44</v>
      </c>
      <c r="L48" s="2">
        <v>3423.83</v>
      </c>
      <c r="M48" s="2">
        <v>3434.3</v>
      </c>
      <c r="N48" s="2">
        <v>3430.56</v>
      </c>
      <c r="O48" s="2">
        <v>3430.34</v>
      </c>
      <c r="P48" s="2">
        <v>3432.02</v>
      </c>
      <c r="Q48" s="2">
        <v>3446.99</v>
      </c>
      <c r="R48" s="2">
        <v>3482.24</v>
      </c>
      <c r="S48" s="2">
        <v>3487.97</v>
      </c>
      <c r="T48" s="2">
        <v>3471.96</v>
      </c>
      <c r="U48" s="2">
        <v>3445.37</v>
      </c>
      <c r="V48" s="2">
        <v>3322.12</v>
      </c>
      <c r="W48" s="2">
        <v>3271.19</v>
      </c>
      <c r="X48" s="2">
        <v>3263.74</v>
      </c>
      <c r="Y48" s="85">
        <v>3260.92</v>
      </c>
      <c r="AB48" s="4">
        <v>8</v>
      </c>
      <c r="AC48" s="4">
        <v>19</v>
      </c>
    </row>
    <row r="49" spans="1:29" x14ac:dyDescent="0.25">
      <c r="A49" s="69">
        <v>9</v>
      </c>
      <c r="B49" s="93">
        <v>3245.92</v>
      </c>
      <c r="C49" s="2">
        <v>3244.04</v>
      </c>
      <c r="D49" s="2">
        <v>3228.29</v>
      </c>
      <c r="E49" s="2">
        <v>3230.1</v>
      </c>
      <c r="F49" s="2">
        <v>3244.74</v>
      </c>
      <c r="G49" s="2">
        <v>3278.29</v>
      </c>
      <c r="H49" s="2">
        <v>3339.29</v>
      </c>
      <c r="I49" s="2">
        <v>3409.45</v>
      </c>
      <c r="J49" s="2">
        <v>3428.8</v>
      </c>
      <c r="K49" s="2">
        <v>3432.88</v>
      </c>
      <c r="L49" s="2">
        <v>3347.44</v>
      </c>
      <c r="M49" s="2">
        <v>3348.87</v>
      </c>
      <c r="N49" s="2">
        <v>3341.55</v>
      </c>
      <c r="O49" s="2">
        <v>3340.97</v>
      </c>
      <c r="P49" s="2">
        <v>3335.66</v>
      </c>
      <c r="Q49" s="2">
        <v>3332.58</v>
      </c>
      <c r="R49" s="2">
        <v>3341.54</v>
      </c>
      <c r="S49" s="2">
        <v>3410.28</v>
      </c>
      <c r="T49" s="2">
        <v>3345.47</v>
      </c>
      <c r="U49" s="2">
        <v>3316.56</v>
      </c>
      <c r="V49" s="2">
        <v>3273.67</v>
      </c>
      <c r="W49" s="2">
        <v>3266</v>
      </c>
      <c r="X49" s="2">
        <v>3238.26</v>
      </c>
      <c r="Y49" s="85">
        <v>3238.63</v>
      </c>
      <c r="AB49" s="4">
        <v>8</v>
      </c>
      <c r="AC49" s="4">
        <v>20</v>
      </c>
    </row>
    <row r="50" spans="1:29" x14ac:dyDescent="0.25">
      <c r="A50" s="69">
        <v>10</v>
      </c>
      <c r="B50" s="93">
        <v>3238.65</v>
      </c>
      <c r="C50" s="2">
        <v>3233.57</v>
      </c>
      <c r="D50" s="2">
        <v>3234.44</v>
      </c>
      <c r="E50" s="2">
        <v>3240.81</v>
      </c>
      <c r="F50" s="2">
        <v>3249.17</v>
      </c>
      <c r="G50" s="2">
        <v>3275.98</v>
      </c>
      <c r="H50" s="2">
        <v>3330.4</v>
      </c>
      <c r="I50" s="2">
        <v>3354.31</v>
      </c>
      <c r="J50" s="2">
        <v>3352.51</v>
      </c>
      <c r="K50" s="2">
        <v>3338.29</v>
      </c>
      <c r="L50" s="2">
        <v>3311.72</v>
      </c>
      <c r="M50" s="2">
        <v>3326.09</v>
      </c>
      <c r="N50" s="2">
        <v>3325.57</v>
      </c>
      <c r="O50" s="2">
        <v>3332.89</v>
      </c>
      <c r="P50" s="2">
        <v>3318.58</v>
      </c>
      <c r="Q50" s="2">
        <v>3327.43</v>
      </c>
      <c r="R50" s="2">
        <v>3339.94</v>
      </c>
      <c r="S50" s="2">
        <v>3362.41</v>
      </c>
      <c r="T50" s="2">
        <v>3344.32</v>
      </c>
      <c r="U50" s="2">
        <v>3296.6</v>
      </c>
      <c r="V50" s="2">
        <v>3260.65</v>
      </c>
      <c r="W50" s="2">
        <v>3246.55</v>
      </c>
      <c r="X50" s="2">
        <v>3240.62</v>
      </c>
      <c r="Y50" s="85">
        <v>3239.82</v>
      </c>
      <c r="AB50" s="4">
        <v>8</v>
      </c>
      <c r="AC50" s="4">
        <v>21</v>
      </c>
    </row>
    <row r="51" spans="1:29" x14ac:dyDescent="0.25">
      <c r="A51" s="69">
        <v>11</v>
      </c>
      <c r="B51" s="93">
        <v>3257.95</v>
      </c>
      <c r="C51" s="2">
        <v>3256.72</v>
      </c>
      <c r="D51" s="2">
        <v>3249.04</v>
      </c>
      <c r="E51" s="2">
        <v>3257.79</v>
      </c>
      <c r="F51" s="2">
        <v>3259.39</v>
      </c>
      <c r="G51" s="2">
        <v>3276.36</v>
      </c>
      <c r="H51" s="2">
        <v>3283.76</v>
      </c>
      <c r="I51" s="2">
        <v>3285.03</v>
      </c>
      <c r="J51" s="2">
        <v>3267.9</v>
      </c>
      <c r="K51" s="2">
        <v>3267.88</v>
      </c>
      <c r="L51" s="2">
        <v>3266.83</v>
      </c>
      <c r="M51" s="2">
        <v>3266.84</v>
      </c>
      <c r="N51" s="2">
        <v>3266.49</v>
      </c>
      <c r="O51" s="2">
        <v>3265.45</v>
      </c>
      <c r="P51" s="2">
        <v>3267.19</v>
      </c>
      <c r="Q51" s="2">
        <v>3262.56</v>
      </c>
      <c r="R51" s="2">
        <v>3263.61</v>
      </c>
      <c r="S51" s="2">
        <v>3264.46</v>
      </c>
      <c r="T51" s="2">
        <v>3264.08</v>
      </c>
      <c r="U51" s="2">
        <v>3264.28</v>
      </c>
      <c r="V51" s="2">
        <v>3263.74</v>
      </c>
      <c r="W51" s="2">
        <v>3261.94</v>
      </c>
      <c r="X51" s="2">
        <v>3242.22</v>
      </c>
      <c r="Y51" s="85">
        <v>3243.86</v>
      </c>
      <c r="AB51" s="4">
        <v>8</v>
      </c>
      <c r="AC51" s="4">
        <v>22</v>
      </c>
    </row>
    <row r="52" spans="1:29" x14ac:dyDescent="0.25">
      <c r="A52" s="69">
        <v>12</v>
      </c>
      <c r="B52" s="93">
        <v>3252.98</v>
      </c>
      <c r="C52" s="2">
        <v>3248.05</v>
      </c>
      <c r="D52" s="2">
        <v>3223.69</v>
      </c>
      <c r="E52" s="2">
        <v>3255.3</v>
      </c>
      <c r="F52" s="2">
        <v>3267.88</v>
      </c>
      <c r="G52" s="2">
        <v>3270</v>
      </c>
      <c r="H52" s="2">
        <v>3268.98</v>
      </c>
      <c r="I52" s="2">
        <v>3269.4</v>
      </c>
      <c r="J52" s="2">
        <v>3260.99</v>
      </c>
      <c r="K52" s="2">
        <v>3260.52</v>
      </c>
      <c r="L52" s="2">
        <v>3259.88</v>
      </c>
      <c r="M52" s="2">
        <v>3244.61</v>
      </c>
      <c r="N52" s="2">
        <v>3260.07</v>
      </c>
      <c r="O52" s="2">
        <v>3245</v>
      </c>
      <c r="P52" s="2">
        <v>3260.2</v>
      </c>
      <c r="Q52" s="2">
        <v>3246.87</v>
      </c>
      <c r="R52" s="2">
        <v>3263.53</v>
      </c>
      <c r="S52" s="2">
        <v>3297.23</v>
      </c>
      <c r="T52" s="2">
        <v>3263.82</v>
      </c>
      <c r="U52" s="2">
        <v>3271.45</v>
      </c>
      <c r="V52" s="2">
        <v>3266.8</v>
      </c>
      <c r="W52" s="2">
        <v>3265.13</v>
      </c>
      <c r="X52" s="2">
        <v>3263.22</v>
      </c>
      <c r="Y52" s="85">
        <v>3267.07</v>
      </c>
      <c r="AB52" s="4">
        <v>8</v>
      </c>
      <c r="AC52" s="4">
        <v>23</v>
      </c>
    </row>
    <row r="53" spans="1:29" x14ac:dyDescent="0.25">
      <c r="A53" s="69">
        <v>13</v>
      </c>
      <c r="B53" s="93">
        <v>3268.64</v>
      </c>
      <c r="C53" s="2">
        <v>3269.21</v>
      </c>
      <c r="D53" s="2">
        <v>3269.7</v>
      </c>
      <c r="E53" s="2">
        <v>3270.29</v>
      </c>
      <c r="F53" s="2">
        <v>3271.26</v>
      </c>
      <c r="G53" s="2">
        <v>3273.32</v>
      </c>
      <c r="H53" s="2">
        <v>3275.38</v>
      </c>
      <c r="I53" s="2">
        <v>3280.01</v>
      </c>
      <c r="J53" s="2">
        <v>3361.38</v>
      </c>
      <c r="K53" s="2">
        <v>3361.25</v>
      </c>
      <c r="L53" s="2">
        <v>3354.03</v>
      </c>
      <c r="M53" s="2">
        <v>3352.35</v>
      </c>
      <c r="N53" s="2">
        <v>3352.35</v>
      </c>
      <c r="O53" s="2">
        <v>3354.67</v>
      </c>
      <c r="P53" s="2">
        <v>3358.68</v>
      </c>
      <c r="Q53" s="2">
        <v>3371.48</v>
      </c>
      <c r="R53" s="2">
        <v>3399.27</v>
      </c>
      <c r="S53" s="2">
        <v>3399.82</v>
      </c>
      <c r="T53" s="2">
        <v>3381.1</v>
      </c>
      <c r="U53" s="2">
        <v>3364.61</v>
      </c>
      <c r="V53" s="2">
        <v>3341.36</v>
      </c>
      <c r="W53" s="2">
        <v>3297.48</v>
      </c>
      <c r="X53" s="2">
        <v>3269.3</v>
      </c>
      <c r="Y53" s="85">
        <v>3269.57</v>
      </c>
      <c r="AB53" s="4">
        <v>8</v>
      </c>
      <c r="AC53" s="4">
        <v>24</v>
      </c>
    </row>
    <row r="54" spans="1:29" x14ac:dyDescent="0.25">
      <c r="A54" s="69">
        <v>14</v>
      </c>
      <c r="B54" s="93">
        <v>3269.98</v>
      </c>
      <c r="C54" s="2">
        <v>3270.73</v>
      </c>
      <c r="D54" s="2">
        <v>3269.97</v>
      </c>
      <c r="E54" s="2">
        <v>3258.79</v>
      </c>
      <c r="F54" s="2">
        <v>3270.2</v>
      </c>
      <c r="G54" s="2">
        <v>3273.03</v>
      </c>
      <c r="H54" s="2">
        <v>3273.3</v>
      </c>
      <c r="I54" s="2">
        <v>3277.66</v>
      </c>
      <c r="J54" s="2">
        <v>3317.51</v>
      </c>
      <c r="K54" s="2">
        <v>3402.84</v>
      </c>
      <c r="L54" s="2">
        <v>3403.9</v>
      </c>
      <c r="M54" s="2">
        <v>3401.94</v>
      </c>
      <c r="N54" s="2">
        <v>3394.34</v>
      </c>
      <c r="O54" s="2">
        <v>3389.98</v>
      </c>
      <c r="P54" s="2">
        <v>3396.88</v>
      </c>
      <c r="Q54" s="2">
        <v>3406.3</v>
      </c>
      <c r="R54" s="2">
        <v>3425.06</v>
      </c>
      <c r="S54" s="2">
        <v>3461.83</v>
      </c>
      <c r="T54" s="2">
        <v>3418.85</v>
      </c>
      <c r="U54" s="2">
        <v>3353.48</v>
      </c>
      <c r="V54" s="2">
        <v>3280.01</v>
      </c>
      <c r="W54" s="2">
        <v>3362.85</v>
      </c>
      <c r="X54" s="2">
        <v>3291.83</v>
      </c>
      <c r="Y54" s="85">
        <v>3275.87</v>
      </c>
      <c r="AB54" s="4">
        <v>8</v>
      </c>
      <c r="AC54" s="4">
        <v>25</v>
      </c>
    </row>
    <row r="55" spans="1:29" x14ac:dyDescent="0.25">
      <c r="A55" s="69">
        <v>15</v>
      </c>
      <c r="B55" s="93">
        <v>3269.38</v>
      </c>
      <c r="C55" s="2">
        <v>3265</v>
      </c>
      <c r="D55" s="2">
        <v>3263.32</v>
      </c>
      <c r="E55" s="2">
        <v>3263.6</v>
      </c>
      <c r="F55" s="2">
        <v>3270.83</v>
      </c>
      <c r="G55" s="2">
        <v>3276.59</v>
      </c>
      <c r="H55" s="2">
        <v>3277.62</v>
      </c>
      <c r="I55" s="2">
        <v>3319.54</v>
      </c>
      <c r="J55" s="2">
        <v>3321.89</v>
      </c>
      <c r="K55" s="2">
        <v>3324.83</v>
      </c>
      <c r="L55" s="2">
        <v>3318.72</v>
      </c>
      <c r="M55" s="2">
        <v>3333.25</v>
      </c>
      <c r="N55" s="2">
        <v>3311.66</v>
      </c>
      <c r="O55" s="2">
        <v>3315.81</v>
      </c>
      <c r="P55" s="2">
        <v>3318.94</v>
      </c>
      <c r="Q55" s="2">
        <v>3334.08</v>
      </c>
      <c r="R55" s="2">
        <v>3376.3</v>
      </c>
      <c r="S55" s="2">
        <v>3384.54</v>
      </c>
      <c r="T55" s="2">
        <v>3352.11</v>
      </c>
      <c r="U55" s="2">
        <v>3330.37</v>
      </c>
      <c r="V55" s="2">
        <v>3275.47</v>
      </c>
      <c r="W55" s="2">
        <v>3262.02</v>
      </c>
      <c r="X55" s="2">
        <v>3261.79</v>
      </c>
      <c r="Y55" s="85">
        <v>3247.12</v>
      </c>
      <c r="AB55" s="4">
        <v>9</v>
      </c>
      <c r="AC55" s="4">
        <v>2</v>
      </c>
    </row>
    <row r="56" spans="1:29" x14ac:dyDescent="0.25">
      <c r="A56" s="69">
        <v>16</v>
      </c>
      <c r="B56" s="93">
        <v>3253.65</v>
      </c>
      <c r="C56" s="2">
        <v>3234.96</v>
      </c>
      <c r="D56" s="2">
        <v>3220.23</v>
      </c>
      <c r="E56" s="2">
        <v>3243.97</v>
      </c>
      <c r="F56" s="2">
        <v>3269.46</v>
      </c>
      <c r="G56" s="2">
        <v>3270.3</v>
      </c>
      <c r="H56" s="2">
        <v>3274.31</v>
      </c>
      <c r="I56" s="2">
        <v>3270.69</v>
      </c>
      <c r="J56" s="2">
        <v>3259.15</v>
      </c>
      <c r="K56" s="2">
        <v>3259</v>
      </c>
      <c r="L56" s="2">
        <v>3258.1</v>
      </c>
      <c r="M56" s="2">
        <v>3257.88</v>
      </c>
      <c r="N56" s="2">
        <v>3258.64</v>
      </c>
      <c r="O56" s="2">
        <v>3258.69</v>
      </c>
      <c r="P56" s="2">
        <v>3259.06</v>
      </c>
      <c r="Q56" s="2">
        <v>3259.96</v>
      </c>
      <c r="R56" s="2">
        <v>3295.08</v>
      </c>
      <c r="S56" s="2">
        <v>3299.16</v>
      </c>
      <c r="T56" s="2">
        <v>3261.26</v>
      </c>
      <c r="U56" s="2">
        <v>3272.63</v>
      </c>
      <c r="V56" s="2">
        <v>3260.42</v>
      </c>
      <c r="W56" s="2">
        <v>3255.61</v>
      </c>
      <c r="X56" s="2">
        <v>3255.53</v>
      </c>
      <c r="Y56" s="85">
        <v>3257.1</v>
      </c>
      <c r="AB56" s="4">
        <v>9</v>
      </c>
      <c r="AC56" s="4">
        <v>3</v>
      </c>
    </row>
    <row r="57" spans="1:29" x14ac:dyDescent="0.25">
      <c r="A57" s="69">
        <v>17</v>
      </c>
      <c r="B57" s="93">
        <v>3256.77</v>
      </c>
      <c r="C57" s="2">
        <v>3251.24</v>
      </c>
      <c r="D57" s="2">
        <v>3262.28</v>
      </c>
      <c r="E57" s="2">
        <v>3263.87</v>
      </c>
      <c r="F57" s="2">
        <v>3269.76</v>
      </c>
      <c r="G57" s="2">
        <v>3288.42</v>
      </c>
      <c r="H57" s="2">
        <v>3382.84</v>
      </c>
      <c r="I57" s="2">
        <v>3400.29</v>
      </c>
      <c r="J57" s="2">
        <v>3398.66</v>
      </c>
      <c r="K57" s="2">
        <v>3396.89</v>
      </c>
      <c r="L57" s="2">
        <v>3379.48</v>
      </c>
      <c r="M57" s="2">
        <v>3382.28</v>
      </c>
      <c r="N57" s="2">
        <v>3373.28</v>
      </c>
      <c r="O57" s="2">
        <v>3376.26</v>
      </c>
      <c r="P57" s="2">
        <v>3389.92</v>
      </c>
      <c r="Q57" s="2">
        <v>3409.98</v>
      </c>
      <c r="R57" s="2">
        <v>3500.96</v>
      </c>
      <c r="S57" s="2">
        <v>3512.38</v>
      </c>
      <c r="T57" s="2">
        <v>3417.37</v>
      </c>
      <c r="U57" s="2">
        <v>3390.4</v>
      </c>
      <c r="V57" s="2">
        <v>3313.3</v>
      </c>
      <c r="W57" s="2">
        <v>3269.1</v>
      </c>
      <c r="X57" s="2">
        <v>3260.82</v>
      </c>
      <c r="Y57" s="85">
        <v>3262.77</v>
      </c>
      <c r="AB57" s="4">
        <v>9</v>
      </c>
      <c r="AC57" s="4">
        <v>4</v>
      </c>
    </row>
    <row r="58" spans="1:29" x14ac:dyDescent="0.25">
      <c r="A58" s="69">
        <v>18</v>
      </c>
      <c r="B58" s="93">
        <v>3264.9</v>
      </c>
      <c r="C58" s="2">
        <v>3265.75</v>
      </c>
      <c r="D58" s="2">
        <v>3260.2</v>
      </c>
      <c r="E58" s="2">
        <v>3267.12</v>
      </c>
      <c r="F58" s="2">
        <v>3267.24</v>
      </c>
      <c r="G58" s="2">
        <v>3345.6</v>
      </c>
      <c r="H58" s="2">
        <v>3400.54</v>
      </c>
      <c r="I58" s="2">
        <v>3431.97</v>
      </c>
      <c r="J58" s="2">
        <v>3432.15</v>
      </c>
      <c r="K58" s="2">
        <v>3436.84</v>
      </c>
      <c r="L58" s="2">
        <v>3418.7</v>
      </c>
      <c r="M58" s="2">
        <v>3420.02</v>
      </c>
      <c r="N58" s="2">
        <v>3394.37</v>
      </c>
      <c r="O58" s="2">
        <v>3369.38</v>
      </c>
      <c r="P58" s="2">
        <v>3411.46</v>
      </c>
      <c r="Q58" s="2">
        <v>3433.16</v>
      </c>
      <c r="R58" s="2">
        <v>3479.46</v>
      </c>
      <c r="S58" s="2">
        <v>3455.4</v>
      </c>
      <c r="T58" s="2">
        <v>3427.12</v>
      </c>
      <c r="U58" s="2">
        <v>3381.1</v>
      </c>
      <c r="V58" s="2">
        <v>3269.36</v>
      </c>
      <c r="W58" s="2">
        <v>3267.22</v>
      </c>
      <c r="X58" s="2">
        <v>3261.13</v>
      </c>
      <c r="Y58" s="85">
        <v>3262.96</v>
      </c>
      <c r="AB58" s="4">
        <v>9</v>
      </c>
      <c r="AC58" s="4">
        <v>5</v>
      </c>
    </row>
    <row r="59" spans="1:29" x14ac:dyDescent="0.25">
      <c r="A59" s="69">
        <v>19</v>
      </c>
      <c r="B59" s="93">
        <v>3263.96</v>
      </c>
      <c r="C59" s="2">
        <v>3265.81</v>
      </c>
      <c r="D59" s="2">
        <v>3266.73</v>
      </c>
      <c r="E59" s="2">
        <v>3268.3</v>
      </c>
      <c r="F59" s="2">
        <v>3274.21</v>
      </c>
      <c r="G59" s="2">
        <v>3298.46</v>
      </c>
      <c r="H59" s="2">
        <v>3391.48</v>
      </c>
      <c r="I59" s="2">
        <v>3406.79</v>
      </c>
      <c r="J59" s="2">
        <v>3408.23</v>
      </c>
      <c r="K59" s="2">
        <v>3405.41</v>
      </c>
      <c r="L59" s="2">
        <v>3405.78</v>
      </c>
      <c r="M59" s="2">
        <v>3393.83</v>
      </c>
      <c r="N59" s="2">
        <v>3391.79</v>
      </c>
      <c r="O59" s="2">
        <v>3389.9</v>
      </c>
      <c r="P59" s="2">
        <v>3392.97</v>
      </c>
      <c r="Q59" s="2">
        <v>3405.93</v>
      </c>
      <c r="R59" s="2">
        <v>3432.78</v>
      </c>
      <c r="S59" s="2">
        <v>3428.49</v>
      </c>
      <c r="T59" s="2">
        <v>3404.87</v>
      </c>
      <c r="U59" s="2">
        <v>3391.17</v>
      </c>
      <c r="V59" s="2">
        <v>3333.91</v>
      </c>
      <c r="W59" s="2">
        <v>3268.26</v>
      </c>
      <c r="X59" s="2">
        <v>3262.53</v>
      </c>
      <c r="Y59" s="85">
        <v>3262.3</v>
      </c>
      <c r="AB59" s="4">
        <v>9</v>
      </c>
      <c r="AC59" s="4">
        <v>6</v>
      </c>
    </row>
    <row r="60" spans="1:29" x14ac:dyDescent="0.25">
      <c r="A60" s="69">
        <v>20</v>
      </c>
      <c r="B60" s="93">
        <v>3272.22</v>
      </c>
      <c r="C60" s="2">
        <v>3266.22</v>
      </c>
      <c r="D60" s="2">
        <v>3268.1</v>
      </c>
      <c r="E60" s="2">
        <v>3268.68</v>
      </c>
      <c r="F60" s="2">
        <v>3268.05</v>
      </c>
      <c r="G60" s="2">
        <v>3271.65</v>
      </c>
      <c r="H60" s="2">
        <v>3276.55</v>
      </c>
      <c r="I60" s="2">
        <v>3337.98</v>
      </c>
      <c r="J60" s="2">
        <v>3340.31</v>
      </c>
      <c r="K60" s="2">
        <v>3341.77</v>
      </c>
      <c r="L60" s="2">
        <v>3337.44</v>
      </c>
      <c r="M60" s="2">
        <v>3333.85</v>
      </c>
      <c r="N60" s="2">
        <v>3334.4</v>
      </c>
      <c r="O60" s="2">
        <v>3337.17</v>
      </c>
      <c r="P60" s="2">
        <v>3343.09</v>
      </c>
      <c r="Q60" s="2">
        <v>3349.86</v>
      </c>
      <c r="R60" s="2">
        <v>3360.22</v>
      </c>
      <c r="S60" s="2">
        <v>3354.05</v>
      </c>
      <c r="T60" s="2">
        <v>3359.67</v>
      </c>
      <c r="U60" s="2">
        <v>3327.1</v>
      </c>
      <c r="V60" s="2">
        <v>3266.34</v>
      </c>
      <c r="W60" s="2">
        <v>3259.02</v>
      </c>
      <c r="X60" s="2">
        <v>3260.76</v>
      </c>
      <c r="Y60" s="85">
        <v>3263.21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3263.92</v>
      </c>
      <c r="C61" s="2">
        <v>3258.79</v>
      </c>
      <c r="D61" s="2">
        <v>3259.3</v>
      </c>
      <c r="E61" s="2">
        <v>3259.89</v>
      </c>
      <c r="F61" s="2">
        <v>3259.85</v>
      </c>
      <c r="G61" s="2">
        <v>3267.74</v>
      </c>
      <c r="H61" s="2">
        <v>3266.93</v>
      </c>
      <c r="I61" s="2">
        <v>3268.02</v>
      </c>
      <c r="J61" s="2">
        <v>3262.87</v>
      </c>
      <c r="K61" s="2">
        <v>3273.41</v>
      </c>
      <c r="L61" s="2">
        <v>3269.42</v>
      </c>
      <c r="M61" s="2">
        <v>3260.71</v>
      </c>
      <c r="N61" s="2">
        <v>3260.42</v>
      </c>
      <c r="O61" s="2">
        <v>3260.71</v>
      </c>
      <c r="P61" s="2">
        <v>3287.95</v>
      </c>
      <c r="Q61" s="2">
        <v>3324.09</v>
      </c>
      <c r="R61" s="2">
        <v>3333.56</v>
      </c>
      <c r="S61" s="2">
        <v>3330.8</v>
      </c>
      <c r="T61" s="2">
        <v>3327.34</v>
      </c>
      <c r="U61" s="2">
        <v>3290.32</v>
      </c>
      <c r="V61" s="2">
        <v>3346.79</v>
      </c>
      <c r="W61" s="2">
        <v>3279.13</v>
      </c>
      <c r="X61" s="2">
        <v>3262.29</v>
      </c>
      <c r="Y61" s="85">
        <v>3262.31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3265.77</v>
      </c>
      <c r="C62" s="2">
        <v>3267.05</v>
      </c>
      <c r="D62" s="2">
        <v>3267.72</v>
      </c>
      <c r="E62" s="2">
        <v>3268.38</v>
      </c>
      <c r="F62" s="2">
        <v>3275.06</v>
      </c>
      <c r="G62" s="2">
        <v>3388.16</v>
      </c>
      <c r="H62" s="2">
        <v>3507.87</v>
      </c>
      <c r="I62" s="2">
        <v>3532.19</v>
      </c>
      <c r="J62" s="2">
        <v>3448.75</v>
      </c>
      <c r="K62" s="2">
        <v>3446.02</v>
      </c>
      <c r="L62" s="2">
        <v>3434.08</v>
      </c>
      <c r="M62" s="2">
        <v>3450.39</v>
      </c>
      <c r="N62" s="2">
        <v>3443.59</v>
      </c>
      <c r="O62" s="2">
        <v>3440.55</v>
      </c>
      <c r="P62" s="2">
        <v>3451.85</v>
      </c>
      <c r="Q62" s="2">
        <v>3463.65</v>
      </c>
      <c r="R62" s="2">
        <v>3463.38</v>
      </c>
      <c r="S62" s="2">
        <v>3455.1</v>
      </c>
      <c r="T62" s="2">
        <v>3411.78</v>
      </c>
      <c r="U62" s="2">
        <v>3398.96</v>
      </c>
      <c r="V62" s="2">
        <v>3309.44</v>
      </c>
      <c r="W62" s="2">
        <v>3270.97</v>
      </c>
      <c r="X62" s="2">
        <v>3263.44</v>
      </c>
      <c r="Y62" s="85">
        <v>3264.12</v>
      </c>
      <c r="AB62" s="4">
        <v>9</v>
      </c>
      <c r="AC62" s="4">
        <v>9</v>
      </c>
    </row>
    <row r="63" spans="1:29" x14ac:dyDescent="0.25">
      <c r="A63" s="69">
        <v>23</v>
      </c>
      <c r="B63" s="93">
        <v>3266.47</v>
      </c>
      <c r="C63" s="2">
        <v>3267.36</v>
      </c>
      <c r="D63" s="2">
        <v>3268.33</v>
      </c>
      <c r="E63" s="2">
        <v>3269.25</v>
      </c>
      <c r="F63" s="2">
        <v>3275.83</v>
      </c>
      <c r="G63" s="2">
        <v>3321.06</v>
      </c>
      <c r="H63" s="2">
        <v>3383.39</v>
      </c>
      <c r="I63" s="2">
        <v>3417.17</v>
      </c>
      <c r="J63" s="2">
        <v>3391.53</v>
      </c>
      <c r="K63" s="2">
        <v>3386.51</v>
      </c>
      <c r="L63" s="2">
        <v>3375.46</v>
      </c>
      <c r="M63" s="2">
        <v>3374.8</v>
      </c>
      <c r="N63" s="2">
        <v>3352.79</v>
      </c>
      <c r="O63" s="2">
        <v>3358.86</v>
      </c>
      <c r="P63" s="2">
        <v>3383.16</v>
      </c>
      <c r="Q63" s="2">
        <v>3421.7</v>
      </c>
      <c r="R63" s="2">
        <v>3433.9</v>
      </c>
      <c r="S63" s="2">
        <v>3436.13</v>
      </c>
      <c r="T63" s="2">
        <v>3398.49</v>
      </c>
      <c r="U63" s="2">
        <v>3363.76</v>
      </c>
      <c r="V63" s="2">
        <v>3331.83</v>
      </c>
      <c r="W63" s="2">
        <v>3274.11</v>
      </c>
      <c r="X63" s="2">
        <v>3271.79</v>
      </c>
      <c r="Y63" s="85">
        <v>3264.88</v>
      </c>
      <c r="AB63" s="4">
        <v>9</v>
      </c>
      <c r="AC63" s="4">
        <v>10</v>
      </c>
    </row>
    <row r="64" spans="1:29" x14ac:dyDescent="0.25">
      <c r="A64" s="69">
        <v>24</v>
      </c>
      <c r="B64" s="93">
        <v>3266.39</v>
      </c>
      <c r="C64" s="2">
        <v>3263.34</v>
      </c>
      <c r="D64" s="2">
        <v>3258.39</v>
      </c>
      <c r="E64" s="2">
        <v>3257.77</v>
      </c>
      <c r="F64" s="2">
        <v>3265.71</v>
      </c>
      <c r="G64" s="2">
        <v>3280.09</v>
      </c>
      <c r="H64" s="2">
        <v>3312.88</v>
      </c>
      <c r="I64" s="2">
        <v>3347.5</v>
      </c>
      <c r="J64" s="2">
        <v>3355.34</v>
      </c>
      <c r="K64" s="2">
        <v>3356.66</v>
      </c>
      <c r="L64" s="2">
        <v>3347.36</v>
      </c>
      <c r="M64" s="2">
        <v>3346.04</v>
      </c>
      <c r="N64" s="2">
        <v>3345.82</v>
      </c>
      <c r="O64" s="2">
        <v>3353.05</v>
      </c>
      <c r="P64" s="2">
        <v>3359.67</v>
      </c>
      <c r="Q64" s="2">
        <v>3373.88</v>
      </c>
      <c r="R64" s="2">
        <v>3410.5</v>
      </c>
      <c r="S64" s="2">
        <v>3420.68</v>
      </c>
      <c r="T64" s="2">
        <v>3360.21</v>
      </c>
      <c r="U64" s="2">
        <v>3350.09</v>
      </c>
      <c r="V64" s="2">
        <v>3310.19</v>
      </c>
      <c r="W64" s="2">
        <v>3273.76</v>
      </c>
      <c r="X64" s="2">
        <v>3267.77</v>
      </c>
      <c r="Y64" s="85">
        <v>3267.98</v>
      </c>
      <c r="AB64" s="4">
        <v>9</v>
      </c>
      <c r="AC64" s="4">
        <v>11</v>
      </c>
    </row>
    <row r="65" spans="1:29" x14ac:dyDescent="0.25">
      <c r="A65" s="69">
        <v>25</v>
      </c>
      <c r="B65" s="93">
        <v>3269.94</v>
      </c>
      <c r="C65" s="2">
        <v>3270.99</v>
      </c>
      <c r="D65" s="2">
        <v>3266.47</v>
      </c>
      <c r="E65" s="2">
        <v>3272.3</v>
      </c>
      <c r="F65" s="2">
        <v>3273.54</v>
      </c>
      <c r="G65" s="2">
        <v>3290.24</v>
      </c>
      <c r="H65" s="2">
        <v>3345.11</v>
      </c>
      <c r="I65" s="2">
        <v>3394.13</v>
      </c>
      <c r="J65" s="2">
        <v>3363.4</v>
      </c>
      <c r="K65" s="2">
        <v>3360.3</v>
      </c>
      <c r="L65" s="2">
        <v>3352.01</v>
      </c>
      <c r="M65" s="2">
        <v>3350.82</v>
      </c>
      <c r="N65" s="2">
        <v>3349.27</v>
      </c>
      <c r="O65" s="2">
        <v>3353.01</v>
      </c>
      <c r="P65" s="2">
        <v>3364.58</v>
      </c>
      <c r="Q65" s="2">
        <v>3376.48</v>
      </c>
      <c r="R65" s="2">
        <v>3430.39</v>
      </c>
      <c r="S65" s="2">
        <v>3426.31</v>
      </c>
      <c r="T65" s="2">
        <v>3366.29</v>
      </c>
      <c r="U65" s="2">
        <v>3350.91</v>
      </c>
      <c r="V65" s="2">
        <v>3308.67</v>
      </c>
      <c r="W65" s="2">
        <v>3275.29</v>
      </c>
      <c r="X65" s="2">
        <v>3267.33</v>
      </c>
      <c r="Y65" s="85">
        <v>3267.63</v>
      </c>
      <c r="AB65" s="4">
        <v>9</v>
      </c>
      <c r="AC65" s="4">
        <v>12</v>
      </c>
    </row>
    <row r="66" spans="1:29" x14ac:dyDescent="0.25">
      <c r="A66" s="69">
        <v>26</v>
      </c>
      <c r="B66" s="93">
        <v>3269.58</v>
      </c>
      <c r="C66" s="2">
        <v>3265.04</v>
      </c>
      <c r="D66" s="2">
        <v>3265.36</v>
      </c>
      <c r="E66" s="2">
        <v>3267.1</v>
      </c>
      <c r="F66" s="2">
        <v>3272.96</v>
      </c>
      <c r="G66" s="2">
        <v>3281.35</v>
      </c>
      <c r="H66" s="2">
        <v>3331.5</v>
      </c>
      <c r="I66" s="2">
        <v>3330.61</v>
      </c>
      <c r="J66" s="2">
        <v>3322.21</v>
      </c>
      <c r="K66" s="2">
        <v>3333.8</v>
      </c>
      <c r="L66" s="2">
        <v>3331.8</v>
      </c>
      <c r="M66" s="2">
        <v>3331.92</v>
      </c>
      <c r="N66" s="2">
        <v>3322.59</v>
      </c>
      <c r="O66" s="2">
        <v>3323.19</v>
      </c>
      <c r="P66" s="2">
        <v>3333.16</v>
      </c>
      <c r="Q66" s="2">
        <v>3342.88</v>
      </c>
      <c r="R66" s="2">
        <v>3377.21</v>
      </c>
      <c r="S66" s="2">
        <v>3347.94</v>
      </c>
      <c r="T66" s="2">
        <v>3330.54</v>
      </c>
      <c r="U66" s="2">
        <v>3292.77</v>
      </c>
      <c r="V66" s="2">
        <v>3270.57</v>
      </c>
      <c r="W66" s="2">
        <v>3214.51</v>
      </c>
      <c r="X66" s="2">
        <v>3259.9</v>
      </c>
      <c r="Y66" s="85">
        <v>3262.43</v>
      </c>
      <c r="AB66" s="4">
        <v>9</v>
      </c>
      <c r="AC66" s="4">
        <v>13</v>
      </c>
    </row>
    <row r="67" spans="1:29" x14ac:dyDescent="0.25">
      <c r="A67" s="69">
        <v>27</v>
      </c>
      <c r="B67" s="93">
        <v>3265.87</v>
      </c>
      <c r="C67" s="2">
        <v>3265.83</v>
      </c>
      <c r="D67" s="2">
        <v>3265.92</v>
      </c>
      <c r="E67" s="2">
        <v>3266.8</v>
      </c>
      <c r="F67" s="2">
        <v>3268.64</v>
      </c>
      <c r="G67" s="2">
        <v>3265.88</v>
      </c>
      <c r="H67" s="2">
        <v>3278.69</v>
      </c>
      <c r="I67" s="2">
        <v>3343.26</v>
      </c>
      <c r="J67" s="2">
        <v>3427.81</v>
      </c>
      <c r="K67" s="2">
        <v>3463.88</v>
      </c>
      <c r="L67" s="2">
        <v>3429.56</v>
      </c>
      <c r="M67" s="2">
        <v>3415.16</v>
      </c>
      <c r="N67" s="2">
        <v>3391.02</v>
      </c>
      <c r="O67" s="2">
        <v>3402.05</v>
      </c>
      <c r="P67" s="2">
        <v>3417.76</v>
      </c>
      <c r="Q67" s="2">
        <v>3452.97</v>
      </c>
      <c r="R67" s="2">
        <v>3471.72</v>
      </c>
      <c r="S67" s="2">
        <v>3459.6</v>
      </c>
      <c r="T67" s="2">
        <v>3441.67</v>
      </c>
      <c r="U67" s="2">
        <v>3422.43</v>
      </c>
      <c r="V67" s="2">
        <v>3379.61</v>
      </c>
      <c r="W67" s="2">
        <v>3291.25</v>
      </c>
      <c r="X67" s="2">
        <v>3265.55</v>
      </c>
      <c r="Y67" s="85">
        <v>3266.32</v>
      </c>
      <c r="AB67" s="4">
        <v>9</v>
      </c>
      <c r="AC67" s="4">
        <v>14</v>
      </c>
    </row>
    <row r="68" spans="1:29" x14ac:dyDescent="0.25">
      <c r="A68" s="69">
        <v>28</v>
      </c>
      <c r="B68" s="93">
        <v>3266.4</v>
      </c>
      <c r="C68" s="2">
        <v>3266.19</v>
      </c>
      <c r="D68" s="2">
        <v>3266.68</v>
      </c>
      <c r="E68" s="2">
        <v>3266.98</v>
      </c>
      <c r="F68" s="2">
        <v>3267.22</v>
      </c>
      <c r="G68" s="2">
        <v>3264.13</v>
      </c>
      <c r="H68" s="2">
        <v>3266.84</v>
      </c>
      <c r="I68" s="2">
        <v>3284.19</v>
      </c>
      <c r="J68" s="2">
        <v>3358.81</v>
      </c>
      <c r="K68" s="2">
        <v>3423.26</v>
      </c>
      <c r="L68" s="2">
        <v>3420.31</v>
      </c>
      <c r="M68" s="2">
        <v>3421.7</v>
      </c>
      <c r="N68" s="2">
        <v>3417.99</v>
      </c>
      <c r="O68" s="2">
        <v>3422.03</v>
      </c>
      <c r="P68" s="2">
        <v>3450.62</v>
      </c>
      <c r="Q68" s="2">
        <v>3477.8</v>
      </c>
      <c r="R68" s="2">
        <v>3504.93</v>
      </c>
      <c r="S68" s="2">
        <v>3487.2</v>
      </c>
      <c r="T68" s="2">
        <v>3474.54</v>
      </c>
      <c r="U68" s="2">
        <v>3468.97</v>
      </c>
      <c r="V68" s="2">
        <v>3430.19</v>
      </c>
      <c r="W68" s="2">
        <v>3303.27</v>
      </c>
      <c r="X68" s="2">
        <v>3273.03</v>
      </c>
      <c r="Y68" s="85">
        <v>3266.94</v>
      </c>
      <c r="AB68" s="4">
        <v>9</v>
      </c>
      <c r="AC68" s="4">
        <v>15</v>
      </c>
    </row>
    <row r="69" spans="1:29" x14ac:dyDescent="0.25">
      <c r="A69" s="69">
        <v>29</v>
      </c>
      <c r="B69" s="93">
        <v>3265.99</v>
      </c>
      <c r="C69" s="2">
        <v>3266.07</v>
      </c>
      <c r="D69" s="2">
        <v>3266.14</v>
      </c>
      <c r="E69" s="2">
        <v>3267.3</v>
      </c>
      <c r="F69" s="2">
        <v>3271.31</v>
      </c>
      <c r="G69" s="2">
        <v>3295.71</v>
      </c>
      <c r="H69" s="2">
        <v>3341.67</v>
      </c>
      <c r="I69" s="2">
        <v>3418.09</v>
      </c>
      <c r="J69" s="2">
        <v>3419.4</v>
      </c>
      <c r="K69" s="2">
        <v>3421.79</v>
      </c>
      <c r="L69" s="2">
        <v>3415.48</v>
      </c>
      <c r="M69" s="2">
        <v>3417.91</v>
      </c>
      <c r="N69" s="2">
        <v>3416.52</v>
      </c>
      <c r="O69" s="2">
        <v>3419.12</v>
      </c>
      <c r="P69" s="2">
        <v>3440.83</v>
      </c>
      <c r="Q69" s="2">
        <v>3504.03</v>
      </c>
      <c r="R69" s="2">
        <v>3517.37</v>
      </c>
      <c r="S69" s="2">
        <v>3508.64</v>
      </c>
      <c r="T69" s="2">
        <v>3447.37</v>
      </c>
      <c r="U69" s="2">
        <v>3431.25</v>
      </c>
      <c r="V69" s="2">
        <v>3381.85</v>
      </c>
      <c r="W69" s="2">
        <v>3303.3</v>
      </c>
      <c r="X69" s="2">
        <v>3270.87</v>
      </c>
      <c r="Y69" s="85">
        <v>3265.19</v>
      </c>
      <c r="AB69" s="4">
        <v>9</v>
      </c>
      <c r="AC69" s="4">
        <v>16</v>
      </c>
    </row>
    <row r="70" spans="1:29" x14ac:dyDescent="0.25">
      <c r="A70" s="69">
        <v>30</v>
      </c>
      <c r="B70" s="93">
        <v>3268.13</v>
      </c>
      <c r="C70" s="2">
        <v>3267.31</v>
      </c>
      <c r="D70" s="2">
        <v>3268</v>
      </c>
      <c r="E70" s="2">
        <v>3269.52</v>
      </c>
      <c r="F70" s="2">
        <v>3271.06</v>
      </c>
      <c r="G70" s="2">
        <v>3287.23</v>
      </c>
      <c r="H70" s="2">
        <v>3331.82</v>
      </c>
      <c r="I70" s="2">
        <v>3359.04</v>
      </c>
      <c r="J70" s="2">
        <v>3365.56</v>
      </c>
      <c r="K70" s="2">
        <v>3338.89</v>
      </c>
      <c r="L70" s="2">
        <v>3308.46</v>
      </c>
      <c r="M70" s="2">
        <v>3303.66</v>
      </c>
      <c r="N70" s="2">
        <v>3300.13</v>
      </c>
      <c r="O70" s="2">
        <v>3298.39</v>
      </c>
      <c r="P70" s="2">
        <v>3307.15</v>
      </c>
      <c r="Q70" s="2">
        <v>3323.84</v>
      </c>
      <c r="R70" s="2">
        <v>3408.71</v>
      </c>
      <c r="S70" s="2">
        <v>3351.91</v>
      </c>
      <c r="T70" s="2">
        <v>3311.85</v>
      </c>
      <c r="U70" s="2">
        <v>3291.64</v>
      </c>
      <c r="V70" s="2">
        <v>3285.11</v>
      </c>
      <c r="W70" s="2">
        <v>3272.42</v>
      </c>
      <c r="X70" s="2">
        <v>3260</v>
      </c>
      <c r="Y70" s="85">
        <v>3264.59</v>
      </c>
      <c r="AB70" s="4">
        <v>9</v>
      </c>
      <c r="AC70" s="4">
        <v>17</v>
      </c>
    </row>
    <row r="71" spans="1:29" x14ac:dyDescent="0.25">
      <c r="A71" s="70">
        <v>31</v>
      </c>
      <c r="B71" s="94">
        <v>3267.73</v>
      </c>
      <c r="C71" s="86">
        <v>3266.03</v>
      </c>
      <c r="D71" s="86">
        <v>3268.45</v>
      </c>
      <c r="E71" s="86">
        <v>3269.34</v>
      </c>
      <c r="F71" s="86">
        <v>3279.29</v>
      </c>
      <c r="G71" s="86">
        <v>3367.38</v>
      </c>
      <c r="H71" s="86">
        <v>3494.12</v>
      </c>
      <c r="I71" s="86">
        <v>3564.47</v>
      </c>
      <c r="J71" s="86">
        <v>3552.78</v>
      </c>
      <c r="K71" s="86">
        <v>3545.63</v>
      </c>
      <c r="L71" s="86">
        <v>3532.77</v>
      </c>
      <c r="M71" s="86">
        <v>3543.72</v>
      </c>
      <c r="N71" s="86">
        <v>3536.46</v>
      </c>
      <c r="O71" s="86">
        <v>3544.19</v>
      </c>
      <c r="P71" s="86">
        <v>3566.44</v>
      </c>
      <c r="Q71" s="86">
        <v>3604.08</v>
      </c>
      <c r="R71" s="86">
        <v>3615.84</v>
      </c>
      <c r="S71" s="86">
        <v>3614.07</v>
      </c>
      <c r="T71" s="86">
        <v>3538.34</v>
      </c>
      <c r="U71" s="86">
        <v>3509.31</v>
      </c>
      <c r="V71" s="86">
        <v>3429.72</v>
      </c>
      <c r="W71" s="86">
        <v>3363.58</v>
      </c>
      <c r="X71" s="86">
        <v>3336</v>
      </c>
      <c r="Y71" s="87">
        <v>3290.89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3371.78</v>
      </c>
      <c r="C75" s="105">
        <v>3381.78</v>
      </c>
      <c r="D75" s="105">
        <v>3405.62</v>
      </c>
      <c r="E75" s="105">
        <v>3413.86</v>
      </c>
      <c r="F75" s="105">
        <v>3478.25</v>
      </c>
      <c r="G75" s="105">
        <v>3586.67</v>
      </c>
      <c r="H75" s="105">
        <v>3643.56</v>
      </c>
      <c r="I75" s="105">
        <v>3655.37</v>
      </c>
      <c r="J75" s="105">
        <v>3653.28</v>
      </c>
      <c r="K75" s="105">
        <v>3645.88</v>
      </c>
      <c r="L75" s="105">
        <v>3635.99</v>
      </c>
      <c r="M75" s="105">
        <v>3635.91</v>
      </c>
      <c r="N75" s="105">
        <v>3625.71</v>
      </c>
      <c r="O75" s="105">
        <v>3609.27</v>
      </c>
      <c r="P75" s="105">
        <v>3617.68</v>
      </c>
      <c r="Q75" s="105">
        <v>3635.34</v>
      </c>
      <c r="R75" s="105">
        <v>3650.48</v>
      </c>
      <c r="S75" s="105">
        <v>3670.53</v>
      </c>
      <c r="T75" s="105">
        <v>3648.62</v>
      </c>
      <c r="U75" s="105">
        <v>3631.45</v>
      </c>
      <c r="V75" s="105">
        <v>3603.22</v>
      </c>
      <c r="W75" s="105">
        <v>3553.75</v>
      </c>
      <c r="X75" s="105">
        <v>3432.22</v>
      </c>
      <c r="Y75" s="106">
        <v>3409.43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3380.58</v>
      </c>
      <c r="C76" s="2">
        <v>3381.05</v>
      </c>
      <c r="D76" s="2">
        <v>3389.97</v>
      </c>
      <c r="E76" s="2">
        <v>3412.57</v>
      </c>
      <c r="F76" s="2">
        <v>3496.41</v>
      </c>
      <c r="G76" s="2">
        <v>3612.25</v>
      </c>
      <c r="H76" s="2">
        <v>3633.49</v>
      </c>
      <c r="I76" s="2">
        <v>3678.28</v>
      </c>
      <c r="J76" s="2">
        <v>3656.03</v>
      </c>
      <c r="K76" s="2">
        <v>3644.68</v>
      </c>
      <c r="L76" s="2">
        <v>3627.11</v>
      </c>
      <c r="M76" s="2">
        <v>3630.02</v>
      </c>
      <c r="N76" s="2">
        <v>3626.59</v>
      </c>
      <c r="O76" s="2">
        <v>3623.05</v>
      </c>
      <c r="P76" s="2">
        <v>3626.93</v>
      </c>
      <c r="Q76" s="2">
        <v>3643.61</v>
      </c>
      <c r="R76" s="2">
        <v>3679.92</v>
      </c>
      <c r="S76" s="2">
        <v>3689.39</v>
      </c>
      <c r="T76" s="2">
        <v>3756.46</v>
      </c>
      <c r="U76" s="2">
        <v>3670.72</v>
      </c>
      <c r="V76" s="2">
        <v>3626.67</v>
      </c>
      <c r="W76" s="2">
        <v>3586.6</v>
      </c>
      <c r="X76" s="2">
        <v>3493.92</v>
      </c>
      <c r="Y76" s="85">
        <v>3457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3409.56</v>
      </c>
      <c r="C77" s="2">
        <v>3397.53</v>
      </c>
      <c r="D77" s="2">
        <v>3399.98</v>
      </c>
      <c r="E77" s="2">
        <v>3411.66</v>
      </c>
      <c r="F77" s="2">
        <v>3479.33</v>
      </c>
      <c r="G77" s="2">
        <v>3591.37</v>
      </c>
      <c r="H77" s="2">
        <v>3638.72</v>
      </c>
      <c r="I77" s="2">
        <v>3655.97</v>
      </c>
      <c r="J77" s="2">
        <v>3658.55</v>
      </c>
      <c r="K77" s="2">
        <v>3654.9</v>
      </c>
      <c r="L77" s="2">
        <v>3626.73</v>
      </c>
      <c r="M77" s="2">
        <v>3640.84</v>
      </c>
      <c r="N77" s="2">
        <v>3635.91</v>
      </c>
      <c r="O77" s="2">
        <v>3627.13</v>
      </c>
      <c r="P77" s="2">
        <v>3628.83</v>
      </c>
      <c r="Q77" s="2">
        <v>3640.69</v>
      </c>
      <c r="R77" s="2">
        <v>3670.24</v>
      </c>
      <c r="S77" s="2">
        <v>3711.86</v>
      </c>
      <c r="T77" s="2">
        <v>3669.92</v>
      </c>
      <c r="U77" s="2">
        <v>3639.39</v>
      </c>
      <c r="V77" s="2">
        <v>3581.58</v>
      </c>
      <c r="W77" s="2">
        <v>3527.04</v>
      </c>
      <c r="X77" s="2">
        <v>3465.22</v>
      </c>
      <c r="Y77" s="85">
        <v>3451.17</v>
      </c>
      <c r="AB77" s="4">
        <v>9</v>
      </c>
      <c r="AC77" s="4">
        <v>24</v>
      </c>
    </row>
    <row r="78" spans="1:29" x14ac:dyDescent="0.25">
      <c r="A78" s="69">
        <v>4</v>
      </c>
      <c r="B78" s="91">
        <v>3408.68</v>
      </c>
      <c r="C78" s="2">
        <v>3409.15</v>
      </c>
      <c r="D78" s="2">
        <v>3410.25</v>
      </c>
      <c r="E78" s="2">
        <v>3410.85</v>
      </c>
      <c r="F78" s="2">
        <v>3411.94</v>
      </c>
      <c r="G78" s="2">
        <v>3482.63</v>
      </c>
      <c r="H78" s="2">
        <v>3510.09</v>
      </c>
      <c r="I78" s="2">
        <v>3496.96</v>
      </c>
      <c r="J78" s="2">
        <v>3472.21</v>
      </c>
      <c r="K78" s="2">
        <v>3434.98</v>
      </c>
      <c r="L78" s="2">
        <v>3365.97</v>
      </c>
      <c r="M78" s="2">
        <v>3365.9</v>
      </c>
      <c r="N78" s="2">
        <v>3365.77</v>
      </c>
      <c r="O78" s="2">
        <v>3365.88</v>
      </c>
      <c r="P78" s="2">
        <v>3392.78</v>
      </c>
      <c r="Q78" s="2">
        <v>3384</v>
      </c>
      <c r="R78" s="2">
        <v>3417.57</v>
      </c>
      <c r="S78" s="2">
        <v>3417.7</v>
      </c>
      <c r="T78" s="2">
        <v>3416.66</v>
      </c>
      <c r="U78" s="2">
        <v>3416.39</v>
      </c>
      <c r="V78" s="2">
        <v>3414.88</v>
      </c>
      <c r="W78" s="2">
        <v>3369.46</v>
      </c>
      <c r="X78" s="2">
        <v>3362.28</v>
      </c>
      <c r="Y78" s="85">
        <v>3368.16</v>
      </c>
      <c r="AB78" s="4">
        <v>9</v>
      </c>
      <c r="AC78" s="4">
        <v>25</v>
      </c>
    </row>
    <row r="79" spans="1:29" x14ac:dyDescent="0.25">
      <c r="A79" s="69">
        <v>5</v>
      </c>
      <c r="B79" s="91">
        <v>3409.47</v>
      </c>
      <c r="C79" s="2">
        <v>3410.53</v>
      </c>
      <c r="D79" s="2">
        <v>3410.35</v>
      </c>
      <c r="E79" s="2">
        <v>3411.19</v>
      </c>
      <c r="F79" s="2">
        <v>3418.44</v>
      </c>
      <c r="G79" s="2">
        <v>3429.81</v>
      </c>
      <c r="H79" s="2">
        <v>3501.43</v>
      </c>
      <c r="I79" s="2">
        <v>3482.5</v>
      </c>
      <c r="J79" s="2">
        <v>3438.98</v>
      </c>
      <c r="K79" s="2">
        <v>3427.67</v>
      </c>
      <c r="L79" s="2">
        <v>3419.48</v>
      </c>
      <c r="M79" s="2">
        <v>3417.41</v>
      </c>
      <c r="N79" s="2">
        <v>3378.65</v>
      </c>
      <c r="O79" s="2">
        <v>3366.32</v>
      </c>
      <c r="P79" s="2">
        <v>3367</v>
      </c>
      <c r="Q79" s="2">
        <v>3378.01</v>
      </c>
      <c r="R79" s="2">
        <v>3428.06</v>
      </c>
      <c r="S79" s="2">
        <v>3469.7</v>
      </c>
      <c r="T79" s="2">
        <v>3507.48</v>
      </c>
      <c r="U79" s="2">
        <v>3489.04</v>
      </c>
      <c r="V79" s="2">
        <v>3418.09</v>
      </c>
      <c r="W79" s="2">
        <v>3414.34</v>
      </c>
      <c r="X79" s="2">
        <v>3407.68</v>
      </c>
      <c r="Y79" s="85">
        <v>3408.68</v>
      </c>
      <c r="AB79" s="4">
        <v>10</v>
      </c>
      <c r="AC79" s="4">
        <v>2</v>
      </c>
    </row>
    <row r="80" spans="1:29" x14ac:dyDescent="0.25">
      <c r="A80" s="69">
        <v>6</v>
      </c>
      <c r="B80" s="91">
        <v>3416.19</v>
      </c>
      <c r="C80" s="2">
        <v>3410.7</v>
      </c>
      <c r="D80" s="2">
        <v>3396.52</v>
      </c>
      <c r="E80" s="2">
        <v>3395.47</v>
      </c>
      <c r="F80" s="2">
        <v>3412.26</v>
      </c>
      <c r="G80" s="2">
        <v>3419.56</v>
      </c>
      <c r="H80" s="2">
        <v>3446.77</v>
      </c>
      <c r="I80" s="2">
        <v>3524.25</v>
      </c>
      <c r="J80" s="2">
        <v>3630.78</v>
      </c>
      <c r="K80" s="2">
        <v>3635.46</v>
      </c>
      <c r="L80" s="2">
        <v>3630.03</v>
      </c>
      <c r="M80" s="2">
        <v>3631.32</v>
      </c>
      <c r="N80" s="2">
        <v>3620.09</v>
      </c>
      <c r="O80" s="2">
        <v>3623.11</v>
      </c>
      <c r="P80" s="2">
        <v>3623.79</v>
      </c>
      <c r="Q80" s="2">
        <v>3636.72</v>
      </c>
      <c r="R80" s="2">
        <v>3667.4</v>
      </c>
      <c r="S80" s="2">
        <v>3661.08</v>
      </c>
      <c r="T80" s="2">
        <v>3663.45</v>
      </c>
      <c r="U80" s="2">
        <v>3617.49</v>
      </c>
      <c r="V80" s="2">
        <v>3508.57</v>
      </c>
      <c r="W80" s="2">
        <v>3461.04</v>
      </c>
      <c r="X80" s="2">
        <v>3416.61</v>
      </c>
      <c r="Y80" s="85">
        <v>3414.92</v>
      </c>
      <c r="AB80" s="4">
        <v>10</v>
      </c>
      <c r="AC80" s="4">
        <v>3</v>
      </c>
    </row>
    <row r="81" spans="1:29" x14ac:dyDescent="0.25">
      <c r="A81" s="69">
        <v>7</v>
      </c>
      <c r="B81" s="91">
        <v>3443.07</v>
      </c>
      <c r="C81" s="2">
        <v>3412.47</v>
      </c>
      <c r="D81" s="2">
        <v>3412.94</v>
      </c>
      <c r="E81" s="2">
        <v>3408.57</v>
      </c>
      <c r="F81" s="2">
        <v>3413.26</v>
      </c>
      <c r="G81" s="2">
        <v>3421.89</v>
      </c>
      <c r="H81" s="2">
        <v>3501.89</v>
      </c>
      <c r="I81" s="2">
        <v>3547.36</v>
      </c>
      <c r="J81" s="2">
        <v>3660.18</v>
      </c>
      <c r="K81" s="2">
        <v>3712.28</v>
      </c>
      <c r="L81" s="2">
        <v>3718.45</v>
      </c>
      <c r="M81" s="2">
        <v>3719.14</v>
      </c>
      <c r="N81" s="2">
        <v>3719.68</v>
      </c>
      <c r="O81" s="2">
        <v>3719.17</v>
      </c>
      <c r="P81" s="2">
        <v>3731.83</v>
      </c>
      <c r="Q81" s="2">
        <v>3763.77</v>
      </c>
      <c r="R81" s="2">
        <v>3802.51</v>
      </c>
      <c r="S81" s="2">
        <v>3814.09</v>
      </c>
      <c r="T81" s="2">
        <v>3836.25</v>
      </c>
      <c r="U81" s="2">
        <v>3730.16</v>
      </c>
      <c r="V81" s="2">
        <v>3581.85</v>
      </c>
      <c r="W81" s="2">
        <v>3478.77</v>
      </c>
      <c r="X81" s="2">
        <v>3425.36</v>
      </c>
      <c r="Y81" s="85">
        <v>3417.8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3379.27</v>
      </c>
      <c r="C82" s="2">
        <v>3379.98</v>
      </c>
      <c r="D82" s="2">
        <v>3388.78</v>
      </c>
      <c r="E82" s="2">
        <v>3390.71</v>
      </c>
      <c r="F82" s="2">
        <v>3414.2</v>
      </c>
      <c r="G82" s="2">
        <v>3485.58</v>
      </c>
      <c r="H82" s="2">
        <v>3525.94</v>
      </c>
      <c r="I82" s="2">
        <v>3620.9</v>
      </c>
      <c r="J82" s="2">
        <v>3630.51</v>
      </c>
      <c r="K82" s="2">
        <v>3590.13</v>
      </c>
      <c r="L82" s="2">
        <v>3572.52</v>
      </c>
      <c r="M82" s="2">
        <v>3582.99</v>
      </c>
      <c r="N82" s="2">
        <v>3579.25</v>
      </c>
      <c r="O82" s="2">
        <v>3579.03</v>
      </c>
      <c r="P82" s="2">
        <v>3580.71</v>
      </c>
      <c r="Q82" s="2">
        <v>3595.68</v>
      </c>
      <c r="R82" s="2">
        <v>3630.93</v>
      </c>
      <c r="S82" s="2">
        <v>3636.66</v>
      </c>
      <c r="T82" s="2">
        <v>3620.65</v>
      </c>
      <c r="U82" s="2">
        <v>3594.06</v>
      </c>
      <c r="V82" s="2">
        <v>3470.81</v>
      </c>
      <c r="W82" s="2">
        <v>3419.88</v>
      </c>
      <c r="X82" s="2">
        <v>3412.43</v>
      </c>
      <c r="Y82" s="85">
        <v>3409.61</v>
      </c>
      <c r="AB82" s="4">
        <v>10</v>
      </c>
      <c r="AC82" s="4">
        <v>5</v>
      </c>
    </row>
    <row r="83" spans="1:29" x14ac:dyDescent="0.25">
      <c r="A83" s="69">
        <v>9</v>
      </c>
      <c r="B83" s="91">
        <v>3394.61</v>
      </c>
      <c r="C83" s="2">
        <v>3392.73</v>
      </c>
      <c r="D83" s="2">
        <v>3376.98</v>
      </c>
      <c r="E83" s="2">
        <v>3378.79</v>
      </c>
      <c r="F83" s="2">
        <v>3393.43</v>
      </c>
      <c r="G83" s="2">
        <v>3426.98</v>
      </c>
      <c r="H83" s="2">
        <v>3487.98</v>
      </c>
      <c r="I83" s="2">
        <v>3558.14</v>
      </c>
      <c r="J83" s="2">
        <v>3577.49</v>
      </c>
      <c r="K83" s="2">
        <v>3581.57</v>
      </c>
      <c r="L83" s="2">
        <v>3496.13</v>
      </c>
      <c r="M83" s="2">
        <v>3497.56</v>
      </c>
      <c r="N83" s="2">
        <v>3490.24</v>
      </c>
      <c r="O83" s="2">
        <v>3489.66</v>
      </c>
      <c r="P83" s="2">
        <v>3484.35</v>
      </c>
      <c r="Q83" s="2">
        <v>3481.27</v>
      </c>
      <c r="R83" s="2">
        <v>3490.23</v>
      </c>
      <c r="S83" s="2">
        <v>3558.97</v>
      </c>
      <c r="T83" s="2">
        <v>3494.16</v>
      </c>
      <c r="U83" s="2">
        <v>3465.25</v>
      </c>
      <c r="V83" s="2">
        <v>3422.36</v>
      </c>
      <c r="W83" s="2">
        <v>3414.69</v>
      </c>
      <c r="X83" s="2">
        <v>3386.95</v>
      </c>
      <c r="Y83" s="85">
        <v>3387.32</v>
      </c>
      <c r="AB83" s="4">
        <v>10</v>
      </c>
      <c r="AC83" s="4">
        <v>6</v>
      </c>
    </row>
    <row r="84" spans="1:29" x14ac:dyDescent="0.25">
      <c r="A84" s="69">
        <v>10</v>
      </c>
      <c r="B84" s="91">
        <v>3387.34</v>
      </c>
      <c r="C84" s="2">
        <v>3382.26</v>
      </c>
      <c r="D84" s="2">
        <v>3383.13</v>
      </c>
      <c r="E84" s="2">
        <v>3389.5</v>
      </c>
      <c r="F84" s="2">
        <v>3397.86</v>
      </c>
      <c r="G84" s="2">
        <v>3424.67</v>
      </c>
      <c r="H84" s="2">
        <v>3479.09</v>
      </c>
      <c r="I84" s="2">
        <v>3503</v>
      </c>
      <c r="J84" s="2">
        <v>3501.2</v>
      </c>
      <c r="K84" s="2">
        <v>3486.98</v>
      </c>
      <c r="L84" s="2">
        <v>3460.41</v>
      </c>
      <c r="M84" s="2">
        <v>3474.78</v>
      </c>
      <c r="N84" s="2">
        <v>3474.26</v>
      </c>
      <c r="O84" s="2">
        <v>3481.58</v>
      </c>
      <c r="P84" s="2">
        <v>3467.27</v>
      </c>
      <c r="Q84" s="2">
        <v>3476.12</v>
      </c>
      <c r="R84" s="2">
        <v>3488.63</v>
      </c>
      <c r="S84" s="2">
        <v>3511.1</v>
      </c>
      <c r="T84" s="2">
        <v>3493.01</v>
      </c>
      <c r="U84" s="2">
        <v>3445.29</v>
      </c>
      <c r="V84" s="2">
        <v>3409.34</v>
      </c>
      <c r="W84" s="2">
        <v>3395.24</v>
      </c>
      <c r="X84" s="2">
        <v>3389.31</v>
      </c>
      <c r="Y84" s="85">
        <v>3388.51</v>
      </c>
      <c r="AB84" s="4">
        <v>10</v>
      </c>
      <c r="AC84" s="4">
        <v>7</v>
      </c>
    </row>
    <row r="85" spans="1:29" x14ac:dyDescent="0.25">
      <c r="A85" s="69">
        <v>11</v>
      </c>
      <c r="B85" s="91">
        <v>3406.64</v>
      </c>
      <c r="C85" s="2">
        <v>3405.41</v>
      </c>
      <c r="D85" s="2">
        <v>3397.73</v>
      </c>
      <c r="E85" s="2">
        <v>3406.48</v>
      </c>
      <c r="F85" s="2">
        <v>3408.08</v>
      </c>
      <c r="G85" s="2">
        <v>3425.05</v>
      </c>
      <c r="H85" s="2">
        <v>3432.45</v>
      </c>
      <c r="I85" s="2">
        <v>3433.72</v>
      </c>
      <c r="J85" s="2">
        <v>3416.59</v>
      </c>
      <c r="K85" s="2">
        <v>3416.57</v>
      </c>
      <c r="L85" s="2">
        <v>3415.52</v>
      </c>
      <c r="M85" s="2">
        <v>3415.53</v>
      </c>
      <c r="N85" s="2">
        <v>3415.18</v>
      </c>
      <c r="O85" s="2">
        <v>3414.14</v>
      </c>
      <c r="P85" s="2">
        <v>3415.88</v>
      </c>
      <c r="Q85" s="2">
        <v>3411.25</v>
      </c>
      <c r="R85" s="2">
        <v>3412.3</v>
      </c>
      <c r="S85" s="2">
        <v>3413.15</v>
      </c>
      <c r="T85" s="2">
        <v>3412.77</v>
      </c>
      <c r="U85" s="2">
        <v>3412.97</v>
      </c>
      <c r="V85" s="2">
        <v>3412.43</v>
      </c>
      <c r="W85" s="2">
        <v>3410.63</v>
      </c>
      <c r="X85" s="2">
        <v>3390.91</v>
      </c>
      <c r="Y85" s="85">
        <v>3392.55</v>
      </c>
      <c r="AB85" s="4">
        <v>10</v>
      </c>
      <c r="AC85" s="4">
        <v>8</v>
      </c>
    </row>
    <row r="86" spans="1:29" x14ac:dyDescent="0.25">
      <c r="A86" s="69">
        <v>12</v>
      </c>
      <c r="B86" s="91">
        <v>3401.67</v>
      </c>
      <c r="C86" s="2">
        <v>3396.74</v>
      </c>
      <c r="D86" s="2">
        <v>3372.38</v>
      </c>
      <c r="E86" s="2">
        <v>3403.99</v>
      </c>
      <c r="F86" s="2">
        <v>3416.57</v>
      </c>
      <c r="G86" s="2">
        <v>3418.69</v>
      </c>
      <c r="H86" s="2">
        <v>3417.67</v>
      </c>
      <c r="I86" s="2">
        <v>3418.09</v>
      </c>
      <c r="J86" s="2">
        <v>3409.68</v>
      </c>
      <c r="K86" s="2">
        <v>3409.21</v>
      </c>
      <c r="L86" s="2">
        <v>3408.57</v>
      </c>
      <c r="M86" s="2">
        <v>3393.3</v>
      </c>
      <c r="N86" s="2">
        <v>3408.76</v>
      </c>
      <c r="O86" s="2">
        <v>3393.69</v>
      </c>
      <c r="P86" s="2">
        <v>3408.89</v>
      </c>
      <c r="Q86" s="2">
        <v>3395.56</v>
      </c>
      <c r="R86" s="2">
        <v>3412.22</v>
      </c>
      <c r="S86" s="2">
        <v>3445.92</v>
      </c>
      <c r="T86" s="2">
        <v>3412.51</v>
      </c>
      <c r="U86" s="2">
        <v>3420.14</v>
      </c>
      <c r="V86" s="2">
        <v>3415.49</v>
      </c>
      <c r="W86" s="2">
        <v>3413.82</v>
      </c>
      <c r="X86" s="2">
        <v>3411.91</v>
      </c>
      <c r="Y86" s="85">
        <v>3415.76</v>
      </c>
      <c r="AB86" s="4">
        <v>10</v>
      </c>
      <c r="AC86" s="4">
        <v>9</v>
      </c>
    </row>
    <row r="87" spans="1:29" x14ac:dyDescent="0.25">
      <c r="A87" s="69">
        <v>13</v>
      </c>
      <c r="B87" s="91">
        <v>3417.33</v>
      </c>
      <c r="C87" s="2">
        <v>3417.9</v>
      </c>
      <c r="D87" s="2">
        <v>3418.39</v>
      </c>
      <c r="E87" s="2">
        <v>3418.98</v>
      </c>
      <c r="F87" s="2">
        <v>3419.95</v>
      </c>
      <c r="G87" s="2">
        <v>3422.01</v>
      </c>
      <c r="H87" s="2">
        <v>3424.07</v>
      </c>
      <c r="I87" s="2">
        <v>3428.7</v>
      </c>
      <c r="J87" s="2">
        <v>3510.07</v>
      </c>
      <c r="K87" s="2">
        <v>3509.94</v>
      </c>
      <c r="L87" s="2">
        <v>3502.72</v>
      </c>
      <c r="M87" s="2">
        <v>3501.04</v>
      </c>
      <c r="N87" s="2">
        <v>3501.04</v>
      </c>
      <c r="O87" s="2">
        <v>3503.36</v>
      </c>
      <c r="P87" s="2">
        <v>3507.37</v>
      </c>
      <c r="Q87" s="2">
        <v>3520.17</v>
      </c>
      <c r="R87" s="2">
        <v>3547.96</v>
      </c>
      <c r="S87" s="2">
        <v>3548.51</v>
      </c>
      <c r="T87" s="2">
        <v>3529.79</v>
      </c>
      <c r="U87" s="2">
        <v>3513.3</v>
      </c>
      <c r="V87" s="2">
        <v>3490.05</v>
      </c>
      <c r="W87" s="2">
        <v>3446.17</v>
      </c>
      <c r="X87" s="2">
        <v>3417.99</v>
      </c>
      <c r="Y87" s="85">
        <v>3418.26</v>
      </c>
      <c r="AB87" s="4">
        <v>10</v>
      </c>
      <c r="AC87" s="4">
        <v>10</v>
      </c>
    </row>
    <row r="88" spans="1:29" x14ac:dyDescent="0.25">
      <c r="A88" s="69">
        <v>14</v>
      </c>
      <c r="B88" s="91">
        <v>3418.67</v>
      </c>
      <c r="C88" s="2">
        <v>3419.42</v>
      </c>
      <c r="D88" s="2">
        <v>3418.66</v>
      </c>
      <c r="E88" s="2">
        <v>3407.48</v>
      </c>
      <c r="F88" s="2">
        <v>3418.89</v>
      </c>
      <c r="G88" s="2">
        <v>3421.72</v>
      </c>
      <c r="H88" s="2">
        <v>3421.99</v>
      </c>
      <c r="I88" s="2">
        <v>3426.35</v>
      </c>
      <c r="J88" s="2">
        <v>3466.2</v>
      </c>
      <c r="K88" s="2">
        <v>3551.53</v>
      </c>
      <c r="L88" s="2">
        <v>3552.59</v>
      </c>
      <c r="M88" s="2">
        <v>3550.63</v>
      </c>
      <c r="N88" s="2">
        <v>3543.03</v>
      </c>
      <c r="O88" s="2">
        <v>3538.67</v>
      </c>
      <c r="P88" s="2">
        <v>3545.57</v>
      </c>
      <c r="Q88" s="2">
        <v>3554.99</v>
      </c>
      <c r="R88" s="2">
        <v>3573.75</v>
      </c>
      <c r="S88" s="2">
        <v>3610.52</v>
      </c>
      <c r="T88" s="2">
        <v>3567.54</v>
      </c>
      <c r="U88" s="2">
        <v>3502.17</v>
      </c>
      <c r="V88" s="2">
        <v>3428.7</v>
      </c>
      <c r="W88" s="2">
        <v>3511.54</v>
      </c>
      <c r="X88" s="2">
        <v>3440.52</v>
      </c>
      <c r="Y88" s="85">
        <v>3424.56</v>
      </c>
      <c r="AB88" s="4">
        <v>10</v>
      </c>
      <c r="AC88" s="4">
        <v>11</v>
      </c>
    </row>
    <row r="89" spans="1:29" x14ac:dyDescent="0.25">
      <c r="A89" s="69">
        <v>15</v>
      </c>
      <c r="B89" s="91">
        <v>3418.07</v>
      </c>
      <c r="C89" s="2">
        <v>3413.69</v>
      </c>
      <c r="D89" s="2">
        <v>3412.01</v>
      </c>
      <c r="E89" s="2">
        <v>3412.29</v>
      </c>
      <c r="F89" s="2">
        <v>3419.52</v>
      </c>
      <c r="G89" s="2">
        <v>3425.28</v>
      </c>
      <c r="H89" s="2">
        <v>3426.31</v>
      </c>
      <c r="I89" s="2">
        <v>3468.23</v>
      </c>
      <c r="J89" s="2">
        <v>3470.58</v>
      </c>
      <c r="K89" s="2">
        <v>3473.52</v>
      </c>
      <c r="L89" s="2">
        <v>3467.41</v>
      </c>
      <c r="M89" s="2">
        <v>3481.94</v>
      </c>
      <c r="N89" s="2">
        <v>3460.35</v>
      </c>
      <c r="O89" s="2">
        <v>3464.5</v>
      </c>
      <c r="P89" s="2">
        <v>3467.63</v>
      </c>
      <c r="Q89" s="2">
        <v>3482.77</v>
      </c>
      <c r="R89" s="2">
        <v>3524.99</v>
      </c>
      <c r="S89" s="2">
        <v>3533.23</v>
      </c>
      <c r="T89" s="2">
        <v>3500.8</v>
      </c>
      <c r="U89" s="2">
        <v>3479.06</v>
      </c>
      <c r="V89" s="2">
        <v>3424.16</v>
      </c>
      <c r="W89" s="2">
        <v>3410.71</v>
      </c>
      <c r="X89" s="2">
        <v>3410.48</v>
      </c>
      <c r="Y89" s="85">
        <v>3395.81</v>
      </c>
      <c r="AB89" s="4">
        <v>10</v>
      </c>
      <c r="AC89" s="4">
        <v>12</v>
      </c>
    </row>
    <row r="90" spans="1:29" x14ac:dyDescent="0.25">
      <c r="A90" s="69">
        <v>16</v>
      </c>
      <c r="B90" s="91">
        <v>3402.34</v>
      </c>
      <c r="C90" s="2">
        <v>3383.65</v>
      </c>
      <c r="D90" s="2">
        <v>3368.92</v>
      </c>
      <c r="E90" s="2">
        <v>3392.66</v>
      </c>
      <c r="F90" s="2">
        <v>3418.15</v>
      </c>
      <c r="G90" s="2">
        <v>3418.99</v>
      </c>
      <c r="H90" s="2">
        <v>3423</v>
      </c>
      <c r="I90" s="2">
        <v>3419.38</v>
      </c>
      <c r="J90" s="2">
        <v>3407.84</v>
      </c>
      <c r="K90" s="2">
        <v>3407.69</v>
      </c>
      <c r="L90" s="2">
        <v>3406.79</v>
      </c>
      <c r="M90" s="2">
        <v>3406.57</v>
      </c>
      <c r="N90" s="2">
        <v>3407.33</v>
      </c>
      <c r="O90" s="2">
        <v>3407.38</v>
      </c>
      <c r="P90" s="2">
        <v>3407.75</v>
      </c>
      <c r="Q90" s="2">
        <v>3408.65</v>
      </c>
      <c r="R90" s="2">
        <v>3443.77</v>
      </c>
      <c r="S90" s="2">
        <v>3447.85</v>
      </c>
      <c r="T90" s="2">
        <v>3409.95</v>
      </c>
      <c r="U90" s="2">
        <v>3421.32</v>
      </c>
      <c r="V90" s="2">
        <v>3409.11</v>
      </c>
      <c r="W90" s="2">
        <v>3404.3</v>
      </c>
      <c r="X90" s="2">
        <v>3404.22</v>
      </c>
      <c r="Y90" s="85">
        <v>3405.79</v>
      </c>
      <c r="AB90" s="4">
        <v>10</v>
      </c>
      <c r="AC90" s="4">
        <v>13</v>
      </c>
    </row>
    <row r="91" spans="1:29" x14ac:dyDescent="0.25">
      <c r="A91" s="69">
        <v>17</v>
      </c>
      <c r="B91" s="91">
        <v>3405.46</v>
      </c>
      <c r="C91" s="2">
        <v>3399.93</v>
      </c>
      <c r="D91" s="2">
        <v>3410.97</v>
      </c>
      <c r="E91" s="2">
        <v>3412.56</v>
      </c>
      <c r="F91" s="2">
        <v>3418.45</v>
      </c>
      <c r="G91" s="2">
        <v>3437.11</v>
      </c>
      <c r="H91" s="2">
        <v>3531.53</v>
      </c>
      <c r="I91" s="2">
        <v>3548.98</v>
      </c>
      <c r="J91" s="2">
        <v>3547.35</v>
      </c>
      <c r="K91" s="2">
        <v>3545.58</v>
      </c>
      <c r="L91" s="2">
        <v>3528.17</v>
      </c>
      <c r="M91" s="2">
        <v>3530.97</v>
      </c>
      <c r="N91" s="2">
        <v>3521.97</v>
      </c>
      <c r="O91" s="2">
        <v>3524.95</v>
      </c>
      <c r="P91" s="2">
        <v>3538.61</v>
      </c>
      <c r="Q91" s="2">
        <v>3558.67</v>
      </c>
      <c r="R91" s="2">
        <v>3649.65</v>
      </c>
      <c r="S91" s="2">
        <v>3661.07</v>
      </c>
      <c r="T91" s="2">
        <v>3566.06</v>
      </c>
      <c r="U91" s="2">
        <v>3539.09</v>
      </c>
      <c r="V91" s="2">
        <v>3461.99</v>
      </c>
      <c r="W91" s="2">
        <v>3417.79</v>
      </c>
      <c r="X91" s="2">
        <v>3409.51</v>
      </c>
      <c r="Y91" s="85">
        <v>3411.46</v>
      </c>
      <c r="AB91" s="4">
        <v>10</v>
      </c>
      <c r="AC91" s="4">
        <v>14</v>
      </c>
    </row>
    <row r="92" spans="1:29" x14ac:dyDescent="0.25">
      <c r="A92" s="69">
        <v>18</v>
      </c>
      <c r="B92" s="91">
        <v>3413.59</v>
      </c>
      <c r="C92" s="2">
        <v>3414.44</v>
      </c>
      <c r="D92" s="2">
        <v>3408.89</v>
      </c>
      <c r="E92" s="2">
        <v>3415.81</v>
      </c>
      <c r="F92" s="2">
        <v>3415.93</v>
      </c>
      <c r="G92" s="2">
        <v>3494.29</v>
      </c>
      <c r="H92" s="2">
        <v>3549.23</v>
      </c>
      <c r="I92" s="2">
        <v>3580.66</v>
      </c>
      <c r="J92" s="2">
        <v>3580.84</v>
      </c>
      <c r="K92" s="2">
        <v>3585.53</v>
      </c>
      <c r="L92" s="2">
        <v>3567.39</v>
      </c>
      <c r="M92" s="2">
        <v>3568.71</v>
      </c>
      <c r="N92" s="2">
        <v>3543.06</v>
      </c>
      <c r="O92" s="2">
        <v>3518.07</v>
      </c>
      <c r="P92" s="2">
        <v>3560.15</v>
      </c>
      <c r="Q92" s="2">
        <v>3581.85</v>
      </c>
      <c r="R92" s="2">
        <v>3628.15</v>
      </c>
      <c r="S92" s="2">
        <v>3604.09</v>
      </c>
      <c r="T92" s="2">
        <v>3575.81</v>
      </c>
      <c r="U92" s="2">
        <v>3529.79</v>
      </c>
      <c r="V92" s="2">
        <v>3418.05</v>
      </c>
      <c r="W92" s="2">
        <v>3415.91</v>
      </c>
      <c r="X92" s="2">
        <v>3409.82</v>
      </c>
      <c r="Y92" s="85">
        <v>3411.65</v>
      </c>
      <c r="AB92" s="4">
        <v>10</v>
      </c>
      <c r="AC92" s="4">
        <v>15</v>
      </c>
    </row>
    <row r="93" spans="1:29" x14ac:dyDescent="0.25">
      <c r="A93" s="69">
        <v>19</v>
      </c>
      <c r="B93" s="91">
        <v>3412.65</v>
      </c>
      <c r="C93" s="2">
        <v>3414.5</v>
      </c>
      <c r="D93" s="2">
        <v>3415.42</v>
      </c>
      <c r="E93" s="2">
        <v>3416.99</v>
      </c>
      <c r="F93" s="2">
        <v>3422.9</v>
      </c>
      <c r="G93" s="2">
        <v>3447.15</v>
      </c>
      <c r="H93" s="2">
        <v>3540.17</v>
      </c>
      <c r="I93" s="2">
        <v>3555.48</v>
      </c>
      <c r="J93" s="2">
        <v>3556.92</v>
      </c>
      <c r="K93" s="2">
        <v>3554.1</v>
      </c>
      <c r="L93" s="2">
        <v>3554.47</v>
      </c>
      <c r="M93" s="2">
        <v>3542.52</v>
      </c>
      <c r="N93" s="2">
        <v>3540.48</v>
      </c>
      <c r="O93" s="2">
        <v>3538.59</v>
      </c>
      <c r="P93" s="2">
        <v>3541.66</v>
      </c>
      <c r="Q93" s="2">
        <v>3554.62</v>
      </c>
      <c r="R93" s="2">
        <v>3581.47</v>
      </c>
      <c r="S93" s="2">
        <v>3577.18</v>
      </c>
      <c r="T93" s="2">
        <v>3553.56</v>
      </c>
      <c r="U93" s="2">
        <v>3539.86</v>
      </c>
      <c r="V93" s="2">
        <v>3482.6</v>
      </c>
      <c r="W93" s="2">
        <v>3416.95</v>
      </c>
      <c r="X93" s="2">
        <v>3411.22</v>
      </c>
      <c r="Y93" s="85">
        <v>3410.99</v>
      </c>
      <c r="AB93" s="4">
        <v>10</v>
      </c>
      <c r="AC93" s="4">
        <v>16</v>
      </c>
    </row>
    <row r="94" spans="1:29" x14ac:dyDescent="0.25">
      <c r="A94" s="69">
        <v>20</v>
      </c>
      <c r="B94" s="91">
        <v>3420.91</v>
      </c>
      <c r="C94" s="2">
        <v>3414.91</v>
      </c>
      <c r="D94" s="2">
        <v>3416.79</v>
      </c>
      <c r="E94" s="2">
        <v>3417.37</v>
      </c>
      <c r="F94" s="2">
        <v>3416.74</v>
      </c>
      <c r="G94" s="2">
        <v>3420.34</v>
      </c>
      <c r="H94" s="2">
        <v>3425.24</v>
      </c>
      <c r="I94" s="2">
        <v>3486.67</v>
      </c>
      <c r="J94" s="2">
        <v>3489</v>
      </c>
      <c r="K94" s="2">
        <v>3490.46</v>
      </c>
      <c r="L94" s="2">
        <v>3486.13</v>
      </c>
      <c r="M94" s="2">
        <v>3482.54</v>
      </c>
      <c r="N94" s="2">
        <v>3483.09</v>
      </c>
      <c r="O94" s="2">
        <v>3485.86</v>
      </c>
      <c r="P94" s="2">
        <v>3491.78</v>
      </c>
      <c r="Q94" s="2">
        <v>3498.55</v>
      </c>
      <c r="R94" s="2">
        <v>3508.91</v>
      </c>
      <c r="S94" s="2">
        <v>3502.74</v>
      </c>
      <c r="T94" s="2">
        <v>3508.36</v>
      </c>
      <c r="U94" s="2">
        <v>3475.79</v>
      </c>
      <c r="V94" s="2">
        <v>3415.03</v>
      </c>
      <c r="W94" s="2">
        <v>3407.71</v>
      </c>
      <c r="X94" s="2">
        <v>3409.45</v>
      </c>
      <c r="Y94" s="85">
        <v>3411.9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3412.61</v>
      </c>
      <c r="C95" s="2">
        <v>3407.48</v>
      </c>
      <c r="D95" s="2">
        <v>3407.99</v>
      </c>
      <c r="E95" s="2">
        <v>3408.58</v>
      </c>
      <c r="F95" s="2">
        <v>3408.54</v>
      </c>
      <c r="G95" s="2">
        <v>3416.43</v>
      </c>
      <c r="H95" s="2">
        <v>3415.62</v>
      </c>
      <c r="I95" s="2">
        <v>3416.71</v>
      </c>
      <c r="J95" s="2">
        <v>3411.56</v>
      </c>
      <c r="K95" s="2">
        <v>3422.1</v>
      </c>
      <c r="L95" s="2">
        <v>3418.11</v>
      </c>
      <c r="M95" s="2">
        <v>3409.4</v>
      </c>
      <c r="N95" s="2">
        <v>3409.11</v>
      </c>
      <c r="O95" s="2">
        <v>3409.4</v>
      </c>
      <c r="P95" s="2">
        <v>3436.64</v>
      </c>
      <c r="Q95" s="2">
        <v>3472.78</v>
      </c>
      <c r="R95" s="2">
        <v>3482.25</v>
      </c>
      <c r="S95" s="2">
        <v>3479.49</v>
      </c>
      <c r="T95" s="2">
        <v>3476.03</v>
      </c>
      <c r="U95" s="2">
        <v>3439.01</v>
      </c>
      <c r="V95" s="2">
        <v>3495.48</v>
      </c>
      <c r="W95" s="2">
        <v>3427.82</v>
      </c>
      <c r="X95" s="2">
        <v>3410.98</v>
      </c>
      <c r="Y95" s="85">
        <v>3411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3414.46</v>
      </c>
      <c r="C96" s="2">
        <v>3415.74</v>
      </c>
      <c r="D96" s="2">
        <v>3416.41</v>
      </c>
      <c r="E96" s="2">
        <v>3417.07</v>
      </c>
      <c r="F96" s="2">
        <v>3423.75</v>
      </c>
      <c r="G96" s="2">
        <v>3536.85</v>
      </c>
      <c r="H96" s="2">
        <v>3656.56</v>
      </c>
      <c r="I96" s="2">
        <v>3680.88</v>
      </c>
      <c r="J96" s="2">
        <v>3597.44</v>
      </c>
      <c r="K96" s="2">
        <v>3594.71</v>
      </c>
      <c r="L96" s="2">
        <v>3582.77</v>
      </c>
      <c r="M96" s="2">
        <v>3599.08</v>
      </c>
      <c r="N96" s="2">
        <v>3592.28</v>
      </c>
      <c r="O96" s="2">
        <v>3589.24</v>
      </c>
      <c r="P96" s="2">
        <v>3600.54</v>
      </c>
      <c r="Q96" s="2">
        <v>3612.34</v>
      </c>
      <c r="R96" s="2">
        <v>3612.07</v>
      </c>
      <c r="S96" s="2">
        <v>3603.79</v>
      </c>
      <c r="T96" s="2">
        <v>3560.47</v>
      </c>
      <c r="U96" s="2">
        <v>3547.65</v>
      </c>
      <c r="V96" s="2">
        <v>3458.13</v>
      </c>
      <c r="W96" s="2">
        <v>3419.66</v>
      </c>
      <c r="X96" s="2">
        <v>3412.13</v>
      </c>
      <c r="Y96" s="85">
        <v>3412.81</v>
      </c>
      <c r="AB96" s="4">
        <v>10</v>
      </c>
      <c r="AC96" s="4">
        <v>19</v>
      </c>
    </row>
    <row r="97" spans="1:29" x14ac:dyDescent="0.25">
      <c r="A97" s="69">
        <v>23</v>
      </c>
      <c r="B97" s="91">
        <v>3415.16</v>
      </c>
      <c r="C97" s="2">
        <v>3416.05</v>
      </c>
      <c r="D97" s="2">
        <v>3417.02</v>
      </c>
      <c r="E97" s="2">
        <v>3417.94</v>
      </c>
      <c r="F97" s="2">
        <v>3424.52</v>
      </c>
      <c r="G97" s="2">
        <v>3469.75</v>
      </c>
      <c r="H97" s="2">
        <v>3532.08</v>
      </c>
      <c r="I97" s="2">
        <v>3565.86</v>
      </c>
      <c r="J97" s="2">
        <v>3540.22</v>
      </c>
      <c r="K97" s="2">
        <v>3535.2</v>
      </c>
      <c r="L97" s="2">
        <v>3524.15</v>
      </c>
      <c r="M97" s="2">
        <v>3523.49</v>
      </c>
      <c r="N97" s="2">
        <v>3501.48</v>
      </c>
      <c r="O97" s="2">
        <v>3507.55</v>
      </c>
      <c r="P97" s="2">
        <v>3531.85</v>
      </c>
      <c r="Q97" s="2">
        <v>3570.39</v>
      </c>
      <c r="R97" s="2">
        <v>3582.59</v>
      </c>
      <c r="S97" s="2">
        <v>3584.82</v>
      </c>
      <c r="T97" s="2">
        <v>3547.18</v>
      </c>
      <c r="U97" s="2">
        <v>3512.45</v>
      </c>
      <c r="V97" s="2">
        <v>3480.52</v>
      </c>
      <c r="W97" s="2">
        <v>3422.8</v>
      </c>
      <c r="X97" s="2">
        <v>3420.48</v>
      </c>
      <c r="Y97" s="85">
        <v>3413.57</v>
      </c>
      <c r="AB97" s="4">
        <v>10</v>
      </c>
      <c r="AC97" s="4">
        <v>20</v>
      </c>
    </row>
    <row r="98" spans="1:29" x14ac:dyDescent="0.25">
      <c r="A98" s="69">
        <v>24</v>
      </c>
      <c r="B98" s="91">
        <v>3415.08</v>
      </c>
      <c r="C98" s="2">
        <v>3412.03</v>
      </c>
      <c r="D98" s="2">
        <v>3407.08</v>
      </c>
      <c r="E98" s="2">
        <v>3406.46</v>
      </c>
      <c r="F98" s="2">
        <v>3414.4</v>
      </c>
      <c r="G98" s="2">
        <v>3428.78</v>
      </c>
      <c r="H98" s="2">
        <v>3461.57</v>
      </c>
      <c r="I98" s="2">
        <v>3496.19</v>
      </c>
      <c r="J98" s="2">
        <v>3504.03</v>
      </c>
      <c r="K98" s="2">
        <v>3505.35</v>
      </c>
      <c r="L98" s="2">
        <v>3496.05</v>
      </c>
      <c r="M98" s="2">
        <v>3494.73</v>
      </c>
      <c r="N98" s="2">
        <v>3494.51</v>
      </c>
      <c r="O98" s="2">
        <v>3501.74</v>
      </c>
      <c r="P98" s="2">
        <v>3508.36</v>
      </c>
      <c r="Q98" s="2">
        <v>3522.57</v>
      </c>
      <c r="R98" s="2">
        <v>3559.19</v>
      </c>
      <c r="S98" s="2">
        <v>3569.37</v>
      </c>
      <c r="T98" s="2">
        <v>3508.9</v>
      </c>
      <c r="U98" s="2">
        <v>3498.78</v>
      </c>
      <c r="V98" s="2">
        <v>3458.88</v>
      </c>
      <c r="W98" s="2">
        <v>3422.45</v>
      </c>
      <c r="X98" s="2">
        <v>3416.46</v>
      </c>
      <c r="Y98" s="85">
        <v>3416.67</v>
      </c>
      <c r="AB98" s="4">
        <v>10</v>
      </c>
      <c r="AC98" s="4">
        <v>21</v>
      </c>
    </row>
    <row r="99" spans="1:29" x14ac:dyDescent="0.25">
      <c r="A99" s="69">
        <v>25</v>
      </c>
      <c r="B99" s="91">
        <v>3418.63</v>
      </c>
      <c r="C99" s="2">
        <v>3419.68</v>
      </c>
      <c r="D99" s="2">
        <v>3415.16</v>
      </c>
      <c r="E99" s="2">
        <v>3420.99</v>
      </c>
      <c r="F99" s="2">
        <v>3422.23</v>
      </c>
      <c r="G99" s="2">
        <v>3438.93</v>
      </c>
      <c r="H99" s="2">
        <v>3493.8</v>
      </c>
      <c r="I99" s="2">
        <v>3542.82</v>
      </c>
      <c r="J99" s="2">
        <v>3512.09</v>
      </c>
      <c r="K99" s="2">
        <v>3508.99</v>
      </c>
      <c r="L99" s="2">
        <v>3500.7</v>
      </c>
      <c r="M99" s="2">
        <v>3499.51</v>
      </c>
      <c r="N99" s="2">
        <v>3497.96</v>
      </c>
      <c r="O99" s="2">
        <v>3501.7</v>
      </c>
      <c r="P99" s="2">
        <v>3513.27</v>
      </c>
      <c r="Q99" s="2">
        <v>3525.17</v>
      </c>
      <c r="R99" s="2">
        <v>3579.08</v>
      </c>
      <c r="S99" s="2">
        <v>3575</v>
      </c>
      <c r="T99" s="2">
        <v>3514.98</v>
      </c>
      <c r="U99" s="2">
        <v>3499.6</v>
      </c>
      <c r="V99" s="2">
        <v>3457.36</v>
      </c>
      <c r="W99" s="2">
        <v>3423.98</v>
      </c>
      <c r="X99" s="2">
        <v>3416.02</v>
      </c>
      <c r="Y99" s="85">
        <v>3416.32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3418.27</v>
      </c>
      <c r="C100" s="2">
        <v>3413.73</v>
      </c>
      <c r="D100" s="2">
        <v>3414.05</v>
      </c>
      <c r="E100" s="2">
        <v>3415.79</v>
      </c>
      <c r="F100" s="2">
        <v>3421.65</v>
      </c>
      <c r="G100" s="2">
        <v>3430.04</v>
      </c>
      <c r="H100" s="2">
        <v>3480.19</v>
      </c>
      <c r="I100" s="2">
        <v>3479.3</v>
      </c>
      <c r="J100" s="2">
        <v>3470.9</v>
      </c>
      <c r="K100" s="2">
        <v>3482.49</v>
      </c>
      <c r="L100" s="2">
        <v>3480.49</v>
      </c>
      <c r="M100" s="2">
        <v>3480.61</v>
      </c>
      <c r="N100" s="2">
        <v>3471.28</v>
      </c>
      <c r="O100" s="2">
        <v>3471.88</v>
      </c>
      <c r="P100" s="2">
        <v>3481.85</v>
      </c>
      <c r="Q100" s="2">
        <v>3491.57</v>
      </c>
      <c r="R100" s="2">
        <v>3525.9</v>
      </c>
      <c r="S100" s="2">
        <v>3496.63</v>
      </c>
      <c r="T100" s="2">
        <v>3479.23</v>
      </c>
      <c r="U100" s="2">
        <v>3441.46</v>
      </c>
      <c r="V100" s="2">
        <v>3419.26</v>
      </c>
      <c r="W100" s="2">
        <v>3363.2</v>
      </c>
      <c r="X100" s="2">
        <v>3408.59</v>
      </c>
      <c r="Y100" s="85">
        <v>3411.12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3414.56</v>
      </c>
      <c r="C101" s="2">
        <v>3414.52</v>
      </c>
      <c r="D101" s="2">
        <v>3414.61</v>
      </c>
      <c r="E101" s="2">
        <v>3415.49</v>
      </c>
      <c r="F101" s="2">
        <v>3417.33</v>
      </c>
      <c r="G101" s="2">
        <v>3414.57</v>
      </c>
      <c r="H101" s="2">
        <v>3427.38</v>
      </c>
      <c r="I101" s="2">
        <v>3491.95</v>
      </c>
      <c r="J101" s="2">
        <v>3576.5</v>
      </c>
      <c r="K101" s="2">
        <v>3612.57</v>
      </c>
      <c r="L101" s="2">
        <v>3578.25</v>
      </c>
      <c r="M101" s="2">
        <v>3563.85</v>
      </c>
      <c r="N101" s="2">
        <v>3539.71</v>
      </c>
      <c r="O101" s="2">
        <v>3550.74</v>
      </c>
      <c r="P101" s="2">
        <v>3566.45</v>
      </c>
      <c r="Q101" s="2">
        <v>3601.66</v>
      </c>
      <c r="R101" s="2">
        <v>3620.41</v>
      </c>
      <c r="S101" s="2">
        <v>3608.29</v>
      </c>
      <c r="T101" s="2">
        <v>3590.36</v>
      </c>
      <c r="U101" s="2">
        <v>3571.12</v>
      </c>
      <c r="V101" s="2">
        <v>3528.3</v>
      </c>
      <c r="W101" s="2">
        <v>3439.94</v>
      </c>
      <c r="X101" s="2">
        <v>3414.24</v>
      </c>
      <c r="Y101" s="85">
        <v>3415.01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3415.09</v>
      </c>
      <c r="C102" s="2">
        <v>3414.88</v>
      </c>
      <c r="D102" s="2">
        <v>3415.37</v>
      </c>
      <c r="E102" s="2">
        <v>3415.67</v>
      </c>
      <c r="F102" s="2">
        <v>3415.91</v>
      </c>
      <c r="G102" s="2">
        <v>3412.82</v>
      </c>
      <c r="H102" s="2">
        <v>3415.53</v>
      </c>
      <c r="I102" s="2">
        <v>3432.88</v>
      </c>
      <c r="J102" s="2">
        <v>3507.5</v>
      </c>
      <c r="K102" s="2">
        <v>3571.95</v>
      </c>
      <c r="L102" s="2">
        <v>3569</v>
      </c>
      <c r="M102" s="2">
        <v>3570.39</v>
      </c>
      <c r="N102" s="2">
        <v>3566.68</v>
      </c>
      <c r="O102" s="2">
        <v>3570.72</v>
      </c>
      <c r="P102" s="2">
        <v>3599.31</v>
      </c>
      <c r="Q102" s="2">
        <v>3626.49</v>
      </c>
      <c r="R102" s="2">
        <v>3653.62</v>
      </c>
      <c r="S102" s="2">
        <v>3635.89</v>
      </c>
      <c r="T102" s="2">
        <v>3623.23</v>
      </c>
      <c r="U102" s="2">
        <v>3617.66</v>
      </c>
      <c r="V102" s="2">
        <v>3578.88</v>
      </c>
      <c r="W102" s="2">
        <v>3451.96</v>
      </c>
      <c r="X102" s="2">
        <v>3421.72</v>
      </c>
      <c r="Y102" s="85">
        <v>3415.63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3414.68</v>
      </c>
      <c r="C103" s="2">
        <v>3414.76</v>
      </c>
      <c r="D103" s="2">
        <v>3414.83</v>
      </c>
      <c r="E103" s="2">
        <v>3415.99</v>
      </c>
      <c r="F103" s="2">
        <v>3420</v>
      </c>
      <c r="G103" s="2">
        <v>3444.4</v>
      </c>
      <c r="H103" s="2">
        <v>3490.36</v>
      </c>
      <c r="I103" s="2">
        <v>3566.78</v>
      </c>
      <c r="J103" s="2">
        <v>3568.09</v>
      </c>
      <c r="K103" s="2">
        <v>3570.48</v>
      </c>
      <c r="L103" s="2">
        <v>3564.17</v>
      </c>
      <c r="M103" s="2">
        <v>3566.6</v>
      </c>
      <c r="N103" s="2">
        <v>3565.21</v>
      </c>
      <c r="O103" s="2">
        <v>3567.81</v>
      </c>
      <c r="P103" s="2">
        <v>3589.52</v>
      </c>
      <c r="Q103" s="2">
        <v>3652.72</v>
      </c>
      <c r="R103" s="2">
        <v>3666.06</v>
      </c>
      <c r="S103" s="2">
        <v>3657.33</v>
      </c>
      <c r="T103" s="2">
        <v>3596.06</v>
      </c>
      <c r="U103" s="2">
        <v>3579.94</v>
      </c>
      <c r="V103" s="2">
        <v>3530.54</v>
      </c>
      <c r="W103" s="2">
        <v>3451.99</v>
      </c>
      <c r="X103" s="2">
        <v>3419.56</v>
      </c>
      <c r="Y103" s="85">
        <v>3413.88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3416.82</v>
      </c>
      <c r="C104" s="2">
        <v>3416</v>
      </c>
      <c r="D104" s="2">
        <v>3416.69</v>
      </c>
      <c r="E104" s="2">
        <v>3418.21</v>
      </c>
      <c r="F104" s="2">
        <v>3419.75</v>
      </c>
      <c r="G104" s="2">
        <v>3435.92</v>
      </c>
      <c r="H104" s="2">
        <v>3480.51</v>
      </c>
      <c r="I104" s="2">
        <v>3507.73</v>
      </c>
      <c r="J104" s="2">
        <v>3514.25</v>
      </c>
      <c r="K104" s="2">
        <v>3487.58</v>
      </c>
      <c r="L104" s="2">
        <v>3457.15</v>
      </c>
      <c r="M104" s="2">
        <v>3452.35</v>
      </c>
      <c r="N104" s="2">
        <v>3448.82</v>
      </c>
      <c r="O104" s="2">
        <v>3447.08</v>
      </c>
      <c r="P104" s="2">
        <v>3455.84</v>
      </c>
      <c r="Q104" s="2">
        <v>3472.53</v>
      </c>
      <c r="R104" s="2">
        <v>3557.4</v>
      </c>
      <c r="S104" s="2">
        <v>3500.6</v>
      </c>
      <c r="T104" s="2">
        <v>3460.54</v>
      </c>
      <c r="U104" s="2">
        <v>3440.33</v>
      </c>
      <c r="V104" s="2">
        <v>3433.8</v>
      </c>
      <c r="W104" s="2">
        <v>3421.11</v>
      </c>
      <c r="X104" s="2">
        <v>3408.69</v>
      </c>
      <c r="Y104" s="85">
        <v>3413.28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3416.42</v>
      </c>
      <c r="C105" s="86">
        <v>3414.72</v>
      </c>
      <c r="D105" s="86">
        <v>3417.14</v>
      </c>
      <c r="E105" s="86">
        <v>3418.03</v>
      </c>
      <c r="F105" s="86">
        <v>3427.98</v>
      </c>
      <c r="G105" s="86">
        <v>3516.07</v>
      </c>
      <c r="H105" s="86">
        <v>3642.81</v>
      </c>
      <c r="I105" s="86">
        <v>3713.16</v>
      </c>
      <c r="J105" s="86">
        <v>3701.47</v>
      </c>
      <c r="K105" s="86">
        <v>3694.32</v>
      </c>
      <c r="L105" s="86">
        <v>3681.46</v>
      </c>
      <c r="M105" s="86">
        <v>3692.41</v>
      </c>
      <c r="N105" s="86">
        <v>3685.15</v>
      </c>
      <c r="O105" s="86">
        <v>3692.88</v>
      </c>
      <c r="P105" s="86">
        <v>3715.13</v>
      </c>
      <c r="Q105" s="86">
        <v>3752.77</v>
      </c>
      <c r="R105" s="86">
        <v>3764.53</v>
      </c>
      <c r="S105" s="86">
        <v>3762.76</v>
      </c>
      <c r="T105" s="86">
        <v>3687.03</v>
      </c>
      <c r="U105" s="86">
        <v>3658</v>
      </c>
      <c r="V105" s="86">
        <v>3578.41</v>
      </c>
      <c r="W105" s="86">
        <v>3512.27</v>
      </c>
      <c r="X105" s="86">
        <v>3484.69</v>
      </c>
      <c r="Y105" s="87">
        <v>3439.58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3494.29</v>
      </c>
      <c r="C109" s="88">
        <v>3504.29</v>
      </c>
      <c r="D109" s="88">
        <v>3528.13</v>
      </c>
      <c r="E109" s="88">
        <v>3536.37</v>
      </c>
      <c r="F109" s="88">
        <v>3600.76</v>
      </c>
      <c r="G109" s="88">
        <v>3709.18</v>
      </c>
      <c r="H109" s="88">
        <v>3766.07</v>
      </c>
      <c r="I109" s="88">
        <v>3777.88</v>
      </c>
      <c r="J109" s="88">
        <v>3775.79</v>
      </c>
      <c r="K109" s="88">
        <v>3768.39</v>
      </c>
      <c r="L109" s="88">
        <v>3758.5</v>
      </c>
      <c r="M109" s="88">
        <v>3758.42</v>
      </c>
      <c r="N109" s="88">
        <v>3748.22</v>
      </c>
      <c r="O109" s="88">
        <v>3731.78</v>
      </c>
      <c r="P109" s="88">
        <v>3740.19</v>
      </c>
      <c r="Q109" s="88">
        <v>3757.85</v>
      </c>
      <c r="R109" s="88">
        <v>3772.99</v>
      </c>
      <c r="S109" s="88">
        <v>3793.04</v>
      </c>
      <c r="T109" s="88">
        <v>3771.13</v>
      </c>
      <c r="U109" s="88">
        <v>3753.96</v>
      </c>
      <c r="V109" s="88">
        <v>3725.73</v>
      </c>
      <c r="W109" s="88">
        <v>3676.26</v>
      </c>
      <c r="X109" s="88">
        <v>3554.73</v>
      </c>
      <c r="Y109" s="89">
        <v>3531.94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3503.09</v>
      </c>
      <c r="C110" s="2">
        <v>3503.56</v>
      </c>
      <c r="D110" s="2">
        <v>3512.48</v>
      </c>
      <c r="E110" s="2">
        <v>3535.08</v>
      </c>
      <c r="F110" s="2">
        <v>3618.92</v>
      </c>
      <c r="G110" s="2">
        <v>3734.76</v>
      </c>
      <c r="H110" s="2">
        <v>3756</v>
      </c>
      <c r="I110" s="2">
        <v>3800.79</v>
      </c>
      <c r="J110" s="2">
        <v>3778.54</v>
      </c>
      <c r="K110" s="2">
        <v>3767.19</v>
      </c>
      <c r="L110" s="2">
        <v>3749.62</v>
      </c>
      <c r="M110" s="2">
        <v>3752.53</v>
      </c>
      <c r="N110" s="2">
        <v>3749.1</v>
      </c>
      <c r="O110" s="2">
        <v>3745.56</v>
      </c>
      <c r="P110" s="2">
        <v>3749.44</v>
      </c>
      <c r="Q110" s="2">
        <v>3766.12</v>
      </c>
      <c r="R110" s="2">
        <v>3802.43</v>
      </c>
      <c r="S110" s="2">
        <v>3811.9</v>
      </c>
      <c r="T110" s="2">
        <v>3878.97</v>
      </c>
      <c r="U110" s="2">
        <v>3793.23</v>
      </c>
      <c r="V110" s="2">
        <v>3749.18</v>
      </c>
      <c r="W110" s="2">
        <v>3709.11</v>
      </c>
      <c r="X110" s="2">
        <v>3616.43</v>
      </c>
      <c r="Y110" s="85">
        <v>3579.51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3532.07</v>
      </c>
      <c r="C111" s="2">
        <v>3520.04</v>
      </c>
      <c r="D111" s="2">
        <v>3522.49</v>
      </c>
      <c r="E111" s="2">
        <v>3534.17</v>
      </c>
      <c r="F111" s="2">
        <v>3601.84</v>
      </c>
      <c r="G111" s="2">
        <v>3713.88</v>
      </c>
      <c r="H111" s="2">
        <v>3761.23</v>
      </c>
      <c r="I111" s="2">
        <v>3778.48</v>
      </c>
      <c r="J111" s="2">
        <v>3781.06</v>
      </c>
      <c r="K111" s="2">
        <v>3777.41</v>
      </c>
      <c r="L111" s="2">
        <v>3749.24</v>
      </c>
      <c r="M111" s="2">
        <v>3763.35</v>
      </c>
      <c r="N111" s="2">
        <v>3758.42</v>
      </c>
      <c r="O111" s="2">
        <v>3749.64</v>
      </c>
      <c r="P111" s="2">
        <v>3751.34</v>
      </c>
      <c r="Q111" s="2">
        <v>3763.2</v>
      </c>
      <c r="R111" s="2">
        <v>3792.75</v>
      </c>
      <c r="S111" s="2">
        <v>3834.37</v>
      </c>
      <c r="T111" s="2">
        <v>3792.43</v>
      </c>
      <c r="U111" s="2">
        <v>3761.9</v>
      </c>
      <c r="V111" s="2">
        <v>3704.09</v>
      </c>
      <c r="W111" s="2">
        <v>3649.55</v>
      </c>
      <c r="X111" s="2">
        <v>3587.73</v>
      </c>
      <c r="Y111" s="85">
        <v>3573.68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3531.19</v>
      </c>
      <c r="C112" s="2">
        <v>3531.66</v>
      </c>
      <c r="D112" s="2">
        <v>3532.76</v>
      </c>
      <c r="E112" s="2">
        <v>3533.36</v>
      </c>
      <c r="F112" s="2">
        <v>3534.45</v>
      </c>
      <c r="G112" s="2">
        <v>3605.14</v>
      </c>
      <c r="H112" s="2">
        <v>3632.6</v>
      </c>
      <c r="I112" s="2">
        <v>3619.47</v>
      </c>
      <c r="J112" s="2">
        <v>3594.72</v>
      </c>
      <c r="K112" s="2">
        <v>3557.49</v>
      </c>
      <c r="L112" s="2">
        <v>3488.48</v>
      </c>
      <c r="M112" s="2">
        <v>3488.41</v>
      </c>
      <c r="N112" s="2">
        <v>3488.28</v>
      </c>
      <c r="O112" s="2">
        <v>3488.39</v>
      </c>
      <c r="P112" s="2">
        <v>3515.29</v>
      </c>
      <c r="Q112" s="2">
        <v>3506.51</v>
      </c>
      <c r="R112" s="2">
        <v>3540.08</v>
      </c>
      <c r="S112" s="2">
        <v>3540.21</v>
      </c>
      <c r="T112" s="2">
        <v>3539.17</v>
      </c>
      <c r="U112" s="2">
        <v>3538.9</v>
      </c>
      <c r="V112" s="2">
        <v>3537.39</v>
      </c>
      <c r="W112" s="2">
        <v>3491.97</v>
      </c>
      <c r="X112" s="2">
        <v>3484.79</v>
      </c>
      <c r="Y112" s="85">
        <v>3490.67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3531.98</v>
      </c>
      <c r="C113" s="2">
        <v>3533.04</v>
      </c>
      <c r="D113" s="2">
        <v>3532.86</v>
      </c>
      <c r="E113" s="2">
        <v>3533.7</v>
      </c>
      <c r="F113" s="2">
        <v>3540.95</v>
      </c>
      <c r="G113" s="2">
        <v>3552.32</v>
      </c>
      <c r="H113" s="2">
        <v>3623.94</v>
      </c>
      <c r="I113" s="2">
        <v>3605.01</v>
      </c>
      <c r="J113" s="2">
        <v>3561.49</v>
      </c>
      <c r="K113" s="2">
        <v>3550.18</v>
      </c>
      <c r="L113" s="2">
        <v>3541.99</v>
      </c>
      <c r="M113" s="2">
        <v>3539.92</v>
      </c>
      <c r="N113" s="2">
        <v>3501.16</v>
      </c>
      <c r="O113" s="2">
        <v>3488.83</v>
      </c>
      <c r="P113" s="2">
        <v>3489.51</v>
      </c>
      <c r="Q113" s="2">
        <v>3500.52</v>
      </c>
      <c r="R113" s="2">
        <v>3550.57</v>
      </c>
      <c r="S113" s="2">
        <v>3592.21</v>
      </c>
      <c r="T113" s="2">
        <v>3629.99</v>
      </c>
      <c r="U113" s="2">
        <v>3611.55</v>
      </c>
      <c r="V113" s="2">
        <v>3540.6</v>
      </c>
      <c r="W113" s="2">
        <v>3536.85</v>
      </c>
      <c r="X113" s="2">
        <v>3530.19</v>
      </c>
      <c r="Y113" s="85">
        <v>3531.19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3538.7</v>
      </c>
      <c r="C114" s="2">
        <v>3533.21</v>
      </c>
      <c r="D114" s="2">
        <v>3519.03</v>
      </c>
      <c r="E114" s="2">
        <v>3517.98</v>
      </c>
      <c r="F114" s="2">
        <v>3534.77</v>
      </c>
      <c r="G114" s="2">
        <v>3542.07</v>
      </c>
      <c r="H114" s="2">
        <v>3569.28</v>
      </c>
      <c r="I114" s="2">
        <v>3646.76</v>
      </c>
      <c r="J114" s="2">
        <v>3753.29</v>
      </c>
      <c r="K114" s="2">
        <v>3757.97</v>
      </c>
      <c r="L114" s="2">
        <v>3752.54</v>
      </c>
      <c r="M114" s="2">
        <v>3753.83</v>
      </c>
      <c r="N114" s="2">
        <v>3742.6</v>
      </c>
      <c r="O114" s="2">
        <v>3745.62</v>
      </c>
      <c r="P114" s="2">
        <v>3746.3</v>
      </c>
      <c r="Q114" s="2">
        <v>3759.23</v>
      </c>
      <c r="R114" s="2">
        <v>3789.91</v>
      </c>
      <c r="S114" s="2">
        <v>3783.59</v>
      </c>
      <c r="T114" s="2">
        <v>3785.96</v>
      </c>
      <c r="U114" s="2">
        <v>3740</v>
      </c>
      <c r="V114" s="2">
        <v>3631.08</v>
      </c>
      <c r="W114" s="2">
        <v>3583.55</v>
      </c>
      <c r="X114" s="2">
        <v>3539.12</v>
      </c>
      <c r="Y114" s="85">
        <v>3537.43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3565.58</v>
      </c>
      <c r="C115" s="2">
        <v>3534.98</v>
      </c>
      <c r="D115" s="2">
        <v>3535.45</v>
      </c>
      <c r="E115" s="2">
        <v>3531.08</v>
      </c>
      <c r="F115" s="2">
        <v>3535.77</v>
      </c>
      <c r="G115" s="2">
        <v>3544.4</v>
      </c>
      <c r="H115" s="2">
        <v>3624.4</v>
      </c>
      <c r="I115" s="2">
        <v>3669.87</v>
      </c>
      <c r="J115" s="2">
        <v>3782.69</v>
      </c>
      <c r="K115" s="2">
        <v>3834.79</v>
      </c>
      <c r="L115" s="2">
        <v>3840.96</v>
      </c>
      <c r="M115" s="2">
        <v>3841.65</v>
      </c>
      <c r="N115" s="2">
        <v>3842.19</v>
      </c>
      <c r="O115" s="2">
        <v>3841.68</v>
      </c>
      <c r="P115" s="2">
        <v>3854.34</v>
      </c>
      <c r="Q115" s="2">
        <v>3886.28</v>
      </c>
      <c r="R115" s="2">
        <v>3925.02</v>
      </c>
      <c r="S115" s="2">
        <v>3936.6</v>
      </c>
      <c r="T115" s="2">
        <v>3958.76</v>
      </c>
      <c r="U115" s="2">
        <v>3852.67</v>
      </c>
      <c r="V115" s="2">
        <v>3704.36</v>
      </c>
      <c r="W115" s="2">
        <v>3601.28</v>
      </c>
      <c r="X115" s="2">
        <v>3547.87</v>
      </c>
      <c r="Y115" s="85">
        <v>3540.31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3501.78</v>
      </c>
      <c r="C116" s="2">
        <v>3502.49</v>
      </c>
      <c r="D116" s="2">
        <v>3511.29</v>
      </c>
      <c r="E116" s="2">
        <v>3513.22</v>
      </c>
      <c r="F116" s="2">
        <v>3536.71</v>
      </c>
      <c r="G116" s="2">
        <v>3608.09</v>
      </c>
      <c r="H116" s="2">
        <v>3648.45</v>
      </c>
      <c r="I116" s="2">
        <v>3743.41</v>
      </c>
      <c r="J116" s="2">
        <v>3753.02</v>
      </c>
      <c r="K116" s="2">
        <v>3712.64</v>
      </c>
      <c r="L116" s="2">
        <v>3695.03</v>
      </c>
      <c r="M116" s="2">
        <v>3705.5</v>
      </c>
      <c r="N116" s="2">
        <v>3701.76</v>
      </c>
      <c r="O116" s="2">
        <v>3701.54</v>
      </c>
      <c r="P116" s="2">
        <v>3703.22</v>
      </c>
      <c r="Q116" s="2">
        <v>3718.19</v>
      </c>
      <c r="R116" s="2">
        <v>3753.44</v>
      </c>
      <c r="S116" s="2">
        <v>3759.17</v>
      </c>
      <c r="T116" s="2">
        <v>3743.16</v>
      </c>
      <c r="U116" s="2">
        <v>3716.57</v>
      </c>
      <c r="V116" s="2">
        <v>3593.32</v>
      </c>
      <c r="W116" s="2">
        <v>3542.39</v>
      </c>
      <c r="X116" s="2">
        <v>3534.94</v>
      </c>
      <c r="Y116" s="85">
        <v>3532.12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3517.12</v>
      </c>
      <c r="C117" s="2">
        <v>3515.24</v>
      </c>
      <c r="D117" s="2">
        <v>3499.49</v>
      </c>
      <c r="E117" s="2">
        <v>3501.3</v>
      </c>
      <c r="F117" s="2">
        <v>3515.94</v>
      </c>
      <c r="G117" s="2">
        <v>3549.49</v>
      </c>
      <c r="H117" s="2">
        <v>3610.49</v>
      </c>
      <c r="I117" s="2">
        <v>3680.65</v>
      </c>
      <c r="J117" s="2">
        <v>3700</v>
      </c>
      <c r="K117" s="2">
        <v>3704.08</v>
      </c>
      <c r="L117" s="2">
        <v>3618.64</v>
      </c>
      <c r="M117" s="2">
        <v>3620.07</v>
      </c>
      <c r="N117" s="2">
        <v>3612.75</v>
      </c>
      <c r="O117" s="2">
        <v>3612.17</v>
      </c>
      <c r="P117" s="2">
        <v>3606.86</v>
      </c>
      <c r="Q117" s="2">
        <v>3603.78</v>
      </c>
      <c r="R117" s="2">
        <v>3612.74</v>
      </c>
      <c r="S117" s="2">
        <v>3681.48</v>
      </c>
      <c r="T117" s="2">
        <v>3616.67</v>
      </c>
      <c r="U117" s="2">
        <v>3587.76</v>
      </c>
      <c r="V117" s="2">
        <v>3544.87</v>
      </c>
      <c r="W117" s="2">
        <v>3537.2</v>
      </c>
      <c r="X117" s="2">
        <v>3509.46</v>
      </c>
      <c r="Y117" s="85">
        <v>3509.83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3509.85</v>
      </c>
      <c r="C118" s="2">
        <v>3504.77</v>
      </c>
      <c r="D118" s="2">
        <v>3505.64</v>
      </c>
      <c r="E118" s="2">
        <v>3512.01</v>
      </c>
      <c r="F118" s="2">
        <v>3520.37</v>
      </c>
      <c r="G118" s="2">
        <v>3547.18</v>
      </c>
      <c r="H118" s="2">
        <v>3601.6</v>
      </c>
      <c r="I118" s="2">
        <v>3625.51</v>
      </c>
      <c r="J118" s="2">
        <v>3623.71</v>
      </c>
      <c r="K118" s="2">
        <v>3609.49</v>
      </c>
      <c r="L118" s="2">
        <v>3582.92</v>
      </c>
      <c r="M118" s="2">
        <v>3597.29</v>
      </c>
      <c r="N118" s="2">
        <v>3596.77</v>
      </c>
      <c r="O118" s="2">
        <v>3604.09</v>
      </c>
      <c r="P118" s="2">
        <v>3589.78</v>
      </c>
      <c r="Q118" s="2">
        <v>3598.63</v>
      </c>
      <c r="R118" s="2">
        <v>3611.14</v>
      </c>
      <c r="S118" s="2">
        <v>3633.61</v>
      </c>
      <c r="T118" s="2">
        <v>3615.52</v>
      </c>
      <c r="U118" s="2">
        <v>3567.8</v>
      </c>
      <c r="V118" s="2">
        <v>3531.85</v>
      </c>
      <c r="W118" s="2">
        <v>3517.75</v>
      </c>
      <c r="X118" s="2">
        <v>3511.82</v>
      </c>
      <c r="Y118" s="85">
        <v>3511.02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3529.15</v>
      </c>
      <c r="C119" s="2">
        <v>3527.92</v>
      </c>
      <c r="D119" s="2">
        <v>3520.24</v>
      </c>
      <c r="E119" s="2">
        <v>3528.99</v>
      </c>
      <c r="F119" s="2">
        <v>3530.59</v>
      </c>
      <c r="G119" s="2">
        <v>3547.56</v>
      </c>
      <c r="H119" s="2">
        <v>3554.96</v>
      </c>
      <c r="I119" s="2">
        <v>3556.23</v>
      </c>
      <c r="J119" s="2">
        <v>3539.1</v>
      </c>
      <c r="K119" s="2">
        <v>3539.08</v>
      </c>
      <c r="L119" s="2">
        <v>3538.03</v>
      </c>
      <c r="M119" s="2">
        <v>3538.04</v>
      </c>
      <c r="N119" s="2">
        <v>3537.69</v>
      </c>
      <c r="O119" s="2">
        <v>3536.65</v>
      </c>
      <c r="P119" s="2">
        <v>3538.39</v>
      </c>
      <c r="Q119" s="2">
        <v>3533.76</v>
      </c>
      <c r="R119" s="2">
        <v>3534.81</v>
      </c>
      <c r="S119" s="2">
        <v>3535.66</v>
      </c>
      <c r="T119" s="2">
        <v>3535.28</v>
      </c>
      <c r="U119" s="2">
        <v>3535.48</v>
      </c>
      <c r="V119" s="2">
        <v>3534.94</v>
      </c>
      <c r="W119" s="2">
        <v>3533.14</v>
      </c>
      <c r="X119" s="2">
        <v>3513.42</v>
      </c>
      <c r="Y119" s="85">
        <v>3515.06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3524.18</v>
      </c>
      <c r="C120" s="2">
        <v>3519.25</v>
      </c>
      <c r="D120" s="2">
        <v>3494.89</v>
      </c>
      <c r="E120" s="2">
        <v>3526.5</v>
      </c>
      <c r="F120" s="2">
        <v>3539.08</v>
      </c>
      <c r="G120" s="2">
        <v>3541.2</v>
      </c>
      <c r="H120" s="2">
        <v>3540.18</v>
      </c>
      <c r="I120" s="2">
        <v>3540.6</v>
      </c>
      <c r="J120" s="2">
        <v>3532.19</v>
      </c>
      <c r="K120" s="2">
        <v>3531.72</v>
      </c>
      <c r="L120" s="2">
        <v>3531.08</v>
      </c>
      <c r="M120" s="2">
        <v>3515.81</v>
      </c>
      <c r="N120" s="2">
        <v>3531.27</v>
      </c>
      <c r="O120" s="2">
        <v>3516.2</v>
      </c>
      <c r="P120" s="2">
        <v>3531.4</v>
      </c>
      <c r="Q120" s="2">
        <v>3518.07</v>
      </c>
      <c r="R120" s="2">
        <v>3534.73</v>
      </c>
      <c r="S120" s="2">
        <v>3568.43</v>
      </c>
      <c r="T120" s="2">
        <v>3535.02</v>
      </c>
      <c r="U120" s="2">
        <v>3542.65</v>
      </c>
      <c r="V120" s="2">
        <v>3538</v>
      </c>
      <c r="W120" s="2">
        <v>3536.33</v>
      </c>
      <c r="X120" s="2">
        <v>3534.42</v>
      </c>
      <c r="Y120" s="85">
        <v>3538.27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3539.84</v>
      </c>
      <c r="C121" s="2">
        <v>3540.41</v>
      </c>
      <c r="D121" s="2">
        <v>3540.9</v>
      </c>
      <c r="E121" s="2">
        <v>3541.49</v>
      </c>
      <c r="F121" s="2">
        <v>3542.46</v>
      </c>
      <c r="G121" s="2">
        <v>3544.52</v>
      </c>
      <c r="H121" s="2">
        <v>3546.58</v>
      </c>
      <c r="I121" s="2">
        <v>3551.21</v>
      </c>
      <c r="J121" s="2">
        <v>3632.58</v>
      </c>
      <c r="K121" s="2">
        <v>3632.45</v>
      </c>
      <c r="L121" s="2">
        <v>3625.23</v>
      </c>
      <c r="M121" s="2">
        <v>3623.55</v>
      </c>
      <c r="N121" s="2">
        <v>3623.55</v>
      </c>
      <c r="O121" s="2">
        <v>3625.87</v>
      </c>
      <c r="P121" s="2">
        <v>3629.88</v>
      </c>
      <c r="Q121" s="2">
        <v>3642.68</v>
      </c>
      <c r="R121" s="2">
        <v>3670.47</v>
      </c>
      <c r="S121" s="2">
        <v>3671.02</v>
      </c>
      <c r="T121" s="2">
        <v>3652.3</v>
      </c>
      <c r="U121" s="2">
        <v>3635.81</v>
      </c>
      <c r="V121" s="2">
        <v>3612.56</v>
      </c>
      <c r="W121" s="2">
        <v>3568.68</v>
      </c>
      <c r="X121" s="2">
        <v>3540.5</v>
      </c>
      <c r="Y121" s="85">
        <v>3540.77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3541.18</v>
      </c>
      <c r="C122" s="2">
        <v>3541.93</v>
      </c>
      <c r="D122" s="2">
        <v>3541.17</v>
      </c>
      <c r="E122" s="2">
        <v>3529.99</v>
      </c>
      <c r="F122" s="2">
        <v>3541.4</v>
      </c>
      <c r="G122" s="2">
        <v>3544.23</v>
      </c>
      <c r="H122" s="2">
        <v>3544.5</v>
      </c>
      <c r="I122" s="2">
        <v>3548.86</v>
      </c>
      <c r="J122" s="2">
        <v>3588.71</v>
      </c>
      <c r="K122" s="2">
        <v>3674.04</v>
      </c>
      <c r="L122" s="2">
        <v>3675.1</v>
      </c>
      <c r="M122" s="2">
        <v>3673.14</v>
      </c>
      <c r="N122" s="2">
        <v>3665.54</v>
      </c>
      <c r="O122" s="2">
        <v>3661.18</v>
      </c>
      <c r="P122" s="2">
        <v>3668.08</v>
      </c>
      <c r="Q122" s="2">
        <v>3677.5</v>
      </c>
      <c r="R122" s="2">
        <v>3696.26</v>
      </c>
      <c r="S122" s="2">
        <v>3733.03</v>
      </c>
      <c r="T122" s="2">
        <v>3690.05</v>
      </c>
      <c r="U122" s="2">
        <v>3624.68</v>
      </c>
      <c r="V122" s="2">
        <v>3551.21</v>
      </c>
      <c r="W122" s="2">
        <v>3634.05</v>
      </c>
      <c r="X122" s="2">
        <v>3563.03</v>
      </c>
      <c r="Y122" s="85">
        <v>3547.07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3540.58</v>
      </c>
      <c r="C123" s="2">
        <v>3536.2</v>
      </c>
      <c r="D123" s="2">
        <v>3534.52</v>
      </c>
      <c r="E123" s="2">
        <v>3534.8</v>
      </c>
      <c r="F123" s="2">
        <v>3542.03</v>
      </c>
      <c r="G123" s="2">
        <v>3547.79</v>
      </c>
      <c r="H123" s="2">
        <v>3548.82</v>
      </c>
      <c r="I123" s="2">
        <v>3590.74</v>
      </c>
      <c r="J123" s="2">
        <v>3593.09</v>
      </c>
      <c r="K123" s="2">
        <v>3596.03</v>
      </c>
      <c r="L123" s="2">
        <v>3589.92</v>
      </c>
      <c r="M123" s="2">
        <v>3604.45</v>
      </c>
      <c r="N123" s="2">
        <v>3582.86</v>
      </c>
      <c r="O123" s="2">
        <v>3587.01</v>
      </c>
      <c r="P123" s="2">
        <v>3590.14</v>
      </c>
      <c r="Q123" s="2">
        <v>3605.28</v>
      </c>
      <c r="R123" s="2">
        <v>3647.5</v>
      </c>
      <c r="S123" s="2">
        <v>3655.74</v>
      </c>
      <c r="T123" s="2">
        <v>3623.31</v>
      </c>
      <c r="U123" s="2">
        <v>3601.57</v>
      </c>
      <c r="V123" s="2">
        <v>3546.67</v>
      </c>
      <c r="W123" s="2">
        <v>3533.22</v>
      </c>
      <c r="X123" s="2">
        <v>3532.99</v>
      </c>
      <c r="Y123" s="85">
        <v>3518.32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3524.85</v>
      </c>
      <c r="C124" s="2">
        <v>3506.16</v>
      </c>
      <c r="D124" s="2">
        <v>3491.43</v>
      </c>
      <c r="E124" s="2">
        <v>3515.17</v>
      </c>
      <c r="F124" s="2">
        <v>3540.66</v>
      </c>
      <c r="G124" s="2">
        <v>3541.5</v>
      </c>
      <c r="H124" s="2">
        <v>3545.51</v>
      </c>
      <c r="I124" s="2">
        <v>3541.89</v>
      </c>
      <c r="J124" s="2">
        <v>3530.35</v>
      </c>
      <c r="K124" s="2">
        <v>3530.2</v>
      </c>
      <c r="L124" s="2">
        <v>3529.3</v>
      </c>
      <c r="M124" s="2">
        <v>3529.08</v>
      </c>
      <c r="N124" s="2">
        <v>3529.84</v>
      </c>
      <c r="O124" s="2">
        <v>3529.89</v>
      </c>
      <c r="P124" s="2">
        <v>3530.26</v>
      </c>
      <c r="Q124" s="2">
        <v>3531.16</v>
      </c>
      <c r="R124" s="2">
        <v>3566.28</v>
      </c>
      <c r="S124" s="2">
        <v>3570.36</v>
      </c>
      <c r="T124" s="2">
        <v>3532.46</v>
      </c>
      <c r="U124" s="2">
        <v>3543.83</v>
      </c>
      <c r="V124" s="2">
        <v>3531.62</v>
      </c>
      <c r="W124" s="2">
        <v>3526.81</v>
      </c>
      <c r="X124" s="2">
        <v>3526.73</v>
      </c>
      <c r="Y124" s="85">
        <v>3528.3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3527.97</v>
      </c>
      <c r="C125" s="2">
        <v>3522.44</v>
      </c>
      <c r="D125" s="2">
        <v>3533.48</v>
      </c>
      <c r="E125" s="2">
        <v>3535.07</v>
      </c>
      <c r="F125" s="2">
        <v>3540.96</v>
      </c>
      <c r="G125" s="2">
        <v>3559.62</v>
      </c>
      <c r="H125" s="2">
        <v>3654.04</v>
      </c>
      <c r="I125" s="2">
        <v>3671.49</v>
      </c>
      <c r="J125" s="2">
        <v>3669.86</v>
      </c>
      <c r="K125" s="2">
        <v>3668.09</v>
      </c>
      <c r="L125" s="2">
        <v>3650.68</v>
      </c>
      <c r="M125" s="2">
        <v>3653.48</v>
      </c>
      <c r="N125" s="2">
        <v>3644.48</v>
      </c>
      <c r="O125" s="2">
        <v>3647.46</v>
      </c>
      <c r="P125" s="2">
        <v>3661.12</v>
      </c>
      <c r="Q125" s="2">
        <v>3681.18</v>
      </c>
      <c r="R125" s="2">
        <v>3772.16</v>
      </c>
      <c r="S125" s="2">
        <v>3783.58</v>
      </c>
      <c r="T125" s="2">
        <v>3688.57</v>
      </c>
      <c r="U125" s="2">
        <v>3661.6</v>
      </c>
      <c r="V125" s="2">
        <v>3584.5</v>
      </c>
      <c r="W125" s="2">
        <v>3540.3</v>
      </c>
      <c r="X125" s="2">
        <v>3532.02</v>
      </c>
      <c r="Y125" s="85">
        <v>3533.97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3536.1</v>
      </c>
      <c r="C126" s="2">
        <v>3536.95</v>
      </c>
      <c r="D126" s="2">
        <v>3531.4</v>
      </c>
      <c r="E126" s="2">
        <v>3538.32</v>
      </c>
      <c r="F126" s="2">
        <v>3538.44</v>
      </c>
      <c r="G126" s="2">
        <v>3616.8</v>
      </c>
      <c r="H126" s="2">
        <v>3671.74</v>
      </c>
      <c r="I126" s="2">
        <v>3703.17</v>
      </c>
      <c r="J126" s="2">
        <v>3703.35</v>
      </c>
      <c r="K126" s="2">
        <v>3708.04</v>
      </c>
      <c r="L126" s="2">
        <v>3689.9</v>
      </c>
      <c r="M126" s="2">
        <v>3691.22</v>
      </c>
      <c r="N126" s="2">
        <v>3665.57</v>
      </c>
      <c r="O126" s="2">
        <v>3640.58</v>
      </c>
      <c r="P126" s="2">
        <v>3682.66</v>
      </c>
      <c r="Q126" s="2">
        <v>3704.36</v>
      </c>
      <c r="R126" s="2">
        <v>3750.66</v>
      </c>
      <c r="S126" s="2">
        <v>3726.6</v>
      </c>
      <c r="T126" s="2">
        <v>3698.32</v>
      </c>
      <c r="U126" s="2">
        <v>3652.3</v>
      </c>
      <c r="V126" s="2">
        <v>3540.56</v>
      </c>
      <c r="W126" s="2">
        <v>3538.42</v>
      </c>
      <c r="X126" s="2">
        <v>3532.33</v>
      </c>
      <c r="Y126" s="85">
        <v>3534.16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3535.16</v>
      </c>
      <c r="C127" s="2">
        <v>3537.01</v>
      </c>
      <c r="D127" s="2">
        <v>3537.93</v>
      </c>
      <c r="E127" s="2">
        <v>3539.5</v>
      </c>
      <c r="F127" s="2">
        <v>3545.41</v>
      </c>
      <c r="G127" s="2">
        <v>3569.66</v>
      </c>
      <c r="H127" s="2">
        <v>3662.68</v>
      </c>
      <c r="I127" s="2">
        <v>3677.99</v>
      </c>
      <c r="J127" s="2">
        <v>3679.43</v>
      </c>
      <c r="K127" s="2">
        <v>3676.61</v>
      </c>
      <c r="L127" s="2">
        <v>3676.98</v>
      </c>
      <c r="M127" s="2">
        <v>3665.03</v>
      </c>
      <c r="N127" s="2">
        <v>3662.99</v>
      </c>
      <c r="O127" s="2">
        <v>3661.1</v>
      </c>
      <c r="P127" s="2">
        <v>3664.17</v>
      </c>
      <c r="Q127" s="2">
        <v>3677.13</v>
      </c>
      <c r="R127" s="2">
        <v>3703.98</v>
      </c>
      <c r="S127" s="2">
        <v>3699.69</v>
      </c>
      <c r="T127" s="2">
        <v>3676.07</v>
      </c>
      <c r="U127" s="2">
        <v>3662.37</v>
      </c>
      <c r="V127" s="2">
        <v>3605.11</v>
      </c>
      <c r="W127" s="2">
        <v>3539.46</v>
      </c>
      <c r="X127" s="2">
        <v>3533.73</v>
      </c>
      <c r="Y127" s="85">
        <v>3533.5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3543.42</v>
      </c>
      <c r="C128" s="2">
        <v>3537.42</v>
      </c>
      <c r="D128" s="2">
        <v>3539.3</v>
      </c>
      <c r="E128" s="2">
        <v>3539.88</v>
      </c>
      <c r="F128" s="2">
        <v>3539.25</v>
      </c>
      <c r="G128" s="2">
        <v>3542.85</v>
      </c>
      <c r="H128" s="2">
        <v>3547.75</v>
      </c>
      <c r="I128" s="2">
        <v>3609.18</v>
      </c>
      <c r="J128" s="2">
        <v>3611.51</v>
      </c>
      <c r="K128" s="2">
        <v>3612.97</v>
      </c>
      <c r="L128" s="2">
        <v>3608.64</v>
      </c>
      <c r="M128" s="2">
        <v>3605.05</v>
      </c>
      <c r="N128" s="2">
        <v>3605.6</v>
      </c>
      <c r="O128" s="2">
        <v>3608.37</v>
      </c>
      <c r="P128" s="2">
        <v>3614.29</v>
      </c>
      <c r="Q128" s="2">
        <v>3621.06</v>
      </c>
      <c r="R128" s="2">
        <v>3631.42</v>
      </c>
      <c r="S128" s="2">
        <v>3625.25</v>
      </c>
      <c r="T128" s="2">
        <v>3630.87</v>
      </c>
      <c r="U128" s="2">
        <v>3598.3</v>
      </c>
      <c r="V128" s="2">
        <v>3537.54</v>
      </c>
      <c r="W128" s="2">
        <v>3530.22</v>
      </c>
      <c r="X128" s="2">
        <v>3531.96</v>
      </c>
      <c r="Y128" s="85">
        <v>3534.41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3535.12</v>
      </c>
      <c r="C129" s="2">
        <v>3529.99</v>
      </c>
      <c r="D129" s="2">
        <v>3530.5</v>
      </c>
      <c r="E129" s="2">
        <v>3531.09</v>
      </c>
      <c r="F129" s="2">
        <v>3531.05</v>
      </c>
      <c r="G129" s="2">
        <v>3538.94</v>
      </c>
      <c r="H129" s="2">
        <v>3538.13</v>
      </c>
      <c r="I129" s="2">
        <v>3539.22</v>
      </c>
      <c r="J129" s="2">
        <v>3534.07</v>
      </c>
      <c r="K129" s="2">
        <v>3544.61</v>
      </c>
      <c r="L129" s="2">
        <v>3540.62</v>
      </c>
      <c r="M129" s="2">
        <v>3531.91</v>
      </c>
      <c r="N129" s="2">
        <v>3531.62</v>
      </c>
      <c r="O129" s="2">
        <v>3531.91</v>
      </c>
      <c r="P129" s="2">
        <v>3559.15</v>
      </c>
      <c r="Q129" s="2">
        <v>3595.29</v>
      </c>
      <c r="R129" s="2">
        <v>3604.76</v>
      </c>
      <c r="S129" s="2">
        <v>3602</v>
      </c>
      <c r="T129" s="2">
        <v>3598.54</v>
      </c>
      <c r="U129" s="2">
        <v>3561.52</v>
      </c>
      <c r="V129" s="2">
        <v>3617.99</v>
      </c>
      <c r="W129" s="2">
        <v>3550.33</v>
      </c>
      <c r="X129" s="2">
        <v>3533.49</v>
      </c>
      <c r="Y129" s="85">
        <v>3533.51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3536.97</v>
      </c>
      <c r="C130" s="2">
        <v>3538.25</v>
      </c>
      <c r="D130" s="2">
        <v>3538.92</v>
      </c>
      <c r="E130" s="2">
        <v>3539.58</v>
      </c>
      <c r="F130" s="2">
        <v>3546.26</v>
      </c>
      <c r="G130" s="2">
        <v>3659.36</v>
      </c>
      <c r="H130" s="2">
        <v>3779.07</v>
      </c>
      <c r="I130" s="2">
        <v>3803.39</v>
      </c>
      <c r="J130" s="2">
        <v>3719.95</v>
      </c>
      <c r="K130" s="2">
        <v>3717.22</v>
      </c>
      <c r="L130" s="2">
        <v>3705.28</v>
      </c>
      <c r="M130" s="2">
        <v>3721.59</v>
      </c>
      <c r="N130" s="2">
        <v>3714.79</v>
      </c>
      <c r="O130" s="2">
        <v>3711.75</v>
      </c>
      <c r="P130" s="2">
        <v>3723.05</v>
      </c>
      <c r="Q130" s="2">
        <v>3734.85</v>
      </c>
      <c r="R130" s="2">
        <v>3734.58</v>
      </c>
      <c r="S130" s="2">
        <v>3726.3</v>
      </c>
      <c r="T130" s="2">
        <v>3682.98</v>
      </c>
      <c r="U130" s="2">
        <v>3670.16</v>
      </c>
      <c r="V130" s="2">
        <v>3580.64</v>
      </c>
      <c r="W130" s="2">
        <v>3542.17</v>
      </c>
      <c r="X130" s="2">
        <v>3534.64</v>
      </c>
      <c r="Y130" s="85">
        <v>3535.32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3537.67</v>
      </c>
      <c r="C131" s="2">
        <v>3538.56</v>
      </c>
      <c r="D131" s="2">
        <v>3539.53</v>
      </c>
      <c r="E131" s="2">
        <v>3540.45</v>
      </c>
      <c r="F131" s="2">
        <v>3547.03</v>
      </c>
      <c r="G131" s="2">
        <v>3592.26</v>
      </c>
      <c r="H131" s="2">
        <v>3654.59</v>
      </c>
      <c r="I131" s="2">
        <v>3688.37</v>
      </c>
      <c r="J131" s="2">
        <v>3662.73</v>
      </c>
      <c r="K131" s="2">
        <v>3657.71</v>
      </c>
      <c r="L131" s="2">
        <v>3646.66</v>
      </c>
      <c r="M131" s="2">
        <v>3646</v>
      </c>
      <c r="N131" s="2">
        <v>3623.99</v>
      </c>
      <c r="O131" s="2">
        <v>3630.06</v>
      </c>
      <c r="P131" s="2">
        <v>3654.36</v>
      </c>
      <c r="Q131" s="2">
        <v>3692.9</v>
      </c>
      <c r="R131" s="2">
        <v>3705.1</v>
      </c>
      <c r="S131" s="2">
        <v>3707.33</v>
      </c>
      <c r="T131" s="2">
        <v>3669.69</v>
      </c>
      <c r="U131" s="2">
        <v>3634.96</v>
      </c>
      <c r="V131" s="2">
        <v>3603.03</v>
      </c>
      <c r="W131" s="2">
        <v>3545.31</v>
      </c>
      <c r="X131" s="2">
        <v>3542.99</v>
      </c>
      <c r="Y131" s="85">
        <v>3536.08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3537.59</v>
      </c>
      <c r="C132" s="2">
        <v>3534.54</v>
      </c>
      <c r="D132" s="2">
        <v>3529.59</v>
      </c>
      <c r="E132" s="2">
        <v>3528.97</v>
      </c>
      <c r="F132" s="2">
        <v>3536.91</v>
      </c>
      <c r="G132" s="2">
        <v>3551.29</v>
      </c>
      <c r="H132" s="2">
        <v>3584.08</v>
      </c>
      <c r="I132" s="2">
        <v>3618.7</v>
      </c>
      <c r="J132" s="2">
        <v>3626.54</v>
      </c>
      <c r="K132" s="2">
        <v>3627.86</v>
      </c>
      <c r="L132" s="2">
        <v>3618.56</v>
      </c>
      <c r="M132" s="2">
        <v>3617.24</v>
      </c>
      <c r="N132" s="2">
        <v>3617.02</v>
      </c>
      <c r="O132" s="2">
        <v>3624.25</v>
      </c>
      <c r="P132" s="2">
        <v>3630.87</v>
      </c>
      <c r="Q132" s="2">
        <v>3645.08</v>
      </c>
      <c r="R132" s="2">
        <v>3681.7</v>
      </c>
      <c r="S132" s="2">
        <v>3691.88</v>
      </c>
      <c r="T132" s="2">
        <v>3631.41</v>
      </c>
      <c r="U132" s="2">
        <v>3621.29</v>
      </c>
      <c r="V132" s="2">
        <v>3581.39</v>
      </c>
      <c r="W132" s="2">
        <v>3544.96</v>
      </c>
      <c r="X132" s="2">
        <v>3538.97</v>
      </c>
      <c r="Y132" s="85">
        <v>3539.18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3541.14</v>
      </c>
      <c r="C133" s="2">
        <v>3542.19</v>
      </c>
      <c r="D133" s="2">
        <v>3537.67</v>
      </c>
      <c r="E133" s="2">
        <v>3543.5</v>
      </c>
      <c r="F133" s="2">
        <v>3544.74</v>
      </c>
      <c r="G133" s="2">
        <v>3561.44</v>
      </c>
      <c r="H133" s="2">
        <v>3616.31</v>
      </c>
      <c r="I133" s="2">
        <v>3665.33</v>
      </c>
      <c r="J133" s="2">
        <v>3634.6</v>
      </c>
      <c r="K133" s="2">
        <v>3631.5</v>
      </c>
      <c r="L133" s="2">
        <v>3623.21</v>
      </c>
      <c r="M133" s="2">
        <v>3622.02</v>
      </c>
      <c r="N133" s="2">
        <v>3620.47</v>
      </c>
      <c r="O133" s="2">
        <v>3624.21</v>
      </c>
      <c r="P133" s="2">
        <v>3635.78</v>
      </c>
      <c r="Q133" s="2">
        <v>3647.68</v>
      </c>
      <c r="R133" s="2">
        <v>3701.59</v>
      </c>
      <c r="S133" s="2">
        <v>3697.51</v>
      </c>
      <c r="T133" s="2">
        <v>3637.49</v>
      </c>
      <c r="U133" s="2">
        <v>3622.11</v>
      </c>
      <c r="V133" s="2">
        <v>3579.87</v>
      </c>
      <c r="W133" s="2">
        <v>3546.49</v>
      </c>
      <c r="X133" s="2">
        <v>3538.53</v>
      </c>
      <c r="Y133" s="85">
        <v>3538.83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3540.78</v>
      </c>
      <c r="C134" s="2">
        <v>3536.24</v>
      </c>
      <c r="D134" s="2">
        <v>3536.56</v>
      </c>
      <c r="E134" s="2">
        <v>3538.3</v>
      </c>
      <c r="F134" s="2">
        <v>3544.16</v>
      </c>
      <c r="G134" s="2">
        <v>3552.55</v>
      </c>
      <c r="H134" s="2">
        <v>3602.7</v>
      </c>
      <c r="I134" s="2">
        <v>3601.81</v>
      </c>
      <c r="J134" s="2">
        <v>3593.41</v>
      </c>
      <c r="K134" s="2">
        <v>3605</v>
      </c>
      <c r="L134" s="2">
        <v>3603</v>
      </c>
      <c r="M134" s="2">
        <v>3603.12</v>
      </c>
      <c r="N134" s="2">
        <v>3593.79</v>
      </c>
      <c r="O134" s="2">
        <v>3594.39</v>
      </c>
      <c r="P134" s="2">
        <v>3604.36</v>
      </c>
      <c r="Q134" s="2">
        <v>3614.08</v>
      </c>
      <c r="R134" s="2">
        <v>3648.41</v>
      </c>
      <c r="S134" s="2">
        <v>3619.14</v>
      </c>
      <c r="T134" s="2">
        <v>3601.74</v>
      </c>
      <c r="U134" s="2">
        <v>3563.97</v>
      </c>
      <c r="V134" s="2">
        <v>3541.77</v>
      </c>
      <c r="W134" s="2">
        <v>3485.71</v>
      </c>
      <c r="X134" s="2">
        <v>3531.1</v>
      </c>
      <c r="Y134" s="85">
        <v>3533.63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3537.07</v>
      </c>
      <c r="C135" s="2">
        <v>3537.03</v>
      </c>
      <c r="D135" s="2">
        <v>3537.12</v>
      </c>
      <c r="E135" s="2">
        <v>3538</v>
      </c>
      <c r="F135" s="2">
        <v>3539.84</v>
      </c>
      <c r="G135" s="2">
        <v>3537.08</v>
      </c>
      <c r="H135" s="2">
        <v>3549.89</v>
      </c>
      <c r="I135" s="2">
        <v>3614.46</v>
      </c>
      <c r="J135" s="2">
        <v>3699.01</v>
      </c>
      <c r="K135" s="2">
        <v>3735.08</v>
      </c>
      <c r="L135" s="2">
        <v>3700.76</v>
      </c>
      <c r="M135" s="2">
        <v>3686.36</v>
      </c>
      <c r="N135" s="2">
        <v>3662.22</v>
      </c>
      <c r="O135" s="2">
        <v>3673.25</v>
      </c>
      <c r="P135" s="2">
        <v>3688.96</v>
      </c>
      <c r="Q135" s="2">
        <v>3724.17</v>
      </c>
      <c r="R135" s="2">
        <v>3742.92</v>
      </c>
      <c r="S135" s="2">
        <v>3730.8</v>
      </c>
      <c r="T135" s="2">
        <v>3712.87</v>
      </c>
      <c r="U135" s="2">
        <v>3693.63</v>
      </c>
      <c r="V135" s="2">
        <v>3650.81</v>
      </c>
      <c r="W135" s="2">
        <v>3562.45</v>
      </c>
      <c r="X135" s="2">
        <v>3536.75</v>
      </c>
      <c r="Y135" s="85">
        <v>3537.52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3537.6</v>
      </c>
      <c r="C136" s="2">
        <v>3537.39</v>
      </c>
      <c r="D136" s="2">
        <v>3537.88</v>
      </c>
      <c r="E136" s="2">
        <v>3538.18</v>
      </c>
      <c r="F136" s="2">
        <v>3538.42</v>
      </c>
      <c r="G136" s="2">
        <v>3535.33</v>
      </c>
      <c r="H136" s="2">
        <v>3538.04</v>
      </c>
      <c r="I136" s="2">
        <v>3555.39</v>
      </c>
      <c r="J136" s="2">
        <v>3630.01</v>
      </c>
      <c r="K136" s="2">
        <v>3694.46</v>
      </c>
      <c r="L136" s="2">
        <v>3691.51</v>
      </c>
      <c r="M136" s="2">
        <v>3692.9</v>
      </c>
      <c r="N136" s="2">
        <v>3689.19</v>
      </c>
      <c r="O136" s="2">
        <v>3693.23</v>
      </c>
      <c r="P136" s="2">
        <v>3721.82</v>
      </c>
      <c r="Q136" s="2">
        <v>3749</v>
      </c>
      <c r="R136" s="2">
        <v>3776.13</v>
      </c>
      <c r="S136" s="2">
        <v>3758.4</v>
      </c>
      <c r="T136" s="2">
        <v>3745.74</v>
      </c>
      <c r="U136" s="2">
        <v>3740.17</v>
      </c>
      <c r="V136" s="2">
        <v>3701.39</v>
      </c>
      <c r="W136" s="2">
        <v>3574.47</v>
      </c>
      <c r="X136" s="2">
        <v>3544.23</v>
      </c>
      <c r="Y136" s="85">
        <v>3538.14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3537.19</v>
      </c>
      <c r="C137" s="2">
        <v>3537.27</v>
      </c>
      <c r="D137" s="2">
        <v>3537.34</v>
      </c>
      <c r="E137" s="2">
        <v>3538.5</v>
      </c>
      <c r="F137" s="2">
        <v>3542.51</v>
      </c>
      <c r="G137" s="2">
        <v>3566.91</v>
      </c>
      <c r="H137" s="2">
        <v>3612.87</v>
      </c>
      <c r="I137" s="2">
        <v>3689.29</v>
      </c>
      <c r="J137" s="2">
        <v>3690.6</v>
      </c>
      <c r="K137" s="2">
        <v>3692.99</v>
      </c>
      <c r="L137" s="2">
        <v>3686.68</v>
      </c>
      <c r="M137" s="2">
        <v>3689.11</v>
      </c>
      <c r="N137" s="2">
        <v>3687.72</v>
      </c>
      <c r="O137" s="2">
        <v>3690.32</v>
      </c>
      <c r="P137" s="2">
        <v>3712.03</v>
      </c>
      <c r="Q137" s="2">
        <v>3775.23</v>
      </c>
      <c r="R137" s="2">
        <v>3788.57</v>
      </c>
      <c r="S137" s="2">
        <v>3779.84</v>
      </c>
      <c r="T137" s="2">
        <v>3718.57</v>
      </c>
      <c r="U137" s="2">
        <v>3702.45</v>
      </c>
      <c r="V137" s="2">
        <v>3653.05</v>
      </c>
      <c r="W137" s="2">
        <v>3574.5</v>
      </c>
      <c r="X137" s="2">
        <v>3542.07</v>
      </c>
      <c r="Y137" s="85">
        <v>3536.39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3539.33</v>
      </c>
      <c r="C138" s="2">
        <v>3538.51</v>
      </c>
      <c r="D138" s="2">
        <v>3539.2</v>
      </c>
      <c r="E138" s="2">
        <v>3540.72</v>
      </c>
      <c r="F138" s="2">
        <v>3542.26</v>
      </c>
      <c r="G138" s="2">
        <v>3558.43</v>
      </c>
      <c r="H138" s="2">
        <v>3603.02</v>
      </c>
      <c r="I138" s="2">
        <v>3630.24</v>
      </c>
      <c r="J138" s="2">
        <v>3636.76</v>
      </c>
      <c r="K138" s="2">
        <v>3610.09</v>
      </c>
      <c r="L138" s="2">
        <v>3579.66</v>
      </c>
      <c r="M138" s="2">
        <v>3574.86</v>
      </c>
      <c r="N138" s="2">
        <v>3571.33</v>
      </c>
      <c r="O138" s="2">
        <v>3569.59</v>
      </c>
      <c r="P138" s="2">
        <v>3578.35</v>
      </c>
      <c r="Q138" s="2">
        <v>3595.04</v>
      </c>
      <c r="R138" s="2">
        <v>3679.91</v>
      </c>
      <c r="S138" s="2">
        <v>3623.11</v>
      </c>
      <c r="T138" s="2">
        <v>3583.05</v>
      </c>
      <c r="U138" s="2">
        <v>3562.84</v>
      </c>
      <c r="V138" s="2">
        <v>3556.31</v>
      </c>
      <c r="W138" s="2">
        <v>3543.62</v>
      </c>
      <c r="X138" s="2">
        <v>3531.2</v>
      </c>
      <c r="Y138" s="85">
        <v>3535.79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3538.93</v>
      </c>
      <c r="C139" s="86">
        <v>3537.23</v>
      </c>
      <c r="D139" s="86">
        <v>3539.65</v>
      </c>
      <c r="E139" s="86">
        <v>3540.54</v>
      </c>
      <c r="F139" s="86">
        <v>3550.49</v>
      </c>
      <c r="G139" s="86">
        <v>3638.58</v>
      </c>
      <c r="H139" s="86">
        <v>3765.32</v>
      </c>
      <c r="I139" s="86">
        <v>3835.67</v>
      </c>
      <c r="J139" s="86">
        <v>3823.98</v>
      </c>
      <c r="K139" s="86">
        <v>3816.83</v>
      </c>
      <c r="L139" s="86">
        <v>3803.97</v>
      </c>
      <c r="M139" s="86">
        <v>3814.92</v>
      </c>
      <c r="N139" s="86">
        <v>3807.66</v>
      </c>
      <c r="O139" s="86">
        <v>3815.39</v>
      </c>
      <c r="P139" s="86">
        <v>3837.64</v>
      </c>
      <c r="Q139" s="86">
        <v>3875.28</v>
      </c>
      <c r="R139" s="86">
        <v>3887.04</v>
      </c>
      <c r="S139" s="86">
        <v>3885.27</v>
      </c>
      <c r="T139" s="86">
        <v>3809.54</v>
      </c>
      <c r="U139" s="86">
        <v>3780.51</v>
      </c>
      <c r="V139" s="86">
        <v>3700.92</v>
      </c>
      <c r="W139" s="86">
        <v>3634.78</v>
      </c>
      <c r="X139" s="86">
        <v>3607.2</v>
      </c>
      <c r="Y139" s="87">
        <v>3562.09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118" t="s">
        <v>310</v>
      </c>
      <c r="C146" s="119" t="s">
        <v>313</v>
      </c>
      <c r="D146" s="119" t="s">
        <v>316</v>
      </c>
      <c r="E146" s="119" t="s">
        <v>318</v>
      </c>
      <c r="F146" s="119" t="s">
        <v>321</v>
      </c>
      <c r="G146" s="119" t="s">
        <v>324</v>
      </c>
      <c r="H146" s="119" t="s">
        <v>327</v>
      </c>
      <c r="I146" s="119" t="s">
        <v>330</v>
      </c>
      <c r="J146" s="119" t="s">
        <v>333</v>
      </c>
      <c r="K146" s="119" t="s">
        <v>336</v>
      </c>
      <c r="L146" s="119" t="s">
        <v>339</v>
      </c>
      <c r="M146" s="119" t="s">
        <v>342</v>
      </c>
      <c r="N146" s="119" t="s">
        <v>345</v>
      </c>
      <c r="O146" s="119" t="s">
        <v>348</v>
      </c>
      <c r="P146" s="119" t="s">
        <v>351</v>
      </c>
      <c r="Q146" s="119" t="s">
        <v>354</v>
      </c>
      <c r="R146" s="119" t="s">
        <v>357</v>
      </c>
      <c r="S146" s="119" t="s">
        <v>360</v>
      </c>
      <c r="T146" s="119" t="s">
        <v>363</v>
      </c>
      <c r="U146" s="119" t="s">
        <v>366</v>
      </c>
      <c r="V146" s="119" t="s">
        <v>369</v>
      </c>
      <c r="W146" s="119" t="s">
        <v>372</v>
      </c>
      <c r="X146" s="119" t="s">
        <v>375</v>
      </c>
      <c r="Y146" s="12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112" t="s">
        <v>381</v>
      </c>
      <c r="C147" s="9" t="s">
        <v>384</v>
      </c>
      <c r="D147" s="9" t="s">
        <v>387</v>
      </c>
      <c r="E147" s="9" t="s">
        <v>390</v>
      </c>
      <c r="F147" s="9" t="s">
        <v>393</v>
      </c>
      <c r="G147" s="9" t="s">
        <v>396</v>
      </c>
      <c r="H147" s="9" t="s">
        <v>399</v>
      </c>
      <c r="I147" s="9" t="s">
        <v>402</v>
      </c>
      <c r="J147" s="9" t="s">
        <v>405</v>
      </c>
      <c r="K147" s="9" t="s">
        <v>408</v>
      </c>
      <c r="L147" s="9" t="s">
        <v>411</v>
      </c>
      <c r="M147" s="9" t="s">
        <v>414</v>
      </c>
      <c r="N147" s="9" t="s">
        <v>417</v>
      </c>
      <c r="O147" s="9" t="s">
        <v>420</v>
      </c>
      <c r="P147" s="9" t="s">
        <v>423</v>
      </c>
      <c r="Q147" s="9" t="s">
        <v>426</v>
      </c>
      <c r="R147" s="9" t="s">
        <v>429</v>
      </c>
      <c r="S147" s="9" t="s">
        <v>432</v>
      </c>
      <c r="T147" s="9" t="s">
        <v>435</v>
      </c>
      <c r="U147" s="9" t="s">
        <v>438</v>
      </c>
      <c r="V147" s="9" t="s">
        <v>441</v>
      </c>
      <c r="W147" s="9" t="s">
        <v>444</v>
      </c>
      <c r="X147" s="9" t="s">
        <v>447</v>
      </c>
      <c r="Y147" s="11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112" t="s">
        <v>453</v>
      </c>
      <c r="C148" s="9" t="s">
        <v>456</v>
      </c>
      <c r="D148" s="9" t="s">
        <v>459</v>
      </c>
      <c r="E148" s="9" t="s">
        <v>462</v>
      </c>
      <c r="F148" s="9" t="s">
        <v>465</v>
      </c>
      <c r="G148" s="9" t="s">
        <v>468</v>
      </c>
      <c r="H148" s="9" t="s">
        <v>471</v>
      </c>
      <c r="I148" s="9" t="s">
        <v>474</v>
      </c>
      <c r="J148" s="9" t="s">
        <v>477</v>
      </c>
      <c r="K148" s="9" t="s">
        <v>480</v>
      </c>
      <c r="L148" s="9" t="s">
        <v>483</v>
      </c>
      <c r="M148" s="9" t="s">
        <v>486</v>
      </c>
      <c r="N148" s="9" t="s">
        <v>342</v>
      </c>
      <c r="O148" s="9" t="s">
        <v>490</v>
      </c>
      <c r="P148" s="9" t="s">
        <v>493</v>
      </c>
      <c r="Q148" s="9" t="s">
        <v>496</v>
      </c>
      <c r="R148" s="9" t="s">
        <v>499</v>
      </c>
      <c r="S148" s="9" t="s">
        <v>502</v>
      </c>
      <c r="T148" s="9" t="s">
        <v>505</v>
      </c>
      <c r="U148" s="9" t="s">
        <v>508</v>
      </c>
      <c r="V148" s="9" t="s">
        <v>511</v>
      </c>
      <c r="W148" s="9" t="s">
        <v>514</v>
      </c>
      <c r="X148" s="9" t="s">
        <v>517</v>
      </c>
      <c r="Y148" s="11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112" t="s">
        <v>523</v>
      </c>
      <c r="C149" s="9" t="s">
        <v>526</v>
      </c>
      <c r="D149" s="9" t="s">
        <v>529</v>
      </c>
      <c r="E149" s="9" t="s">
        <v>532</v>
      </c>
      <c r="F149" s="9" t="s">
        <v>535</v>
      </c>
      <c r="G149" s="9" t="s">
        <v>538</v>
      </c>
      <c r="H149" s="9" t="s">
        <v>540</v>
      </c>
      <c r="I149" s="9" t="s">
        <v>543</v>
      </c>
      <c r="J149" s="9" t="s">
        <v>546</v>
      </c>
      <c r="K149" s="9" t="s">
        <v>549</v>
      </c>
      <c r="L149" s="9" t="s">
        <v>552</v>
      </c>
      <c r="M149" s="9" t="s">
        <v>555</v>
      </c>
      <c r="N149" s="9" t="s">
        <v>557</v>
      </c>
      <c r="O149" s="9" t="s">
        <v>560</v>
      </c>
      <c r="P149" s="9" t="s">
        <v>563</v>
      </c>
      <c r="Q149" s="9" t="s">
        <v>566</v>
      </c>
      <c r="R149" s="9" t="s">
        <v>569</v>
      </c>
      <c r="S149" s="9" t="s">
        <v>572</v>
      </c>
      <c r="T149" s="9" t="s">
        <v>574</v>
      </c>
      <c r="U149" s="9" t="s">
        <v>577</v>
      </c>
      <c r="V149" s="9" t="s">
        <v>580</v>
      </c>
      <c r="W149" s="9" t="s">
        <v>583</v>
      </c>
      <c r="X149" s="9" t="s">
        <v>586</v>
      </c>
      <c r="Y149" s="11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112" t="s">
        <v>591</v>
      </c>
      <c r="C150" s="9" t="s">
        <v>594</v>
      </c>
      <c r="D150" s="9" t="s">
        <v>597</v>
      </c>
      <c r="E150" s="9" t="s">
        <v>600</v>
      </c>
      <c r="F150" s="9" t="s">
        <v>602</v>
      </c>
      <c r="G150" s="9" t="s">
        <v>605</v>
      </c>
      <c r="H150" s="9" t="s">
        <v>224</v>
      </c>
      <c r="I150" s="9" t="s">
        <v>610</v>
      </c>
      <c r="J150" s="9" t="s">
        <v>612</v>
      </c>
      <c r="K150" s="9" t="s">
        <v>615</v>
      </c>
      <c r="L150" s="9" t="s">
        <v>618</v>
      </c>
      <c r="M150" s="9" t="s">
        <v>621</v>
      </c>
      <c r="N150" s="9" t="s">
        <v>624</v>
      </c>
      <c r="O150" s="9" t="s">
        <v>627</v>
      </c>
      <c r="P150" s="9" t="s">
        <v>630</v>
      </c>
      <c r="Q150" s="9" t="s">
        <v>633</v>
      </c>
      <c r="R150" s="9" t="s">
        <v>636</v>
      </c>
      <c r="S150" s="9" t="s">
        <v>639</v>
      </c>
      <c r="T150" s="9" t="s">
        <v>641</v>
      </c>
      <c r="U150" s="9" t="s">
        <v>237</v>
      </c>
      <c r="V150" s="9" t="s">
        <v>236</v>
      </c>
      <c r="W150" s="9" t="s">
        <v>227</v>
      </c>
      <c r="X150" s="9" t="s">
        <v>648</v>
      </c>
      <c r="Y150" s="11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112" t="s">
        <v>652</v>
      </c>
      <c r="C151" s="9" t="s">
        <v>655</v>
      </c>
      <c r="D151" s="9" t="s">
        <v>658</v>
      </c>
      <c r="E151" s="9" t="s">
        <v>661</v>
      </c>
      <c r="F151" s="9" t="s">
        <v>664</v>
      </c>
      <c r="G151" s="9" t="s">
        <v>667</v>
      </c>
      <c r="H151" s="9" t="s">
        <v>670</v>
      </c>
      <c r="I151" s="9" t="s">
        <v>673</v>
      </c>
      <c r="J151" s="9" t="s">
        <v>676</v>
      </c>
      <c r="K151" s="9" t="s">
        <v>678</v>
      </c>
      <c r="L151" s="9" t="s">
        <v>680</v>
      </c>
      <c r="M151" s="9" t="s">
        <v>683</v>
      </c>
      <c r="N151" s="9" t="s">
        <v>686</v>
      </c>
      <c r="O151" s="9" t="s">
        <v>689</v>
      </c>
      <c r="P151" s="9" t="s">
        <v>692</v>
      </c>
      <c r="Q151" s="9" t="s">
        <v>694</v>
      </c>
      <c r="R151" s="9" t="s">
        <v>697</v>
      </c>
      <c r="S151" s="9" t="s">
        <v>700</v>
      </c>
      <c r="T151" s="9" t="s">
        <v>703</v>
      </c>
      <c r="U151" s="9" t="s">
        <v>706</v>
      </c>
      <c r="V151" s="9" t="s">
        <v>709</v>
      </c>
      <c r="W151" s="9" t="s">
        <v>712</v>
      </c>
      <c r="X151" s="9" t="s">
        <v>715</v>
      </c>
      <c r="Y151" s="11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112" t="s">
        <v>721</v>
      </c>
      <c r="C152" s="9" t="s">
        <v>723</v>
      </c>
      <c r="D152" s="9" t="s">
        <v>725</v>
      </c>
      <c r="E152" s="9" t="s">
        <v>728</v>
      </c>
      <c r="F152" s="9" t="s">
        <v>731</v>
      </c>
      <c r="G152" s="9" t="s">
        <v>733</v>
      </c>
      <c r="H152" s="9" t="s">
        <v>735</v>
      </c>
      <c r="I152" s="9" t="s">
        <v>737</v>
      </c>
      <c r="J152" s="9" t="s">
        <v>740</v>
      </c>
      <c r="K152" s="9" t="s">
        <v>743</v>
      </c>
      <c r="L152" s="9" t="s">
        <v>746</v>
      </c>
      <c r="M152" s="9" t="s">
        <v>748</v>
      </c>
      <c r="N152" s="9" t="s">
        <v>751</v>
      </c>
      <c r="O152" s="9" t="s">
        <v>754</v>
      </c>
      <c r="P152" s="9" t="s">
        <v>757</v>
      </c>
      <c r="Q152" s="9" t="s">
        <v>759</v>
      </c>
      <c r="R152" s="9" t="s">
        <v>761</v>
      </c>
      <c r="S152" s="9" t="s">
        <v>764</v>
      </c>
      <c r="T152" s="9" t="s">
        <v>766</v>
      </c>
      <c r="U152" s="9" t="s">
        <v>769</v>
      </c>
      <c r="V152" s="9" t="s">
        <v>772</v>
      </c>
      <c r="W152" s="9" t="s">
        <v>775</v>
      </c>
      <c r="X152" s="9" t="s">
        <v>777</v>
      </c>
      <c r="Y152" s="11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112" t="s">
        <v>783</v>
      </c>
      <c r="C153" s="9" t="s">
        <v>786</v>
      </c>
      <c r="D153" s="9" t="s">
        <v>789</v>
      </c>
      <c r="E153" s="9" t="s">
        <v>792</v>
      </c>
      <c r="F153" s="9" t="s">
        <v>795</v>
      </c>
      <c r="G153" s="9" t="s">
        <v>798</v>
      </c>
      <c r="H153" s="9" t="s">
        <v>801</v>
      </c>
      <c r="I153" s="9" t="s">
        <v>804</v>
      </c>
      <c r="J153" s="9" t="s">
        <v>807</v>
      </c>
      <c r="K153" s="9" t="s">
        <v>810</v>
      </c>
      <c r="L153" s="9" t="s">
        <v>813</v>
      </c>
      <c r="M153" s="9" t="s">
        <v>816</v>
      </c>
      <c r="N153" s="9" t="s">
        <v>819</v>
      </c>
      <c r="O153" s="9" t="s">
        <v>822</v>
      </c>
      <c r="P153" s="9" t="s">
        <v>825</v>
      </c>
      <c r="Q153" s="9" t="s">
        <v>828</v>
      </c>
      <c r="R153" s="9" t="s">
        <v>830</v>
      </c>
      <c r="S153" s="9" t="s">
        <v>833</v>
      </c>
      <c r="T153" s="9" t="s">
        <v>836</v>
      </c>
      <c r="U153" s="9" t="s">
        <v>839</v>
      </c>
      <c r="V153" s="9" t="s">
        <v>842</v>
      </c>
      <c r="W153" s="9" t="s">
        <v>844</v>
      </c>
      <c r="X153" s="9" t="s">
        <v>847</v>
      </c>
      <c r="Y153" s="11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112" t="s">
        <v>853</v>
      </c>
      <c r="C154" s="9" t="s">
        <v>856</v>
      </c>
      <c r="D154" s="9" t="s">
        <v>859</v>
      </c>
      <c r="E154" s="9" t="s">
        <v>862</v>
      </c>
      <c r="F154" s="9" t="s">
        <v>865</v>
      </c>
      <c r="G154" s="9" t="s">
        <v>868</v>
      </c>
      <c r="H154" s="9" t="s">
        <v>871</v>
      </c>
      <c r="I154" s="9" t="s">
        <v>873</v>
      </c>
      <c r="J154" s="9" t="s">
        <v>876</v>
      </c>
      <c r="K154" s="9" t="s">
        <v>879</v>
      </c>
      <c r="L154" s="9" t="s">
        <v>882</v>
      </c>
      <c r="M154" s="9" t="s">
        <v>885</v>
      </c>
      <c r="N154" s="9" t="s">
        <v>888</v>
      </c>
      <c r="O154" s="9" t="s">
        <v>223</v>
      </c>
      <c r="P154" s="9" t="s">
        <v>893</v>
      </c>
      <c r="Q154" s="9" t="s">
        <v>896</v>
      </c>
      <c r="R154" s="9" t="s">
        <v>899</v>
      </c>
      <c r="S154" s="9" t="s">
        <v>902</v>
      </c>
      <c r="T154" s="9" t="s">
        <v>904</v>
      </c>
      <c r="U154" s="9" t="s">
        <v>907</v>
      </c>
      <c r="V154" s="9" t="s">
        <v>910</v>
      </c>
      <c r="W154" s="9" t="s">
        <v>913</v>
      </c>
      <c r="X154" s="9" t="s">
        <v>915</v>
      </c>
      <c r="Y154" s="11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112" t="s">
        <v>920</v>
      </c>
      <c r="C155" s="9" t="s">
        <v>923</v>
      </c>
      <c r="D155" s="9" t="s">
        <v>926</v>
      </c>
      <c r="E155" s="9" t="s">
        <v>929</v>
      </c>
      <c r="F155" s="9" t="s">
        <v>932</v>
      </c>
      <c r="G155" s="9" t="s">
        <v>935</v>
      </c>
      <c r="H155" s="9" t="s">
        <v>938</v>
      </c>
      <c r="I155" s="9" t="s">
        <v>941</v>
      </c>
      <c r="J155" s="9" t="s">
        <v>944</v>
      </c>
      <c r="K155" s="9" t="s">
        <v>947</v>
      </c>
      <c r="L155" s="9" t="s">
        <v>950</v>
      </c>
      <c r="M155" s="9" t="s">
        <v>952</v>
      </c>
      <c r="N155" s="9" t="s">
        <v>955</v>
      </c>
      <c r="O155" s="9" t="s">
        <v>958</v>
      </c>
      <c r="P155" s="9" t="s">
        <v>961</v>
      </c>
      <c r="Q155" s="9" t="s">
        <v>964</v>
      </c>
      <c r="R155" s="9" t="s">
        <v>967</v>
      </c>
      <c r="S155" s="9" t="s">
        <v>970</v>
      </c>
      <c r="T155" s="9" t="s">
        <v>971</v>
      </c>
      <c r="U155" s="9" t="s">
        <v>974</v>
      </c>
      <c r="V155" s="9" t="s">
        <v>977</v>
      </c>
      <c r="W155" s="9" t="s">
        <v>980</v>
      </c>
      <c r="X155" s="9" t="s">
        <v>983</v>
      </c>
      <c r="Y155" s="11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112" t="s">
        <v>989</v>
      </c>
      <c r="C156" s="9" t="s">
        <v>992</v>
      </c>
      <c r="D156" s="9" t="s">
        <v>206</v>
      </c>
      <c r="E156" s="9" t="s">
        <v>997</v>
      </c>
      <c r="F156" s="9" t="s">
        <v>1000</v>
      </c>
      <c r="G156" s="9" t="s">
        <v>1002</v>
      </c>
      <c r="H156" s="9" t="s">
        <v>1004</v>
      </c>
      <c r="I156" s="9" t="s">
        <v>1007</v>
      </c>
      <c r="J156" s="9" t="s">
        <v>1010</v>
      </c>
      <c r="K156" s="9" t="s">
        <v>1013</v>
      </c>
      <c r="L156" s="9" t="s">
        <v>1015</v>
      </c>
      <c r="M156" s="9" t="s">
        <v>1018</v>
      </c>
      <c r="N156" s="9" t="s">
        <v>1021</v>
      </c>
      <c r="O156" s="9" t="s">
        <v>276</v>
      </c>
      <c r="P156" s="9" t="s">
        <v>1025</v>
      </c>
      <c r="Q156" s="9" t="s">
        <v>1027</v>
      </c>
      <c r="R156" s="9" t="s">
        <v>1029</v>
      </c>
      <c r="S156" s="9" t="s">
        <v>1032</v>
      </c>
      <c r="T156" s="9" t="s">
        <v>1035</v>
      </c>
      <c r="U156" s="9" t="s">
        <v>1037</v>
      </c>
      <c r="V156" s="9" t="s">
        <v>847</v>
      </c>
      <c r="W156" s="9" t="s">
        <v>1041</v>
      </c>
      <c r="X156" s="9" t="s">
        <v>1043</v>
      </c>
      <c r="Y156" s="11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112" t="s">
        <v>1049</v>
      </c>
      <c r="C157" s="9" t="s">
        <v>1052</v>
      </c>
      <c r="D157" s="9" t="s">
        <v>1055</v>
      </c>
      <c r="E157" s="9" t="s">
        <v>1058</v>
      </c>
      <c r="F157" s="9" t="s">
        <v>1013</v>
      </c>
      <c r="G157" s="9" t="s">
        <v>1062</v>
      </c>
      <c r="H157" s="9" t="s">
        <v>1065</v>
      </c>
      <c r="I157" s="9" t="s">
        <v>236</v>
      </c>
      <c r="J157" s="9" t="s">
        <v>1070</v>
      </c>
      <c r="K157" s="9" t="s">
        <v>1073</v>
      </c>
      <c r="L157" s="9" t="s">
        <v>728</v>
      </c>
      <c r="M157" s="9" t="s">
        <v>1077</v>
      </c>
      <c r="N157" s="9" t="s">
        <v>1080</v>
      </c>
      <c r="O157" s="9" t="s">
        <v>1082</v>
      </c>
      <c r="P157" s="9" t="s">
        <v>1084</v>
      </c>
      <c r="Q157" s="9" t="s">
        <v>1087</v>
      </c>
      <c r="R157" s="9" t="s">
        <v>1090</v>
      </c>
      <c r="S157" s="9" t="s">
        <v>278</v>
      </c>
      <c r="T157" s="9" t="s">
        <v>1095</v>
      </c>
      <c r="U157" s="9" t="s">
        <v>1097</v>
      </c>
      <c r="V157" s="9" t="s">
        <v>1100</v>
      </c>
      <c r="W157" s="9" t="s">
        <v>1103</v>
      </c>
      <c r="X157" s="9" t="s">
        <v>1106</v>
      </c>
      <c r="Y157" s="11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112" t="s">
        <v>1112</v>
      </c>
      <c r="C158" s="9" t="s">
        <v>1115</v>
      </c>
      <c r="D158" s="9" t="s">
        <v>1117</v>
      </c>
      <c r="E158" s="9" t="s">
        <v>1119</v>
      </c>
      <c r="F158" s="9" t="s">
        <v>1122</v>
      </c>
      <c r="G158" s="9" t="s">
        <v>1124</v>
      </c>
      <c r="H158" s="9" t="s">
        <v>288</v>
      </c>
      <c r="I158" s="9" t="s">
        <v>1129</v>
      </c>
      <c r="J158" s="9" t="s">
        <v>1132</v>
      </c>
      <c r="K158" s="9" t="s">
        <v>1135</v>
      </c>
      <c r="L158" s="9" t="s">
        <v>1138</v>
      </c>
      <c r="M158" s="9" t="s">
        <v>1141</v>
      </c>
      <c r="N158" s="9" t="s">
        <v>1141</v>
      </c>
      <c r="O158" s="9" t="s">
        <v>1145</v>
      </c>
      <c r="P158" s="9" t="s">
        <v>1148</v>
      </c>
      <c r="Q158" s="9" t="s">
        <v>1151</v>
      </c>
      <c r="R158" s="9" t="s">
        <v>1154</v>
      </c>
      <c r="S158" s="9" t="s">
        <v>287</v>
      </c>
      <c r="T158" s="9" t="s">
        <v>1158</v>
      </c>
      <c r="U158" s="9" t="s">
        <v>1161</v>
      </c>
      <c r="V158" s="9" t="s">
        <v>1163</v>
      </c>
      <c r="W158" s="9" t="s">
        <v>1166</v>
      </c>
      <c r="X158" s="9" t="s">
        <v>1169</v>
      </c>
      <c r="Y158" s="11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112" t="s">
        <v>1175</v>
      </c>
      <c r="C159" s="9" t="s">
        <v>1178</v>
      </c>
      <c r="D159" s="9" t="s">
        <v>1181</v>
      </c>
      <c r="E159" s="9" t="s">
        <v>1183</v>
      </c>
      <c r="F159" s="9" t="s">
        <v>1186</v>
      </c>
      <c r="G159" s="9" t="s">
        <v>1189</v>
      </c>
      <c r="H159" s="9" t="s">
        <v>1192</v>
      </c>
      <c r="I159" s="9" t="s">
        <v>1195</v>
      </c>
      <c r="J159" s="9" t="s">
        <v>286</v>
      </c>
      <c r="K159" s="9" t="s">
        <v>1199</v>
      </c>
      <c r="L159" s="9" t="s">
        <v>1202</v>
      </c>
      <c r="M159" s="9" t="s">
        <v>1205</v>
      </c>
      <c r="N159" s="9" t="s">
        <v>1208</v>
      </c>
      <c r="O159" s="9" t="s">
        <v>1211</v>
      </c>
      <c r="P159" s="9" t="s">
        <v>1214</v>
      </c>
      <c r="Q159" s="9" t="s">
        <v>1217</v>
      </c>
      <c r="R159" s="9" t="s">
        <v>1220</v>
      </c>
      <c r="S159" s="9" t="s">
        <v>1223</v>
      </c>
      <c r="T159" s="9" t="s">
        <v>1225</v>
      </c>
      <c r="U159" s="9" t="s">
        <v>1228</v>
      </c>
      <c r="V159" s="9" t="s">
        <v>1129</v>
      </c>
      <c r="W159" s="9" t="s">
        <v>1232</v>
      </c>
      <c r="X159" s="9" t="s">
        <v>292</v>
      </c>
      <c r="Y159" s="11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112" t="s">
        <v>1239</v>
      </c>
      <c r="C160" s="9" t="s">
        <v>1242</v>
      </c>
      <c r="D160" s="9" t="s">
        <v>1244</v>
      </c>
      <c r="E160" s="9" t="s">
        <v>1247</v>
      </c>
      <c r="F160" s="9" t="s">
        <v>1250</v>
      </c>
      <c r="G160" s="9" t="s">
        <v>1252</v>
      </c>
      <c r="H160" s="9" t="s">
        <v>1255</v>
      </c>
      <c r="I160" s="9" t="s">
        <v>1258</v>
      </c>
      <c r="J160" s="9" t="s">
        <v>1261</v>
      </c>
      <c r="K160" s="9" t="s">
        <v>1264</v>
      </c>
      <c r="L160" s="9" t="s">
        <v>1267</v>
      </c>
      <c r="M160" s="9" t="s">
        <v>1270</v>
      </c>
      <c r="N160" s="9" t="s">
        <v>1273</v>
      </c>
      <c r="O160" s="9" t="s">
        <v>1276</v>
      </c>
      <c r="P160" s="9" t="s">
        <v>1279</v>
      </c>
      <c r="Q160" s="9" t="s">
        <v>1282</v>
      </c>
      <c r="R160" s="9" t="s">
        <v>1284</v>
      </c>
      <c r="S160" s="9" t="s">
        <v>1287</v>
      </c>
      <c r="T160" s="9" t="s">
        <v>1290</v>
      </c>
      <c r="U160" s="9" t="s">
        <v>1293</v>
      </c>
      <c r="V160" s="9" t="s">
        <v>1296</v>
      </c>
      <c r="W160" s="9" t="s">
        <v>1299</v>
      </c>
      <c r="X160" s="9" t="s">
        <v>1302</v>
      </c>
      <c r="Y160" s="11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112" t="s">
        <v>1308</v>
      </c>
      <c r="C161" s="9" t="s">
        <v>1310</v>
      </c>
      <c r="D161" s="9" t="s">
        <v>1313</v>
      </c>
      <c r="E161" s="9" t="s">
        <v>1316</v>
      </c>
      <c r="F161" s="9" t="s">
        <v>1318</v>
      </c>
      <c r="G161" s="9" t="s">
        <v>1320</v>
      </c>
      <c r="H161" s="9" t="s">
        <v>1323</v>
      </c>
      <c r="I161" s="9" t="s">
        <v>1326</v>
      </c>
      <c r="J161" s="9" t="s">
        <v>1329</v>
      </c>
      <c r="K161" s="9" t="s">
        <v>1332</v>
      </c>
      <c r="L161" s="9" t="s">
        <v>1335</v>
      </c>
      <c r="M161" s="9" t="s">
        <v>1338</v>
      </c>
      <c r="N161" s="9" t="s">
        <v>1341</v>
      </c>
      <c r="O161" s="9" t="s">
        <v>1344</v>
      </c>
      <c r="P161" s="9" t="s">
        <v>1347</v>
      </c>
      <c r="Q161" s="9" t="s">
        <v>1350</v>
      </c>
      <c r="R161" s="9" t="s">
        <v>1352</v>
      </c>
      <c r="S161" s="9" t="s">
        <v>1354</v>
      </c>
      <c r="T161" s="9" t="s">
        <v>1357</v>
      </c>
      <c r="U161" s="9" t="s">
        <v>1360</v>
      </c>
      <c r="V161" s="9" t="s">
        <v>1362</v>
      </c>
      <c r="W161" s="9" t="s">
        <v>1365</v>
      </c>
      <c r="X161" s="9" t="s">
        <v>1368</v>
      </c>
      <c r="Y161" s="11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112" t="s">
        <v>1373</v>
      </c>
      <c r="C162" s="9" t="s">
        <v>1376</v>
      </c>
      <c r="D162" s="9" t="s">
        <v>1379</v>
      </c>
      <c r="E162" s="9" t="s">
        <v>1382</v>
      </c>
      <c r="F162" s="9" t="s">
        <v>282</v>
      </c>
      <c r="G162" s="9" t="s">
        <v>1386</v>
      </c>
      <c r="H162" s="9" t="s">
        <v>1389</v>
      </c>
      <c r="I162" s="9" t="s">
        <v>1392</v>
      </c>
      <c r="J162" s="9" t="s">
        <v>1395</v>
      </c>
      <c r="K162" s="9" t="s">
        <v>1398</v>
      </c>
      <c r="L162" s="9" t="s">
        <v>1401</v>
      </c>
      <c r="M162" s="9" t="s">
        <v>1403</v>
      </c>
      <c r="N162" s="9" t="s">
        <v>1406</v>
      </c>
      <c r="O162" s="9" t="s">
        <v>1409</v>
      </c>
      <c r="P162" s="9" t="s">
        <v>1412</v>
      </c>
      <c r="Q162" s="9" t="s">
        <v>1415</v>
      </c>
      <c r="R162" s="9" t="s">
        <v>1418</v>
      </c>
      <c r="S162" s="9" t="s">
        <v>1421</v>
      </c>
      <c r="T162" s="9" t="s">
        <v>1424</v>
      </c>
      <c r="U162" s="9" t="s">
        <v>1427</v>
      </c>
      <c r="V162" s="9" t="s">
        <v>1430</v>
      </c>
      <c r="W162" s="9" t="s">
        <v>1433</v>
      </c>
      <c r="X162" s="9" t="s">
        <v>1435</v>
      </c>
      <c r="Y162" s="11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112" t="s">
        <v>1440</v>
      </c>
      <c r="C163" s="9" t="s">
        <v>1443</v>
      </c>
      <c r="D163" s="9" t="s">
        <v>1084</v>
      </c>
      <c r="E163" s="9" t="s">
        <v>1447</v>
      </c>
      <c r="F163" s="9" t="s">
        <v>1450</v>
      </c>
      <c r="G163" s="9" t="s">
        <v>1452</v>
      </c>
      <c r="H163" s="9" t="s">
        <v>1455</v>
      </c>
      <c r="I163" s="9" t="s">
        <v>1458</v>
      </c>
      <c r="J163" s="9" t="s">
        <v>1461</v>
      </c>
      <c r="K163" s="9" t="s">
        <v>1464</v>
      </c>
      <c r="L163" s="9" t="s">
        <v>1467</v>
      </c>
      <c r="M163" s="9" t="s">
        <v>1469</v>
      </c>
      <c r="N163" s="9" t="s">
        <v>1472</v>
      </c>
      <c r="O163" s="9" t="s">
        <v>289</v>
      </c>
      <c r="P163" s="9" t="s">
        <v>1477</v>
      </c>
      <c r="Q163" s="9" t="s">
        <v>772</v>
      </c>
      <c r="R163" s="9" t="s">
        <v>1481</v>
      </c>
      <c r="S163" s="9" t="s">
        <v>1484</v>
      </c>
      <c r="T163" s="9" t="s">
        <v>1487</v>
      </c>
      <c r="U163" s="9" t="s">
        <v>1158</v>
      </c>
      <c r="V163" s="9" t="s">
        <v>1491</v>
      </c>
      <c r="W163" s="9" t="s">
        <v>1494</v>
      </c>
      <c r="X163" s="9" t="s">
        <v>1497</v>
      </c>
      <c r="Y163" s="11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112" t="s">
        <v>1503</v>
      </c>
      <c r="C164" s="9" t="s">
        <v>1506</v>
      </c>
      <c r="D164" s="9" t="s">
        <v>1508</v>
      </c>
      <c r="E164" s="9" t="s">
        <v>1511</v>
      </c>
      <c r="F164" s="9" t="s">
        <v>1513</v>
      </c>
      <c r="G164" s="9" t="s">
        <v>277</v>
      </c>
      <c r="H164" s="9" t="s">
        <v>1518</v>
      </c>
      <c r="I164" s="9" t="s">
        <v>1521</v>
      </c>
      <c r="J164" s="9" t="s">
        <v>1524</v>
      </c>
      <c r="K164" s="9" t="s">
        <v>1527</v>
      </c>
      <c r="L164" s="9" t="s">
        <v>1529</v>
      </c>
      <c r="M164" s="9" t="s">
        <v>1532</v>
      </c>
      <c r="N164" s="9" t="s">
        <v>1535</v>
      </c>
      <c r="O164" s="9" t="s">
        <v>1538</v>
      </c>
      <c r="P164" s="9" t="s">
        <v>1541</v>
      </c>
      <c r="Q164" s="9" t="s">
        <v>1544</v>
      </c>
      <c r="R164" s="9" t="s">
        <v>1547</v>
      </c>
      <c r="S164" s="9" t="s">
        <v>1550</v>
      </c>
      <c r="T164" s="9" t="s">
        <v>1553</v>
      </c>
      <c r="U164" s="9" t="s">
        <v>1556</v>
      </c>
      <c r="V164" s="9" t="s">
        <v>1559</v>
      </c>
      <c r="W164" s="9" t="s">
        <v>1562</v>
      </c>
      <c r="X164" s="9" t="s">
        <v>1565</v>
      </c>
      <c r="Y164" s="11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112" t="s">
        <v>1571</v>
      </c>
      <c r="C165" s="9" t="s">
        <v>1574</v>
      </c>
      <c r="D165" s="9" t="s">
        <v>1576</v>
      </c>
      <c r="E165" s="9" t="s">
        <v>1579</v>
      </c>
      <c r="F165" s="9" t="s">
        <v>1583</v>
      </c>
      <c r="G165" s="9" t="s">
        <v>1586</v>
      </c>
      <c r="H165" s="9" t="s">
        <v>1589</v>
      </c>
      <c r="I165" s="9" t="s">
        <v>1591</v>
      </c>
      <c r="J165" s="9" t="s">
        <v>1594</v>
      </c>
      <c r="K165" s="9" t="s">
        <v>1597</v>
      </c>
      <c r="L165" s="9" t="s">
        <v>1600</v>
      </c>
      <c r="M165" s="9" t="s">
        <v>1603</v>
      </c>
      <c r="N165" s="9" t="s">
        <v>1606</v>
      </c>
      <c r="O165" s="9" t="s">
        <v>1609</v>
      </c>
      <c r="P165" s="9" t="s">
        <v>1612</v>
      </c>
      <c r="Q165" s="9" t="s">
        <v>1615</v>
      </c>
      <c r="R165" s="9" t="s">
        <v>260</v>
      </c>
      <c r="S165" s="9" t="s">
        <v>1620</v>
      </c>
      <c r="T165" s="9" t="s">
        <v>1623</v>
      </c>
      <c r="U165" s="9" t="s">
        <v>1626</v>
      </c>
      <c r="V165" s="9" t="s">
        <v>1629</v>
      </c>
      <c r="W165" s="9" t="s">
        <v>1631</v>
      </c>
      <c r="X165" s="9" t="s">
        <v>1634</v>
      </c>
      <c r="Y165" s="11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112" t="s">
        <v>1640</v>
      </c>
      <c r="C166" s="9" t="s">
        <v>1183</v>
      </c>
      <c r="D166" s="9" t="s">
        <v>204</v>
      </c>
      <c r="E166" s="9" t="s">
        <v>1646</v>
      </c>
      <c r="F166" s="9" t="s">
        <v>1648</v>
      </c>
      <c r="G166" s="9" t="s">
        <v>1651</v>
      </c>
      <c r="H166" s="9" t="s">
        <v>1277</v>
      </c>
      <c r="I166" s="9" t="s">
        <v>1656</v>
      </c>
      <c r="J166" s="9" t="s">
        <v>1659</v>
      </c>
      <c r="K166" s="9" t="s">
        <v>1662</v>
      </c>
      <c r="L166" s="9" t="s">
        <v>1664</v>
      </c>
      <c r="M166" s="9" t="s">
        <v>1667</v>
      </c>
      <c r="N166" s="9" t="s">
        <v>1362</v>
      </c>
      <c r="O166" s="9" t="s">
        <v>1667</v>
      </c>
      <c r="P166" s="9" t="s">
        <v>1671</v>
      </c>
      <c r="Q166" s="9" t="s">
        <v>1674</v>
      </c>
      <c r="R166" s="9" t="s">
        <v>1677</v>
      </c>
      <c r="S166" s="9" t="s">
        <v>1680</v>
      </c>
      <c r="T166" s="9" t="s">
        <v>1683</v>
      </c>
      <c r="U166" s="9" t="s">
        <v>1686</v>
      </c>
      <c r="V166" s="9" t="s">
        <v>1688</v>
      </c>
      <c r="W166" s="9" t="s">
        <v>1690</v>
      </c>
      <c r="X166" s="9" t="s">
        <v>1693</v>
      </c>
      <c r="Y166" s="11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112" t="s">
        <v>1699</v>
      </c>
      <c r="C167" s="9" t="s">
        <v>1701</v>
      </c>
      <c r="D167" s="9" t="s">
        <v>1704</v>
      </c>
      <c r="E167" s="9" t="s">
        <v>1706</v>
      </c>
      <c r="F167" s="9" t="s">
        <v>1708</v>
      </c>
      <c r="G167" s="9" t="s">
        <v>1711</v>
      </c>
      <c r="H167" s="9" t="s">
        <v>1714</v>
      </c>
      <c r="I167" s="9" t="s">
        <v>1717</v>
      </c>
      <c r="J167" s="9" t="s">
        <v>1719</v>
      </c>
      <c r="K167" s="9" t="s">
        <v>1722</v>
      </c>
      <c r="L167" s="9" t="s">
        <v>1725</v>
      </c>
      <c r="M167" s="9" t="s">
        <v>1728</v>
      </c>
      <c r="N167" s="9" t="s">
        <v>1731</v>
      </c>
      <c r="O167" s="9" t="s">
        <v>1734</v>
      </c>
      <c r="P167" s="9" t="s">
        <v>1736</v>
      </c>
      <c r="Q167" s="9" t="s">
        <v>1739</v>
      </c>
      <c r="R167" s="9" t="s">
        <v>1742</v>
      </c>
      <c r="S167" s="9" t="s">
        <v>1745</v>
      </c>
      <c r="T167" s="9" t="s">
        <v>1748</v>
      </c>
      <c r="U167" s="9" t="s">
        <v>1751</v>
      </c>
      <c r="V167" s="9" t="s">
        <v>1754</v>
      </c>
      <c r="W167" s="9" t="s">
        <v>1757</v>
      </c>
      <c r="X167" s="9" t="s">
        <v>1760</v>
      </c>
      <c r="Y167" s="11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112" t="s">
        <v>1766</v>
      </c>
      <c r="C168" s="9" t="s">
        <v>1768</v>
      </c>
      <c r="D168" s="9" t="s">
        <v>1771</v>
      </c>
      <c r="E168" s="9" t="s">
        <v>1774</v>
      </c>
      <c r="F168" s="9" t="s">
        <v>1777</v>
      </c>
      <c r="G168" s="9" t="s">
        <v>1779</v>
      </c>
      <c r="H168" s="9" t="s">
        <v>1782</v>
      </c>
      <c r="I168" s="9" t="s">
        <v>1785</v>
      </c>
      <c r="J168" s="9" t="s">
        <v>1788</v>
      </c>
      <c r="K168" s="9" t="s">
        <v>1791</v>
      </c>
      <c r="L168" s="9" t="s">
        <v>1794</v>
      </c>
      <c r="M168" s="9" t="s">
        <v>1797</v>
      </c>
      <c r="N168" s="9" t="s">
        <v>1799</v>
      </c>
      <c r="O168" s="9" t="s">
        <v>1802</v>
      </c>
      <c r="P168" s="9" t="s">
        <v>1805</v>
      </c>
      <c r="Q168" s="9" t="s">
        <v>1808</v>
      </c>
      <c r="R168" s="9" t="s">
        <v>1811</v>
      </c>
      <c r="S168" s="9" t="s">
        <v>1814</v>
      </c>
      <c r="T168" s="9" t="s">
        <v>1817</v>
      </c>
      <c r="U168" s="9" t="s">
        <v>1820</v>
      </c>
      <c r="V168" s="9" t="s">
        <v>1823</v>
      </c>
      <c r="W168" s="9" t="s">
        <v>1826</v>
      </c>
      <c r="X168" s="9" t="s">
        <v>1829</v>
      </c>
      <c r="Y168" s="11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112" t="s">
        <v>1835</v>
      </c>
      <c r="C169" s="9" t="s">
        <v>1838</v>
      </c>
      <c r="D169" s="9" t="s">
        <v>1839</v>
      </c>
      <c r="E169" s="9" t="s">
        <v>1841</v>
      </c>
      <c r="F169" s="9" t="s">
        <v>1843</v>
      </c>
      <c r="G169" s="9" t="s">
        <v>1846</v>
      </c>
      <c r="H169" s="9" t="s">
        <v>1848</v>
      </c>
      <c r="I169" s="9" t="s">
        <v>1850</v>
      </c>
      <c r="J169" s="9" t="s">
        <v>1851</v>
      </c>
      <c r="K169" s="9" t="s">
        <v>1854</v>
      </c>
      <c r="L169" s="9" t="s">
        <v>1857</v>
      </c>
      <c r="M169" s="9" t="s">
        <v>1860</v>
      </c>
      <c r="N169" s="9" t="s">
        <v>1863</v>
      </c>
      <c r="O169" s="9" t="s">
        <v>370</v>
      </c>
      <c r="P169" s="9" t="s">
        <v>1623</v>
      </c>
      <c r="Q169" s="9" t="s">
        <v>1869</v>
      </c>
      <c r="R169" s="9" t="s">
        <v>1872</v>
      </c>
      <c r="S169" s="9" t="s">
        <v>1875</v>
      </c>
      <c r="T169" s="9" t="s">
        <v>1878</v>
      </c>
      <c r="U169" s="9" t="s">
        <v>1880</v>
      </c>
      <c r="V169" s="9" t="s">
        <v>1883</v>
      </c>
      <c r="W169" s="9" t="s">
        <v>1885</v>
      </c>
      <c r="X169" s="9" t="s">
        <v>1888</v>
      </c>
      <c r="Y169" s="11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112" t="s">
        <v>1894</v>
      </c>
      <c r="C170" s="9" t="s">
        <v>1897</v>
      </c>
      <c r="D170" s="9" t="s">
        <v>1766</v>
      </c>
      <c r="E170" s="9" t="s">
        <v>1900</v>
      </c>
      <c r="F170" s="9" t="s">
        <v>1903</v>
      </c>
      <c r="G170" s="9" t="s">
        <v>1905</v>
      </c>
      <c r="H170" s="9" t="s">
        <v>1908</v>
      </c>
      <c r="I170" s="9" t="s">
        <v>1911</v>
      </c>
      <c r="J170" s="9" t="s">
        <v>1914</v>
      </c>
      <c r="K170" s="9" t="s">
        <v>1917</v>
      </c>
      <c r="L170" s="9" t="s">
        <v>1920</v>
      </c>
      <c r="M170" s="9" t="s">
        <v>1923</v>
      </c>
      <c r="N170" s="9" t="s">
        <v>1926</v>
      </c>
      <c r="O170" s="9" t="s">
        <v>1929</v>
      </c>
      <c r="P170" s="9" t="s">
        <v>272</v>
      </c>
      <c r="Q170" s="9" t="s">
        <v>1548</v>
      </c>
      <c r="R170" s="9" t="s">
        <v>1936</v>
      </c>
      <c r="S170" s="9" t="s">
        <v>1939</v>
      </c>
      <c r="T170" s="9" t="s">
        <v>1942</v>
      </c>
      <c r="U170" s="9" t="s">
        <v>1945</v>
      </c>
      <c r="V170" s="9" t="s">
        <v>1948</v>
      </c>
      <c r="W170" s="9" t="s">
        <v>1950</v>
      </c>
      <c r="X170" s="9" t="s">
        <v>1953</v>
      </c>
      <c r="Y170" s="11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112" t="s">
        <v>1958</v>
      </c>
      <c r="C171" s="9" t="s">
        <v>1961</v>
      </c>
      <c r="D171" s="9" t="s">
        <v>1964</v>
      </c>
      <c r="E171" s="9" t="s">
        <v>1967</v>
      </c>
      <c r="F171" s="9" t="s">
        <v>1968</v>
      </c>
      <c r="G171" s="9" t="s">
        <v>1971</v>
      </c>
      <c r="H171" s="9" t="s">
        <v>1974</v>
      </c>
      <c r="I171" s="9" t="s">
        <v>1975</v>
      </c>
      <c r="J171" s="9" t="s">
        <v>1977</v>
      </c>
      <c r="K171" s="9" t="s">
        <v>1980</v>
      </c>
      <c r="L171" s="9" t="s">
        <v>1983</v>
      </c>
      <c r="M171" s="9" t="s">
        <v>1986</v>
      </c>
      <c r="N171" s="9" t="s">
        <v>1989</v>
      </c>
      <c r="O171" s="9" t="s">
        <v>1992</v>
      </c>
      <c r="P171" s="9" t="s">
        <v>1995</v>
      </c>
      <c r="Q171" s="9" t="s">
        <v>1998</v>
      </c>
      <c r="R171" s="9" t="s">
        <v>2000</v>
      </c>
      <c r="S171" s="9" t="s">
        <v>2003</v>
      </c>
      <c r="T171" s="9" t="s">
        <v>2005</v>
      </c>
      <c r="U171" s="9" t="s">
        <v>2007</v>
      </c>
      <c r="V171" s="9" t="s">
        <v>2010</v>
      </c>
      <c r="W171" s="9" t="s">
        <v>2013</v>
      </c>
      <c r="X171" s="9" t="s">
        <v>2016</v>
      </c>
      <c r="Y171" s="11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112" t="s">
        <v>2022</v>
      </c>
      <c r="C172" s="9" t="s">
        <v>2025</v>
      </c>
      <c r="D172" s="9" t="s">
        <v>2028</v>
      </c>
      <c r="E172" s="9" t="s">
        <v>1100</v>
      </c>
      <c r="F172" s="9" t="s">
        <v>1112</v>
      </c>
      <c r="G172" s="9" t="s">
        <v>2033</v>
      </c>
      <c r="H172" s="9" t="s">
        <v>2036</v>
      </c>
      <c r="I172" s="9" t="s">
        <v>2039</v>
      </c>
      <c r="J172" s="9" t="s">
        <v>2042</v>
      </c>
      <c r="K172" s="9" t="s">
        <v>2045</v>
      </c>
      <c r="L172" s="9" t="s">
        <v>2048</v>
      </c>
      <c r="M172" s="9" t="s">
        <v>2051</v>
      </c>
      <c r="N172" s="9" t="s">
        <v>2054</v>
      </c>
      <c r="O172" s="9" t="s">
        <v>2057</v>
      </c>
      <c r="P172" s="9" t="s">
        <v>2059</v>
      </c>
      <c r="Q172" s="9" t="s">
        <v>2062</v>
      </c>
      <c r="R172" s="9" t="s">
        <v>2065</v>
      </c>
      <c r="S172" s="9" t="s">
        <v>2068</v>
      </c>
      <c r="T172" s="9" t="s">
        <v>2071</v>
      </c>
      <c r="U172" s="9" t="s">
        <v>2074</v>
      </c>
      <c r="V172" s="9" t="s">
        <v>2077</v>
      </c>
      <c r="W172" s="9" t="s">
        <v>2037</v>
      </c>
      <c r="X172" s="9" t="s">
        <v>2082</v>
      </c>
      <c r="Y172" s="11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112" t="s">
        <v>2087</v>
      </c>
      <c r="C173" s="9" t="s">
        <v>580</v>
      </c>
      <c r="D173" s="9" t="s">
        <v>2091</v>
      </c>
      <c r="E173" s="9" t="s">
        <v>2094</v>
      </c>
      <c r="F173" s="9" t="s">
        <v>1494</v>
      </c>
      <c r="G173" s="9" t="s">
        <v>2098</v>
      </c>
      <c r="H173" s="9" t="s">
        <v>1018</v>
      </c>
      <c r="I173" s="9" t="s">
        <v>2102</v>
      </c>
      <c r="J173" s="9" t="s">
        <v>2105</v>
      </c>
      <c r="K173" s="9" t="s">
        <v>2108</v>
      </c>
      <c r="L173" s="9" t="s">
        <v>2111</v>
      </c>
      <c r="M173" s="9" t="s">
        <v>1808</v>
      </c>
      <c r="N173" s="9" t="s">
        <v>2115</v>
      </c>
      <c r="O173" s="9" t="s">
        <v>2118</v>
      </c>
      <c r="P173" s="9" t="s">
        <v>2121</v>
      </c>
      <c r="Q173" s="9" t="s">
        <v>2124</v>
      </c>
      <c r="R173" s="9" t="s">
        <v>2127</v>
      </c>
      <c r="S173" s="9" t="s">
        <v>2130</v>
      </c>
      <c r="T173" s="9" t="s">
        <v>2133</v>
      </c>
      <c r="U173" s="9" t="s">
        <v>2136</v>
      </c>
      <c r="V173" s="9" t="s">
        <v>2139</v>
      </c>
      <c r="W173" s="9" t="s">
        <v>2142</v>
      </c>
      <c r="X173" s="9" t="s">
        <v>1189</v>
      </c>
      <c r="Y173" s="11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112" t="s">
        <v>2147</v>
      </c>
      <c r="C174" s="9" t="s">
        <v>2150</v>
      </c>
      <c r="D174" s="9" t="s">
        <v>279</v>
      </c>
      <c r="E174" s="9" t="s">
        <v>2155</v>
      </c>
      <c r="F174" s="9" t="s">
        <v>2158</v>
      </c>
      <c r="G174" s="9" t="s">
        <v>391</v>
      </c>
      <c r="H174" s="9" t="s">
        <v>2163</v>
      </c>
      <c r="I174" s="9" t="s">
        <v>2166</v>
      </c>
      <c r="J174" s="9" t="s">
        <v>222</v>
      </c>
      <c r="K174" s="9" t="s">
        <v>2171</v>
      </c>
      <c r="L174" s="9" t="s">
        <v>2174</v>
      </c>
      <c r="M174" s="9" t="s">
        <v>2177</v>
      </c>
      <c r="N174" s="9" t="s">
        <v>2180</v>
      </c>
      <c r="O174" s="9" t="s">
        <v>2183</v>
      </c>
      <c r="P174" s="9" t="s">
        <v>2186</v>
      </c>
      <c r="Q174" s="9" t="s">
        <v>2189</v>
      </c>
      <c r="R174" s="9" t="s">
        <v>2192</v>
      </c>
      <c r="S174" s="9" t="s">
        <v>2195</v>
      </c>
      <c r="T174" s="9" t="s">
        <v>2198</v>
      </c>
      <c r="U174" s="9" t="s">
        <v>2201</v>
      </c>
      <c r="V174" s="9" t="s">
        <v>2204</v>
      </c>
      <c r="W174" s="9" t="s">
        <v>2206</v>
      </c>
      <c r="X174" s="9" t="s">
        <v>667</v>
      </c>
      <c r="Y174" s="11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112" t="s">
        <v>2212</v>
      </c>
      <c r="C175" s="9" t="s">
        <v>2215</v>
      </c>
      <c r="D175" s="9" t="s">
        <v>2216</v>
      </c>
      <c r="E175" s="9" t="s">
        <v>2219</v>
      </c>
      <c r="F175" s="9" t="s">
        <v>2222</v>
      </c>
      <c r="G175" s="9" t="s">
        <v>2225</v>
      </c>
      <c r="H175" s="9" t="s">
        <v>2228</v>
      </c>
      <c r="I175" s="9" t="s">
        <v>2230</v>
      </c>
      <c r="J175" s="9" t="s">
        <v>2233</v>
      </c>
      <c r="K175" s="9" t="s">
        <v>2236</v>
      </c>
      <c r="L175" s="9" t="s">
        <v>2239</v>
      </c>
      <c r="M175" s="9" t="s">
        <v>2242</v>
      </c>
      <c r="N175" s="9" t="s">
        <v>2245</v>
      </c>
      <c r="O175" s="9" t="s">
        <v>2248</v>
      </c>
      <c r="P175" s="9" t="s">
        <v>2251</v>
      </c>
      <c r="Q175" s="9" t="s">
        <v>2254</v>
      </c>
      <c r="R175" s="9" t="s">
        <v>2257</v>
      </c>
      <c r="S175" s="9" t="s">
        <v>2260</v>
      </c>
      <c r="T175" s="9" t="s">
        <v>2263</v>
      </c>
      <c r="U175" s="9" t="s">
        <v>2266</v>
      </c>
      <c r="V175" s="9" t="s">
        <v>2269</v>
      </c>
      <c r="W175" s="9" t="s">
        <v>2272</v>
      </c>
      <c r="X175" s="9" t="s">
        <v>2275</v>
      </c>
      <c r="Y175" s="11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114" t="s">
        <v>2280</v>
      </c>
      <c r="C176" s="115" t="s">
        <v>2283</v>
      </c>
      <c r="D176" s="115" t="s">
        <v>2286</v>
      </c>
      <c r="E176" s="115" t="s">
        <v>2289</v>
      </c>
      <c r="F176" s="115" t="s">
        <v>2292</v>
      </c>
      <c r="G176" s="115" t="s">
        <v>2294</v>
      </c>
      <c r="H176" s="115" t="s">
        <v>2296</v>
      </c>
      <c r="I176" s="115" t="s">
        <v>2299</v>
      </c>
      <c r="J176" s="115" t="s">
        <v>2302</v>
      </c>
      <c r="K176" s="115" t="s">
        <v>2305</v>
      </c>
      <c r="L176" s="115" t="s">
        <v>2308</v>
      </c>
      <c r="M176" s="115" t="s">
        <v>2310</v>
      </c>
      <c r="N176" s="115" t="s">
        <v>2313</v>
      </c>
      <c r="O176" s="115" t="s">
        <v>2316</v>
      </c>
      <c r="P176" s="115" t="s">
        <v>2319</v>
      </c>
      <c r="Q176" s="115" t="s">
        <v>2321</v>
      </c>
      <c r="R176" s="115" t="s">
        <v>2324</v>
      </c>
      <c r="S176" s="115" t="s">
        <v>2327</v>
      </c>
      <c r="T176" s="115" t="s">
        <v>2330</v>
      </c>
      <c r="U176" s="115" t="s">
        <v>2333</v>
      </c>
      <c r="V176" s="115" t="s">
        <v>2336</v>
      </c>
      <c r="W176" s="115" t="s">
        <v>2339</v>
      </c>
      <c r="X176" s="115" t="s">
        <v>2342</v>
      </c>
      <c r="Y176" s="11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118">
        <v>253.19</v>
      </c>
      <c r="C181" s="118">
        <v>253.19</v>
      </c>
      <c r="D181" s="118">
        <v>253.19</v>
      </c>
      <c r="E181" s="118">
        <v>253.19</v>
      </c>
      <c r="F181" s="118">
        <v>253.19</v>
      </c>
      <c r="G181" s="118">
        <v>253.19</v>
      </c>
      <c r="H181" s="118">
        <v>253.19</v>
      </c>
      <c r="I181" s="118">
        <v>253.19</v>
      </c>
      <c r="J181" s="118">
        <v>253.19</v>
      </c>
      <c r="K181" s="118">
        <v>253.19</v>
      </c>
      <c r="L181" s="118">
        <v>253.19</v>
      </c>
      <c r="M181" s="118">
        <v>253.19</v>
      </c>
      <c r="N181" s="118">
        <v>253.19</v>
      </c>
      <c r="O181" s="118">
        <v>253.19</v>
      </c>
      <c r="P181" s="118">
        <v>253.19</v>
      </c>
      <c r="Q181" s="118">
        <v>253.19</v>
      </c>
      <c r="R181" s="118">
        <v>253.19</v>
      </c>
      <c r="S181" s="118">
        <v>253.19</v>
      </c>
      <c r="T181" s="118">
        <v>253.19</v>
      </c>
      <c r="U181" s="118">
        <v>253.19</v>
      </c>
      <c r="V181" s="118">
        <v>253.19</v>
      </c>
      <c r="W181" s="118">
        <v>253.19</v>
      </c>
      <c r="X181" s="118">
        <v>253.19</v>
      </c>
      <c r="Y181" s="118">
        <v>253.19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118">
        <v>253.19</v>
      </c>
      <c r="C182" s="118">
        <v>253.19</v>
      </c>
      <c r="D182" s="118">
        <v>253.19</v>
      </c>
      <c r="E182" s="118">
        <v>253.19</v>
      </c>
      <c r="F182" s="118">
        <v>253.19</v>
      </c>
      <c r="G182" s="118">
        <v>253.19</v>
      </c>
      <c r="H182" s="118">
        <v>253.19</v>
      </c>
      <c r="I182" s="118">
        <v>253.19</v>
      </c>
      <c r="J182" s="118">
        <v>253.19</v>
      </c>
      <c r="K182" s="118">
        <v>253.19</v>
      </c>
      <c r="L182" s="118">
        <v>253.19</v>
      </c>
      <c r="M182" s="118">
        <v>253.19</v>
      </c>
      <c r="N182" s="118">
        <v>253.19</v>
      </c>
      <c r="O182" s="118">
        <v>253.19</v>
      </c>
      <c r="P182" s="118">
        <v>253.19</v>
      </c>
      <c r="Q182" s="118">
        <v>253.19</v>
      </c>
      <c r="R182" s="118">
        <v>253.19</v>
      </c>
      <c r="S182" s="118">
        <v>253.19</v>
      </c>
      <c r="T182" s="118">
        <v>253.19</v>
      </c>
      <c r="U182" s="118">
        <v>253.19</v>
      </c>
      <c r="V182" s="118">
        <v>253.19</v>
      </c>
      <c r="W182" s="118">
        <v>253.19</v>
      </c>
      <c r="X182" s="118">
        <v>253.19</v>
      </c>
      <c r="Y182" s="118">
        <v>253.19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118">
        <v>253.19</v>
      </c>
      <c r="C183" s="118">
        <v>253.19</v>
      </c>
      <c r="D183" s="118">
        <v>253.19</v>
      </c>
      <c r="E183" s="118">
        <v>253.19</v>
      </c>
      <c r="F183" s="118">
        <v>253.19</v>
      </c>
      <c r="G183" s="118">
        <v>253.19</v>
      </c>
      <c r="H183" s="118">
        <v>253.19</v>
      </c>
      <c r="I183" s="118">
        <v>253.19</v>
      </c>
      <c r="J183" s="118">
        <v>253.19</v>
      </c>
      <c r="K183" s="118">
        <v>253.19</v>
      </c>
      <c r="L183" s="118">
        <v>253.19</v>
      </c>
      <c r="M183" s="118">
        <v>253.19</v>
      </c>
      <c r="N183" s="118">
        <v>253.19</v>
      </c>
      <c r="O183" s="118">
        <v>253.19</v>
      </c>
      <c r="P183" s="118">
        <v>253.19</v>
      </c>
      <c r="Q183" s="118">
        <v>253.19</v>
      </c>
      <c r="R183" s="118">
        <v>253.19</v>
      </c>
      <c r="S183" s="118">
        <v>253.19</v>
      </c>
      <c r="T183" s="118">
        <v>253.19</v>
      </c>
      <c r="U183" s="118">
        <v>253.19</v>
      </c>
      <c r="V183" s="118">
        <v>253.19</v>
      </c>
      <c r="W183" s="118">
        <v>253.19</v>
      </c>
      <c r="X183" s="118">
        <v>253.19</v>
      </c>
      <c r="Y183" s="118">
        <v>253.19</v>
      </c>
      <c r="AB183" s="4">
        <v>14</v>
      </c>
      <c r="AC183" s="4">
        <v>10</v>
      </c>
    </row>
    <row r="184" spans="1:29" x14ac:dyDescent="0.25">
      <c r="A184" s="111">
        <v>4</v>
      </c>
      <c r="B184" s="118">
        <v>253.19</v>
      </c>
      <c r="C184" s="118">
        <v>253.19</v>
      </c>
      <c r="D184" s="118">
        <v>253.19</v>
      </c>
      <c r="E184" s="118">
        <v>253.19</v>
      </c>
      <c r="F184" s="118">
        <v>253.19</v>
      </c>
      <c r="G184" s="118">
        <v>253.19</v>
      </c>
      <c r="H184" s="118">
        <v>253.19</v>
      </c>
      <c r="I184" s="118">
        <v>253.19</v>
      </c>
      <c r="J184" s="118">
        <v>253.19</v>
      </c>
      <c r="K184" s="118">
        <v>253.19</v>
      </c>
      <c r="L184" s="118">
        <v>253.19</v>
      </c>
      <c r="M184" s="118">
        <v>253.19</v>
      </c>
      <c r="N184" s="118">
        <v>253.19</v>
      </c>
      <c r="O184" s="118">
        <v>253.19</v>
      </c>
      <c r="P184" s="118">
        <v>253.19</v>
      </c>
      <c r="Q184" s="118">
        <v>253.19</v>
      </c>
      <c r="R184" s="118">
        <v>253.19</v>
      </c>
      <c r="S184" s="118">
        <v>253.19</v>
      </c>
      <c r="T184" s="118">
        <v>253.19</v>
      </c>
      <c r="U184" s="118">
        <v>253.19</v>
      </c>
      <c r="V184" s="118">
        <v>253.19</v>
      </c>
      <c r="W184" s="118">
        <v>253.19</v>
      </c>
      <c r="X184" s="118">
        <v>253.19</v>
      </c>
      <c r="Y184" s="118">
        <v>253.19</v>
      </c>
      <c r="AB184" s="4">
        <v>14</v>
      </c>
      <c r="AC184" s="4">
        <v>11</v>
      </c>
    </row>
    <row r="185" spans="1:29" x14ac:dyDescent="0.25">
      <c r="A185" s="111">
        <v>5</v>
      </c>
      <c r="B185" s="118">
        <v>253.19</v>
      </c>
      <c r="C185" s="118">
        <v>253.19</v>
      </c>
      <c r="D185" s="118">
        <v>253.19</v>
      </c>
      <c r="E185" s="118">
        <v>253.19</v>
      </c>
      <c r="F185" s="118">
        <v>253.19</v>
      </c>
      <c r="G185" s="118">
        <v>253.19</v>
      </c>
      <c r="H185" s="118">
        <v>253.19</v>
      </c>
      <c r="I185" s="118">
        <v>253.19</v>
      </c>
      <c r="J185" s="118">
        <v>253.19</v>
      </c>
      <c r="K185" s="118">
        <v>253.19</v>
      </c>
      <c r="L185" s="118">
        <v>253.19</v>
      </c>
      <c r="M185" s="118">
        <v>253.19</v>
      </c>
      <c r="N185" s="118">
        <v>253.19</v>
      </c>
      <c r="O185" s="118">
        <v>253.19</v>
      </c>
      <c r="P185" s="118">
        <v>253.19</v>
      </c>
      <c r="Q185" s="118">
        <v>253.19</v>
      </c>
      <c r="R185" s="118">
        <v>253.19</v>
      </c>
      <c r="S185" s="118">
        <v>253.19</v>
      </c>
      <c r="T185" s="118">
        <v>253.19</v>
      </c>
      <c r="U185" s="118">
        <v>253.19</v>
      </c>
      <c r="V185" s="118">
        <v>253.19</v>
      </c>
      <c r="W185" s="118">
        <v>253.19</v>
      </c>
      <c r="X185" s="118">
        <v>253.19</v>
      </c>
      <c r="Y185" s="118">
        <v>253.19</v>
      </c>
      <c r="AB185" s="4">
        <v>14</v>
      </c>
      <c r="AC185" s="4">
        <v>12</v>
      </c>
    </row>
    <row r="186" spans="1:29" x14ac:dyDescent="0.25">
      <c r="A186" s="111">
        <v>6</v>
      </c>
      <c r="B186" s="118">
        <v>253.19</v>
      </c>
      <c r="C186" s="118">
        <v>253.19</v>
      </c>
      <c r="D186" s="118">
        <v>253.19</v>
      </c>
      <c r="E186" s="118">
        <v>253.19</v>
      </c>
      <c r="F186" s="118">
        <v>253.19</v>
      </c>
      <c r="G186" s="118">
        <v>253.19</v>
      </c>
      <c r="H186" s="118">
        <v>253.19</v>
      </c>
      <c r="I186" s="118">
        <v>253.19</v>
      </c>
      <c r="J186" s="118">
        <v>253.19</v>
      </c>
      <c r="K186" s="118">
        <v>253.19</v>
      </c>
      <c r="L186" s="118">
        <v>253.19</v>
      </c>
      <c r="M186" s="118">
        <v>253.19</v>
      </c>
      <c r="N186" s="118">
        <v>253.19</v>
      </c>
      <c r="O186" s="118">
        <v>253.19</v>
      </c>
      <c r="P186" s="118">
        <v>253.19</v>
      </c>
      <c r="Q186" s="118">
        <v>253.19</v>
      </c>
      <c r="R186" s="118">
        <v>253.19</v>
      </c>
      <c r="S186" s="118">
        <v>253.19</v>
      </c>
      <c r="T186" s="118">
        <v>253.19</v>
      </c>
      <c r="U186" s="118">
        <v>253.19</v>
      </c>
      <c r="V186" s="118">
        <v>253.19</v>
      </c>
      <c r="W186" s="118">
        <v>253.19</v>
      </c>
      <c r="X186" s="118">
        <v>253.19</v>
      </c>
      <c r="Y186" s="118">
        <v>253.19</v>
      </c>
      <c r="AB186" s="4">
        <v>14</v>
      </c>
      <c r="AC186" s="4">
        <v>13</v>
      </c>
    </row>
    <row r="187" spans="1:29" x14ac:dyDescent="0.25">
      <c r="A187" s="111">
        <v>7</v>
      </c>
      <c r="B187" s="118">
        <v>253.19</v>
      </c>
      <c r="C187" s="118">
        <v>253.19</v>
      </c>
      <c r="D187" s="118">
        <v>253.19</v>
      </c>
      <c r="E187" s="118">
        <v>253.19</v>
      </c>
      <c r="F187" s="118">
        <v>253.19</v>
      </c>
      <c r="G187" s="118">
        <v>253.19</v>
      </c>
      <c r="H187" s="118">
        <v>253.19</v>
      </c>
      <c r="I187" s="118">
        <v>253.19</v>
      </c>
      <c r="J187" s="118">
        <v>253.19</v>
      </c>
      <c r="K187" s="118">
        <v>253.19</v>
      </c>
      <c r="L187" s="118">
        <v>253.19</v>
      </c>
      <c r="M187" s="118">
        <v>253.19</v>
      </c>
      <c r="N187" s="118">
        <v>253.19</v>
      </c>
      <c r="O187" s="118">
        <v>253.19</v>
      </c>
      <c r="P187" s="118">
        <v>253.19</v>
      </c>
      <c r="Q187" s="118">
        <v>253.19</v>
      </c>
      <c r="R187" s="118">
        <v>253.19</v>
      </c>
      <c r="S187" s="118">
        <v>253.19</v>
      </c>
      <c r="T187" s="118">
        <v>253.19</v>
      </c>
      <c r="U187" s="118">
        <v>253.19</v>
      </c>
      <c r="V187" s="118">
        <v>253.19</v>
      </c>
      <c r="W187" s="118">
        <v>253.19</v>
      </c>
      <c r="X187" s="118">
        <v>253.19</v>
      </c>
      <c r="Y187" s="118">
        <v>253.19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118">
        <v>253.19</v>
      </c>
      <c r="C188" s="118">
        <v>253.19</v>
      </c>
      <c r="D188" s="118">
        <v>253.19</v>
      </c>
      <c r="E188" s="118">
        <v>253.19</v>
      </c>
      <c r="F188" s="118">
        <v>253.19</v>
      </c>
      <c r="G188" s="118">
        <v>253.19</v>
      </c>
      <c r="H188" s="118">
        <v>253.19</v>
      </c>
      <c r="I188" s="118">
        <v>253.19</v>
      </c>
      <c r="J188" s="118">
        <v>253.19</v>
      </c>
      <c r="K188" s="118">
        <v>253.19</v>
      </c>
      <c r="L188" s="118">
        <v>253.19</v>
      </c>
      <c r="M188" s="118">
        <v>253.19</v>
      </c>
      <c r="N188" s="118">
        <v>253.19</v>
      </c>
      <c r="O188" s="118">
        <v>253.19</v>
      </c>
      <c r="P188" s="118">
        <v>253.19</v>
      </c>
      <c r="Q188" s="118">
        <v>253.19</v>
      </c>
      <c r="R188" s="118">
        <v>253.19</v>
      </c>
      <c r="S188" s="118">
        <v>253.19</v>
      </c>
      <c r="T188" s="118">
        <v>253.19</v>
      </c>
      <c r="U188" s="118">
        <v>253.19</v>
      </c>
      <c r="V188" s="118">
        <v>253.19</v>
      </c>
      <c r="W188" s="118">
        <v>253.19</v>
      </c>
      <c r="X188" s="118">
        <v>253.19</v>
      </c>
      <c r="Y188" s="118">
        <v>253.19</v>
      </c>
      <c r="AB188" s="4">
        <v>14</v>
      </c>
      <c r="AC188" s="4">
        <v>15</v>
      </c>
    </row>
    <row r="189" spans="1:29" x14ac:dyDescent="0.25">
      <c r="A189" s="111">
        <v>9</v>
      </c>
      <c r="B189" s="118">
        <v>253.19</v>
      </c>
      <c r="C189" s="118">
        <v>253.19</v>
      </c>
      <c r="D189" s="118">
        <v>253.19</v>
      </c>
      <c r="E189" s="118">
        <v>253.19</v>
      </c>
      <c r="F189" s="118">
        <v>253.19</v>
      </c>
      <c r="G189" s="118">
        <v>253.19</v>
      </c>
      <c r="H189" s="118">
        <v>253.19</v>
      </c>
      <c r="I189" s="118">
        <v>253.19</v>
      </c>
      <c r="J189" s="118">
        <v>253.19</v>
      </c>
      <c r="K189" s="118">
        <v>253.19</v>
      </c>
      <c r="L189" s="118">
        <v>253.19</v>
      </c>
      <c r="M189" s="118">
        <v>253.19</v>
      </c>
      <c r="N189" s="118">
        <v>253.19</v>
      </c>
      <c r="O189" s="118">
        <v>253.19</v>
      </c>
      <c r="P189" s="118">
        <v>253.19</v>
      </c>
      <c r="Q189" s="118">
        <v>253.19</v>
      </c>
      <c r="R189" s="118">
        <v>253.19</v>
      </c>
      <c r="S189" s="118">
        <v>253.19</v>
      </c>
      <c r="T189" s="118">
        <v>253.19</v>
      </c>
      <c r="U189" s="118">
        <v>253.19</v>
      </c>
      <c r="V189" s="118">
        <v>253.19</v>
      </c>
      <c r="W189" s="118">
        <v>253.19</v>
      </c>
      <c r="X189" s="118">
        <v>253.19</v>
      </c>
      <c r="Y189" s="118">
        <v>253.19</v>
      </c>
      <c r="AB189" s="4">
        <v>14</v>
      </c>
      <c r="AC189" s="4">
        <v>16</v>
      </c>
    </row>
    <row r="190" spans="1:29" x14ac:dyDescent="0.25">
      <c r="A190" s="111">
        <v>10</v>
      </c>
      <c r="B190" s="118">
        <v>253.19</v>
      </c>
      <c r="C190" s="118">
        <v>253.19</v>
      </c>
      <c r="D190" s="118">
        <v>253.19</v>
      </c>
      <c r="E190" s="118">
        <v>253.19</v>
      </c>
      <c r="F190" s="118">
        <v>253.19</v>
      </c>
      <c r="G190" s="118">
        <v>253.19</v>
      </c>
      <c r="H190" s="118">
        <v>253.19</v>
      </c>
      <c r="I190" s="118">
        <v>253.19</v>
      </c>
      <c r="J190" s="118">
        <v>253.19</v>
      </c>
      <c r="K190" s="118">
        <v>253.19</v>
      </c>
      <c r="L190" s="118">
        <v>253.19</v>
      </c>
      <c r="M190" s="118">
        <v>253.19</v>
      </c>
      <c r="N190" s="118">
        <v>253.19</v>
      </c>
      <c r="O190" s="118">
        <v>253.19</v>
      </c>
      <c r="P190" s="118">
        <v>253.19</v>
      </c>
      <c r="Q190" s="118">
        <v>253.19</v>
      </c>
      <c r="R190" s="118">
        <v>253.19</v>
      </c>
      <c r="S190" s="118">
        <v>253.19</v>
      </c>
      <c r="T190" s="118">
        <v>253.19</v>
      </c>
      <c r="U190" s="118">
        <v>253.19</v>
      </c>
      <c r="V190" s="118">
        <v>253.19</v>
      </c>
      <c r="W190" s="118">
        <v>253.19</v>
      </c>
      <c r="X190" s="118">
        <v>253.19</v>
      </c>
      <c r="Y190" s="118">
        <v>253.19</v>
      </c>
      <c r="AB190" s="4">
        <v>14</v>
      </c>
      <c r="AC190" s="4">
        <v>17</v>
      </c>
    </row>
    <row r="191" spans="1:29" x14ac:dyDescent="0.25">
      <c r="A191" s="111">
        <v>11</v>
      </c>
      <c r="B191" s="118">
        <v>253.19</v>
      </c>
      <c r="C191" s="118">
        <v>253.19</v>
      </c>
      <c r="D191" s="118">
        <v>253.19</v>
      </c>
      <c r="E191" s="118">
        <v>253.19</v>
      </c>
      <c r="F191" s="118">
        <v>253.19</v>
      </c>
      <c r="G191" s="118">
        <v>253.19</v>
      </c>
      <c r="H191" s="118">
        <v>253.19</v>
      </c>
      <c r="I191" s="118">
        <v>253.19</v>
      </c>
      <c r="J191" s="118">
        <v>253.19</v>
      </c>
      <c r="K191" s="118">
        <v>253.19</v>
      </c>
      <c r="L191" s="118">
        <v>253.19</v>
      </c>
      <c r="M191" s="118">
        <v>253.19</v>
      </c>
      <c r="N191" s="118">
        <v>253.19</v>
      </c>
      <c r="O191" s="118">
        <v>253.19</v>
      </c>
      <c r="P191" s="118">
        <v>253.19</v>
      </c>
      <c r="Q191" s="118">
        <v>253.19</v>
      </c>
      <c r="R191" s="118">
        <v>253.19</v>
      </c>
      <c r="S191" s="118">
        <v>253.19</v>
      </c>
      <c r="T191" s="118">
        <v>253.19</v>
      </c>
      <c r="U191" s="118">
        <v>253.19</v>
      </c>
      <c r="V191" s="118">
        <v>253.19</v>
      </c>
      <c r="W191" s="118">
        <v>253.19</v>
      </c>
      <c r="X191" s="118">
        <v>253.19</v>
      </c>
      <c r="Y191" s="118">
        <v>253.19</v>
      </c>
      <c r="AB191" s="4">
        <v>14</v>
      </c>
      <c r="AC191" s="4">
        <v>18</v>
      </c>
    </row>
    <row r="192" spans="1:29" x14ac:dyDescent="0.25">
      <c r="A192" s="111">
        <v>12</v>
      </c>
      <c r="B192" s="118">
        <v>253.19</v>
      </c>
      <c r="C192" s="118">
        <v>253.19</v>
      </c>
      <c r="D192" s="118">
        <v>253.19</v>
      </c>
      <c r="E192" s="118">
        <v>253.19</v>
      </c>
      <c r="F192" s="118">
        <v>253.19</v>
      </c>
      <c r="G192" s="118">
        <v>253.19</v>
      </c>
      <c r="H192" s="118">
        <v>253.19</v>
      </c>
      <c r="I192" s="118">
        <v>253.19</v>
      </c>
      <c r="J192" s="118">
        <v>253.19</v>
      </c>
      <c r="K192" s="118">
        <v>253.19</v>
      </c>
      <c r="L192" s="118">
        <v>253.19</v>
      </c>
      <c r="M192" s="118">
        <v>253.19</v>
      </c>
      <c r="N192" s="118">
        <v>253.19</v>
      </c>
      <c r="O192" s="118">
        <v>253.19</v>
      </c>
      <c r="P192" s="118">
        <v>253.19</v>
      </c>
      <c r="Q192" s="118">
        <v>253.19</v>
      </c>
      <c r="R192" s="118">
        <v>253.19</v>
      </c>
      <c r="S192" s="118">
        <v>253.19</v>
      </c>
      <c r="T192" s="118">
        <v>253.19</v>
      </c>
      <c r="U192" s="118">
        <v>253.19</v>
      </c>
      <c r="V192" s="118">
        <v>253.19</v>
      </c>
      <c r="W192" s="118">
        <v>253.19</v>
      </c>
      <c r="X192" s="118">
        <v>253.19</v>
      </c>
      <c r="Y192" s="118">
        <v>253.19</v>
      </c>
      <c r="AB192" s="4">
        <v>14</v>
      </c>
      <c r="AC192" s="4">
        <v>19</v>
      </c>
    </row>
    <row r="193" spans="1:29" x14ac:dyDescent="0.25">
      <c r="A193" s="111">
        <v>13</v>
      </c>
      <c r="B193" s="118">
        <v>253.19</v>
      </c>
      <c r="C193" s="118">
        <v>253.19</v>
      </c>
      <c r="D193" s="118">
        <v>253.19</v>
      </c>
      <c r="E193" s="118">
        <v>253.19</v>
      </c>
      <c r="F193" s="118">
        <v>253.19</v>
      </c>
      <c r="G193" s="118">
        <v>253.19</v>
      </c>
      <c r="H193" s="118">
        <v>253.19</v>
      </c>
      <c r="I193" s="118">
        <v>253.19</v>
      </c>
      <c r="J193" s="118">
        <v>253.19</v>
      </c>
      <c r="K193" s="118">
        <v>253.19</v>
      </c>
      <c r="L193" s="118">
        <v>253.19</v>
      </c>
      <c r="M193" s="118">
        <v>253.19</v>
      </c>
      <c r="N193" s="118">
        <v>253.19</v>
      </c>
      <c r="O193" s="118">
        <v>253.19</v>
      </c>
      <c r="P193" s="118">
        <v>253.19</v>
      </c>
      <c r="Q193" s="118">
        <v>253.19</v>
      </c>
      <c r="R193" s="118">
        <v>253.19</v>
      </c>
      <c r="S193" s="118">
        <v>253.19</v>
      </c>
      <c r="T193" s="118">
        <v>253.19</v>
      </c>
      <c r="U193" s="118">
        <v>253.19</v>
      </c>
      <c r="V193" s="118">
        <v>253.19</v>
      </c>
      <c r="W193" s="118">
        <v>253.19</v>
      </c>
      <c r="X193" s="118">
        <v>253.19</v>
      </c>
      <c r="Y193" s="118">
        <v>253.19</v>
      </c>
      <c r="AB193" s="4">
        <v>14</v>
      </c>
      <c r="AC193" s="4">
        <v>20</v>
      </c>
    </row>
    <row r="194" spans="1:29" x14ac:dyDescent="0.25">
      <c r="A194" s="111">
        <v>14</v>
      </c>
      <c r="B194" s="118">
        <v>253.19</v>
      </c>
      <c r="C194" s="118">
        <v>253.19</v>
      </c>
      <c r="D194" s="118">
        <v>253.19</v>
      </c>
      <c r="E194" s="118">
        <v>253.19</v>
      </c>
      <c r="F194" s="118">
        <v>253.19</v>
      </c>
      <c r="G194" s="118">
        <v>253.19</v>
      </c>
      <c r="H194" s="118">
        <v>253.19</v>
      </c>
      <c r="I194" s="118">
        <v>253.19</v>
      </c>
      <c r="J194" s="118">
        <v>253.19</v>
      </c>
      <c r="K194" s="118">
        <v>253.19</v>
      </c>
      <c r="L194" s="118">
        <v>253.19</v>
      </c>
      <c r="M194" s="118">
        <v>253.19</v>
      </c>
      <c r="N194" s="118">
        <v>253.19</v>
      </c>
      <c r="O194" s="118">
        <v>253.19</v>
      </c>
      <c r="P194" s="118">
        <v>253.19</v>
      </c>
      <c r="Q194" s="118">
        <v>253.19</v>
      </c>
      <c r="R194" s="118">
        <v>253.19</v>
      </c>
      <c r="S194" s="118">
        <v>253.19</v>
      </c>
      <c r="T194" s="118">
        <v>253.19</v>
      </c>
      <c r="U194" s="118">
        <v>253.19</v>
      </c>
      <c r="V194" s="118">
        <v>253.19</v>
      </c>
      <c r="W194" s="118">
        <v>253.19</v>
      </c>
      <c r="X194" s="118">
        <v>253.19</v>
      </c>
      <c r="Y194" s="118">
        <v>253.19</v>
      </c>
      <c r="AB194" s="4">
        <v>14</v>
      </c>
      <c r="AC194" s="4">
        <v>21</v>
      </c>
    </row>
    <row r="195" spans="1:29" x14ac:dyDescent="0.25">
      <c r="A195" s="111">
        <v>15</v>
      </c>
      <c r="B195" s="118">
        <v>253.19</v>
      </c>
      <c r="C195" s="118">
        <v>253.19</v>
      </c>
      <c r="D195" s="118">
        <v>253.19</v>
      </c>
      <c r="E195" s="118">
        <v>253.19</v>
      </c>
      <c r="F195" s="118">
        <v>253.19</v>
      </c>
      <c r="G195" s="118">
        <v>253.19</v>
      </c>
      <c r="H195" s="118">
        <v>253.19</v>
      </c>
      <c r="I195" s="118">
        <v>253.19</v>
      </c>
      <c r="J195" s="118">
        <v>253.19</v>
      </c>
      <c r="K195" s="118">
        <v>253.19</v>
      </c>
      <c r="L195" s="118">
        <v>253.19</v>
      </c>
      <c r="M195" s="118">
        <v>253.19</v>
      </c>
      <c r="N195" s="118">
        <v>253.19</v>
      </c>
      <c r="O195" s="118">
        <v>253.19</v>
      </c>
      <c r="P195" s="118">
        <v>253.19</v>
      </c>
      <c r="Q195" s="118">
        <v>253.19</v>
      </c>
      <c r="R195" s="118">
        <v>253.19</v>
      </c>
      <c r="S195" s="118">
        <v>253.19</v>
      </c>
      <c r="T195" s="118">
        <v>253.19</v>
      </c>
      <c r="U195" s="118">
        <v>253.19</v>
      </c>
      <c r="V195" s="118">
        <v>253.19</v>
      </c>
      <c r="W195" s="118">
        <v>253.19</v>
      </c>
      <c r="X195" s="118">
        <v>253.19</v>
      </c>
      <c r="Y195" s="118">
        <v>253.19</v>
      </c>
      <c r="AB195" s="4">
        <v>14</v>
      </c>
      <c r="AC195" s="4">
        <v>22</v>
      </c>
    </row>
    <row r="196" spans="1:29" x14ac:dyDescent="0.25">
      <c r="A196" s="111">
        <v>16</v>
      </c>
      <c r="B196" s="118">
        <v>253.19</v>
      </c>
      <c r="C196" s="118">
        <v>253.19</v>
      </c>
      <c r="D196" s="118">
        <v>253.19</v>
      </c>
      <c r="E196" s="118">
        <v>253.19</v>
      </c>
      <c r="F196" s="118">
        <v>253.19</v>
      </c>
      <c r="G196" s="118">
        <v>253.19</v>
      </c>
      <c r="H196" s="118">
        <v>253.19</v>
      </c>
      <c r="I196" s="118">
        <v>253.19</v>
      </c>
      <c r="J196" s="118">
        <v>253.19</v>
      </c>
      <c r="K196" s="118">
        <v>253.19</v>
      </c>
      <c r="L196" s="118">
        <v>253.19</v>
      </c>
      <c r="M196" s="118">
        <v>253.19</v>
      </c>
      <c r="N196" s="118">
        <v>253.19</v>
      </c>
      <c r="O196" s="118">
        <v>253.19</v>
      </c>
      <c r="P196" s="118">
        <v>253.19</v>
      </c>
      <c r="Q196" s="118">
        <v>253.19</v>
      </c>
      <c r="R196" s="118">
        <v>253.19</v>
      </c>
      <c r="S196" s="118">
        <v>253.19</v>
      </c>
      <c r="T196" s="118">
        <v>253.19</v>
      </c>
      <c r="U196" s="118">
        <v>253.19</v>
      </c>
      <c r="V196" s="118">
        <v>253.19</v>
      </c>
      <c r="W196" s="118">
        <v>253.19</v>
      </c>
      <c r="X196" s="118">
        <v>253.19</v>
      </c>
      <c r="Y196" s="118">
        <v>253.19</v>
      </c>
      <c r="AB196" s="4">
        <v>14</v>
      </c>
      <c r="AC196" s="4">
        <v>23</v>
      </c>
    </row>
    <row r="197" spans="1:29" x14ac:dyDescent="0.25">
      <c r="A197" s="111">
        <v>17</v>
      </c>
      <c r="B197" s="118">
        <v>253.19</v>
      </c>
      <c r="C197" s="118">
        <v>253.19</v>
      </c>
      <c r="D197" s="118">
        <v>253.19</v>
      </c>
      <c r="E197" s="118">
        <v>253.19</v>
      </c>
      <c r="F197" s="118">
        <v>253.19</v>
      </c>
      <c r="G197" s="118">
        <v>253.19</v>
      </c>
      <c r="H197" s="118">
        <v>253.19</v>
      </c>
      <c r="I197" s="118">
        <v>253.19</v>
      </c>
      <c r="J197" s="118">
        <v>253.19</v>
      </c>
      <c r="K197" s="118">
        <v>253.19</v>
      </c>
      <c r="L197" s="118">
        <v>253.19</v>
      </c>
      <c r="M197" s="118">
        <v>253.19</v>
      </c>
      <c r="N197" s="118">
        <v>253.19</v>
      </c>
      <c r="O197" s="118">
        <v>253.19</v>
      </c>
      <c r="P197" s="118">
        <v>253.19</v>
      </c>
      <c r="Q197" s="118">
        <v>253.19</v>
      </c>
      <c r="R197" s="118">
        <v>253.19</v>
      </c>
      <c r="S197" s="118">
        <v>253.19</v>
      </c>
      <c r="T197" s="118">
        <v>253.19</v>
      </c>
      <c r="U197" s="118">
        <v>253.19</v>
      </c>
      <c r="V197" s="118">
        <v>253.19</v>
      </c>
      <c r="W197" s="118">
        <v>253.19</v>
      </c>
      <c r="X197" s="118">
        <v>253.19</v>
      </c>
      <c r="Y197" s="118">
        <v>253.19</v>
      </c>
      <c r="AB197" s="4">
        <v>14</v>
      </c>
      <c r="AC197" s="4">
        <v>24</v>
      </c>
    </row>
    <row r="198" spans="1:29" x14ac:dyDescent="0.25">
      <c r="A198" s="111">
        <v>18</v>
      </c>
      <c r="B198" s="118">
        <v>253.19</v>
      </c>
      <c r="C198" s="118">
        <v>253.19</v>
      </c>
      <c r="D198" s="118">
        <v>253.19</v>
      </c>
      <c r="E198" s="118">
        <v>253.19</v>
      </c>
      <c r="F198" s="118">
        <v>253.19</v>
      </c>
      <c r="G198" s="118">
        <v>253.19</v>
      </c>
      <c r="H198" s="118">
        <v>253.19</v>
      </c>
      <c r="I198" s="118">
        <v>253.19</v>
      </c>
      <c r="J198" s="118">
        <v>253.19</v>
      </c>
      <c r="K198" s="118">
        <v>253.19</v>
      </c>
      <c r="L198" s="118">
        <v>253.19</v>
      </c>
      <c r="M198" s="118">
        <v>253.19</v>
      </c>
      <c r="N198" s="118">
        <v>253.19</v>
      </c>
      <c r="O198" s="118">
        <v>253.19</v>
      </c>
      <c r="P198" s="118">
        <v>253.19</v>
      </c>
      <c r="Q198" s="118">
        <v>253.19</v>
      </c>
      <c r="R198" s="118">
        <v>253.19</v>
      </c>
      <c r="S198" s="118">
        <v>253.19</v>
      </c>
      <c r="T198" s="118">
        <v>253.19</v>
      </c>
      <c r="U198" s="118">
        <v>253.19</v>
      </c>
      <c r="V198" s="118">
        <v>253.19</v>
      </c>
      <c r="W198" s="118">
        <v>253.19</v>
      </c>
      <c r="X198" s="118">
        <v>253.19</v>
      </c>
      <c r="Y198" s="118">
        <v>253.19</v>
      </c>
      <c r="AB198" s="4">
        <v>14</v>
      </c>
      <c r="AC198" s="4">
        <v>25</v>
      </c>
    </row>
    <row r="199" spans="1:29" x14ac:dyDescent="0.25">
      <c r="A199" s="111">
        <v>19</v>
      </c>
      <c r="B199" s="118">
        <v>253.19</v>
      </c>
      <c r="C199" s="118">
        <v>253.19</v>
      </c>
      <c r="D199" s="118">
        <v>253.19</v>
      </c>
      <c r="E199" s="118">
        <v>253.19</v>
      </c>
      <c r="F199" s="118">
        <v>253.19</v>
      </c>
      <c r="G199" s="118">
        <v>253.19</v>
      </c>
      <c r="H199" s="118">
        <v>253.19</v>
      </c>
      <c r="I199" s="118">
        <v>253.19</v>
      </c>
      <c r="J199" s="118">
        <v>253.19</v>
      </c>
      <c r="K199" s="118">
        <v>253.19</v>
      </c>
      <c r="L199" s="118">
        <v>253.19</v>
      </c>
      <c r="M199" s="118">
        <v>253.19</v>
      </c>
      <c r="N199" s="118">
        <v>253.19</v>
      </c>
      <c r="O199" s="118">
        <v>253.19</v>
      </c>
      <c r="P199" s="118">
        <v>253.19</v>
      </c>
      <c r="Q199" s="118">
        <v>253.19</v>
      </c>
      <c r="R199" s="118">
        <v>253.19</v>
      </c>
      <c r="S199" s="118">
        <v>253.19</v>
      </c>
      <c r="T199" s="118">
        <v>253.19</v>
      </c>
      <c r="U199" s="118">
        <v>253.19</v>
      </c>
      <c r="V199" s="118">
        <v>253.19</v>
      </c>
      <c r="W199" s="118">
        <v>253.19</v>
      </c>
      <c r="X199" s="118">
        <v>253.19</v>
      </c>
      <c r="Y199" s="118">
        <v>253.19</v>
      </c>
      <c r="AB199" s="4">
        <v>15</v>
      </c>
      <c r="AC199" s="4">
        <v>2</v>
      </c>
    </row>
    <row r="200" spans="1:29" x14ac:dyDescent="0.25">
      <c r="A200" s="111">
        <v>20</v>
      </c>
      <c r="B200" s="118">
        <v>253.19</v>
      </c>
      <c r="C200" s="118">
        <v>253.19</v>
      </c>
      <c r="D200" s="118">
        <v>253.19</v>
      </c>
      <c r="E200" s="118">
        <v>253.19</v>
      </c>
      <c r="F200" s="118">
        <v>253.19</v>
      </c>
      <c r="G200" s="118">
        <v>253.19</v>
      </c>
      <c r="H200" s="118">
        <v>253.19</v>
      </c>
      <c r="I200" s="118">
        <v>253.19</v>
      </c>
      <c r="J200" s="118">
        <v>253.19</v>
      </c>
      <c r="K200" s="118">
        <v>253.19</v>
      </c>
      <c r="L200" s="118">
        <v>253.19</v>
      </c>
      <c r="M200" s="118">
        <v>253.19</v>
      </c>
      <c r="N200" s="118">
        <v>253.19</v>
      </c>
      <c r="O200" s="118">
        <v>253.19</v>
      </c>
      <c r="P200" s="118">
        <v>253.19</v>
      </c>
      <c r="Q200" s="118">
        <v>253.19</v>
      </c>
      <c r="R200" s="118">
        <v>253.19</v>
      </c>
      <c r="S200" s="118">
        <v>253.19</v>
      </c>
      <c r="T200" s="118">
        <v>253.19</v>
      </c>
      <c r="U200" s="118">
        <v>253.19</v>
      </c>
      <c r="V200" s="118">
        <v>253.19</v>
      </c>
      <c r="W200" s="118">
        <v>253.19</v>
      </c>
      <c r="X200" s="118">
        <v>253.19</v>
      </c>
      <c r="Y200" s="118">
        <v>253.19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118">
        <v>253.19</v>
      </c>
      <c r="C201" s="118">
        <v>253.19</v>
      </c>
      <c r="D201" s="118">
        <v>253.19</v>
      </c>
      <c r="E201" s="118">
        <v>253.19</v>
      </c>
      <c r="F201" s="118">
        <v>253.19</v>
      </c>
      <c r="G201" s="118">
        <v>253.19</v>
      </c>
      <c r="H201" s="118">
        <v>253.19</v>
      </c>
      <c r="I201" s="118">
        <v>253.19</v>
      </c>
      <c r="J201" s="118">
        <v>253.19</v>
      </c>
      <c r="K201" s="118">
        <v>253.19</v>
      </c>
      <c r="L201" s="118">
        <v>253.19</v>
      </c>
      <c r="M201" s="118">
        <v>253.19</v>
      </c>
      <c r="N201" s="118">
        <v>253.19</v>
      </c>
      <c r="O201" s="118">
        <v>253.19</v>
      </c>
      <c r="P201" s="118">
        <v>253.19</v>
      </c>
      <c r="Q201" s="118">
        <v>253.19</v>
      </c>
      <c r="R201" s="118">
        <v>253.19</v>
      </c>
      <c r="S201" s="118">
        <v>253.19</v>
      </c>
      <c r="T201" s="118">
        <v>253.19</v>
      </c>
      <c r="U201" s="118">
        <v>253.19</v>
      </c>
      <c r="V201" s="118">
        <v>253.19</v>
      </c>
      <c r="W201" s="118">
        <v>253.19</v>
      </c>
      <c r="X201" s="118">
        <v>253.19</v>
      </c>
      <c r="Y201" s="118">
        <v>253.19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118">
        <v>253.19</v>
      </c>
      <c r="C202" s="118">
        <v>253.19</v>
      </c>
      <c r="D202" s="118">
        <v>253.19</v>
      </c>
      <c r="E202" s="118">
        <v>253.19</v>
      </c>
      <c r="F202" s="118">
        <v>253.19</v>
      </c>
      <c r="G202" s="118">
        <v>253.19</v>
      </c>
      <c r="H202" s="118">
        <v>253.19</v>
      </c>
      <c r="I202" s="118">
        <v>253.19</v>
      </c>
      <c r="J202" s="118">
        <v>253.19</v>
      </c>
      <c r="K202" s="118">
        <v>253.19</v>
      </c>
      <c r="L202" s="118">
        <v>253.19</v>
      </c>
      <c r="M202" s="118">
        <v>253.19</v>
      </c>
      <c r="N202" s="118">
        <v>253.19</v>
      </c>
      <c r="O202" s="118">
        <v>253.19</v>
      </c>
      <c r="P202" s="118">
        <v>253.19</v>
      </c>
      <c r="Q202" s="118">
        <v>253.19</v>
      </c>
      <c r="R202" s="118">
        <v>253.19</v>
      </c>
      <c r="S202" s="118">
        <v>253.19</v>
      </c>
      <c r="T202" s="118">
        <v>253.19</v>
      </c>
      <c r="U202" s="118">
        <v>253.19</v>
      </c>
      <c r="V202" s="118">
        <v>253.19</v>
      </c>
      <c r="W202" s="118">
        <v>253.19</v>
      </c>
      <c r="X202" s="118">
        <v>253.19</v>
      </c>
      <c r="Y202" s="118">
        <v>253.19</v>
      </c>
      <c r="AB202" s="4">
        <v>15</v>
      </c>
      <c r="AC202" s="4">
        <v>5</v>
      </c>
    </row>
    <row r="203" spans="1:29" x14ac:dyDescent="0.25">
      <c r="A203" s="111">
        <v>23</v>
      </c>
      <c r="B203" s="118">
        <v>253.19</v>
      </c>
      <c r="C203" s="118">
        <v>253.19</v>
      </c>
      <c r="D203" s="118">
        <v>253.19</v>
      </c>
      <c r="E203" s="118">
        <v>253.19</v>
      </c>
      <c r="F203" s="118">
        <v>253.19</v>
      </c>
      <c r="G203" s="118">
        <v>253.19</v>
      </c>
      <c r="H203" s="118">
        <v>253.19</v>
      </c>
      <c r="I203" s="118">
        <v>253.19</v>
      </c>
      <c r="J203" s="118">
        <v>253.19</v>
      </c>
      <c r="K203" s="118">
        <v>253.19</v>
      </c>
      <c r="L203" s="118">
        <v>253.19</v>
      </c>
      <c r="M203" s="118">
        <v>253.19</v>
      </c>
      <c r="N203" s="118">
        <v>253.19</v>
      </c>
      <c r="O203" s="118">
        <v>253.19</v>
      </c>
      <c r="P203" s="118">
        <v>253.19</v>
      </c>
      <c r="Q203" s="118">
        <v>253.19</v>
      </c>
      <c r="R203" s="118">
        <v>253.19</v>
      </c>
      <c r="S203" s="118">
        <v>253.19</v>
      </c>
      <c r="T203" s="118">
        <v>253.19</v>
      </c>
      <c r="U203" s="118">
        <v>253.19</v>
      </c>
      <c r="V203" s="118">
        <v>253.19</v>
      </c>
      <c r="W203" s="118">
        <v>253.19</v>
      </c>
      <c r="X203" s="118">
        <v>253.19</v>
      </c>
      <c r="Y203" s="118">
        <v>253.19</v>
      </c>
      <c r="AB203" s="4">
        <v>15</v>
      </c>
      <c r="AC203" s="4">
        <v>6</v>
      </c>
    </row>
    <row r="204" spans="1:29" x14ac:dyDescent="0.25">
      <c r="A204" s="111">
        <v>24</v>
      </c>
      <c r="B204" s="118">
        <v>253.19</v>
      </c>
      <c r="C204" s="118">
        <v>253.19</v>
      </c>
      <c r="D204" s="118">
        <v>253.19</v>
      </c>
      <c r="E204" s="118">
        <v>253.19</v>
      </c>
      <c r="F204" s="118">
        <v>253.19</v>
      </c>
      <c r="G204" s="118">
        <v>253.19</v>
      </c>
      <c r="H204" s="118">
        <v>253.19</v>
      </c>
      <c r="I204" s="118">
        <v>253.19</v>
      </c>
      <c r="J204" s="118">
        <v>253.19</v>
      </c>
      <c r="K204" s="118">
        <v>253.19</v>
      </c>
      <c r="L204" s="118">
        <v>253.19</v>
      </c>
      <c r="M204" s="118">
        <v>253.19</v>
      </c>
      <c r="N204" s="118">
        <v>253.19</v>
      </c>
      <c r="O204" s="118">
        <v>253.19</v>
      </c>
      <c r="P204" s="118">
        <v>253.19</v>
      </c>
      <c r="Q204" s="118">
        <v>253.19</v>
      </c>
      <c r="R204" s="118">
        <v>253.19</v>
      </c>
      <c r="S204" s="118">
        <v>253.19</v>
      </c>
      <c r="T204" s="118">
        <v>253.19</v>
      </c>
      <c r="U204" s="118">
        <v>253.19</v>
      </c>
      <c r="V204" s="118">
        <v>253.19</v>
      </c>
      <c r="W204" s="118">
        <v>253.19</v>
      </c>
      <c r="X204" s="118">
        <v>253.19</v>
      </c>
      <c r="Y204" s="118">
        <v>253.19</v>
      </c>
      <c r="AB204" s="4">
        <v>15</v>
      </c>
      <c r="AC204" s="4">
        <v>7</v>
      </c>
    </row>
    <row r="205" spans="1:29" x14ac:dyDescent="0.25">
      <c r="A205" s="111">
        <v>25</v>
      </c>
      <c r="B205" s="118">
        <v>253.19</v>
      </c>
      <c r="C205" s="118">
        <v>253.19</v>
      </c>
      <c r="D205" s="118">
        <v>253.19</v>
      </c>
      <c r="E205" s="118">
        <v>253.19</v>
      </c>
      <c r="F205" s="118">
        <v>253.19</v>
      </c>
      <c r="G205" s="118">
        <v>253.19</v>
      </c>
      <c r="H205" s="118">
        <v>253.19</v>
      </c>
      <c r="I205" s="118">
        <v>253.19</v>
      </c>
      <c r="J205" s="118">
        <v>253.19</v>
      </c>
      <c r="K205" s="118">
        <v>253.19</v>
      </c>
      <c r="L205" s="118">
        <v>253.19</v>
      </c>
      <c r="M205" s="118">
        <v>253.19</v>
      </c>
      <c r="N205" s="118">
        <v>253.19</v>
      </c>
      <c r="O205" s="118">
        <v>253.19</v>
      </c>
      <c r="P205" s="118">
        <v>253.19</v>
      </c>
      <c r="Q205" s="118">
        <v>253.19</v>
      </c>
      <c r="R205" s="118">
        <v>253.19</v>
      </c>
      <c r="S205" s="118">
        <v>253.19</v>
      </c>
      <c r="T205" s="118">
        <v>253.19</v>
      </c>
      <c r="U205" s="118">
        <v>253.19</v>
      </c>
      <c r="V205" s="118">
        <v>253.19</v>
      </c>
      <c r="W205" s="118">
        <v>253.19</v>
      </c>
      <c r="X205" s="118">
        <v>253.19</v>
      </c>
      <c r="Y205" s="118">
        <v>253.19</v>
      </c>
      <c r="AB205" s="4">
        <v>15</v>
      </c>
      <c r="AC205" s="4">
        <v>8</v>
      </c>
    </row>
    <row r="206" spans="1:29" x14ac:dyDescent="0.25">
      <c r="A206" s="111">
        <v>26</v>
      </c>
      <c r="B206" s="118">
        <v>253.19</v>
      </c>
      <c r="C206" s="118">
        <v>253.19</v>
      </c>
      <c r="D206" s="118">
        <v>253.19</v>
      </c>
      <c r="E206" s="118">
        <v>253.19</v>
      </c>
      <c r="F206" s="118">
        <v>253.19</v>
      </c>
      <c r="G206" s="118">
        <v>253.19</v>
      </c>
      <c r="H206" s="118">
        <v>253.19</v>
      </c>
      <c r="I206" s="118">
        <v>253.19</v>
      </c>
      <c r="J206" s="118">
        <v>253.19</v>
      </c>
      <c r="K206" s="118">
        <v>253.19</v>
      </c>
      <c r="L206" s="118">
        <v>253.19</v>
      </c>
      <c r="M206" s="118">
        <v>253.19</v>
      </c>
      <c r="N206" s="118">
        <v>253.19</v>
      </c>
      <c r="O206" s="118">
        <v>253.19</v>
      </c>
      <c r="P206" s="118">
        <v>253.19</v>
      </c>
      <c r="Q206" s="118">
        <v>253.19</v>
      </c>
      <c r="R206" s="118">
        <v>253.19</v>
      </c>
      <c r="S206" s="118">
        <v>253.19</v>
      </c>
      <c r="T206" s="118">
        <v>253.19</v>
      </c>
      <c r="U206" s="118">
        <v>253.19</v>
      </c>
      <c r="V206" s="118">
        <v>253.19</v>
      </c>
      <c r="W206" s="118">
        <v>253.19</v>
      </c>
      <c r="X206" s="118">
        <v>253.19</v>
      </c>
      <c r="Y206" s="118">
        <v>253.19</v>
      </c>
      <c r="AB206" s="4">
        <v>15</v>
      </c>
      <c r="AC206" s="4">
        <v>9</v>
      </c>
    </row>
    <row r="207" spans="1:29" x14ac:dyDescent="0.25">
      <c r="A207" s="111">
        <v>27</v>
      </c>
      <c r="B207" s="118">
        <v>253.19</v>
      </c>
      <c r="C207" s="118">
        <v>253.19</v>
      </c>
      <c r="D207" s="118">
        <v>253.19</v>
      </c>
      <c r="E207" s="118">
        <v>253.19</v>
      </c>
      <c r="F207" s="118">
        <v>253.19</v>
      </c>
      <c r="G207" s="118">
        <v>253.19</v>
      </c>
      <c r="H207" s="118">
        <v>253.19</v>
      </c>
      <c r="I207" s="118">
        <v>253.19</v>
      </c>
      <c r="J207" s="118">
        <v>253.19</v>
      </c>
      <c r="K207" s="118">
        <v>253.19</v>
      </c>
      <c r="L207" s="118">
        <v>253.19</v>
      </c>
      <c r="M207" s="118">
        <v>253.19</v>
      </c>
      <c r="N207" s="118">
        <v>253.19</v>
      </c>
      <c r="O207" s="118">
        <v>253.19</v>
      </c>
      <c r="P207" s="118">
        <v>253.19</v>
      </c>
      <c r="Q207" s="118">
        <v>253.19</v>
      </c>
      <c r="R207" s="118">
        <v>253.19</v>
      </c>
      <c r="S207" s="118">
        <v>253.19</v>
      </c>
      <c r="T207" s="118">
        <v>253.19</v>
      </c>
      <c r="U207" s="118">
        <v>253.19</v>
      </c>
      <c r="V207" s="118">
        <v>253.19</v>
      </c>
      <c r="W207" s="118">
        <v>253.19</v>
      </c>
      <c r="X207" s="118">
        <v>253.19</v>
      </c>
      <c r="Y207" s="118">
        <v>253.19</v>
      </c>
      <c r="AB207" s="4">
        <v>15</v>
      </c>
      <c r="AC207" s="4">
        <v>10</v>
      </c>
    </row>
    <row r="208" spans="1:29" x14ac:dyDescent="0.25">
      <c r="A208" s="111">
        <v>28</v>
      </c>
      <c r="B208" s="118">
        <v>253.19</v>
      </c>
      <c r="C208" s="118">
        <v>253.19</v>
      </c>
      <c r="D208" s="118">
        <v>253.19</v>
      </c>
      <c r="E208" s="118">
        <v>253.19</v>
      </c>
      <c r="F208" s="118">
        <v>253.19</v>
      </c>
      <c r="G208" s="118">
        <v>253.19</v>
      </c>
      <c r="H208" s="118">
        <v>253.19</v>
      </c>
      <c r="I208" s="118">
        <v>253.19</v>
      </c>
      <c r="J208" s="118">
        <v>253.19</v>
      </c>
      <c r="K208" s="118">
        <v>253.19</v>
      </c>
      <c r="L208" s="118">
        <v>253.19</v>
      </c>
      <c r="M208" s="118">
        <v>253.19</v>
      </c>
      <c r="N208" s="118">
        <v>253.19</v>
      </c>
      <c r="O208" s="118">
        <v>253.19</v>
      </c>
      <c r="P208" s="118">
        <v>253.19</v>
      </c>
      <c r="Q208" s="118">
        <v>253.19</v>
      </c>
      <c r="R208" s="118">
        <v>253.19</v>
      </c>
      <c r="S208" s="118">
        <v>253.19</v>
      </c>
      <c r="T208" s="118">
        <v>253.19</v>
      </c>
      <c r="U208" s="118">
        <v>253.19</v>
      </c>
      <c r="V208" s="118">
        <v>253.19</v>
      </c>
      <c r="W208" s="118">
        <v>253.19</v>
      </c>
      <c r="X208" s="118">
        <v>253.19</v>
      </c>
      <c r="Y208" s="118">
        <v>253.19</v>
      </c>
      <c r="AB208" s="4">
        <v>15</v>
      </c>
      <c r="AC208" s="4">
        <v>11</v>
      </c>
    </row>
    <row r="209" spans="1:29" x14ac:dyDescent="0.25">
      <c r="A209" s="111">
        <v>29</v>
      </c>
      <c r="B209" s="118">
        <v>253.19</v>
      </c>
      <c r="C209" s="118">
        <v>253.19</v>
      </c>
      <c r="D209" s="118">
        <v>253.19</v>
      </c>
      <c r="E209" s="118">
        <v>253.19</v>
      </c>
      <c r="F209" s="118">
        <v>253.19</v>
      </c>
      <c r="G209" s="118">
        <v>253.19</v>
      </c>
      <c r="H209" s="118">
        <v>253.19</v>
      </c>
      <c r="I209" s="118">
        <v>253.19</v>
      </c>
      <c r="J209" s="118">
        <v>253.19</v>
      </c>
      <c r="K209" s="118">
        <v>253.19</v>
      </c>
      <c r="L209" s="118">
        <v>253.19</v>
      </c>
      <c r="M209" s="118">
        <v>253.19</v>
      </c>
      <c r="N209" s="118">
        <v>253.19</v>
      </c>
      <c r="O209" s="118">
        <v>253.19</v>
      </c>
      <c r="P209" s="118">
        <v>253.19</v>
      </c>
      <c r="Q209" s="118">
        <v>253.19</v>
      </c>
      <c r="R209" s="118">
        <v>253.19</v>
      </c>
      <c r="S209" s="118">
        <v>253.19</v>
      </c>
      <c r="T209" s="118">
        <v>253.19</v>
      </c>
      <c r="U209" s="118">
        <v>253.19</v>
      </c>
      <c r="V209" s="118">
        <v>253.19</v>
      </c>
      <c r="W209" s="118">
        <v>253.19</v>
      </c>
      <c r="X209" s="118">
        <v>253.19</v>
      </c>
      <c r="Y209" s="118">
        <v>253.19</v>
      </c>
      <c r="AB209" s="4">
        <v>15</v>
      </c>
      <c r="AC209" s="4">
        <v>12</v>
      </c>
    </row>
    <row r="210" spans="1:29" x14ac:dyDescent="0.25">
      <c r="A210" s="121">
        <v>30</v>
      </c>
      <c r="B210" s="118">
        <v>253.19</v>
      </c>
      <c r="C210" s="118">
        <v>253.19</v>
      </c>
      <c r="D210" s="118">
        <v>253.19</v>
      </c>
      <c r="E210" s="118">
        <v>253.19</v>
      </c>
      <c r="F210" s="118">
        <v>253.19</v>
      </c>
      <c r="G210" s="118">
        <v>253.19</v>
      </c>
      <c r="H210" s="118">
        <v>253.19</v>
      </c>
      <c r="I210" s="118">
        <v>253.19</v>
      </c>
      <c r="J210" s="118">
        <v>253.19</v>
      </c>
      <c r="K210" s="118">
        <v>253.19</v>
      </c>
      <c r="L210" s="118">
        <v>253.19</v>
      </c>
      <c r="M210" s="118">
        <v>253.19</v>
      </c>
      <c r="N210" s="118">
        <v>253.19</v>
      </c>
      <c r="O210" s="118">
        <v>253.19</v>
      </c>
      <c r="P210" s="118">
        <v>253.19</v>
      </c>
      <c r="Q210" s="118">
        <v>253.19</v>
      </c>
      <c r="R210" s="118">
        <v>253.19</v>
      </c>
      <c r="S210" s="118">
        <v>253.19</v>
      </c>
      <c r="T210" s="118">
        <v>253.19</v>
      </c>
      <c r="U210" s="118">
        <v>253.19</v>
      </c>
      <c r="V210" s="118">
        <v>253.19</v>
      </c>
      <c r="W210" s="118">
        <v>253.19</v>
      </c>
      <c r="X210" s="118">
        <v>253.19</v>
      </c>
      <c r="Y210" s="118">
        <v>253.19</v>
      </c>
      <c r="AB210" s="4">
        <v>15</v>
      </c>
      <c r="AC210" s="4">
        <v>13</v>
      </c>
    </row>
    <row r="211" spans="1:29" x14ac:dyDescent="0.25">
      <c r="A211" s="122">
        <v>31</v>
      </c>
      <c r="B211" s="118">
        <v>253.19</v>
      </c>
      <c r="C211" s="118">
        <v>253.19</v>
      </c>
      <c r="D211" s="118">
        <v>253.19</v>
      </c>
      <c r="E211" s="118">
        <v>253.19</v>
      </c>
      <c r="F211" s="118">
        <v>253.19</v>
      </c>
      <c r="G211" s="118">
        <v>253.19</v>
      </c>
      <c r="H211" s="118">
        <v>253.19</v>
      </c>
      <c r="I211" s="118">
        <v>253.19</v>
      </c>
      <c r="J211" s="118">
        <v>253.19</v>
      </c>
      <c r="K211" s="118">
        <v>253.19</v>
      </c>
      <c r="L211" s="118">
        <v>253.19</v>
      </c>
      <c r="M211" s="118">
        <v>253.19</v>
      </c>
      <c r="N211" s="118">
        <v>253.19</v>
      </c>
      <c r="O211" s="118">
        <v>253.19</v>
      </c>
      <c r="P211" s="118">
        <v>253.19</v>
      </c>
      <c r="Q211" s="118">
        <v>253.19</v>
      </c>
      <c r="R211" s="118">
        <v>253.19</v>
      </c>
      <c r="S211" s="118">
        <v>253.19</v>
      </c>
      <c r="T211" s="118">
        <v>253.19</v>
      </c>
      <c r="U211" s="118">
        <v>253.19</v>
      </c>
      <c r="V211" s="118">
        <v>253.19</v>
      </c>
      <c r="W211" s="118">
        <v>253.19</v>
      </c>
      <c r="X211" s="118">
        <v>253.19</v>
      </c>
      <c r="Y211" s="118">
        <v>253.19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1275.32</v>
      </c>
      <c r="J220" s="124">
        <v>2081.91</v>
      </c>
      <c r="K220" s="124">
        <v>2230.6</v>
      </c>
      <c r="L220" s="124">
        <v>2353.1099999999997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49">
        <v>1273.1199999999999</v>
      </c>
      <c r="J221" s="49">
        <v>2079.71</v>
      </c>
      <c r="K221" s="49">
        <v>2228.4</v>
      </c>
      <c r="L221" s="49">
        <v>2350.91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>
        <v>2.2000000000000002</v>
      </c>
      <c r="J222" s="49">
        <v>2.2000000000000002</v>
      </c>
      <c r="K222" s="49">
        <v>2.2000000000000002</v>
      </c>
      <c r="L222" s="49">
        <v>2.2000000000000002</v>
      </c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5:A6"/>
    <mergeCell ref="B5:Y5"/>
    <mergeCell ref="A1:Y1"/>
    <mergeCell ref="A2:Y2"/>
    <mergeCell ref="P3:Q3"/>
    <mergeCell ref="A4:Y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41:J141"/>
    <mergeCell ref="M141:O141"/>
    <mergeCell ref="A144:A145"/>
    <mergeCell ref="B144:Y144"/>
    <mergeCell ref="A221:G221"/>
    <mergeCell ref="A222:G222"/>
    <mergeCell ref="A214:L214"/>
    <mergeCell ref="A216:G216"/>
    <mergeCell ref="A218:G219"/>
    <mergeCell ref="H218:H219"/>
    <mergeCell ref="I218:L218"/>
    <mergeCell ref="A220:G220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H5" activePane="bottomRight" state="frozen"/>
      <selection activeCell="Q28" sqref="Q28"/>
      <selection pane="topRight" activeCell="Q28" sqref="Q28"/>
      <selection pane="bottomLeft" activeCell="Q28" sqref="Q28"/>
      <selection pane="bottomRight" activeCell="Q28" sqref="Q28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88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8.75" customHeight="1" x14ac:dyDescent="0.25">
      <c r="A2" s="278" t="s">
        <v>57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s="17" customFormat="1" ht="15.6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AB4" s="161"/>
      <c r="AC4" s="161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 t="e">
        <f>ROUND($I$226+B152+B187,2)</f>
        <v>#REF!</v>
      </c>
      <c r="C7" s="126" t="e">
        <f t="shared" ref="C7:Y7" si="0">ROUND($I$226+C152+C187,2)</f>
        <v>#REF!</v>
      </c>
      <c r="D7" s="126" t="e">
        <f t="shared" si="0"/>
        <v>#REF!</v>
      </c>
      <c r="E7" s="126" t="e">
        <f t="shared" si="0"/>
        <v>#REF!</v>
      </c>
      <c r="F7" s="126" t="e">
        <f t="shared" si="0"/>
        <v>#REF!</v>
      </c>
      <c r="G7" s="126" t="e">
        <f t="shared" si="0"/>
        <v>#REF!</v>
      </c>
      <c r="H7" s="126" t="e">
        <f t="shared" si="0"/>
        <v>#REF!</v>
      </c>
      <c r="I7" s="126" t="e">
        <f t="shared" si="0"/>
        <v>#REF!</v>
      </c>
      <c r="J7" s="126" t="e">
        <f t="shared" si="0"/>
        <v>#REF!</v>
      </c>
      <c r="K7" s="126" t="e">
        <f t="shared" si="0"/>
        <v>#REF!</v>
      </c>
      <c r="L7" s="126" t="e">
        <f t="shared" si="0"/>
        <v>#REF!</v>
      </c>
      <c r="M7" s="126" t="e">
        <f t="shared" si="0"/>
        <v>#REF!</v>
      </c>
      <c r="N7" s="126" t="e">
        <f t="shared" si="0"/>
        <v>#REF!</v>
      </c>
      <c r="O7" s="126" t="e">
        <f t="shared" si="0"/>
        <v>#REF!</v>
      </c>
      <c r="P7" s="126" t="e">
        <f t="shared" si="0"/>
        <v>#REF!</v>
      </c>
      <c r="Q7" s="126" t="e">
        <f t="shared" si="0"/>
        <v>#REF!</v>
      </c>
      <c r="R7" s="126" t="e">
        <f t="shared" si="0"/>
        <v>#REF!</v>
      </c>
      <c r="S7" s="126" t="e">
        <f t="shared" si="0"/>
        <v>#REF!</v>
      </c>
      <c r="T7" s="126" t="e">
        <f t="shared" si="0"/>
        <v>#REF!</v>
      </c>
      <c r="U7" s="126" t="e">
        <f t="shared" si="0"/>
        <v>#REF!</v>
      </c>
      <c r="V7" s="126" t="e">
        <f t="shared" si="0"/>
        <v>#REF!</v>
      </c>
      <c r="W7" s="126" t="e">
        <f t="shared" si="0"/>
        <v>#REF!</v>
      </c>
      <c r="X7" s="126" t="e">
        <f t="shared" si="0"/>
        <v>#REF!</v>
      </c>
      <c r="Y7" s="127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7" t="e">
        <f t="shared" ref="B8:Y8" si="1">ROUND($I$226+B153+B188,2)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7" t="e">
        <f t="shared" ref="B9:Y9" si="2">ROUND($I$226+B154+B189,2)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7" t="e">
        <f t="shared" ref="B10:Y10" si="3">ROUND($I$226+B155+B190,2)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7" t="e">
        <f t="shared" ref="B11:Y11" si="4">ROUND($I$226+B156+B191,2)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7" t="e">
        <f t="shared" ref="B12:Y12" si="5">ROUND($I$226+B157+B192,2)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7" t="e">
        <f t="shared" ref="B13:Y13" si="6">ROUND($I$226+B158+B193,2)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7" t="e">
        <f t="shared" ref="B14:Y14" si="7">ROUND($I$226+B159+B194,2)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7" t="e">
        <f t="shared" ref="B15:Y15" si="8">ROUND($I$226+B160+B195,2)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7" t="e">
        <f t="shared" ref="B16:Y16" si="9">ROUND($I$226+B161+B196,2)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7" t="e">
        <f t="shared" ref="B17:Y17" si="10">ROUND($I$226+B162+B197,2)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7" t="e">
        <f t="shared" ref="B18:Y18" si="11">ROUND($I$226+B163+B198,2)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7" t="e">
        <f t="shared" ref="B19:Y19" si="12">ROUND($I$226+B164+B199,2)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7" t="e">
        <f t="shared" ref="B20:Y20" si="13">ROUND($I$226+B165+B200,2)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7" t="e">
        <f t="shared" ref="B21:Y21" si="14">ROUND($I$226+B166+B201,2)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7" t="e">
        <f t="shared" ref="B22:Y22" si="15">ROUND($I$226+B167+B202,2)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7" t="e">
        <f t="shared" ref="B23:Y23" si="16">ROUND($I$226+B168+B203,2)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7" t="e">
        <f t="shared" ref="B24:Y24" si="17">ROUND($I$226+B169+B204,2)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7" t="e">
        <f t="shared" ref="B25:Y25" si="18">ROUND($I$226+B170+B205,2)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7" t="e">
        <f t="shared" ref="B26:Y26" si="19">ROUND($I$226+B171+B206,2)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7" t="e">
        <f t="shared" ref="B27:Y27" si="20">ROUND($I$226+B172+B207,2)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7" t="e">
        <f t="shared" ref="B28:Y28" si="21">ROUND($I$226+B173+B208,2)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7" t="e">
        <f t="shared" ref="B29:Y29" si="22">ROUND($I$226+B174+B209,2)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7" t="e">
        <f t="shared" ref="B30:Y30" si="23">ROUND($I$226+B175+B210,2)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7" t="e">
        <f t="shared" ref="B31:Y31" si="24">ROUND($I$226+B176+B211,2)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7" t="e">
        <f t="shared" ref="B32:Y32" si="25">ROUND($I$226+B177+B212,2)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7" t="e">
        <f t="shared" ref="B33:Y33" si="26">ROUND($I$226+B178+B213,2)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7" t="e">
        <f t="shared" ref="B34:Y34" si="27">ROUND($I$226+B179+B214,2)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7" t="e">
        <f t="shared" ref="B35:Y35" si="28">ROUND($I$226+B180+B215,2)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7" t="e">
        <f t="shared" ref="B36:Y36" si="29">ROUND($I$226+B181+B216,2)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8" t="e">
        <f t="shared" ref="B37:Y37" si="30">ROUND($I$226+B182+B217,2)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104" t="e">
        <f>ROUND($J$226+B152+B187,2)</f>
        <v>#REF!</v>
      </c>
      <c r="C41" s="105" t="e">
        <f t="shared" ref="C41:Y41" si="31">ROUND($J$226+C152+C187,2)</f>
        <v>#REF!</v>
      </c>
      <c r="D41" s="105" t="e">
        <f t="shared" si="31"/>
        <v>#REF!</v>
      </c>
      <c r="E41" s="105" t="e">
        <f t="shared" si="31"/>
        <v>#REF!</v>
      </c>
      <c r="F41" s="105" t="e">
        <f t="shared" si="31"/>
        <v>#REF!</v>
      </c>
      <c r="G41" s="105" t="e">
        <f t="shared" si="31"/>
        <v>#REF!</v>
      </c>
      <c r="H41" s="105" t="e">
        <f t="shared" si="31"/>
        <v>#REF!</v>
      </c>
      <c r="I41" s="105" t="e">
        <f t="shared" si="31"/>
        <v>#REF!</v>
      </c>
      <c r="J41" s="105" t="e">
        <f t="shared" si="31"/>
        <v>#REF!</v>
      </c>
      <c r="K41" s="105" t="e">
        <f t="shared" si="31"/>
        <v>#REF!</v>
      </c>
      <c r="L41" s="105" t="e">
        <f t="shared" si="31"/>
        <v>#REF!</v>
      </c>
      <c r="M41" s="105" t="e">
        <f t="shared" si="31"/>
        <v>#REF!</v>
      </c>
      <c r="N41" s="105" t="e">
        <f t="shared" si="31"/>
        <v>#REF!</v>
      </c>
      <c r="O41" s="105" t="e">
        <f t="shared" si="31"/>
        <v>#REF!</v>
      </c>
      <c r="P41" s="105" t="e">
        <f t="shared" si="31"/>
        <v>#REF!</v>
      </c>
      <c r="Q41" s="105" t="e">
        <f t="shared" si="31"/>
        <v>#REF!</v>
      </c>
      <c r="R41" s="105" t="e">
        <f t="shared" si="31"/>
        <v>#REF!</v>
      </c>
      <c r="S41" s="105" t="e">
        <f t="shared" si="31"/>
        <v>#REF!</v>
      </c>
      <c r="T41" s="105" t="e">
        <f t="shared" si="31"/>
        <v>#REF!</v>
      </c>
      <c r="U41" s="105" t="e">
        <f t="shared" si="31"/>
        <v>#REF!</v>
      </c>
      <c r="V41" s="105" t="e">
        <f t="shared" si="31"/>
        <v>#REF!</v>
      </c>
      <c r="W41" s="105" t="e">
        <f t="shared" si="31"/>
        <v>#REF!</v>
      </c>
      <c r="X41" s="105" t="e">
        <f t="shared" si="31"/>
        <v>#REF!</v>
      </c>
      <c r="Y41" s="106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ROUND($J$226+B153+B188,2)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ROUND($J$226+B154+B189,2)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ROUND($J$226+B155+B190,2)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ROUND($J$226+B156+B191,2)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ROUND($J$226+B157+B192,2)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ROUND($J$226+B158+B193,2)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ROUND($J$226+B159+B194,2)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ROUND($J$226+B160+B195,2)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ROUND($J$226+B161+B196,2)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ROUND($J$226+B162+B197,2)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ROUND($J$226+B163+B198,2)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ROUND($J$226+B164+B199,2)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ROUND($J$226+B165+B200,2)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ROUND($J$226+B166+B201,2)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ROUND($J$226+B167+B202,2)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ROUND($J$226+B168+B203,2)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ROUND($J$226+B169+B204,2)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ROUND($J$226+B170+B205,2)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ROUND($J$226+B171+B206,2)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ROUND($J$226+B172+B207,2)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ROUND($J$226+B173+B208,2)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ROUND($J$226+B174+B209,2)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ROUND($J$226+B175+B210,2)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ROUND($J$226+B176+B211,2)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ROUND($J$226+B177+B212,2)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ROUND($J$226+B178+B213,2)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ROUND($J$226+B179+B214,2)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ROUND($J$226+B180+B215,2)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ROUND($J$226+B181+B216,2)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ROUND($J$226+B182+B217,2)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ROUND($K$226+B152+B187,2)</f>
        <v>#REF!</v>
      </c>
      <c r="C75" s="105" t="e">
        <f t="shared" ref="C75:Y75" si="62">ROUND($K$226+C152+C187,2)</f>
        <v>#REF!</v>
      </c>
      <c r="D75" s="105" t="e">
        <f t="shared" si="62"/>
        <v>#REF!</v>
      </c>
      <c r="E75" s="105" t="e">
        <f t="shared" si="62"/>
        <v>#REF!</v>
      </c>
      <c r="F75" s="105" t="e">
        <f t="shared" si="62"/>
        <v>#REF!</v>
      </c>
      <c r="G75" s="105" t="e">
        <f t="shared" si="62"/>
        <v>#REF!</v>
      </c>
      <c r="H75" s="105" t="e">
        <f t="shared" si="62"/>
        <v>#REF!</v>
      </c>
      <c r="I75" s="105" t="e">
        <f t="shared" si="62"/>
        <v>#REF!</v>
      </c>
      <c r="J75" s="105" t="e">
        <f t="shared" si="62"/>
        <v>#REF!</v>
      </c>
      <c r="K75" s="105" t="e">
        <f t="shared" si="62"/>
        <v>#REF!</v>
      </c>
      <c r="L75" s="105" t="e">
        <f t="shared" si="62"/>
        <v>#REF!</v>
      </c>
      <c r="M75" s="105" t="e">
        <f t="shared" si="62"/>
        <v>#REF!</v>
      </c>
      <c r="N75" s="105" t="e">
        <f t="shared" si="62"/>
        <v>#REF!</v>
      </c>
      <c r="O75" s="105" t="e">
        <f t="shared" si="62"/>
        <v>#REF!</v>
      </c>
      <c r="P75" s="105" t="e">
        <f t="shared" si="62"/>
        <v>#REF!</v>
      </c>
      <c r="Q75" s="105" t="e">
        <f t="shared" si="62"/>
        <v>#REF!</v>
      </c>
      <c r="R75" s="105" t="e">
        <f t="shared" si="62"/>
        <v>#REF!</v>
      </c>
      <c r="S75" s="105" t="e">
        <f t="shared" si="62"/>
        <v>#REF!</v>
      </c>
      <c r="T75" s="105" t="e">
        <f t="shared" si="62"/>
        <v>#REF!</v>
      </c>
      <c r="U75" s="105" t="e">
        <f t="shared" si="62"/>
        <v>#REF!</v>
      </c>
      <c r="V75" s="105" t="e">
        <f t="shared" si="62"/>
        <v>#REF!</v>
      </c>
      <c r="W75" s="105" t="e">
        <f t="shared" si="62"/>
        <v>#REF!</v>
      </c>
      <c r="X75" s="105" t="e">
        <f t="shared" si="62"/>
        <v>#REF!</v>
      </c>
      <c r="Y75" s="106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ROUND($K$226+B153+B188,2)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ROUND($K$226+B154+B189,2)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ROUND($K$226+B155+B190,2)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ROUND($K$226+B156+B191,2)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ROUND($K$226+B157+B192,2)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ROUND($K$226+B158+B193,2)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ROUND($K$226+B159+B194,2)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ROUND($K$226+B160+B195,2)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ROUND($K$226+B161+B196,2)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ROUND($K$226+B162+B197,2)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ROUND($K$226+B163+B198,2)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ROUND($K$226+B164+B199,2)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ROUND($K$226+B165+B200,2)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ROUND($K$226+B166+B201,2)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ROUND($K$226+B167+B202,2)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ROUND($K$226+B168+B203,2)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ROUND($K$226+B169+B204,2)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ROUND($K$226+B170+B205,2)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ROUND($K$226+B171+B206,2)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ROUND($K$226+B172+B207,2)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ROUND($K$226+B173+B208,2)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ROUND($K$226+B174+B209,2)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ROUND($K$226+B175+B210,2)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ROUND($K$226+B176+B211,2)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ROUND($K$226+B177+B212,2)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ROUND($K$226+B178+B213,2)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ROUND($K$226+B179+B214,2)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ROUND($K$226+B180+B215,2)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ROUND($K$226+B181+B216,2)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ROUND($K$226+B182+B217,2)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23" t="e">
        <f>ROUND($L$226+B152+B187,2)</f>
        <v>#REF!</v>
      </c>
      <c r="C109" s="105" t="e">
        <f t="shared" ref="C109:Y109" si="93">ROUND($L$226+C152+C187,2)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ROUND($L$226+B153+B188,2)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ROUND($L$226+B154+B189,2)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ROUND($L$226+B155+B190,2)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ROUND($L$226+B156+B191,2)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ROUND($L$226+B157+B192,2)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ROUND($L$226+B158+B193,2)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ROUND($L$226+B159+B194,2)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ROUND($L$226+B160+B195,2)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ROUND($L$226+B161+B196,2)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ROUND($L$226+B162+B197,2)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ROUND($L$226+B163+B198,2)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ROUND($L$226+B164+B199,2)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ROUND($L$226+B165+B200,2)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ROUND($L$226+B166+B201,2)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ROUND($L$226+B167+B202,2)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ROUND($L$226+B168+B203,2)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ROUND($L$226+B169+B204,2)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ROUND($L$226+B170+B205,2)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ROUND($L$226+B171+B206,2)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ROUND($L$226+B172+B207,2)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ROUND($L$226+B173+B208,2)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ROUND($L$226+B174+B209,2)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ROUND($L$226+B175+B210,2)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ROUND($L$226+B176+B211,2)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ROUND($L$226+B177+B212,2)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ROUND($L$226+B178+B213,2)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ROUND($L$226+B179+B214,2)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ROUND($L$226+B180+B215,2)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ROUND($L$226+B181+B216,2)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ROUND($L$226+B182+B217,2)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L221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x14ac:dyDescent="0.25">
      <c r="AB142" s="160">
        <v>12</v>
      </c>
      <c r="AC142" s="160">
        <v>17</v>
      </c>
    </row>
    <row r="143" spans="1:29" s="17" customFormat="1" ht="15.6" x14ac:dyDescent="0.25">
      <c r="A143" s="279" t="s">
        <v>56</v>
      </c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  <c r="Q143" s="279"/>
      <c r="R143" s="279"/>
      <c r="S143" s="279"/>
      <c r="T143" s="279"/>
      <c r="U143" s="279"/>
      <c r="V143" s="279"/>
      <c r="W143" s="279"/>
      <c r="X143" s="279"/>
      <c r="Y143" s="279"/>
      <c r="AB143" s="161">
        <v>12</v>
      </c>
      <c r="AC143" s="161">
        <v>18</v>
      </c>
    </row>
    <row r="144" spans="1:29" s="17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37"/>
      <c r="V144" s="37"/>
      <c r="W144" s="37"/>
      <c r="X144" s="37"/>
      <c r="Y144" s="37"/>
      <c r="AB144" s="161">
        <v>12</v>
      </c>
      <c r="AC144" s="161">
        <v>19</v>
      </c>
    </row>
    <row r="145" spans="1:29" s="17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37"/>
      <c r="V145" s="37"/>
      <c r="W145" s="37"/>
      <c r="X145" s="37"/>
      <c r="Y145" s="37"/>
      <c r="AB145" s="161">
        <v>12</v>
      </c>
      <c r="AC145" s="161">
        <v>20</v>
      </c>
    </row>
    <row r="146" spans="1:29" s="17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 t="e">
        <f>I231</f>
        <v>#REF!</v>
      </c>
      <c r="N146" s="328"/>
      <c r="O146" s="327" t="e">
        <f>J231</f>
        <v>#REF!</v>
      </c>
      <c r="P146" s="328"/>
      <c r="Q146" s="327" t="e">
        <f>K231</f>
        <v>#REF!</v>
      </c>
      <c r="R146" s="328"/>
      <c r="S146" s="327" t="e">
        <f>L231</f>
        <v>#REF!</v>
      </c>
      <c r="T146" s="328"/>
      <c r="U146" s="37"/>
      <c r="V146" s="37"/>
      <c r="W146" s="37"/>
      <c r="X146" s="37"/>
      <c r="Y146" s="37"/>
      <c r="AB146" s="161">
        <v>12</v>
      </c>
      <c r="AC146" s="161">
        <v>21</v>
      </c>
    </row>
    <row r="147" spans="1:29" x14ac:dyDescent="0.25">
      <c r="AB147" s="160">
        <v>12</v>
      </c>
      <c r="AC147" s="160">
        <v>22</v>
      </c>
    </row>
    <row r="148" spans="1:29" x14ac:dyDescent="0.25">
      <c r="AB148" s="160">
        <v>12</v>
      </c>
      <c r="AC148" s="160">
        <v>23</v>
      </c>
    </row>
    <row r="149" spans="1:29" ht="22.8" x14ac:dyDescent="0.4">
      <c r="A149" s="51" t="s">
        <v>2</v>
      </c>
      <c r="AB149" s="160">
        <v>12</v>
      </c>
      <c r="AC149" s="160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160">
        <v>12</v>
      </c>
      <c r="AC150" s="160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160">
        <v>13</v>
      </c>
      <c r="AC151" s="160">
        <v>2</v>
      </c>
    </row>
    <row r="152" spans="1:29" ht="19.5" customHeight="1" x14ac:dyDescent="0.25">
      <c r="A152" s="68">
        <v>1</v>
      </c>
      <c r="B152" s="104" t="e">
        <f>'3_ЦК прочие менее 150 кВт'!B146</f>
        <v>#REF!</v>
      </c>
      <c r="C152" s="105" t="e">
        <f>'3_ЦК прочие менее 150 кВт'!C146</f>
        <v>#REF!</v>
      </c>
      <c r="D152" s="105" t="e">
        <f>'3_ЦК прочие менее 150 кВт'!D146</f>
        <v>#REF!</v>
      </c>
      <c r="E152" s="105" t="e">
        <f>'3_ЦК прочие менее 150 кВт'!E146</f>
        <v>#REF!</v>
      </c>
      <c r="F152" s="105" t="e">
        <f>'3_ЦК прочие менее 150 кВт'!F146</f>
        <v>#REF!</v>
      </c>
      <c r="G152" s="105" t="e">
        <f>'3_ЦК прочие менее 150 кВт'!G146</f>
        <v>#REF!</v>
      </c>
      <c r="H152" s="105" t="e">
        <f>'3_ЦК прочие менее 150 кВт'!H146</f>
        <v>#REF!</v>
      </c>
      <c r="I152" s="105" t="e">
        <f>'3_ЦК прочие менее 150 кВт'!I146</f>
        <v>#REF!</v>
      </c>
      <c r="J152" s="105" t="e">
        <f>'3_ЦК прочие менее 150 кВт'!J146</f>
        <v>#REF!</v>
      </c>
      <c r="K152" s="105" t="e">
        <f>'3_ЦК прочие менее 150 кВт'!K146</f>
        <v>#REF!</v>
      </c>
      <c r="L152" s="105" t="e">
        <f>'3_ЦК прочие менее 150 кВт'!L146</f>
        <v>#REF!</v>
      </c>
      <c r="M152" s="105" t="e">
        <f>'3_ЦК прочие менее 150 кВт'!M146</f>
        <v>#REF!</v>
      </c>
      <c r="N152" s="105" t="e">
        <f>'3_ЦК прочие менее 150 кВт'!N146</f>
        <v>#REF!</v>
      </c>
      <c r="O152" s="105" t="e">
        <f>'3_ЦК прочие менее 150 кВт'!O146</f>
        <v>#REF!</v>
      </c>
      <c r="P152" s="105" t="e">
        <f>'3_ЦК прочие менее 150 кВт'!P146</f>
        <v>#REF!</v>
      </c>
      <c r="Q152" s="105" t="e">
        <f>'3_ЦК прочие менее 150 кВт'!Q146</f>
        <v>#REF!</v>
      </c>
      <c r="R152" s="105" t="e">
        <f>'3_ЦК прочие менее 150 кВт'!R146</f>
        <v>#REF!</v>
      </c>
      <c r="S152" s="105" t="e">
        <f>'3_ЦК прочие менее 150 кВт'!S146</f>
        <v>#REF!</v>
      </c>
      <c r="T152" s="105" t="e">
        <f>'3_ЦК прочие менее 150 кВт'!T146</f>
        <v>#REF!</v>
      </c>
      <c r="U152" s="105" t="e">
        <f>'3_ЦК прочие менее 150 кВт'!U146</f>
        <v>#REF!</v>
      </c>
      <c r="V152" s="105" t="e">
        <f>'3_ЦК прочие менее 150 кВт'!V146</f>
        <v>#REF!</v>
      </c>
      <c r="W152" s="105" t="e">
        <f>'3_ЦК прочие менее 150 кВт'!W146</f>
        <v>#REF!</v>
      </c>
      <c r="X152" s="105" t="e">
        <f>'3_ЦК прочие менее 150 кВт'!X146</f>
        <v>#REF!</v>
      </c>
      <c r="Y152" s="106" t="e">
        <f>'3_ЦК прочие менее 150 кВт'!Y146</f>
        <v>#REF!</v>
      </c>
      <c r="AB152" s="160">
        <v>13</v>
      </c>
      <c r="AC152" s="160">
        <v>3</v>
      </c>
    </row>
    <row r="153" spans="1:29" ht="19.5" customHeight="1" x14ac:dyDescent="0.25">
      <c r="A153" s="69">
        <v>2</v>
      </c>
      <c r="B153" s="93" t="e">
        <f>'3_ЦК прочие менее 150 кВт'!B147</f>
        <v>#REF!</v>
      </c>
      <c r="C153" s="2" t="e">
        <f>'3_ЦК прочие менее 150 кВт'!C147</f>
        <v>#REF!</v>
      </c>
      <c r="D153" s="2" t="e">
        <f>'3_ЦК прочие менее 150 кВт'!D147</f>
        <v>#REF!</v>
      </c>
      <c r="E153" s="2" t="e">
        <f>'3_ЦК прочие менее 150 кВт'!E147</f>
        <v>#REF!</v>
      </c>
      <c r="F153" s="2" t="e">
        <f>'3_ЦК прочие менее 150 кВт'!F147</f>
        <v>#REF!</v>
      </c>
      <c r="G153" s="2" t="e">
        <f>'3_ЦК прочие менее 150 кВт'!G147</f>
        <v>#REF!</v>
      </c>
      <c r="H153" s="2" t="e">
        <f>'3_ЦК прочие менее 150 кВт'!H147</f>
        <v>#REF!</v>
      </c>
      <c r="I153" s="2" t="e">
        <f>'3_ЦК прочие менее 150 кВт'!I147</f>
        <v>#REF!</v>
      </c>
      <c r="J153" s="2" t="e">
        <f>'3_ЦК прочие менее 150 кВт'!J147</f>
        <v>#REF!</v>
      </c>
      <c r="K153" s="2" t="e">
        <f>'3_ЦК прочие менее 150 кВт'!K147</f>
        <v>#REF!</v>
      </c>
      <c r="L153" s="2" t="e">
        <f>'3_ЦК прочие менее 150 кВт'!L147</f>
        <v>#REF!</v>
      </c>
      <c r="M153" s="2" t="e">
        <f>'3_ЦК прочие менее 150 кВт'!M147</f>
        <v>#REF!</v>
      </c>
      <c r="N153" s="2" t="e">
        <f>'3_ЦК прочие менее 150 кВт'!N147</f>
        <v>#REF!</v>
      </c>
      <c r="O153" s="2" t="e">
        <f>'3_ЦК прочие менее 150 кВт'!O147</f>
        <v>#REF!</v>
      </c>
      <c r="P153" s="2" t="e">
        <f>'3_ЦК прочие менее 150 кВт'!P147</f>
        <v>#REF!</v>
      </c>
      <c r="Q153" s="2" t="e">
        <f>'3_ЦК прочие менее 150 кВт'!Q147</f>
        <v>#REF!</v>
      </c>
      <c r="R153" s="2" t="e">
        <f>'3_ЦК прочие менее 150 кВт'!R147</f>
        <v>#REF!</v>
      </c>
      <c r="S153" s="2" t="e">
        <f>'3_ЦК прочие менее 150 кВт'!S147</f>
        <v>#REF!</v>
      </c>
      <c r="T153" s="2" t="e">
        <f>'3_ЦК прочие менее 150 кВт'!T147</f>
        <v>#REF!</v>
      </c>
      <c r="U153" s="2" t="e">
        <f>'3_ЦК прочие менее 150 кВт'!U147</f>
        <v>#REF!</v>
      </c>
      <c r="V153" s="2" t="e">
        <f>'3_ЦК прочие менее 150 кВт'!V147</f>
        <v>#REF!</v>
      </c>
      <c r="W153" s="2" t="e">
        <f>'3_ЦК прочие менее 150 кВт'!W147</f>
        <v>#REF!</v>
      </c>
      <c r="X153" s="2" t="e">
        <f>'3_ЦК прочие менее 150 кВт'!X147</f>
        <v>#REF!</v>
      </c>
      <c r="Y153" s="85" t="e">
        <f>'3_ЦК прочие менее 150 кВт'!Y147</f>
        <v>#REF!</v>
      </c>
      <c r="AB153" s="160">
        <v>13</v>
      </c>
      <c r="AC153" s="160">
        <v>4</v>
      </c>
    </row>
    <row r="154" spans="1:29" ht="16.5" customHeight="1" x14ac:dyDescent="0.25">
      <c r="A154" s="69">
        <v>3</v>
      </c>
      <c r="B154" s="93" t="e">
        <f>'3_ЦК прочие менее 150 кВт'!B148</f>
        <v>#REF!</v>
      </c>
      <c r="C154" s="2" t="e">
        <f>'3_ЦК прочие менее 150 кВт'!C148</f>
        <v>#REF!</v>
      </c>
      <c r="D154" s="2" t="e">
        <f>'3_ЦК прочие менее 150 кВт'!D148</f>
        <v>#REF!</v>
      </c>
      <c r="E154" s="2" t="e">
        <f>'3_ЦК прочие менее 150 кВт'!E148</f>
        <v>#REF!</v>
      </c>
      <c r="F154" s="2" t="e">
        <f>'3_ЦК прочие менее 150 кВт'!F148</f>
        <v>#REF!</v>
      </c>
      <c r="G154" s="2" t="e">
        <f>'3_ЦК прочие менее 150 кВт'!G148</f>
        <v>#REF!</v>
      </c>
      <c r="H154" s="2" t="e">
        <f>'3_ЦК прочие менее 150 кВт'!H148</f>
        <v>#REF!</v>
      </c>
      <c r="I154" s="2" t="e">
        <f>'3_ЦК прочие менее 150 кВт'!I148</f>
        <v>#REF!</v>
      </c>
      <c r="J154" s="2" t="e">
        <f>'3_ЦК прочие менее 150 кВт'!J148</f>
        <v>#REF!</v>
      </c>
      <c r="K154" s="2" t="e">
        <f>'3_ЦК прочие менее 150 кВт'!K148</f>
        <v>#REF!</v>
      </c>
      <c r="L154" s="2" t="e">
        <f>'3_ЦК прочие менее 150 кВт'!L148</f>
        <v>#REF!</v>
      </c>
      <c r="M154" s="2" t="e">
        <f>'3_ЦК прочие менее 150 кВт'!M148</f>
        <v>#REF!</v>
      </c>
      <c r="N154" s="2" t="e">
        <f>'3_ЦК прочие менее 150 кВт'!N148</f>
        <v>#REF!</v>
      </c>
      <c r="O154" s="2" t="e">
        <f>'3_ЦК прочие менее 150 кВт'!O148</f>
        <v>#REF!</v>
      </c>
      <c r="P154" s="2" t="e">
        <f>'3_ЦК прочие менее 150 кВт'!P148</f>
        <v>#REF!</v>
      </c>
      <c r="Q154" s="2" t="e">
        <f>'3_ЦК прочие менее 150 кВт'!Q148</f>
        <v>#REF!</v>
      </c>
      <c r="R154" s="2" t="e">
        <f>'3_ЦК прочие менее 150 кВт'!R148</f>
        <v>#REF!</v>
      </c>
      <c r="S154" s="2" t="e">
        <f>'3_ЦК прочие менее 150 кВт'!S148</f>
        <v>#REF!</v>
      </c>
      <c r="T154" s="2" t="e">
        <f>'3_ЦК прочие менее 150 кВт'!T148</f>
        <v>#REF!</v>
      </c>
      <c r="U154" s="2" t="e">
        <f>'3_ЦК прочие менее 150 кВт'!U148</f>
        <v>#REF!</v>
      </c>
      <c r="V154" s="2" t="e">
        <f>'3_ЦК прочие менее 150 кВт'!V148</f>
        <v>#REF!</v>
      </c>
      <c r="W154" s="2" t="e">
        <f>'3_ЦК прочие менее 150 кВт'!W148</f>
        <v>#REF!</v>
      </c>
      <c r="X154" s="2" t="e">
        <f>'3_ЦК прочие менее 150 кВт'!X148</f>
        <v>#REF!</v>
      </c>
      <c r="Y154" s="85" t="e">
        <f>'3_ЦК прочие менее 150 кВт'!Y148</f>
        <v>#REF!</v>
      </c>
      <c r="AB154" s="160">
        <v>13</v>
      </c>
      <c r="AC154" s="160">
        <v>5</v>
      </c>
    </row>
    <row r="155" spans="1:29" x14ac:dyDescent="0.25">
      <c r="A155" s="69">
        <v>4</v>
      </c>
      <c r="B155" s="93" t="e">
        <f>'3_ЦК прочие менее 150 кВт'!B149</f>
        <v>#REF!</v>
      </c>
      <c r="C155" s="2" t="e">
        <f>'3_ЦК прочие менее 150 кВт'!C149</f>
        <v>#REF!</v>
      </c>
      <c r="D155" s="2" t="e">
        <f>'3_ЦК прочие менее 150 кВт'!D149</f>
        <v>#REF!</v>
      </c>
      <c r="E155" s="2" t="e">
        <f>'3_ЦК прочие менее 150 кВт'!E149</f>
        <v>#REF!</v>
      </c>
      <c r="F155" s="2" t="e">
        <f>'3_ЦК прочие менее 150 кВт'!F149</f>
        <v>#REF!</v>
      </c>
      <c r="G155" s="2" t="e">
        <f>'3_ЦК прочие менее 150 кВт'!G149</f>
        <v>#REF!</v>
      </c>
      <c r="H155" s="2" t="e">
        <f>'3_ЦК прочие менее 150 кВт'!H149</f>
        <v>#REF!</v>
      </c>
      <c r="I155" s="2" t="e">
        <f>'3_ЦК прочие менее 150 кВт'!I149</f>
        <v>#REF!</v>
      </c>
      <c r="J155" s="2" t="e">
        <f>'3_ЦК прочие менее 150 кВт'!J149</f>
        <v>#REF!</v>
      </c>
      <c r="K155" s="2" t="e">
        <f>'3_ЦК прочие менее 150 кВт'!K149</f>
        <v>#REF!</v>
      </c>
      <c r="L155" s="2" t="e">
        <f>'3_ЦК прочие менее 150 кВт'!L149</f>
        <v>#REF!</v>
      </c>
      <c r="M155" s="2" t="e">
        <f>'3_ЦК прочие менее 150 кВт'!M149</f>
        <v>#REF!</v>
      </c>
      <c r="N155" s="2" t="e">
        <f>'3_ЦК прочие менее 150 кВт'!N149</f>
        <v>#REF!</v>
      </c>
      <c r="O155" s="2" t="e">
        <f>'3_ЦК прочие менее 150 кВт'!O149</f>
        <v>#REF!</v>
      </c>
      <c r="P155" s="2" t="e">
        <f>'3_ЦК прочие менее 150 кВт'!P149</f>
        <v>#REF!</v>
      </c>
      <c r="Q155" s="2" t="e">
        <f>'3_ЦК прочие менее 150 кВт'!Q149</f>
        <v>#REF!</v>
      </c>
      <c r="R155" s="2" t="e">
        <f>'3_ЦК прочие менее 150 кВт'!R149</f>
        <v>#REF!</v>
      </c>
      <c r="S155" s="2" t="e">
        <f>'3_ЦК прочие менее 150 кВт'!S149</f>
        <v>#REF!</v>
      </c>
      <c r="T155" s="2" t="e">
        <f>'3_ЦК прочие менее 150 кВт'!T149</f>
        <v>#REF!</v>
      </c>
      <c r="U155" s="2" t="e">
        <f>'3_ЦК прочие менее 150 кВт'!U149</f>
        <v>#REF!</v>
      </c>
      <c r="V155" s="2" t="e">
        <f>'3_ЦК прочие менее 150 кВт'!V149</f>
        <v>#REF!</v>
      </c>
      <c r="W155" s="2" t="e">
        <f>'3_ЦК прочие менее 150 кВт'!W149</f>
        <v>#REF!</v>
      </c>
      <c r="X155" s="2" t="e">
        <f>'3_ЦК прочие менее 150 кВт'!X149</f>
        <v>#REF!</v>
      </c>
      <c r="Y155" s="85" t="e">
        <f>'3_ЦК прочие менее 150 кВт'!Y149</f>
        <v>#REF!</v>
      </c>
      <c r="AB155" s="160">
        <v>13</v>
      </c>
      <c r="AC155" s="160">
        <v>6</v>
      </c>
    </row>
    <row r="156" spans="1:29" x14ac:dyDescent="0.25">
      <c r="A156" s="69">
        <v>5</v>
      </c>
      <c r="B156" s="93" t="e">
        <f>'3_ЦК прочие менее 150 кВт'!B150</f>
        <v>#REF!</v>
      </c>
      <c r="C156" s="2" t="e">
        <f>'3_ЦК прочие менее 150 кВт'!C150</f>
        <v>#REF!</v>
      </c>
      <c r="D156" s="2" t="e">
        <f>'3_ЦК прочие менее 150 кВт'!D150</f>
        <v>#REF!</v>
      </c>
      <c r="E156" s="2" t="e">
        <f>'3_ЦК прочие менее 150 кВт'!E150</f>
        <v>#REF!</v>
      </c>
      <c r="F156" s="2" t="e">
        <f>'3_ЦК прочие менее 150 кВт'!F150</f>
        <v>#REF!</v>
      </c>
      <c r="G156" s="2" t="e">
        <f>'3_ЦК прочие менее 150 кВт'!G150</f>
        <v>#REF!</v>
      </c>
      <c r="H156" s="2" t="e">
        <f>'3_ЦК прочие менее 150 кВт'!H150</f>
        <v>#REF!</v>
      </c>
      <c r="I156" s="2" t="e">
        <f>'3_ЦК прочие менее 150 кВт'!I150</f>
        <v>#REF!</v>
      </c>
      <c r="J156" s="2" t="e">
        <f>'3_ЦК прочие менее 150 кВт'!J150</f>
        <v>#REF!</v>
      </c>
      <c r="K156" s="2" t="e">
        <f>'3_ЦК прочие менее 150 кВт'!K150</f>
        <v>#REF!</v>
      </c>
      <c r="L156" s="2" t="e">
        <f>'3_ЦК прочие менее 150 кВт'!L150</f>
        <v>#REF!</v>
      </c>
      <c r="M156" s="2" t="e">
        <f>'3_ЦК прочие менее 150 кВт'!M150</f>
        <v>#REF!</v>
      </c>
      <c r="N156" s="2" t="e">
        <f>'3_ЦК прочие менее 150 кВт'!N150</f>
        <v>#REF!</v>
      </c>
      <c r="O156" s="2" t="e">
        <f>'3_ЦК прочие менее 150 кВт'!O150</f>
        <v>#REF!</v>
      </c>
      <c r="P156" s="2" t="e">
        <f>'3_ЦК прочие менее 150 кВт'!P150</f>
        <v>#REF!</v>
      </c>
      <c r="Q156" s="2" t="e">
        <f>'3_ЦК прочие менее 150 кВт'!Q150</f>
        <v>#REF!</v>
      </c>
      <c r="R156" s="2" t="e">
        <f>'3_ЦК прочие менее 150 кВт'!R150</f>
        <v>#REF!</v>
      </c>
      <c r="S156" s="2" t="e">
        <f>'3_ЦК прочие менее 150 кВт'!S150</f>
        <v>#REF!</v>
      </c>
      <c r="T156" s="2" t="e">
        <f>'3_ЦК прочие менее 150 кВт'!T150</f>
        <v>#REF!</v>
      </c>
      <c r="U156" s="2" t="e">
        <f>'3_ЦК прочие менее 150 кВт'!U150</f>
        <v>#REF!</v>
      </c>
      <c r="V156" s="2" t="e">
        <f>'3_ЦК прочие менее 150 кВт'!V150</f>
        <v>#REF!</v>
      </c>
      <c r="W156" s="2" t="e">
        <f>'3_ЦК прочие менее 150 кВт'!W150</f>
        <v>#REF!</v>
      </c>
      <c r="X156" s="2" t="e">
        <f>'3_ЦК прочие менее 150 кВт'!X150</f>
        <v>#REF!</v>
      </c>
      <c r="Y156" s="85" t="e">
        <f>'3_ЦК прочие менее 150 кВт'!Y150</f>
        <v>#REF!</v>
      </c>
      <c r="AB156" s="160">
        <v>13</v>
      </c>
      <c r="AC156" s="160">
        <v>7</v>
      </c>
    </row>
    <row r="157" spans="1:29" x14ac:dyDescent="0.25">
      <c r="A157" s="69">
        <v>6</v>
      </c>
      <c r="B157" s="93" t="e">
        <f>'3_ЦК прочие менее 150 кВт'!B151</f>
        <v>#REF!</v>
      </c>
      <c r="C157" s="2" t="e">
        <f>'3_ЦК прочие менее 150 кВт'!C151</f>
        <v>#REF!</v>
      </c>
      <c r="D157" s="2" t="e">
        <f>'3_ЦК прочие менее 150 кВт'!D151</f>
        <v>#REF!</v>
      </c>
      <c r="E157" s="2" t="e">
        <f>'3_ЦК прочие менее 150 кВт'!E151</f>
        <v>#REF!</v>
      </c>
      <c r="F157" s="2" t="e">
        <f>'3_ЦК прочие менее 150 кВт'!F151</f>
        <v>#REF!</v>
      </c>
      <c r="G157" s="2" t="e">
        <f>'3_ЦК прочие менее 150 кВт'!G151</f>
        <v>#REF!</v>
      </c>
      <c r="H157" s="2" t="e">
        <f>'3_ЦК прочие менее 150 кВт'!H151</f>
        <v>#REF!</v>
      </c>
      <c r="I157" s="2" t="e">
        <f>'3_ЦК прочие менее 150 кВт'!I151</f>
        <v>#REF!</v>
      </c>
      <c r="J157" s="2" t="e">
        <f>'3_ЦК прочие менее 150 кВт'!J151</f>
        <v>#REF!</v>
      </c>
      <c r="K157" s="2" t="e">
        <f>'3_ЦК прочие менее 150 кВт'!K151</f>
        <v>#REF!</v>
      </c>
      <c r="L157" s="2" t="e">
        <f>'3_ЦК прочие менее 150 кВт'!L151</f>
        <v>#REF!</v>
      </c>
      <c r="M157" s="2" t="e">
        <f>'3_ЦК прочие менее 150 кВт'!M151</f>
        <v>#REF!</v>
      </c>
      <c r="N157" s="2" t="e">
        <f>'3_ЦК прочие менее 150 кВт'!N151</f>
        <v>#REF!</v>
      </c>
      <c r="O157" s="2" t="e">
        <f>'3_ЦК прочие менее 150 кВт'!O151</f>
        <v>#REF!</v>
      </c>
      <c r="P157" s="2" t="e">
        <f>'3_ЦК прочие менее 150 кВт'!P151</f>
        <v>#REF!</v>
      </c>
      <c r="Q157" s="2" t="e">
        <f>'3_ЦК прочие менее 150 кВт'!Q151</f>
        <v>#REF!</v>
      </c>
      <c r="R157" s="2" t="e">
        <f>'3_ЦК прочие менее 150 кВт'!R151</f>
        <v>#REF!</v>
      </c>
      <c r="S157" s="2" t="e">
        <f>'3_ЦК прочие менее 150 кВт'!S151</f>
        <v>#REF!</v>
      </c>
      <c r="T157" s="2" t="e">
        <f>'3_ЦК прочие менее 150 кВт'!T151</f>
        <v>#REF!</v>
      </c>
      <c r="U157" s="2" t="e">
        <f>'3_ЦК прочие менее 150 кВт'!U151</f>
        <v>#REF!</v>
      </c>
      <c r="V157" s="2" t="e">
        <f>'3_ЦК прочие менее 150 кВт'!V151</f>
        <v>#REF!</v>
      </c>
      <c r="W157" s="2" t="e">
        <f>'3_ЦК прочие менее 150 кВт'!W151</f>
        <v>#REF!</v>
      </c>
      <c r="X157" s="2" t="e">
        <f>'3_ЦК прочие менее 150 кВт'!X151</f>
        <v>#REF!</v>
      </c>
      <c r="Y157" s="85" t="e">
        <f>'3_ЦК прочие менее 150 кВт'!Y151</f>
        <v>#REF!</v>
      </c>
      <c r="AB157" s="160">
        <v>13</v>
      </c>
      <c r="AC157" s="160">
        <v>8</v>
      </c>
    </row>
    <row r="158" spans="1:29" x14ac:dyDescent="0.25">
      <c r="A158" s="69">
        <v>7</v>
      </c>
      <c r="B158" s="93" t="e">
        <f>'3_ЦК прочие менее 150 кВт'!B152</f>
        <v>#REF!</v>
      </c>
      <c r="C158" s="2" t="e">
        <f>'3_ЦК прочие менее 150 кВт'!C152</f>
        <v>#REF!</v>
      </c>
      <c r="D158" s="2" t="e">
        <f>'3_ЦК прочие менее 150 кВт'!D152</f>
        <v>#REF!</v>
      </c>
      <c r="E158" s="2" t="e">
        <f>'3_ЦК прочие менее 150 кВт'!E152</f>
        <v>#REF!</v>
      </c>
      <c r="F158" s="2" t="e">
        <f>'3_ЦК прочие менее 150 кВт'!F152</f>
        <v>#REF!</v>
      </c>
      <c r="G158" s="2" t="e">
        <f>'3_ЦК прочие менее 150 кВт'!G152</f>
        <v>#REF!</v>
      </c>
      <c r="H158" s="2" t="e">
        <f>'3_ЦК прочие менее 150 кВт'!H152</f>
        <v>#REF!</v>
      </c>
      <c r="I158" s="2" t="e">
        <f>'3_ЦК прочие менее 150 кВт'!I152</f>
        <v>#REF!</v>
      </c>
      <c r="J158" s="2" t="e">
        <f>'3_ЦК прочие менее 150 кВт'!J152</f>
        <v>#REF!</v>
      </c>
      <c r="K158" s="2" t="e">
        <f>'3_ЦК прочие менее 150 кВт'!K152</f>
        <v>#REF!</v>
      </c>
      <c r="L158" s="2" t="e">
        <f>'3_ЦК прочие менее 150 кВт'!L152</f>
        <v>#REF!</v>
      </c>
      <c r="M158" s="2" t="e">
        <f>'3_ЦК прочие менее 150 кВт'!M152</f>
        <v>#REF!</v>
      </c>
      <c r="N158" s="2" t="e">
        <f>'3_ЦК прочие менее 150 кВт'!N152</f>
        <v>#REF!</v>
      </c>
      <c r="O158" s="2" t="e">
        <f>'3_ЦК прочие менее 150 кВт'!O152</f>
        <v>#REF!</v>
      </c>
      <c r="P158" s="2" t="e">
        <f>'3_ЦК прочие менее 150 кВт'!P152</f>
        <v>#REF!</v>
      </c>
      <c r="Q158" s="2" t="e">
        <f>'3_ЦК прочие менее 150 кВт'!Q152</f>
        <v>#REF!</v>
      </c>
      <c r="R158" s="2" t="e">
        <f>'3_ЦК прочие менее 150 кВт'!R152</f>
        <v>#REF!</v>
      </c>
      <c r="S158" s="2" t="e">
        <f>'3_ЦК прочие менее 150 кВт'!S152</f>
        <v>#REF!</v>
      </c>
      <c r="T158" s="2" t="e">
        <f>'3_ЦК прочие менее 150 кВт'!T152</f>
        <v>#REF!</v>
      </c>
      <c r="U158" s="2" t="e">
        <f>'3_ЦК прочие менее 150 кВт'!U152</f>
        <v>#REF!</v>
      </c>
      <c r="V158" s="2" t="e">
        <f>'3_ЦК прочие менее 150 кВт'!V152</f>
        <v>#REF!</v>
      </c>
      <c r="W158" s="2" t="e">
        <f>'3_ЦК прочие менее 150 кВт'!W152</f>
        <v>#REF!</v>
      </c>
      <c r="X158" s="2" t="e">
        <f>'3_ЦК прочие менее 150 кВт'!X152</f>
        <v>#REF!</v>
      </c>
      <c r="Y158" s="85" t="e">
        <f>'3_ЦК прочие менее 150 кВт'!Y152</f>
        <v>#REF!</v>
      </c>
      <c r="AB158" s="160">
        <v>13</v>
      </c>
      <c r="AC158" s="160">
        <v>9</v>
      </c>
    </row>
    <row r="159" spans="1:29" ht="15.75" customHeight="1" x14ac:dyDescent="0.25">
      <c r="A159" s="69">
        <v>8</v>
      </c>
      <c r="B159" s="93" t="e">
        <f>'3_ЦК прочие менее 150 кВт'!B153</f>
        <v>#REF!</v>
      </c>
      <c r="C159" s="2" t="e">
        <f>'3_ЦК прочие менее 150 кВт'!C153</f>
        <v>#REF!</v>
      </c>
      <c r="D159" s="2" t="e">
        <f>'3_ЦК прочие менее 150 кВт'!D153</f>
        <v>#REF!</v>
      </c>
      <c r="E159" s="2" t="e">
        <f>'3_ЦК прочие менее 150 кВт'!E153</f>
        <v>#REF!</v>
      </c>
      <c r="F159" s="2" t="e">
        <f>'3_ЦК прочие менее 150 кВт'!F153</f>
        <v>#REF!</v>
      </c>
      <c r="G159" s="2" t="e">
        <f>'3_ЦК прочие менее 150 кВт'!G153</f>
        <v>#REF!</v>
      </c>
      <c r="H159" s="2" t="e">
        <f>'3_ЦК прочие менее 150 кВт'!H153</f>
        <v>#REF!</v>
      </c>
      <c r="I159" s="2" t="e">
        <f>'3_ЦК прочие менее 150 кВт'!I153</f>
        <v>#REF!</v>
      </c>
      <c r="J159" s="2" t="e">
        <f>'3_ЦК прочие менее 150 кВт'!J153</f>
        <v>#REF!</v>
      </c>
      <c r="K159" s="2" t="e">
        <f>'3_ЦК прочие менее 150 кВт'!K153</f>
        <v>#REF!</v>
      </c>
      <c r="L159" s="2" t="e">
        <f>'3_ЦК прочие менее 150 кВт'!L153</f>
        <v>#REF!</v>
      </c>
      <c r="M159" s="2" t="e">
        <f>'3_ЦК прочие менее 150 кВт'!M153</f>
        <v>#REF!</v>
      </c>
      <c r="N159" s="2" t="e">
        <f>'3_ЦК прочие менее 150 кВт'!N153</f>
        <v>#REF!</v>
      </c>
      <c r="O159" s="2" t="e">
        <f>'3_ЦК прочие менее 150 кВт'!O153</f>
        <v>#REF!</v>
      </c>
      <c r="P159" s="2" t="e">
        <f>'3_ЦК прочие менее 150 кВт'!P153</f>
        <v>#REF!</v>
      </c>
      <c r="Q159" s="2" t="e">
        <f>'3_ЦК прочие менее 150 кВт'!Q153</f>
        <v>#REF!</v>
      </c>
      <c r="R159" s="2" t="e">
        <f>'3_ЦК прочие менее 150 кВт'!R153</f>
        <v>#REF!</v>
      </c>
      <c r="S159" s="2" t="e">
        <f>'3_ЦК прочие менее 150 кВт'!S153</f>
        <v>#REF!</v>
      </c>
      <c r="T159" s="2" t="e">
        <f>'3_ЦК прочие менее 150 кВт'!T153</f>
        <v>#REF!</v>
      </c>
      <c r="U159" s="2" t="e">
        <f>'3_ЦК прочие менее 150 кВт'!U153</f>
        <v>#REF!</v>
      </c>
      <c r="V159" s="2" t="e">
        <f>'3_ЦК прочие менее 150 кВт'!V153</f>
        <v>#REF!</v>
      </c>
      <c r="W159" s="2" t="e">
        <f>'3_ЦК прочие менее 150 кВт'!W153</f>
        <v>#REF!</v>
      </c>
      <c r="X159" s="2" t="e">
        <f>'3_ЦК прочие менее 150 кВт'!X153</f>
        <v>#REF!</v>
      </c>
      <c r="Y159" s="85" t="e">
        <f>'3_ЦК прочие менее 150 кВт'!Y153</f>
        <v>#REF!</v>
      </c>
      <c r="AB159" s="160">
        <v>13</v>
      </c>
      <c r="AC159" s="160">
        <v>10</v>
      </c>
    </row>
    <row r="160" spans="1:29" x14ac:dyDescent="0.25">
      <c r="A160" s="69">
        <v>9</v>
      </c>
      <c r="B160" s="93" t="e">
        <f>'3_ЦК прочие менее 150 кВт'!B154</f>
        <v>#REF!</v>
      </c>
      <c r="C160" s="2" t="e">
        <f>'3_ЦК прочие менее 150 кВт'!C154</f>
        <v>#REF!</v>
      </c>
      <c r="D160" s="2" t="e">
        <f>'3_ЦК прочие менее 150 кВт'!D154</f>
        <v>#REF!</v>
      </c>
      <c r="E160" s="2" t="e">
        <f>'3_ЦК прочие менее 150 кВт'!E154</f>
        <v>#REF!</v>
      </c>
      <c r="F160" s="2" t="e">
        <f>'3_ЦК прочие менее 150 кВт'!F154</f>
        <v>#REF!</v>
      </c>
      <c r="G160" s="2" t="e">
        <f>'3_ЦК прочие менее 150 кВт'!G154</f>
        <v>#REF!</v>
      </c>
      <c r="H160" s="2" t="e">
        <f>'3_ЦК прочие менее 150 кВт'!H154</f>
        <v>#REF!</v>
      </c>
      <c r="I160" s="2" t="e">
        <f>'3_ЦК прочие менее 150 кВт'!I154</f>
        <v>#REF!</v>
      </c>
      <c r="J160" s="2" t="e">
        <f>'3_ЦК прочие менее 150 кВт'!J154</f>
        <v>#REF!</v>
      </c>
      <c r="K160" s="2" t="e">
        <f>'3_ЦК прочие менее 150 кВт'!K154</f>
        <v>#REF!</v>
      </c>
      <c r="L160" s="2" t="e">
        <f>'3_ЦК прочие менее 150 кВт'!L154</f>
        <v>#REF!</v>
      </c>
      <c r="M160" s="2" t="e">
        <f>'3_ЦК прочие менее 150 кВт'!M154</f>
        <v>#REF!</v>
      </c>
      <c r="N160" s="2" t="e">
        <f>'3_ЦК прочие менее 150 кВт'!N154</f>
        <v>#REF!</v>
      </c>
      <c r="O160" s="2" t="e">
        <f>'3_ЦК прочие менее 150 кВт'!O154</f>
        <v>#REF!</v>
      </c>
      <c r="P160" s="2" t="e">
        <f>'3_ЦК прочие менее 150 кВт'!P154</f>
        <v>#REF!</v>
      </c>
      <c r="Q160" s="2" t="e">
        <f>'3_ЦК прочие менее 150 кВт'!Q154</f>
        <v>#REF!</v>
      </c>
      <c r="R160" s="2" t="e">
        <f>'3_ЦК прочие менее 150 кВт'!R154</f>
        <v>#REF!</v>
      </c>
      <c r="S160" s="2" t="e">
        <f>'3_ЦК прочие менее 150 кВт'!S154</f>
        <v>#REF!</v>
      </c>
      <c r="T160" s="2" t="e">
        <f>'3_ЦК прочие менее 150 кВт'!T154</f>
        <v>#REF!</v>
      </c>
      <c r="U160" s="2" t="e">
        <f>'3_ЦК прочие менее 150 кВт'!U154</f>
        <v>#REF!</v>
      </c>
      <c r="V160" s="2" t="e">
        <f>'3_ЦК прочие менее 150 кВт'!V154</f>
        <v>#REF!</v>
      </c>
      <c r="W160" s="2" t="e">
        <f>'3_ЦК прочие менее 150 кВт'!W154</f>
        <v>#REF!</v>
      </c>
      <c r="X160" s="2" t="e">
        <f>'3_ЦК прочие менее 150 кВт'!X154</f>
        <v>#REF!</v>
      </c>
      <c r="Y160" s="85" t="e">
        <f>'3_ЦК прочие менее 150 кВт'!Y154</f>
        <v>#REF!</v>
      </c>
      <c r="AB160" s="160">
        <v>13</v>
      </c>
      <c r="AC160" s="160">
        <v>11</v>
      </c>
    </row>
    <row r="161" spans="1:29" x14ac:dyDescent="0.25">
      <c r="A161" s="69">
        <v>10</v>
      </c>
      <c r="B161" s="93" t="e">
        <f>'3_ЦК прочие менее 150 кВт'!B155</f>
        <v>#REF!</v>
      </c>
      <c r="C161" s="2" t="e">
        <f>'3_ЦК прочие менее 150 кВт'!C155</f>
        <v>#REF!</v>
      </c>
      <c r="D161" s="2" t="e">
        <f>'3_ЦК прочие менее 150 кВт'!D155</f>
        <v>#REF!</v>
      </c>
      <c r="E161" s="2" t="e">
        <f>'3_ЦК прочие менее 150 кВт'!E155</f>
        <v>#REF!</v>
      </c>
      <c r="F161" s="2" t="e">
        <f>'3_ЦК прочие менее 150 кВт'!F155</f>
        <v>#REF!</v>
      </c>
      <c r="G161" s="2" t="e">
        <f>'3_ЦК прочие менее 150 кВт'!G155</f>
        <v>#REF!</v>
      </c>
      <c r="H161" s="2" t="e">
        <f>'3_ЦК прочие менее 150 кВт'!H155</f>
        <v>#REF!</v>
      </c>
      <c r="I161" s="2" t="e">
        <f>'3_ЦК прочие менее 150 кВт'!I155</f>
        <v>#REF!</v>
      </c>
      <c r="J161" s="2" t="e">
        <f>'3_ЦК прочие менее 150 кВт'!J155</f>
        <v>#REF!</v>
      </c>
      <c r="K161" s="2" t="e">
        <f>'3_ЦК прочие менее 150 кВт'!K155</f>
        <v>#REF!</v>
      </c>
      <c r="L161" s="2" t="e">
        <f>'3_ЦК прочие менее 150 кВт'!L155</f>
        <v>#REF!</v>
      </c>
      <c r="M161" s="2" t="e">
        <f>'3_ЦК прочие менее 150 кВт'!M155</f>
        <v>#REF!</v>
      </c>
      <c r="N161" s="2" t="e">
        <f>'3_ЦК прочие менее 150 кВт'!N155</f>
        <v>#REF!</v>
      </c>
      <c r="O161" s="2" t="e">
        <f>'3_ЦК прочие менее 150 кВт'!O155</f>
        <v>#REF!</v>
      </c>
      <c r="P161" s="2" t="e">
        <f>'3_ЦК прочие менее 150 кВт'!P155</f>
        <v>#REF!</v>
      </c>
      <c r="Q161" s="2" t="e">
        <f>'3_ЦК прочие менее 150 кВт'!Q155</f>
        <v>#REF!</v>
      </c>
      <c r="R161" s="2" t="e">
        <f>'3_ЦК прочие менее 150 кВт'!R155</f>
        <v>#REF!</v>
      </c>
      <c r="S161" s="2" t="e">
        <f>'3_ЦК прочие менее 150 кВт'!S155</f>
        <v>#REF!</v>
      </c>
      <c r="T161" s="2" t="e">
        <f>'3_ЦК прочие менее 150 кВт'!T155</f>
        <v>#REF!</v>
      </c>
      <c r="U161" s="2" t="e">
        <f>'3_ЦК прочие менее 150 кВт'!U155</f>
        <v>#REF!</v>
      </c>
      <c r="V161" s="2" t="e">
        <f>'3_ЦК прочие менее 150 кВт'!V155</f>
        <v>#REF!</v>
      </c>
      <c r="W161" s="2" t="e">
        <f>'3_ЦК прочие менее 150 кВт'!W155</f>
        <v>#REF!</v>
      </c>
      <c r="X161" s="2" t="e">
        <f>'3_ЦК прочие менее 150 кВт'!X155</f>
        <v>#REF!</v>
      </c>
      <c r="Y161" s="85" t="e">
        <f>'3_ЦК прочие менее 150 кВт'!Y155</f>
        <v>#REF!</v>
      </c>
      <c r="AB161" s="160">
        <v>13</v>
      </c>
      <c r="AC161" s="160">
        <v>12</v>
      </c>
    </row>
    <row r="162" spans="1:29" x14ac:dyDescent="0.25">
      <c r="A162" s="69">
        <v>11</v>
      </c>
      <c r="B162" s="93" t="e">
        <f>'3_ЦК прочие менее 150 кВт'!B156</f>
        <v>#REF!</v>
      </c>
      <c r="C162" s="2" t="e">
        <f>'3_ЦК прочие менее 150 кВт'!C156</f>
        <v>#REF!</v>
      </c>
      <c r="D162" s="2" t="e">
        <f>'3_ЦК прочие менее 150 кВт'!D156</f>
        <v>#REF!</v>
      </c>
      <c r="E162" s="2" t="e">
        <f>'3_ЦК прочие менее 150 кВт'!E156</f>
        <v>#REF!</v>
      </c>
      <c r="F162" s="2" t="e">
        <f>'3_ЦК прочие менее 150 кВт'!F156</f>
        <v>#REF!</v>
      </c>
      <c r="G162" s="2" t="e">
        <f>'3_ЦК прочие менее 150 кВт'!G156</f>
        <v>#REF!</v>
      </c>
      <c r="H162" s="2" t="e">
        <f>'3_ЦК прочие менее 150 кВт'!H156</f>
        <v>#REF!</v>
      </c>
      <c r="I162" s="2" t="e">
        <f>'3_ЦК прочие менее 150 кВт'!I156</f>
        <v>#REF!</v>
      </c>
      <c r="J162" s="2" t="e">
        <f>'3_ЦК прочие менее 150 кВт'!J156</f>
        <v>#REF!</v>
      </c>
      <c r="K162" s="2" t="e">
        <f>'3_ЦК прочие менее 150 кВт'!K156</f>
        <v>#REF!</v>
      </c>
      <c r="L162" s="2" t="e">
        <f>'3_ЦК прочие менее 150 кВт'!L156</f>
        <v>#REF!</v>
      </c>
      <c r="M162" s="2" t="e">
        <f>'3_ЦК прочие менее 150 кВт'!M156</f>
        <v>#REF!</v>
      </c>
      <c r="N162" s="2" t="e">
        <f>'3_ЦК прочие менее 150 кВт'!N156</f>
        <v>#REF!</v>
      </c>
      <c r="O162" s="2" t="e">
        <f>'3_ЦК прочие менее 150 кВт'!O156</f>
        <v>#REF!</v>
      </c>
      <c r="P162" s="2" t="e">
        <f>'3_ЦК прочие менее 150 кВт'!P156</f>
        <v>#REF!</v>
      </c>
      <c r="Q162" s="2" t="e">
        <f>'3_ЦК прочие менее 150 кВт'!Q156</f>
        <v>#REF!</v>
      </c>
      <c r="R162" s="2" t="e">
        <f>'3_ЦК прочие менее 150 кВт'!R156</f>
        <v>#REF!</v>
      </c>
      <c r="S162" s="2" t="e">
        <f>'3_ЦК прочие менее 150 кВт'!S156</f>
        <v>#REF!</v>
      </c>
      <c r="T162" s="2" t="e">
        <f>'3_ЦК прочие менее 150 кВт'!T156</f>
        <v>#REF!</v>
      </c>
      <c r="U162" s="2" t="e">
        <f>'3_ЦК прочие менее 150 кВт'!U156</f>
        <v>#REF!</v>
      </c>
      <c r="V162" s="2" t="e">
        <f>'3_ЦК прочие менее 150 кВт'!V156</f>
        <v>#REF!</v>
      </c>
      <c r="W162" s="2" t="e">
        <f>'3_ЦК прочие менее 150 кВт'!W156</f>
        <v>#REF!</v>
      </c>
      <c r="X162" s="2" t="e">
        <f>'3_ЦК прочие менее 150 кВт'!X156</f>
        <v>#REF!</v>
      </c>
      <c r="Y162" s="85" t="e">
        <f>'3_ЦК прочие менее 150 кВт'!Y156</f>
        <v>#REF!</v>
      </c>
      <c r="AB162" s="160">
        <v>13</v>
      </c>
      <c r="AC162" s="160">
        <v>13</v>
      </c>
    </row>
    <row r="163" spans="1:29" x14ac:dyDescent="0.25">
      <c r="A163" s="69">
        <v>12</v>
      </c>
      <c r="B163" s="93" t="e">
        <f>'3_ЦК прочие менее 150 кВт'!B157</f>
        <v>#REF!</v>
      </c>
      <c r="C163" s="2" t="e">
        <f>'3_ЦК прочие менее 150 кВт'!C157</f>
        <v>#REF!</v>
      </c>
      <c r="D163" s="2" t="e">
        <f>'3_ЦК прочие менее 150 кВт'!D157</f>
        <v>#REF!</v>
      </c>
      <c r="E163" s="2" t="e">
        <f>'3_ЦК прочие менее 150 кВт'!E157</f>
        <v>#REF!</v>
      </c>
      <c r="F163" s="2" t="e">
        <f>'3_ЦК прочие менее 150 кВт'!F157</f>
        <v>#REF!</v>
      </c>
      <c r="G163" s="2" t="e">
        <f>'3_ЦК прочие менее 150 кВт'!G157</f>
        <v>#REF!</v>
      </c>
      <c r="H163" s="2" t="e">
        <f>'3_ЦК прочие менее 150 кВт'!H157</f>
        <v>#REF!</v>
      </c>
      <c r="I163" s="2" t="e">
        <f>'3_ЦК прочие менее 150 кВт'!I157</f>
        <v>#REF!</v>
      </c>
      <c r="J163" s="2" t="e">
        <f>'3_ЦК прочие менее 150 кВт'!J157</f>
        <v>#REF!</v>
      </c>
      <c r="K163" s="2" t="e">
        <f>'3_ЦК прочие менее 150 кВт'!K157</f>
        <v>#REF!</v>
      </c>
      <c r="L163" s="2" t="e">
        <f>'3_ЦК прочие менее 150 кВт'!L157</f>
        <v>#REF!</v>
      </c>
      <c r="M163" s="2" t="e">
        <f>'3_ЦК прочие менее 150 кВт'!M157</f>
        <v>#REF!</v>
      </c>
      <c r="N163" s="2" t="e">
        <f>'3_ЦК прочие менее 150 кВт'!N157</f>
        <v>#REF!</v>
      </c>
      <c r="O163" s="2" t="e">
        <f>'3_ЦК прочие менее 150 кВт'!O157</f>
        <v>#REF!</v>
      </c>
      <c r="P163" s="2" t="e">
        <f>'3_ЦК прочие менее 150 кВт'!P157</f>
        <v>#REF!</v>
      </c>
      <c r="Q163" s="2" t="e">
        <f>'3_ЦК прочие менее 150 кВт'!Q157</f>
        <v>#REF!</v>
      </c>
      <c r="R163" s="2" t="e">
        <f>'3_ЦК прочие менее 150 кВт'!R157</f>
        <v>#REF!</v>
      </c>
      <c r="S163" s="2" t="e">
        <f>'3_ЦК прочие менее 150 кВт'!S157</f>
        <v>#REF!</v>
      </c>
      <c r="T163" s="2" t="e">
        <f>'3_ЦК прочие менее 150 кВт'!T157</f>
        <v>#REF!</v>
      </c>
      <c r="U163" s="2" t="e">
        <f>'3_ЦК прочие менее 150 кВт'!U157</f>
        <v>#REF!</v>
      </c>
      <c r="V163" s="2" t="e">
        <f>'3_ЦК прочие менее 150 кВт'!V157</f>
        <v>#REF!</v>
      </c>
      <c r="W163" s="2" t="e">
        <f>'3_ЦК прочие менее 150 кВт'!W157</f>
        <v>#REF!</v>
      </c>
      <c r="X163" s="2" t="e">
        <f>'3_ЦК прочие менее 150 кВт'!X157</f>
        <v>#REF!</v>
      </c>
      <c r="Y163" s="85" t="e">
        <f>'3_ЦК прочие менее 150 кВт'!Y157</f>
        <v>#REF!</v>
      </c>
      <c r="AB163" s="160">
        <v>13</v>
      </c>
      <c r="AC163" s="160">
        <v>14</v>
      </c>
    </row>
    <row r="164" spans="1:29" x14ac:dyDescent="0.25">
      <c r="A164" s="69">
        <v>13</v>
      </c>
      <c r="B164" s="93" t="e">
        <f>'3_ЦК прочие менее 150 кВт'!B158</f>
        <v>#REF!</v>
      </c>
      <c r="C164" s="2" t="e">
        <f>'3_ЦК прочие менее 150 кВт'!C158</f>
        <v>#REF!</v>
      </c>
      <c r="D164" s="2" t="e">
        <f>'3_ЦК прочие менее 150 кВт'!D158</f>
        <v>#REF!</v>
      </c>
      <c r="E164" s="2" t="e">
        <f>'3_ЦК прочие менее 150 кВт'!E158</f>
        <v>#REF!</v>
      </c>
      <c r="F164" s="2" t="e">
        <f>'3_ЦК прочие менее 150 кВт'!F158</f>
        <v>#REF!</v>
      </c>
      <c r="G164" s="2" t="e">
        <f>'3_ЦК прочие менее 150 кВт'!G158</f>
        <v>#REF!</v>
      </c>
      <c r="H164" s="2" t="e">
        <f>'3_ЦК прочие менее 150 кВт'!H158</f>
        <v>#REF!</v>
      </c>
      <c r="I164" s="2" t="e">
        <f>'3_ЦК прочие менее 150 кВт'!I158</f>
        <v>#REF!</v>
      </c>
      <c r="J164" s="2" t="e">
        <f>'3_ЦК прочие менее 150 кВт'!J158</f>
        <v>#REF!</v>
      </c>
      <c r="K164" s="2" t="e">
        <f>'3_ЦК прочие менее 150 кВт'!K158</f>
        <v>#REF!</v>
      </c>
      <c r="L164" s="2" t="e">
        <f>'3_ЦК прочие менее 150 кВт'!L158</f>
        <v>#REF!</v>
      </c>
      <c r="M164" s="2" t="e">
        <f>'3_ЦК прочие менее 150 кВт'!M158</f>
        <v>#REF!</v>
      </c>
      <c r="N164" s="2" t="e">
        <f>'3_ЦК прочие менее 150 кВт'!N158</f>
        <v>#REF!</v>
      </c>
      <c r="O164" s="2" t="e">
        <f>'3_ЦК прочие менее 150 кВт'!O158</f>
        <v>#REF!</v>
      </c>
      <c r="P164" s="2" t="e">
        <f>'3_ЦК прочие менее 150 кВт'!P158</f>
        <v>#REF!</v>
      </c>
      <c r="Q164" s="2" t="e">
        <f>'3_ЦК прочие менее 150 кВт'!Q158</f>
        <v>#REF!</v>
      </c>
      <c r="R164" s="2" t="e">
        <f>'3_ЦК прочие менее 150 кВт'!R158</f>
        <v>#REF!</v>
      </c>
      <c r="S164" s="2" t="e">
        <f>'3_ЦК прочие менее 150 кВт'!S158</f>
        <v>#REF!</v>
      </c>
      <c r="T164" s="2" t="e">
        <f>'3_ЦК прочие менее 150 кВт'!T158</f>
        <v>#REF!</v>
      </c>
      <c r="U164" s="2" t="e">
        <f>'3_ЦК прочие менее 150 кВт'!U158</f>
        <v>#REF!</v>
      </c>
      <c r="V164" s="2" t="e">
        <f>'3_ЦК прочие менее 150 кВт'!V158</f>
        <v>#REF!</v>
      </c>
      <c r="W164" s="2" t="e">
        <f>'3_ЦК прочие менее 150 кВт'!W158</f>
        <v>#REF!</v>
      </c>
      <c r="X164" s="2" t="e">
        <f>'3_ЦК прочие менее 150 кВт'!X158</f>
        <v>#REF!</v>
      </c>
      <c r="Y164" s="85" t="e">
        <f>'3_ЦК прочие менее 150 кВт'!Y158</f>
        <v>#REF!</v>
      </c>
      <c r="AB164" s="160">
        <v>13</v>
      </c>
      <c r="AC164" s="160">
        <v>15</v>
      </c>
    </row>
    <row r="165" spans="1:29" x14ac:dyDescent="0.25">
      <c r="A165" s="69">
        <v>14</v>
      </c>
      <c r="B165" s="93" t="e">
        <f>'3_ЦК прочие менее 150 кВт'!B159</f>
        <v>#REF!</v>
      </c>
      <c r="C165" s="2" t="e">
        <f>'3_ЦК прочие менее 150 кВт'!C159</f>
        <v>#REF!</v>
      </c>
      <c r="D165" s="2" t="e">
        <f>'3_ЦК прочие менее 150 кВт'!D159</f>
        <v>#REF!</v>
      </c>
      <c r="E165" s="2" t="e">
        <f>'3_ЦК прочие менее 150 кВт'!E159</f>
        <v>#REF!</v>
      </c>
      <c r="F165" s="2" t="e">
        <f>'3_ЦК прочие менее 150 кВт'!F159</f>
        <v>#REF!</v>
      </c>
      <c r="G165" s="2" t="e">
        <f>'3_ЦК прочие менее 150 кВт'!G159</f>
        <v>#REF!</v>
      </c>
      <c r="H165" s="2" t="e">
        <f>'3_ЦК прочие менее 150 кВт'!H159</f>
        <v>#REF!</v>
      </c>
      <c r="I165" s="2" t="e">
        <f>'3_ЦК прочие менее 150 кВт'!I159</f>
        <v>#REF!</v>
      </c>
      <c r="J165" s="2" t="e">
        <f>'3_ЦК прочие менее 150 кВт'!J159</f>
        <v>#REF!</v>
      </c>
      <c r="K165" s="2" t="e">
        <f>'3_ЦК прочие менее 150 кВт'!K159</f>
        <v>#REF!</v>
      </c>
      <c r="L165" s="2" t="e">
        <f>'3_ЦК прочие менее 150 кВт'!L159</f>
        <v>#REF!</v>
      </c>
      <c r="M165" s="2" t="e">
        <f>'3_ЦК прочие менее 150 кВт'!M159</f>
        <v>#REF!</v>
      </c>
      <c r="N165" s="2" t="e">
        <f>'3_ЦК прочие менее 150 кВт'!N159</f>
        <v>#REF!</v>
      </c>
      <c r="O165" s="2" t="e">
        <f>'3_ЦК прочие менее 150 кВт'!O159</f>
        <v>#REF!</v>
      </c>
      <c r="P165" s="2" t="e">
        <f>'3_ЦК прочие менее 150 кВт'!P159</f>
        <v>#REF!</v>
      </c>
      <c r="Q165" s="2" t="e">
        <f>'3_ЦК прочие менее 150 кВт'!Q159</f>
        <v>#REF!</v>
      </c>
      <c r="R165" s="2" t="e">
        <f>'3_ЦК прочие менее 150 кВт'!R159</f>
        <v>#REF!</v>
      </c>
      <c r="S165" s="2" t="e">
        <f>'3_ЦК прочие менее 150 кВт'!S159</f>
        <v>#REF!</v>
      </c>
      <c r="T165" s="2" t="e">
        <f>'3_ЦК прочие менее 150 кВт'!T159</f>
        <v>#REF!</v>
      </c>
      <c r="U165" s="2" t="e">
        <f>'3_ЦК прочие менее 150 кВт'!U159</f>
        <v>#REF!</v>
      </c>
      <c r="V165" s="2" t="e">
        <f>'3_ЦК прочие менее 150 кВт'!V159</f>
        <v>#REF!</v>
      </c>
      <c r="W165" s="2" t="e">
        <f>'3_ЦК прочие менее 150 кВт'!W159</f>
        <v>#REF!</v>
      </c>
      <c r="X165" s="2" t="e">
        <f>'3_ЦК прочие менее 150 кВт'!X159</f>
        <v>#REF!</v>
      </c>
      <c r="Y165" s="85" t="e">
        <f>'3_ЦК прочие менее 150 кВт'!Y159</f>
        <v>#REF!</v>
      </c>
      <c r="AB165" s="160">
        <v>13</v>
      </c>
      <c r="AC165" s="160">
        <v>16</v>
      </c>
    </row>
    <row r="166" spans="1:29" x14ac:dyDescent="0.25">
      <c r="A166" s="69">
        <v>15</v>
      </c>
      <c r="B166" s="93" t="e">
        <f>'3_ЦК прочие менее 150 кВт'!B160</f>
        <v>#REF!</v>
      </c>
      <c r="C166" s="2" t="e">
        <f>'3_ЦК прочие менее 150 кВт'!C160</f>
        <v>#REF!</v>
      </c>
      <c r="D166" s="2" t="e">
        <f>'3_ЦК прочие менее 150 кВт'!D160</f>
        <v>#REF!</v>
      </c>
      <c r="E166" s="2" t="e">
        <f>'3_ЦК прочие менее 150 кВт'!E160</f>
        <v>#REF!</v>
      </c>
      <c r="F166" s="2" t="e">
        <f>'3_ЦК прочие менее 150 кВт'!F160</f>
        <v>#REF!</v>
      </c>
      <c r="G166" s="2" t="e">
        <f>'3_ЦК прочие менее 150 кВт'!G160</f>
        <v>#REF!</v>
      </c>
      <c r="H166" s="2" t="e">
        <f>'3_ЦК прочие менее 150 кВт'!H160</f>
        <v>#REF!</v>
      </c>
      <c r="I166" s="2" t="e">
        <f>'3_ЦК прочие менее 150 кВт'!I160</f>
        <v>#REF!</v>
      </c>
      <c r="J166" s="2" t="e">
        <f>'3_ЦК прочие менее 150 кВт'!J160</f>
        <v>#REF!</v>
      </c>
      <c r="K166" s="2" t="e">
        <f>'3_ЦК прочие менее 150 кВт'!K160</f>
        <v>#REF!</v>
      </c>
      <c r="L166" s="2" t="e">
        <f>'3_ЦК прочие менее 150 кВт'!L160</f>
        <v>#REF!</v>
      </c>
      <c r="M166" s="2" t="e">
        <f>'3_ЦК прочие менее 150 кВт'!M160</f>
        <v>#REF!</v>
      </c>
      <c r="N166" s="2" t="e">
        <f>'3_ЦК прочие менее 150 кВт'!N160</f>
        <v>#REF!</v>
      </c>
      <c r="O166" s="2" t="e">
        <f>'3_ЦК прочие менее 150 кВт'!O160</f>
        <v>#REF!</v>
      </c>
      <c r="P166" s="2" t="e">
        <f>'3_ЦК прочие менее 150 кВт'!P160</f>
        <v>#REF!</v>
      </c>
      <c r="Q166" s="2" t="e">
        <f>'3_ЦК прочие менее 150 кВт'!Q160</f>
        <v>#REF!</v>
      </c>
      <c r="R166" s="2" t="e">
        <f>'3_ЦК прочие менее 150 кВт'!R160</f>
        <v>#REF!</v>
      </c>
      <c r="S166" s="2" t="e">
        <f>'3_ЦК прочие менее 150 кВт'!S160</f>
        <v>#REF!</v>
      </c>
      <c r="T166" s="2" t="e">
        <f>'3_ЦК прочие менее 150 кВт'!T160</f>
        <v>#REF!</v>
      </c>
      <c r="U166" s="2" t="e">
        <f>'3_ЦК прочие менее 150 кВт'!U160</f>
        <v>#REF!</v>
      </c>
      <c r="V166" s="2" t="e">
        <f>'3_ЦК прочие менее 150 кВт'!V160</f>
        <v>#REF!</v>
      </c>
      <c r="W166" s="2" t="e">
        <f>'3_ЦК прочие менее 150 кВт'!W160</f>
        <v>#REF!</v>
      </c>
      <c r="X166" s="2" t="e">
        <f>'3_ЦК прочие менее 150 кВт'!X160</f>
        <v>#REF!</v>
      </c>
      <c r="Y166" s="85" t="e">
        <f>'3_ЦК прочие менее 150 кВт'!Y160</f>
        <v>#REF!</v>
      </c>
      <c r="AB166" s="160">
        <v>13</v>
      </c>
      <c r="AC166" s="160">
        <v>17</v>
      </c>
    </row>
    <row r="167" spans="1:29" x14ac:dyDescent="0.25">
      <c r="A167" s="69">
        <v>16</v>
      </c>
      <c r="B167" s="93" t="e">
        <f>'3_ЦК прочие менее 150 кВт'!B161</f>
        <v>#REF!</v>
      </c>
      <c r="C167" s="2" t="e">
        <f>'3_ЦК прочие менее 150 кВт'!C161</f>
        <v>#REF!</v>
      </c>
      <c r="D167" s="2" t="e">
        <f>'3_ЦК прочие менее 150 кВт'!D161</f>
        <v>#REF!</v>
      </c>
      <c r="E167" s="2" t="e">
        <f>'3_ЦК прочие менее 150 кВт'!E161</f>
        <v>#REF!</v>
      </c>
      <c r="F167" s="2" t="e">
        <f>'3_ЦК прочие менее 150 кВт'!F161</f>
        <v>#REF!</v>
      </c>
      <c r="G167" s="2" t="e">
        <f>'3_ЦК прочие менее 150 кВт'!G161</f>
        <v>#REF!</v>
      </c>
      <c r="H167" s="2" t="e">
        <f>'3_ЦК прочие менее 150 кВт'!H161</f>
        <v>#REF!</v>
      </c>
      <c r="I167" s="2" t="e">
        <f>'3_ЦК прочие менее 150 кВт'!I161</f>
        <v>#REF!</v>
      </c>
      <c r="J167" s="2" t="e">
        <f>'3_ЦК прочие менее 150 кВт'!J161</f>
        <v>#REF!</v>
      </c>
      <c r="K167" s="2" t="e">
        <f>'3_ЦК прочие менее 150 кВт'!K161</f>
        <v>#REF!</v>
      </c>
      <c r="L167" s="2" t="e">
        <f>'3_ЦК прочие менее 150 кВт'!L161</f>
        <v>#REF!</v>
      </c>
      <c r="M167" s="2" t="e">
        <f>'3_ЦК прочие менее 150 кВт'!M161</f>
        <v>#REF!</v>
      </c>
      <c r="N167" s="2" t="e">
        <f>'3_ЦК прочие менее 150 кВт'!N161</f>
        <v>#REF!</v>
      </c>
      <c r="O167" s="2" t="e">
        <f>'3_ЦК прочие менее 150 кВт'!O161</f>
        <v>#REF!</v>
      </c>
      <c r="P167" s="2" t="e">
        <f>'3_ЦК прочие менее 150 кВт'!P161</f>
        <v>#REF!</v>
      </c>
      <c r="Q167" s="2" t="e">
        <f>'3_ЦК прочие менее 150 кВт'!Q161</f>
        <v>#REF!</v>
      </c>
      <c r="R167" s="2" t="e">
        <f>'3_ЦК прочие менее 150 кВт'!R161</f>
        <v>#REF!</v>
      </c>
      <c r="S167" s="2" t="e">
        <f>'3_ЦК прочие менее 150 кВт'!S161</f>
        <v>#REF!</v>
      </c>
      <c r="T167" s="2" t="e">
        <f>'3_ЦК прочие менее 150 кВт'!T161</f>
        <v>#REF!</v>
      </c>
      <c r="U167" s="2" t="e">
        <f>'3_ЦК прочие менее 150 кВт'!U161</f>
        <v>#REF!</v>
      </c>
      <c r="V167" s="2" t="e">
        <f>'3_ЦК прочие менее 150 кВт'!V161</f>
        <v>#REF!</v>
      </c>
      <c r="W167" s="2" t="e">
        <f>'3_ЦК прочие менее 150 кВт'!W161</f>
        <v>#REF!</v>
      </c>
      <c r="X167" s="2" t="e">
        <f>'3_ЦК прочие менее 150 кВт'!X161</f>
        <v>#REF!</v>
      </c>
      <c r="Y167" s="85" t="e">
        <f>'3_ЦК прочие менее 150 кВт'!Y161</f>
        <v>#REF!</v>
      </c>
      <c r="AB167" s="160">
        <v>13</v>
      </c>
      <c r="AC167" s="160">
        <v>18</v>
      </c>
    </row>
    <row r="168" spans="1:29" x14ac:dyDescent="0.25">
      <c r="A168" s="69">
        <v>17</v>
      </c>
      <c r="B168" s="93" t="e">
        <f>'3_ЦК прочие менее 150 кВт'!B162</f>
        <v>#REF!</v>
      </c>
      <c r="C168" s="2" t="e">
        <f>'3_ЦК прочие менее 150 кВт'!C162</f>
        <v>#REF!</v>
      </c>
      <c r="D168" s="2" t="e">
        <f>'3_ЦК прочие менее 150 кВт'!D162</f>
        <v>#REF!</v>
      </c>
      <c r="E168" s="2" t="e">
        <f>'3_ЦК прочие менее 150 кВт'!E162</f>
        <v>#REF!</v>
      </c>
      <c r="F168" s="2" t="e">
        <f>'3_ЦК прочие менее 150 кВт'!F162</f>
        <v>#REF!</v>
      </c>
      <c r="G168" s="2" t="e">
        <f>'3_ЦК прочие менее 150 кВт'!G162</f>
        <v>#REF!</v>
      </c>
      <c r="H168" s="2" t="e">
        <f>'3_ЦК прочие менее 150 кВт'!H162</f>
        <v>#REF!</v>
      </c>
      <c r="I168" s="2" t="e">
        <f>'3_ЦК прочие менее 150 кВт'!I162</f>
        <v>#REF!</v>
      </c>
      <c r="J168" s="2" t="e">
        <f>'3_ЦК прочие менее 150 кВт'!J162</f>
        <v>#REF!</v>
      </c>
      <c r="K168" s="2" t="e">
        <f>'3_ЦК прочие менее 150 кВт'!K162</f>
        <v>#REF!</v>
      </c>
      <c r="L168" s="2" t="e">
        <f>'3_ЦК прочие менее 150 кВт'!L162</f>
        <v>#REF!</v>
      </c>
      <c r="M168" s="2" t="e">
        <f>'3_ЦК прочие менее 150 кВт'!M162</f>
        <v>#REF!</v>
      </c>
      <c r="N168" s="2" t="e">
        <f>'3_ЦК прочие менее 150 кВт'!N162</f>
        <v>#REF!</v>
      </c>
      <c r="O168" s="2" t="e">
        <f>'3_ЦК прочие менее 150 кВт'!O162</f>
        <v>#REF!</v>
      </c>
      <c r="P168" s="2" t="e">
        <f>'3_ЦК прочие менее 150 кВт'!P162</f>
        <v>#REF!</v>
      </c>
      <c r="Q168" s="2" t="e">
        <f>'3_ЦК прочие менее 150 кВт'!Q162</f>
        <v>#REF!</v>
      </c>
      <c r="R168" s="2" t="e">
        <f>'3_ЦК прочие менее 150 кВт'!R162</f>
        <v>#REF!</v>
      </c>
      <c r="S168" s="2" t="e">
        <f>'3_ЦК прочие менее 150 кВт'!S162</f>
        <v>#REF!</v>
      </c>
      <c r="T168" s="2" t="e">
        <f>'3_ЦК прочие менее 150 кВт'!T162</f>
        <v>#REF!</v>
      </c>
      <c r="U168" s="2" t="e">
        <f>'3_ЦК прочие менее 150 кВт'!U162</f>
        <v>#REF!</v>
      </c>
      <c r="V168" s="2" t="e">
        <f>'3_ЦК прочие менее 150 кВт'!V162</f>
        <v>#REF!</v>
      </c>
      <c r="W168" s="2" t="e">
        <f>'3_ЦК прочие менее 150 кВт'!W162</f>
        <v>#REF!</v>
      </c>
      <c r="X168" s="2" t="e">
        <f>'3_ЦК прочие менее 150 кВт'!X162</f>
        <v>#REF!</v>
      </c>
      <c r="Y168" s="85" t="e">
        <f>'3_ЦК прочие менее 150 кВт'!Y162</f>
        <v>#REF!</v>
      </c>
      <c r="AB168" s="160">
        <v>13</v>
      </c>
      <c r="AC168" s="160">
        <v>19</v>
      </c>
    </row>
    <row r="169" spans="1:29" x14ac:dyDescent="0.25">
      <c r="A169" s="69">
        <v>18</v>
      </c>
      <c r="B169" s="93" t="e">
        <f>'3_ЦК прочие менее 150 кВт'!B163</f>
        <v>#REF!</v>
      </c>
      <c r="C169" s="2" t="e">
        <f>'3_ЦК прочие менее 150 кВт'!C163</f>
        <v>#REF!</v>
      </c>
      <c r="D169" s="2" t="e">
        <f>'3_ЦК прочие менее 150 кВт'!D163</f>
        <v>#REF!</v>
      </c>
      <c r="E169" s="2" t="e">
        <f>'3_ЦК прочие менее 150 кВт'!E163</f>
        <v>#REF!</v>
      </c>
      <c r="F169" s="2" t="e">
        <f>'3_ЦК прочие менее 150 кВт'!F163</f>
        <v>#REF!</v>
      </c>
      <c r="G169" s="2" t="e">
        <f>'3_ЦК прочие менее 150 кВт'!G163</f>
        <v>#REF!</v>
      </c>
      <c r="H169" s="2" t="e">
        <f>'3_ЦК прочие менее 150 кВт'!H163</f>
        <v>#REF!</v>
      </c>
      <c r="I169" s="2" t="e">
        <f>'3_ЦК прочие менее 150 кВт'!I163</f>
        <v>#REF!</v>
      </c>
      <c r="J169" s="2" t="e">
        <f>'3_ЦК прочие менее 150 кВт'!J163</f>
        <v>#REF!</v>
      </c>
      <c r="K169" s="2" t="e">
        <f>'3_ЦК прочие менее 150 кВт'!K163</f>
        <v>#REF!</v>
      </c>
      <c r="L169" s="2" t="e">
        <f>'3_ЦК прочие менее 150 кВт'!L163</f>
        <v>#REF!</v>
      </c>
      <c r="M169" s="2" t="e">
        <f>'3_ЦК прочие менее 150 кВт'!M163</f>
        <v>#REF!</v>
      </c>
      <c r="N169" s="2" t="e">
        <f>'3_ЦК прочие менее 150 кВт'!N163</f>
        <v>#REF!</v>
      </c>
      <c r="O169" s="2" t="e">
        <f>'3_ЦК прочие менее 150 кВт'!O163</f>
        <v>#REF!</v>
      </c>
      <c r="P169" s="2" t="e">
        <f>'3_ЦК прочие менее 150 кВт'!P163</f>
        <v>#REF!</v>
      </c>
      <c r="Q169" s="2" t="e">
        <f>'3_ЦК прочие менее 150 кВт'!Q163</f>
        <v>#REF!</v>
      </c>
      <c r="R169" s="2" t="e">
        <f>'3_ЦК прочие менее 150 кВт'!R163</f>
        <v>#REF!</v>
      </c>
      <c r="S169" s="2" t="e">
        <f>'3_ЦК прочие менее 150 кВт'!S163</f>
        <v>#REF!</v>
      </c>
      <c r="T169" s="2" t="e">
        <f>'3_ЦК прочие менее 150 кВт'!T163</f>
        <v>#REF!</v>
      </c>
      <c r="U169" s="2" t="e">
        <f>'3_ЦК прочие менее 150 кВт'!U163</f>
        <v>#REF!</v>
      </c>
      <c r="V169" s="2" t="e">
        <f>'3_ЦК прочие менее 150 кВт'!V163</f>
        <v>#REF!</v>
      </c>
      <c r="W169" s="2" t="e">
        <f>'3_ЦК прочие менее 150 кВт'!W163</f>
        <v>#REF!</v>
      </c>
      <c r="X169" s="2" t="e">
        <f>'3_ЦК прочие менее 150 кВт'!X163</f>
        <v>#REF!</v>
      </c>
      <c r="Y169" s="85" t="e">
        <f>'3_ЦК прочие менее 150 кВт'!Y163</f>
        <v>#REF!</v>
      </c>
      <c r="AB169" s="160">
        <v>13</v>
      </c>
      <c r="AC169" s="160">
        <v>20</v>
      </c>
    </row>
    <row r="170" spans="1:29" x14ac:dyDescent="0.25">
      <c r="A170" s="69">
        <v>19</v>
      </c>
      <c r="B170" s="93" t="e">
        <f>'3_ЦК прочие менее 150 кВт'!B164</f>
        <v>#REF!</v>
      </c>
      <c r="C170" s="2" t="e">
        <f>'3_ЦК прочие менее 150 кВт'!C164</f>
        <v>#REF!</v>
      </c>
      <c r="D170" s="2" t="e">
        <f>'3_ЦК прочие менее 150 кВт'!D164</f>
        <v>#REF!</v>
      </c>
      <c r="E170" s="2" t="e">
        <f>'3_ЦК прочие менее 150 кВт'!E164</f>
        <v>#REF!</v>
      </c>
      <c r="F170" s="2" t="e">
        <f>'3_ЦК прочие менее 150 кВт'!F164</f>
        <v>#REF!</v>
      </c>
      <c r="G170" s="2" t="e">
        <f>'3_ЦК прочие менее 150 кВт'!G164</f>
        <v>#REF!</v>
      </c>
      <c r="H170" s="2" t="e">
        <f>'3_ЦК прочие менее 150 кВт'!H164</f>
        <v>#REF!</v>
      </c>
      <c r="I170" s="2" t="e">
        <f>'3_ЦК прочие менее 150 кВт'!I164</f>
        <v>#REF!</v>
      </c>
      <c r="J170" s="2" t="e">
        <f>'3_ЦК прочие менее 150 кВт'!J164</f>
        <v>#REF!</v>
      </c>
      <c r="K170" s="2" t="e">
        <f>'3_ЦК прочие менее 150 кВт'!K164</f>
        <v>#REF!</v>
      </c>
      <c r="L170" s="2" t="e">
        <f>'3_ЦК прочие менее 150 кВт'!L164</f>
        <v>#REF!</v>
      </c>
      <c r="M170" s="2" t="e">
        <f>'3_ЦК прочие менее 150 кВт'!M164</f>
        <v>#REF!</v>
      </c>
      <c r="N170" s="2" t="e">
        <f>'3_ЦК прочие менее 150 кВт'!N164</f>
        <v>#REF!</v>
      </c>
      <c r="O170" s="2" t="e">
        <f>'3_ЦК прочие менее 150 кВт'!O164</f>
        <v>#REF!</v>
      </c>
      <c r="P170" s="2" t="e">
        <f>'3_ЦК прочие менее 150 кВт'!P164</f>
        <v>#REF!</v>
      </c>
      <c r="Q170" s="2" t="e">
        <f>'3_ЦК прочие менее 150 кВт'!Q164</f>
        <v>#REF!</v>
      </c>
      <c r="R170" s="2" t="e">
        <f>'3_ЦК прочие менее 150 кВт'!R164</f>
        <v>#REF!</v>
      </c>
      <c r="S170" s="2" t="e">
        <f>'3_ЦК прочие менее 150 кВт'!S164</f>
        <v>#REF!</v>
      </c>
      <c r="T170" s="2" t="e">
        <f>'3_ЦК прочие менее 150 кВт'!T164</f>
        <v>#REF!</v>
      </c>
      <c r="U170" s="2" t="e">
        <f>'3_ЦК прочие менее 150 кВт'!U164</f>
        <v>#REF!</v>
      </c>
      <c r="V170" s="2" t="e">
        <f>'3_ЦК прочие менее 150 кВт'!V164</f>
        <v>#REF!</v>
      </c>
      <c r="W170" s="2" t="e">
        <f>'3_ЦК прочие менее 150 кВт'!W164</f>
        <v>#REF!</v>
      </c>
      <c r="X170" s="2" t="e">
        <f>'3_ЦК прочие менее 150 кВт'!X164</f>
        <v>#REF!</v>
      </c>
      <c r="Y170" s="85" t="e">
        <f>'3_ЦК прочие менее 150 кВт'!Y164</f>
        <v>#REF!</v>
      </c>
      <c r="AB170" s="160">
        <v>13</v>
      </c>
      <c r="AC170" s="160">
        <v>21</v>
      </c>
    </row>
    <row r="171" spans="1:29" x14ac:dyDescent="0.25">
      <c r="A171" s="69">
        <v>20</v>
      </c>
      <c r="B171" s="93" t="e">
        <f>'3_ЦК прочие менее 150 кВт'!B165</f>
        <v>#REF!</v>
      </c>
      <c r="C171" s="2" t="e">
        <f>'3_ЦК прочие менее 150 кВт'!C165</f>
        <v>#REF!</v>
      </c>
      <c r="D171" s="2" t="e">
        <f>'3_ЦК прочие менее 150 кВт'!D165</f>
        <v>#REF!</v>
      </c>
      <c r="E171" s="2" t="e">
        <f>'3_ЦК прочие менее 150 кВт'!E165</f>
        <v>#REF!</v>
      </c>
      <c r="F171" s="2" t="e">
        <f>'3_ЦК прочие менее 150 кВт'!F165</f>
        <v>#REF!</v>
      </c>
      <c r="G171" s="2" t="e">
        <f>'3_ЦК прочие менее 150 кВт'!G165</f>
        <v>#REF!</v>
      </c>
      <c r="H171" s="2" t="e">
        <f>'3_ЦК прочие менее 150 кВт'!H165</f>
        <v>#REF!</v>
      </c>
      <c r="I171" s="2" t="e">
        <f>'3_ЦК прочие менее 150 кВт'!I165</f>
        <v>#REF!</v>
      </c>
      <c r="J171" s="2" t="e">
        <f>'3_ЦК прочие менее 150 кВт'!J165</f>
        <v>#REF!</v>
      </c>
      <c r="K171" s="2" t="e">
        <f>'3_ЦК прочие менее 150 кВт'!K165</f>
        <v>#REF!</v>
      </c>
      <c r="L171" s="2" t="e">
        <f>'3_ЦК прочие менее 150 кВт'!L165</f>
        <v>#REF!</v>
      </c>
      <c r="M171" s="2" t="e">
        <f>'3_ЦК прочие менее 150 кВт'!M165</f>
        <v>#REF!</v>
      </c>
      <c r="N171" s="2" t="e">
        <f>'3_ЦК прочие менее 150 кВт'!N165</f>
        <v>#REF!</v>
      </c>
      <c r="O171" s="2" t="e">
        <f>'3_ЦК прочие менее 150 кВт'!O165</f>
        <v>#REF!</v>
      </c>
      <c r="P171" s="2" t="e">
        <f>'3_ЦК прочие менее 150 кВт'!P165</f>
        <v>#REF!</v>
      </c>
      <c r="Q171" s="2" t="e">
        <f>'3_ЦК прочие менее 150 кВт'!Q165</f>
        <v>#REF!</v>
      </c>
      <c r="R171" s="2" t="e">
        <f>'3_ЦК прочие менее 150 кВт'!R165</f>
        <v>#REF!</v>
      </c>
      <c r="S171" s="2" t="e">
        <f>'3_ЦК прочие менее 150 кВт'!S165</f>
        <v>#REF!</v>
      </c>
      <c r="T171" s="2" t="e">
        <f>'3_ЦК прочие менее 150 кВт'!T165</f>
        <v>#REF!</v>
      </c>
      <c r="U171" s="2" t="e">
        <f>'3_ЦК прочие менее 150 кВт'!U165</f>
        <v>#REF!</v>
      </c>
      <c r="V171" s="2" t="e">
        <f>'3_ЦК прочие менее 150 кВт'!V165</f>
        <v>#REF!</v>
      </c>
      <c r="W171" s="2" t="e">
        <f>'3_ЦК прочие менее 150 кВт'!W165</f>
        <v>#REF!</v>
      </c>
      <c r="X171" s="2" t="e">
        <f>'3_ЦК прочие менее 150 кВт'!X165</f>
        <v>#REF!</v>
      </c>
      <c r="Y171" s="85" t="e">
        <f>'3_ЦК прочие менее 150 кВт'!Y165</f>
        <v>#REF!</v>
      </c>
      <c r="AB171" s="160">
        <v>13</v>
      </c>
      <c r="AC171" s="160">
        <v>22</v>
      </c>
    </row>
    <row r="172" spans="1:29" ht="15.75" customHeight="1" x14ac:dyDescent="0.25">
      <c r="A172" s="69">
        <v>21</v>
      </c>
      <c r="B172" s="93" t="e">
        <f>'3_ЦК прочие менее 150 кВт'!B166</f>
        <v>#REF!</v>
      </c>
      <c r="C172" s="2" t="e">
        <f>'3_ЦК прочие менее 150 кВт'!C166</f>
        <v>#REF!</v>
      </c>
      <c r="D172" s="2" t="e">
        <f>'3_ЦК прочие менее 150 кВт'!D166</f>
        <v>#REF!</v>
      </c>
      <c r="E172" s="2" t="e">
        <f>'3_ЦК прочие менее 150 кВт'!E166</f>
        <v>#REF!</v>
      </c>
      <c r="F172" s="2" t="e">
        <f>'3_ЦК прочие менее 150 кВт'!F166</f>
        <v>#REF!</v>
      </c>
      <c r="G172" s="2" t="e">
        <f>'3_ЦК прочие менее 150 кВт'!G166</f>
        <v>#REF!</v>
      </c>
      <c r="H172" s="2" t="e">
        <f>'3_ЦК прочие менее 150 кВт'!H166</f>
        <v>#REF!</v>
      </c>
      <c r="I172" s="2" t="e">
        <f>'3_ЦК прочие менее 150 кВт'!I166</f>
        <v>#REF!</v>
      </c>
      <c r="J172" s="2" t="e">
        <f>'3_ЦК прочие менее 150 кВт'!J166</f>
        <v>#REF!</v>
      </c>
      <c r="K172" s="2" t="e">
        <f>'3_ЦК прочие менее 150 кВт'!K166</f>
        <v>#REF!</v>
      </c>
      <c r="L172" s="2" t="e">
        <f>'3_ЦК прочие менее 150 кВт'!L166</f>
        <v>#REF!</v>
      </c>
      <c r="M172" s="2" t="e">
        <f>'3_ЦК прочие менее 150 кВт'!M166</f>
        <v>#REF!</v>
      </c>
      <c r="N172" s="2" t="e">
        <f>'3_ЦК прочие менее 150 кВт'!N166</f>
        <v>#REF!</v>
      </c>
      <c r="O172" s="2" t="e">
        <f>'3_ЦК прочие менее 150 кВт'!O166</f>
        <v>#REF!</v>
      </c>
      <c r="P172" s="2" t="e">
        <f>'3_ЦК прочие менее 150 кВт'!P166</f>
        <v>#REF!</v>
      </c>
      <c r="Q172" s="2" t="e">
        <f>'3_ЦК прочие менее 150 кВт'!Q166</f>
        <v>#REF!</v>
      </c>
      <c r="R172" s="2" t="e">
        <f>'3_ЦК прочие менее 150 кВт'!R166</f>
        <v>#REF!</v>
      </c>
      <c r="S172" s="2" t="e">
        <f>'3_ЦК прочие менее 150 кВт'!S166</f>
        <v>#REF!</v>
      </c>
      <c r="T172" s="2" t="e">
        <f>'3_ЦК прочие менее 150 кВт'!T166</f>
        <v>#REF!</v>
      </c>
      <c r="U172" s="2" t="e">
        <f>'3_ЦК прочие менее 150 кВт'!U166</f>
        <v>#REF!</v>
      </c>
      <c r="V172" s="2" t="e">
        <f>'3_ЦК прочие менее 150 кВт'!V166</f>
        <v>#REF!</v>
      </c>
      <c r="W172" s="2" t="e">
        <f>'3_ЦК прочие менее 150 кВт'!W166</f>
        <v>#REF!</v>
      </c>
      <c r="X172" s="2" t="e">
        <f>'3_ЦК прочие менее 150 кВт'!X166</f>
        <v>#REF!</v>
      </c>
      <c r="Y172" s="85" t="e">
        <f>'3_ЦК прочие менее 150 кВт'!Y166</f>
        <v>#REF!</v>
      </c>
      <c r="AB172" s="160">
        <v>13</v>
      </c>
      <c r="AC172" s="160">
        <v>23</v>
      </c>
    </row>
    <row r="173" spans="1:29" ht="15.75" customHeight="1" x14ac:dyDescent="0.25">
      <c r="A173" s="69">
        <v>22</v>
      </c>
      <c r="B173" s="93" t="e">
        <f>'3_ЦК прочие менее 150 кВт'!B167</f>
        <v>#REF!</v>
      </c>
      <c r="C173" s="2" t="e">
        <f>'3_ЦК прочие менее 150 кВт'!C167</f>
        <v>#REF!</v>
      </c>
      <c r="D173" s="2" t="e">
        <f>'3_ЦК прочие менее 150 кВт'!D167</f>
        <v>#REF!</v>
      </c>
      <c r="E173" s="2" t="e">
        <f>'3_ЦК прочие менее 150 кВт'!E167</f>
        <v>#REF!</v>
      </c>
      <c r="F173" s="2" t="e">
        <f>'3_ЦК прочие менее 150 кВт'!F167</f>
        <v>#REF!</v>
      </c>
      <c r="G173" s="2" t="e">
        <f>'3_ЦК прочие менее 150 кВт'!G167</f>
        <v>#REF!</v>
      </c>
      <c r="H173" s="2" t="e">
        <f>'3_ЦК прочие менее 150 кВт'!H167</f>
        <v>#REF!</v>
      </c>
      <c r="I173" s="2" t="e">
        <f>'3_ЦК прочие менее 150 кВт'!I167</f>
        <v>#REF!</v>
      </c>
      <c r="J173" s="2" t="e">
        <f>'3_ЦК прочие менее 150 кВт'!J167</f>
        <v>#REF!</v>
      </c>
      <c r="K173" s="2" t="e">
        <f>'3_ЦК прочие менее 150 кВт'!K167</f>
        <v>#REF!</v>
      </c>
      <c r="L173" s="2" t="e">
        <f>'3_ЦК прочие менее 150 кВт'!L167</f>
        <v>#REF!</v>
      </c>
      <c r="M173" s="2" t="e">
        <f>'3_ЦК прочие менее 150 кВт'!M167</f>
        <v>#REF!</v>
      </c>
      <c r="N173" s="2" t="e">
        <f>'3_ЦК прочие менее 150 кВт'!N167</f>
        <v>#REF!</v>
      </c>
      <c r="O173" s="2" t="e">
        <f>'3_ЦК прочие менее 150 кВт'!O167</f>
        <v>#REF!</v>
      </c>
      <c r="P173" s="2" t="e">
        <f>'3_ЦК прочие менее 150 кВт'!P167</f>
        <v>#REF!</v>
      </c>
      <c r="Q173" s="2" t="e">
        <f>'3_ЦК прочие менее 150 кВт'!Q167</f>
        <v>#REF!</v>
      </c>
      <c r="R173" s="2" t="e">
        <f>'3_ЦК прочие менее 150 кВт'!R167</f>
        <v>#REF!</v>
      </c>
      <c r="S173" s="2" t="e">
        <f>'3_ЦК прочие менее 150 кВт'!S167</f>
        <v>#REF!</v>
      </c>
      <c r="T173" s="2" t="e">
        <f>'3_ЦК прочие менее 150 кВт'!T167</f>
        <v>#REF!</v>
      </c>
      <c r="U173" s="2" t="e">
        <f>'3_ЦК прочие менее 150 кВт'!U167</f>
        <v>#REF!</v>
      </c>
      <c r="V173" s="2" t="e">
        <f>'3_ЦК прочие менее 150 кВт'!V167</f>
        <v>#REF!</v>
      </c>
      <c r="W173" s="2" t="e">
        <f>'3_ЦК прочие менее 150 кВт'!W167</f>
        <v>#REF!</v>
      </c>
      <c r="X173" s="2" t="e">
        <f>'3_ЦК прочие менее 150 кВт'!X167</f>
        <v>#REF!</v>
      </c>
      <c r="Y173" s="85" t="e">
        <f>'3_ЦК прочие менее 150 кВт'!Y167</f>
        <v>#REF!</v>
      </c>
      <c r="AB173" s="160">
        <v>13</v>
      </c>
      <c r="AC173" s="160">
        <v>24</v>
      </c>
    </row>
    <row r="174" spans="1:29" x14ac:dyDescent="0.25">
      <c r="A174" s="69">
        <v>23</v>
      </c>
      <c r="B174" s="93" t="e">
        <f>'3_ЦК прочие менее 150 кВт'!B168</f>
        <v>#REF!</v>
      </c>
      <c r="C174" s="2" t="e">
        <f>'3_ЦК прочие менее 150 кВт'!C168</f>
        <v>#REF!</v>
      </c>
      <c r="D174" s="2" t="e">
        <f>'3_ЦК прочие менее 150 кВт'!D168</f>
        <v>#REF!</v>
      </c>
      <c r="E174" s="2" t="e">
        <f>'3_ЦК прочие менее 150 кВт'!E168</f>
        <v>#REF!</v>
      </c>
      <c r="F174" s="2" t="e">
        <f>'3_ЦК прочие менее 150 кВт'!F168</f>
        <v>#REF!</v>
      </c>
      <c r="G174" s="2" t="e">
        <f>'3_ЦК прочие менее 150 кВт'!G168</f>
        <v>#REF!</v>
      </c>
      <c r="H174" s="2" t="e">
        <f>'3_ЦК прочие менее 150 кВт'!H168</f>
        <v>#REF!</v>
      </c>
      <c r="I174" s="2" t="e">
        <f>'3_ЦК прочие менее 150 кВт'!I168</f>
        <v>#REF!</v>
      </c>
      <c r="J174" s="2" t="e">
        <f>'3_ЦК прочие менее 150 кВт'!J168</f>
        <v>#REF!</v>
      </c>
      <c r="K174" s="2" t="e">
        <f>'3_ЦК прочие менее 150 кВт'!K168</f>
        <v>#REF!</v>
      </c>
      <c r="L174" s="2" t="e">
        <f>'3_ЦК прочие менее 150 кВт'!L168</f>
        <v>#REF!</v>
      </c>
      <c r="M174" s="2" t="e">
        <f>'3_ЦК прочие менее 150 кВт'!M168</f>
        <v>#REF!</v>
      </c>
      <c r="N174" s="2" t="e">
        <f>'3_ЦК прочие менее 150 кВт'!N168</f>
        <v>#REF!</v>
      </c>
      <c r="O174" s="2" t="e">
        <f>'3_ЦК прочие менее 150 кВт'!O168</f>
        <v>#REF!</v>
      </c>
      <c r="P174" s="2" t="e">
        <f>'3_ЦК прочие менее 150 кВт'!P168</f>
        <v>#REF!</v>
      </c>
      <c r="Q174" s="2" t="e">
        <f>'3_ЦК прочие менее 150 кВт'!Q168</f>
        <v>#REF!</v>
      </c>
      <c r="R174" s="2" t="e">
        <f>'3_ЦК прочие менее 150 кВт'!R168</f>
        <v>#REF!</v>
      </c>
      <c r="S174" s="2" t="e">
        <f>'3_ЦК прочие менее 150 кВт'!S168</f>
        <v>#REF!</v>
      </c>
      <c r="T174" s="2" t="e">
        <f>'3_ЦК прочие менее 150 кВт'!T168</f>
        <v>#REF!</v>
      </c>
      <c r="U174" s="2" t="e">
        <f>'3_ЦК прочие менее 150 кВт'!U168</f>
        <v>#REF!</v>
      </c>
      <c r="V174" s="2" t="e">
        <f>'3_ЦК прочие менее 150 кВт'!V168</f>
        <v>#REF!</v>
      </c>
      <c r="W174" s="2" t="e">
        <f>'3_ЦК прочие менее 150 кВт'!W168</f>
        <v>#REF!</v>
      </c>
      <c r="X174" s="2" t="e">
        <f>'3_ЦК прочие менее 150 кВт'!X168</f>
        <v>#REF!</v>
      </c>
      <c r="Y174" s="85" t="e">
        <f>'3_ЦК прочие менее 150 кВт'!Y168</f>
        <v>#REF!</v>
      </c>
      <c r="AB174" s="160">
        <v>13</v>
      </c>
      <c r="AC174" s="160">
        <v>25</v>
      </c>
    </row>
    <row r="175" spans="1:29" x14ac:dyDescent="0.25">
      <c r="A175" s="69">
        <v>24</v>
      </c>
      <c r="B175" s="93" t="e">
        <f>'3_ЦК прочие менее 150 кВт'!B169</f>
        <v>#REF!</v>
      </c>
      <c r="C175" s="2" t="e">
        <f>'3_ЦК прочие менее 150 кВт'!C169</f>
        <v>#REF!</v>
      </c>
      <c r="D175" s="2" t="e">
        <f>'3_ЦК прочие менее 150 кВт'!D169</f>
        <v>#REF!</v>
      </c>
      <c r="E175" s="2" t="e">
        <f>'3_ЦК прочие менее 150 кВт'!E169</f>
        <v>#REF!</v>
      </c>
      <c r="F175" s="2" t="e">
        <f>'3_ЦК прочие менее 150 кВт'!F169</f>
        <v>#REF!</v>
      </c>
      <c r="G175" s="2" t="e">
        <f>'3_ЦК прочие менее 150 кВт'!G169</f>
        <v>#REF!</v>
      </c>
      <c r="H175" s="2" t="e">
        <f>'3_ЦК прочие менее 150 кВт'!H169</f>
        <v>#REF!</v>
      </c>
      <c r="I175" s="2" t="e">
        <f>'3_ЦК прочие менее 150 кВт'!I169</f>
        <v>#REF!</v>
      </c>
      <c r="J175" s="2" t="e">
        <f>'3_ЦК прочие менее 150 кВт'!J169</f>
        <v>#REF!</v>
      </c>
      <c r="K175" s="2" t="e">
        <f>'3_ЦК прочие менее 150 кВт'!K169</f>
        <v>#REF!</v>
      </c>
      <c r="L175" s="2" t="e">
        <f>'3_ЦК прочие менее 150 кВт'!L169</f>
        <v>#REF!</v>
      </c>
      <c r="M175" s="2" t="e">
        <f>'3_ЦК прочие менее 150 кВт'!M169</f>
        <v>#REF!</v>
      </c>
      <c r="N175" s="2" t="e">
        <f>'3_ЦК прочие менее 150 кВт'!N169</f>
        <v>#REF!</v>
      </c>
      <c r="O175" s="2" t="e">
        <f>'3_ЦК прочие менее 150 кВт'!O169</f>
        <v>#REF!</v>
      </c>
      <c r="P175" s="2" t="e">
        <f>'3_ЦК прочие менее 150 кВт'!P169</f>
        <v>#REF!</v>
      </c>
      <c r="Q175" s="2" t="e">
        <f>'3_ЦК прочие менее 150 кВт'!Q169</f>
        <v>#REF!</v>
      </c>
      <c r="R175" s="2" t="e">
        <f>'3_ЦК прочие менее 150 кВт'!R169</f>
        <v>#REF!</v>
      </c>
      <c r="S175" s="2" t="e">
        <f>'3_ЦК прочие менее 150 кВт'!S169</f>
        <v>#REF!</v>
      </c>
      <c r="T175" s="2" t="e">
        <f>'3_ЦК прочие менее 150 кВт'!T169</f>
        <v>#REF!</v>
      </c>
      <c r="U175" s="2" t="e">
        <f>'3_ЦК прочие менее 150 кВт'!U169</f>
        <v>#REF!</v>
      </c>
      <c r="V175" s="2" t="e">
        <f>'3_ЦК прочие менее 150 кВт'!V169</f>
        <v>#REF!</v>
      </c>
      <c r="W175" s="2" t="e">
        <f>'3_ЦК прочие менее 150 кВт'!W169</f>
        <v>#REF!</v>
      </c>
      <c r="X175" s="2" t="e">
        <f>'3_ЦК прочие менее 150 кВт'!X169</f>
        <v>#REF!</v>
      </c>
      <c r="Y175" s="85" t="e">
        <f>'3_ЦК прочие менее 150 кВт'!Y169</f>
        <v>#REF!</v>
      </c>
      <c r="AB175" s="160">
        <v>14</v>
      </c>
      <c r="AC175" s="160">
        <v>2</v>
      </c>
    </row>
    <row r="176" spans="1:29" x14ac:dyDescent="0.25">
      <c r="A176" s="69">
        <v>25</v>
      </c>
      <c r="B176" s="93" t="e">
        <f>'3_ЦК прочие менее 150 кВт'!B170</f>
        <v>#REF!</v>
      </c>
      <c r="C176" s="2" t="e">
        <f>'3_ЦК прочие менее 150 кВт'!C170</f>
        <v>#REF!</v>
      </c>
      <c r="D176" s="2" t="e">
        <f>'3_ЦК прочие менее 150 кВт'!D170</f>
        <v>#REF!</v>
      </c>
      <c r="E176" s="2" t="e">
        <f>'3_ЦК прочие менее 150 кВт'!E170</f>
        <v>#REF!</v>
      </c>
      <c r="F176" s="2" t="e">
        <f>'3_ЦК прочие менее 150 кВт'!F170</f>
        <v>#REF!</v>
      </c>
      <c r="G176" s="2" t="e">
        <f>'3_ЦК прочие менее 150 кВт'!G170</f>
        <v>#REF!</v>
      </c>
      <c r="H176" s="2" t="e">
        <f>'3_ЦК прочие менее 150 кВт'!H170</f>
        <v>#REF!</v>
      </c>
      <c r="I176" s="2" t="e">
        <f>'3_ЦК прочие менее 150 кВт'!I170</f>
        <v>#REF!</v>
      </c>
      <c r="J176" s="2" t="e">
        <f>'3_ЦК прочие менее 150 кВт'!J170</f>
        <v>#REF!</v>
      </c>
      <c r="K176" s="2" t="e">
        <f>'3_ЦК прочие менее 150 кВт'!K170</f>
        <v>#REF!</v>
      </c>
      <c r="L176" s="2" t="e">
        <f>'3_ЦК прочие менее 150 кВт'!L170</f>
        <v>#REF!</v>
      </c>
      <c r="M176" s="2" t="e">
        <f>'3_ЦК прочие менее 150 кВт'!M170</f>
        <v>#REF!</v>
      </c>
      <c r="N176" s="2" t="e">
        <f>'3_ЦК прочие менее 150 кВт'!N170</f>
        <v>#REF!</v>
      </c>
      <c r="O176" s="2" t="e">
        <f>'3_ЦК прочие менее 150 кВт'!O170</f>
        <v>#REF!</v>
      </c>
      <c r="P176" s="2" t="e">
        <f>'3_ЦК прочие менее 150 кВт'!P170</f>
        <v>#REF!</v>
      </c>
      <c r="Q176" s="2" t="e">
        <f>'3_ЦК прочие менее 150 кВт'!Q170</f>
        <v>#REF!</v>
      </c>
      <c r="R176" s="2" t="e">
        <f>'3_ЦК прочие менее 150 кВт'!R170</f>
        <v>#REF!</v>
      </c>
      <c r="S176" s="2" t="e">
        <f>'3_ЦК прочие менее 150 кВт'!S170</f>
        <v>#REF!</v>
      </c>
      <c r="T176" s="2" t="e">
        <f>'3_ЦК прочие менее 150 кВт'!T170</f>
        <v>#REF!</v>
      </c>
      <c r="U176" s="2" t="e">
        <f>'3_ЦК прочие менее 150 кВт'!U170</f>
        <v>#REF!</v>
      </c>
      <c r="V176" s="2" t="e">
        <f>'3_ЦК прочие менее 150 кВт'!V170</f>
        <v>#REF!</v>
      </c>
      <c r="W176" s="2" t="e">
        <f>'3_ЦК прочие менее 150 кВт'!W170</f>
        <v>#REF!</v>
      </c>
      <c r="X176" s="2" t="e">
        <f>'3_ЦК прочие менее 150 кВт'!X170</f>
        <v>#REF!</v>
      </c>
      <c r="Y176" s="85" t="e">
        <f>'3_ЦК прочие менее 150 кВт'!Y170</f>
        <v>#REF!</v>
      </c>
      <c r="AB176" s="160">
        <v>14</v>
      </c>
      <c r="AC176" s="160">
        <v>3</v>
      </c>
    </row>
    <row r="177" spans="1:29" x14ac:dyDescent="0.25">
      <c r="A177" s="69">
        <v>26</v>
      </c>
      <c r="B177" s="93" t="e">
        <f>'3_ЦК прочие менее 150 кВт'!B171</f>
        <v>#REF!</v>
      </c>
      <c r="C177" s="2" t="e">
        <f>'3_ЦК прочие менее 150 кВт'!C171</f>
        <v>#REF!</v>
      </c>
      <c r="D177" s="2" t="e">
        <f>'3_ЦК прочие менее 150 кВт'!D171</f>
        <v>#REF!</v>
      </c>
      <c r="E177" s="2" t="e">
        <f>'3_ЦК прочие менее 150 кВт'!E171</f>
        <v>#REF!</v>
      </c>
      <c r="F177" s="2" t="e">
        <f>'3_ЦК прочие менее 150 кВт'!F171</f>
        <v>#REF!</v>
      </c>
      <c r="G177" s="2" t="e">
        <f>'3_ЦК прочие менее 150 кВт'!G171</f>
        <v>#REF!</v>
      </c>
      <c r="H177" s="2" t="e">
        <f>'3_ЦК прочие менее 150 кВт'!H171</f>
        <v>#REF!</v>
      </c>
      <c r="I177" s="2" t="e">
        <f>'3_ЦК прочие менее 150 кВт'!I171</f>
        <v>#REF!</v>
      </c>
      <c r="J177" s="2" t="e">
        <f>'3_ЦК прочие менее 150 кВт'!J171</f>
        <v>#REF!</v>
      </c>
      <c r="K177" s="2" t="e">
        <f>'3_ЦК прочие менее 150 кВт'!K171</f>
        <v>#REF!</v>
      </c>
      <c r="L177" s="2" t="e">
        <f>'3_ЦК прочие менее 150 кВт'!L171</f>
        <v>#REF!</v>
      </c>
      <c r="M177" s="2" t="e">
        <f>'3_ЦК прочие менее 150 кВт'!M171</f>
        <v>#REF!</v>
      </c>
      <c r="N177" s="2" t="e">
        <f>'3_ЦК прочие менее 150 кВт'!N171</f>
        <v>#REF!</v>
      </c>
      <c r="O177" s="2" t="e">
        <f>'3_ЦК прочие менее 150 кВт'!O171</f>
        <v>#REF!</v>
      </c>
      <c r="P177" s="2" t="e">
        <f>'3_ЦК прочие менее 150 кВт'!P171</f>
        <v>#REF!</v>
      </c>
      <c r="Q177" s="2" t="e">
        <f>'3_ЦК прочие менее 150 кВт'!Q171</f>
        <v>#REF!</v>
      </c>
      <c r="R177" s="2" t="e">
        <f>'3_ЦК прочие менее 150 кВт'!R171</f>
        <v>#REF!</v>
      </c>
      <c r="S177" s="2" t="e">
        <f>'3_ЦК прочие менее 150 кВт'!S171</f>
        <v>#REF!</v>
      </c>
      <c r="T177" s="2" t="e">
        <f>'3_ЦК прочие менее 150 кВт'!T171</f>
        <v>#REF!</v>
      </c>
      <c r="U177" s="2" t="e">
        <f>'3_ЦК прочие менее 150 кВт'!U171</f>
        <v>#REF!</v>
      </c>
      <c r="V177" s="2" t="e">
        <f>'3_ЦК прочие менее 150 кВт'!V171</f>
        <v>#REF!</v>
      </c>
      <c r="W177" s="2" t="e">
        <f>'3_ЦК прочие менее 150 кВт'!W171</f>
        <v>#REF!</v>
      </c>
      <c r="X177" s="2" t="e">
        <f>'3_ЦК прочие менее 150 кВт'!X171</f>
        <v>#REF!</v>
      </c>
      <c r="Y177" s="85" t="e">
        <f>'3_ЦК прочие менее 150 кВт'!Y171</f>
        <v>#REF!</v>
      </c>
      <c r="AB177" s="160">
        <v>14</v>
      </c>
      <c r="AC177" s="160">
        <v>4</v>
      </c>
    </row>
    <row r="178" spans="1:29" x14ac:dyDescent="0.25">
      <c r="A178" s="69">
        <v>27</v>
      </c>
      <c r="B178" s="93" t="e">
        <f>'3_ЦК прочие менее 150 кВт'!B172</f>
        <v>#REF!</v>
      </c>
      <c r="C178" s="2" t="e">
        <f>'3_ЦК прочие менее 150 кВт'!C172</f>
        <v>#REF!</v>
      </c>
      <c r="D178" s="2" t="e">
        <f>'3_ЦК прочие менее 150 кВт'!D172</f>
        <v>#REF!</v>
      </c>
      <c r="E178" s="2" t="e">
        <f>'3_ЦК прочие менее 150 кВт'!E172</f>
        <v>#REF!</v>
      </c>
      <c r="F178" s="2" t="e">
        <f>'3_ЦК прочие менее 150 кВт'!F172</f>
        <v>#REF!</v>
      </c>
      <c r="G178" s="2" t="e">
        <f>'3_ЦК прочие менее 150 кВт'!G172</f>
        <v>#REF!</v>
      </c>
      <c r="H178" s="2" t="e">
        <f>'3_ЦК прочие менее 150 кВт'!H172</f>
        <v>#REF!</v>
      </c>
      <c r="I178" s="2" t="e">
        <f>'3_ЦК прочие менее 150 кВт'!I172</f>
        <v>#REF!</v>
      </c>
      <c r="J178" s="2" t="e">
        <f>'3_ЦК прочие менее 150 кВт'!J172</f>
        <v>#REF!</v>
      </c>
      <c r="K178" s="2" t="e">
        <f>'3_ЦК прочие менее 150 кВт'!K172</f>
        <v>#REF!</v>
      </c>
      <c r="L178" s="2" t="e">
        <f>'3_ЦК прочие менее 150 кВт'!L172</f>
        <v>#REF!</v>
      </c>
      <c r="M178" s="2" t="e">
        <f>'3_ЦК прочие менее 150 кВт'!M172</f>
        <v>#REF!</v>
      </c>
      <c r="N178" s="2" t="e">
        <f>'3_ЦК прочие менее 150 кВт'!N172</f>
        <v>#REF!</v>
      </c>
      <c r="O178" s="2" t="e">
        <f>'3_ЦК прочие менее 150 кВт'!O172</f>
        <v>#REF!</v>
      </c>
      <c r="P178" s="2" t="e">
        <f>'3_ЦК прочие менее 150 кВт'!P172</f>
        <v>#REF!</v>
      </c>
      <c r="Q178" s="2" t="e">
        <f>'3_ЦК прочие менее 150 кВт'!Q172</f>
        <v>#REF!</v>
      </c>
      <c r="R178" s="2" t="e">
        <f>'3_ЦК прочие менее 150 кВт'!R172</f>
        <v>#REF!</v>
      </c>
      <c r="S178" s="2" t="e">
        <f>'3_ЦК прочие менее 150 кВт'!S172</f>
        <v>#REF!</v>
      </c>
      <c r="T178" s="2" t="e">
        <f>'3_ЦК прочие менее 150 кВт'!T172</f>
        <v>#REF!</v>
      </c>
      <c r="U178" s="2" t="e">
        <f>'3_ЦК прочие менее 150 кВт'!U172</f>
        <v>#REF!</v>
      </c>
      <c r="V178" s="2" t="e">
        <f>'3_ЦК прочие менее 150 кВт'!V172</f>
        <v>#REF!</v>
      </c>
      <c r="W178" s="2" t="e">
        <f>'3_ЦК прочие менее 150 кВт'!W172</f>
        <v>#REF!</v>
      </c>
      <c r="X178" s="2" t="e">
        <f>'3_ЦК прочие менее 150 кВт'!X172</f>
        <v>#REF!</v>
      </c>
      <c r="Y178" s="85" t="e">
        <f>'3_ЦК прочие менее 150 кВт'!Y172</f>
        <v>#REF!</v>
      </c>
      <c r="AB178" s="160">
        <v>14</v>
      </c>
      <c r="AC178" s="160">
        <v>5</v>
      </c>
    </row>
    <row r="179" spans="1:29" x14ac:dyDescent="0.25">
      <c r="A179" s="69">
        <v>28</v>
      </c>
      <c r="B179" s="93" t="e">
        <f>'3_ЦК прочие менее 150 кВт'!B173</f>
        <v>#REF!</v>
      </c>
      <c r="C179" s="2" t="e">
        <f>'3_ЦК прочие менее 150 кВт'!C173</f>
        <v>#REF!</v>
      </c>
      <c r="D179" s="2" t="e">
        <f>'3_ЦК прочие менее 150 кВт'!D173</f>
        <v>#REF!</v>
      </c>
      <c r="E179" s="2" t="e">
        <f>'3_ЦК прочие менее 150 кВт'!E173</f>
        <v>#REF!</v>
      </c>
      <c r="F179" s="2" t="e">
        <f>'3_ЦК прочие менее 150 кВт'!F173</f>
        <v>#REF!</v>
      </c>
      <c r="G179" s="2" t="e">
        <f>'3_ЦК прочие менее 150 кВт'!G173</f>
        <v>#REF!</v>
      </c>
      <c r="H179" s="2" t="e">
        <f>'3_ЦК прочие менее 150 кВт'!H173</f>
        <v>#REF!</v>
      </c>
      <c r="I179" s="2" t="e">
        <f>'3_ЦК прочие менее 150 кВт'!I173</f>
        <v>#REF!</v>
      </c>
      <c r="J179" s="2" t="e">
        <f>'3_ЦК прочие менее 150 кВт'!J173</f>
        <v>#REF!</v>
      </c>
      <c r="K179" s="2" t="e">
        <f>'3_ЦК прочие менее 150 кВт'!K173</f>
        <v>#REF!</v>
      </c>
      <c r="L179" s="2" t="e">
        <f>'3_ЦК прочие менее 150 кВт'!L173</f>
        <v>#REF!</v>
      </c>
      <c r="M179" s="2" t="e">
        <f>'3_ЦК прочие менее 150 кВт'!M173</f>
        <v>#REF!</v>
      </c>
      <c r="N179" s="2" t="e">
        <f>'3_ЦК прочие менее 150 кВт'!N173</f>
        <v>#REF!</v>
      </c>
      <c r="O179" s="2" t="e">
        <f>'3_ЦК прочие менее 150 кВт'!O173</f>
        <v>#REF!</v>
      </c>
      <c r="P179" s="2" t="e">
        <f>'3_ЦК прочие менее 150 кВт'!P173</f>
        <v>#REF!</v>
      </c>
      <c r="Q179" s="2" t="e">
        <f>'3_ЦК прочие менее 150 кВт'!Q173</f>
        <v>#REF!</v>
      </c>
      <c r="R179" s="2" t="e">
        <f>'3_ЦК прочие менее 150 кВт'!R173</f>
        <v>#REF!</v>
      </c>
      <c r="S179" s="2" t="e">
        <f>'3_ЦК прочие менее 150 кВт'!S173</f>
        <v>#REF!</v>
      </c>
      <c r="T179" s="2" t="e">
        <f>'3_ЦК прочие менее 150 кВт'!T173</f>
        <v>#REF!</v>
      </c>
      <c r="U179" s="2" t="e">
        <f>'3_ЦК прочие менее 150 кВт'!U173</f>
        <v>#REF!</v>
      </c>
      <c r="V179" s="2" t="e">
        <f>'3_ЦК прочие менее 150 кВт'!V173</f>
        <v>#REF!</v>
      </c>
      <c r="W179" s="2" t="e">
        <f>'3_ЦК прочие менее 150 кВт'!W173</f>
        <v>#REF!</v>
      </c>
      <c r="X179" s="2" t="e">
        <f>'3_ЦК прочие менее 150 кВт'!X173</f>
        <v>#REF!</v>
      </c>
      <c r="Y179" s="85" t="e">
        <f>'3_ЦК прочие менее 150 кВт'!Y173</f>
        <v>#REF!</v>
      </c>
      <c r="AB179" s="160">
        <v>14</v>
      </c>
      <c r="AC179" s="160">
        <v>6</v>
      </c>
    </row>
    <row r="180" spans="1:29" x14ac:dyDescent="0.25">
      <c r="A180" s="69">
        <v>29</v>
      </c>
      <c r="B180" s="93" t="e">
        <f>'3_ЦК прочие менее 150 кВт'!B174</f>
        <v>#REF!</v>
      </c>
      <c r="C180" s="2" t="e">
        <f>'3_ЦК прочие менее 150 кВт'!C174</f>
        <v>#REF!</v>
      </c>
      <c r="D180" s="2" t="e">
        <f>'3_ЦК прочие менее 150 кВт'!D174</f>
        <v>#REF!</v>
      </c>
      <c r="E180" s="2" t="e">
        <f>'3_ЦК прочие менее 150 кВт'!E174</f>
        <v>#REF!</v>
      </c>
      <c r="F180" s="2" t="e">
        <f>'3_ЦК прочие менее 150 кВт'!F174</f>
        <v>#REF!</v>
      </c>
      <c r="G180" s="2" t="e">
        <f>'3_ЦК прочие менее 150 кВт'!G174</f>
        <v>#REF!</v>
      </c>
      <c r="H180" s="2" t="e">
        <f>'3_ЦК прочие менее 150 кВт'!H174</f>
        <v>#REF!</v>
      </c>
      <c r="I180" s="2" t="e">
        <f>'3_ЦК прочие менее 150 кВт'!I174</f>
        <v>#REF!</v>
      </c>
      <c r="J180" s="2" t="e">
        <f>'3_ЦК прочие менее 150 кВт'!J174</f>
        <v>#REF!</v>
      </c>
      <c r="K180" s="2" t="e">
        <f>'3_ЦК прочие менее 150 кВт'!K174</f>
        <v>#REF!</v>
      </c>
      <c r="L180" s="2" t="e">
        <f>'3_ЦК прочие менее 150 кВт'!L174</f>
        <v>#REF!</v>
      </c>
      <c r="M180" s="2" t="e">
        <f>'3_ЦК прочие менее 150 кВт'!M174</f>
        <v>#REF!</v>
      </c>
      <c r="N180" s="2" t="e">
        <f>'3_ЦК прочие менее 150 кВт'!N174</f>
        <v>#REF!</v>
      </c>
      <c r="O180" s="2" t="e">
        <f>'3_ЦК прочие менее 150 кВт'!O174</f>
        <v>#REF!</v>
      </c>
      <c r="P180" s="2" t="e">
        <f>'3_ЦК прочие менее 150 кВт'!P174</f>
        <v>#REF!</v>
      </c>
      <c r="Q180" s="2" t="e">
        <f>'3_ЦК прочие менее 150 кВт'!Q174</f>
        <v>#REF!</v>
      </c>
      <c r="R180" s="2" t="e">
        <f>'3_ЦК прочие менее 150 кВт'!R174</f>
        <v>#REF!</v>
      </c>
      <c r="S180" s="2" t="e">
        <f>'3_ЦК прочие менее 150 кВт'!S174</f>
        <v>#REF!</v>
      </c>
      <c r="T180" s="2" t="e">
        <f>'3_ЦК прочие менее 150 кВт'!T174</f>
        <v>#REF!</v>
      </c>
      <c r="U180" s="2" t="e">
        <f>'3_ЦК прочие менее 150 кВт'!U174</f>
        <v>#REF!</v>
      </c>
      <c r="V180" s="2" t="e">
        <f>'3_ЦК прочие менее 150 кВт'!V174</f>
        <v>#REF!</v>
      </c>
      <c r="W180" s="2" t="e">
        <f>'3_ЦК прочие менее 150 кВт'!W174</f>
        <v>#REF!</v>
      </c>
      <c r="X180" s="2" t="e">
        <f>'3_ЦК прочие менее 150 кВт'!X174</f>
        <v>#REF!</v>
      </c>
      <c r="Y180" s="85" t="e">
        <f>'3_ЦК прочие менее 150 кВт'!Y174</f>
        <v>#REF!</v>
      </c>
      <c r="AB180" s="160">
        <v>14</v>
      </c>
      <c r="AC180" s="160">
        <v>7</v>
      </c>
    </row>
    <row r="181" spans="1:29" x14ac:dyDescent="0.25">
      <c r="A181" s="69">
        <v>30</v>
      </c>
      <c r="B181" s="93" t="e">
        <f>'3_ЦК прочие менее 150 кВт'!B175</f>
        <v>#REF!</v>
      </c>
      <c r="C181" s="2" t="e">
        <f>'3_ЦК прочие менее 150 кВт'!C175</f>
        <v>#REF!</v>
      </c>
      <c r="D181" s="2" t="e">
        <f>'3_ЦК прочие менее 150 кВт'!D175</f>
        <v>#REF!</v>
      </c>
      <c r="E181" s="2" t="e">
        <f>'3_ЦК прочие менее 150 кВт'!E175</f>
        <v>#REF!</v>
      </c>
      <c r="F181" s="2" t="e">
        <f>'3_ЦК прочие менее 150 кВт'!F175</f>
        <v>#REF!</v>
      </c>
      <c r="G181" s="2" t="e">
        <f>'3_ЦК прочие менее 150 кВт'!G175</f>
        <v>#REF!</v>
      </c>
      <c r="H181" s="2" t="e">
        <f>'3_ЦК прочие менее 150 кВт'!H175</f>
        <v>#REF!</v>
      </c>
      <c r="I181" s="2" t="e">
        <f>'3_ЦК прочие менее 150 кВт'!I175</f>
        <v>#REF!</v>
      </c>
      <c r="J181" s="2" t="e">
        <f>'3_ЦК прочие менее 150 кВт'!J175</f>
        <v>#REF!</v>
      </c>
      <c r="K181" s="2" t="e">
        <f>'3_ЦК прочие менее 150 кВт'!K175</f>
        <v>#REF!</v>
      </c>
      <c r="L181" s="2" t="e">
        <f>'3_ЦК прочие менее 150 кВт'!L175</f>
        <v>#REF!</v>
      </c>
      <c r="M181" s="2" t="e">
        <f>'3_ЦК прочие менее 150 кВт'!M175</f>
        <v>#REF!</v>
      </c>
      <c r="N181" s="2" t="e">
        <f>'3_ЦК прочие менее 150 кВт'!N175</f>
        <v>#REF!</v>
      </c>
      <c r="O181" s="2" t="e">
        <f>'3_ЦК прочие менее 150 кВт'!O175</f>
        <v>#REF!</v>
      </c>
      <c r="P181" s="2" t="e">
        <f>'3_ЦК прочие менее 150 кВт'!P175</f>
        <v>#REF!</v>
      </c>
      <c r="Q181" s="2" t="e">
        <f>'3_ЦК прочие менее 150 кВт'!Q175</f>
        <v>#REF!</v>
      </c>
      <c r="R181" s="2" t="e">
        <f>'3_ЦК прочие менее 150 кВт'!R175</f>
        <v>#REF!</v>
      </c>
      <c r="S181" s="2" t="e">
        <f>'3_ЦК прочие менее 150 кВт'!S175</f>
        <v>#REF!</v>
      </c>
      <c r="T181" s="2" t="e">
        <f>'3_ЦК прочие менее 150 кВт'!T175</f>
        <v>#REF!</v>
      </c>
      <c r="U181" s="2" t="e">
        <f>'3_ЦК прочие менее 150 кВт'!U175</f>
        <v>#REF!</v>
      </c>
      <c r="V181" s="2" t="e">
        <f>'3_ЦК прочие менее 150 кВт'!V175</f>
        <v>#REF!</v>
      </c>
      <c r="W181" s="2" t="e">
        <f>'3_ЦК прочие менее 150 кВт'!W175</f>
        <v>#REF!</v>
      </c>
      <c r="X181" s="2" t="e">
        <f>'3_ЦК прочие менее 150 кВт'!X175</f>
        <v>#REF!</v>
      </c>
      <c r="Y181" s="85" t="e">
        <f>'3_ЦК прочие менее 150 кВт'!Y175</f>
        <v>#REF!</v>
      </c>
      <c r="AB181" s="160">
        <v>14</v>
      </c>
      <c r="AC181" s="160">
        <v>8</v>
      </c>
    </row>
    <row r="182" spans="1:29" x14ac:dyDescent="0.25">
      <c r="A182" s="70">
        <v>31</v>
      </c>
      <c r="B182" s="94" t="e">
        <f>'3_ЦК прочие менее 150 кВт'!B176</f>
        <v>#REF!</v>
      </c>
      <c r="C182" s="86" t="e">
        <f>'3_ЦК прочие менее 150 кВт'!C176</f>
        <v>#REF!</v>
      </c>
      <c r="D182" s="86" t="e">
        <f>'3_ЦК прочие менее 150 кВт'!D176</f>
        <v>#REF!</v>
      </c>
      <c r="E182" s="86" t="e">
        <f>'3_ЦК прочие менее 150 кВт'!E176</f>
        <v>#REF!</v>
      </c>
      <c r="F182" s="86" t="e">
        <f>'3_ЦК прочие менее 150 кВт'!F176</f>
        <v>#REF!</v>
      </c>
      <c r="G182" s="86" t="e">
        <f>'3_ЦК прочие менее 150 кВт'!G176</f>
        <v>#REF!</v>
      </c>
      <c r="H182" s="86" t="e">
        <f>'3_ЦК прочие менее 150 кВт'!H176</f>
        <v>#REF!</v>
      </c>
      <c r="I182" s="86" t="e">
        <f>'3_ЦК прочие менее 150 кВт'!I176</f>
        <v>#REF!</v>
      </c>
      <c r="J182" s="86" t="e">
        <f>'3_ЦК прочие менее 150 кВт'!J176</f>
        <v>#REF!</v>
      </c>
      <c r="K182" s="86" t="e">
        <f>'3_ЦК прочие менее 150 кВт'!K176</f>
        <v>#REF!</v>
      </c>
      <c r="L182" s="86" t="e">
        <f>'3_ЦК прочие менее 150 кВт'!L176</f>
        <v>#REF!</v>
      </c>
      <c r="M182" s="86" t="e">
        <f>'3_ЦК прочие менее 150 кВт'!M176</f>
        <v>#REF!</v>
      </c>
      <c r="N182" s="86" t="e">
        <f>'3_ЦК прочие менее 150 кВт'!N176</f>
        <v>#REF!</v>
      </c>
      <c r="O182" s="86" t="e">
        <f>'3_ЦК прочие менее 150 кВт'!O176</f>
        <v>#REF!</v>
      </c>
      <c r="P182" s="86" t="e">
        <f>'3_ЦК прочие менее 150 кВт'!P176</f>
        <v>#REF!</v>
      </c>
      <c r="Q182" s="86" t="e">
        <f>'3_ЦК прочие менее 150 кВт'!Q176</f>
        <v>#REF!</v>
      </c>
      <c r="R182" s="86" t="e">
        <f>'3_ЦК прочие менее 150 кВт'!R176</f>
        <v>#REF!</v>
      </c>
      <c r="S182" s="86" t="e">
        <f>'3_ЦК прочие менее 150 кВт'!S176</f>
        <v>#REF!</v>
      </c>
      <c r="T182" s="86" t="e">
        <f>'3_ЦК прочие менее 150 кВт'!T176</f>
        <v>#REF!</v>
      </c>
      <c r="U182" s="86" t="e">
        <f>'3_ЦК прочие менее 150 кВт'!U176</f>
        <v>#REF!</v>
      </c>
      <c r="V182" s="86" t="e">
        <f>'3_ЦК прочие менее 150 кВт'!V176</f>
        <v>#REF!</v>
      </c>
      <c r="W182" s="86" t="e">
        <f>'3_ЦК прочие менее 150 кВт'!W176</f>
        <v>#REF!</v>
      </c>
      <c r="X182" s="86" t="e">
        <f>'3_ЦК прочие менее 150 кВт'!X176</f>
        <v>#REF!</v>
      </c>
      <c r="Y182" s="87" t="e">
        <f>'3_ЦК прочие менее 150 кВт'!Y176</f>
        <v>#REF!</v>
      </c>
      <c r="AB182" s="160">
        <v>14</v>
      </c>
      <c r="AC182" s="160">
        <v>9</v>
      </c>
    </row>
    <row r="183" spans="1:29" x14ac:dyDescent="0.25">
      <c r="AB183" s="160">
        <v>14</v>
      </c>
      <c r="AC183" s="160">
        <v>10</v>
      </c>
    </row>
    <row r="184" spans="1:29" ht="22.8" x14ac:dyDescent="0.4">
      <c r="A184" s="51" t="s">
        <v>2</v>
      </c>
      <c r="AB184" s="160">
        <v>14</v>
      </c>
      <c r="AC184" s="160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160">
        <v>14</v>
      </c>
      <c r="AC185" s="160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160">
        <v>14</v>
      </c>
      <c r="AC186" s="160">
        <v>13</v>
      </c>
    </row>
    <row r="187" spans="1:29" ht="19.5" customHeight="1" x14ac:dyDescent="0.25">
      <c r="A187" s="117">
        <v>1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9.5" customHeight="1" x14ac:dyDescent="0.25">
      <c r="A188" s="111">
        <v>2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ht="16.5" customHeight="1" x14ac:dyDescent="0.25">
      <c r="A189" s="111">
        <v>3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4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5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6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7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ht="15.75" customHeight="1" x14ac:dyDescent="0.25">
      <c r="A194" s="111">
        <v>8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9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10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11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12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13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14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x14ac:dyDescent="0.25">
      <c r="A201" s="111">
        <v>15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x14ac:dyDescent="0.25">
      <c r="A202" s="111">
        <v>16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17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18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19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20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ht="15.75" customHeight="1" x14ac:dyDescent="0.25">
      <c r="A207" s="111">
        <v>21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ht="15.75" customHeight="1" x14ac:dyDescent="0.25">
      <c r="A208" s="111">
        <v>22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23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11">
        <v>24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11">
        <v>25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A212" s="111">
        <v>26</v>
      </c>
      <c r="B212" s="155" t="e">
        <f>#REF!</f>
        <v>#REF!</v>
      </c>
      <c r="C212" s="155" t="e">
        <f>#REF!</f>
        <v>#REF!</v>
      </c>
      <c r="D212" s="155" t="e">
        <f>#REF!</f>
        <v>#REF!</v>
      </c>
      <c r="E212" s="155" t="e">
        <f>#REF!</f>
        <v>#REF!</v>
      </c>
      <c r="F212" s="155" t="e">
        <f>#REF!</f>
        <v>#REF!</v>
      </c>
      <c r="G212" s="155" t="e">
        <f>#REF!</f>
        <v>#REF!</v>
      </c>
      <c r="H212" s="155" t="e">
        <f>#REF!</f>
        <v>#REF!</v>
      </c>
      <c r="I212" s="155" t="e">
        <f>#REF!</f>
        <v>#REF!</v>
      </c>
      <c r="J212" s="155" t="e">
        <f>#REF!</f>
        <v>#REF!</v>
      </c>
      <c r="K212" s="155" t="e">
        <f>#REF!</f>
        <v>#REF!</v>
      </c>
      <c r="L212" s="155" t="e">
        <f>#REF!</f>
        <v>#REF!</v>
      </c>
      <c r="M212" s="155" t="e">
        <f>#REF!</f>
        <v>#REF!</v>
      </c>
      <c r="N212" s="155" t="e">
        <f>#REF!</f>
        <v>#REF!</v>
      </c>
      <c r="O212" s="155" t="e">
        <f>#REF!</f>
        <v>#REF!</v>
      </c>
      <c r="P212" s="155" t="e">
        <f>#REF!</f>
        <v>#REF!</v>
      </c>
      <c r="Q212" s="155" t="e">
        <f>#REF!</f>
        <v>#REF!</v>
      </c>
      <c r="R212" s="155" t="e">
        <f>#REF!</f>
        <v>#REF!</v>
      </c>
      <c r="S212" s="155" t="e">
        <f>#REF!</f>
        <v>#REF!</v>
      </c>
      <c r="T212" s="155" t="e">
        <f>#REF!</f>
        <v>#REF!</v>
      </c>
      <c r="U212" s="155" t="e">
        <f>#REF!</f>
        <v>#REF!</v>
      </c>
      <c r="V212" s="155" t="e">
        <f>#REF!</f>
        <v>#REF!</v>
      </c>
      <c r="W212" s="155" t="e">
        <f>#REF!</f>
        <v>#REF!</v>
      </c>
      <c r="X212" s="155" t="e">
        <f>#REF!</f>
        <v>#REF!</v>
      </c>
      <c r="Y212" s="155" t="e">
        <f>#REF!</f>
        <v>#REF!</v>
      </c>
      <c r="AB212" s="160">
        <v>15</v>
      </c>
      <c r="AC212" s="160">
        <v>15</v>
      </c>
    </row>
    <row r="213" spans="1:29" x14ac:dyDescent="0.25">
      <c r="A213" s="111">
        <v>27</v>
      </c>
      <c r="B213" s="155" t="e">
        <f>#REF!</f>
        <v>#REF!</v>
      </c>
      <c r="C213" s="155" t="e">
        <f>#REF!</f>
        <v>#REF!</v>
      </c>
      <c r="D213" s="155" t="e">
        <f>#REF!</f>
        <v>#REF!</v>
      </c>
      <c r="E213" s="155" t="e">
        <f>#REF!</f>
        <v>#REF!</v>
      </c>
      <c r="F213" s="155" t="e">
        <f>#REF!</f>
        <v>#REF!</v>
      </c>
      <c r="G213" s="155" t="e">
        <f>#REF!</f>
        <v>#REF!</v>
      </c>
      <c r="H213" s="155" t="e">
        <f>#REF!</f>
        <v>#REF!</v>
      </c>
      <c r="I213" s="155" t="e">
        <f>#REF!</f>
        <v>#REF!</v>
      </c>
      <c r="J213" s="155" t="e">
        <f>#REF!</f>
        <v>#REF!</v>
      </c>
      <c r="K213" s="155" t="e">
        <f>#REF!</f>
        <v>#REF!</v>
      </c>
      <c r="L213" s="155" t="e">
        <f>#REF!</f>
        <v>#REF!</v>
      </c>
      <c r="M213" s="155" t="e">
        <f>#REF!</f>
        <v>#REF!</v>
      </c>
      <c r="N213" s="155" t="e">
        <f>#REF!</f>
        <v>#REF!</v>
      </c>
      <c r="O213" s="155" t="e">
        <f>#REF!</f>
        <v>#REF!</v>
      </c>
      <c r="P213" s="155" t="e">
        <f>#REF!</f>
        <v>#REF!</v>
      </c>
      <c r="Q213" s="155" t="e">
        <f>#REF!</f>
        <v>#REF!</v>
      </c>
      <c r="R213" s="155" t="e">
        <f>#REF!</f>
        <v>#REF!</v>
      </c>
      <c r="S213" s="155" t="e">
        <f>#REF!</f>
        <v>#REF!</v>
      </c>
      <c r="T213" s="155" t="e">
        <f>#REF!</f>
        <v>#REF!</v>
      </c>
      <c r="U213" s="155" t="e">
        <f>#REF!</f>
        <v>#REF!</v>
      </c>
      <c r="V213" s="155" t="e">
        <f>#REF!</f>
        <v>#REF!</v>
      </c>
      <c r="W213" s="155" t="e">
        <f>#REF!</f>
        <v>#REF!</v>
      </c>
      <c r="X213" s="155" t="e">
        <f>#REF!</f>
        <v>#REF!</v>
      </c>
      <c r="Y213" s="155" t="e">
        <f>#REF!</f>
        <v>#REF!</v>
      </c>
      <c r="AB213" s="160">
        <v>15</v>
      </c>
      <c r="AC213" s="160">
        <v>16</v>
      </c>
    </row>
    <row r="214" spans="1:29" x14ac:dyDescent="0.25">
      <c r="A214" s="111">
        <v>28</v>
      </c>
      <c r="B214" s="155" t="e">
        <f>#REF!</f>
        <v>#REF!</v>
      </c>
      <c r="C214" s="155" t="e">
        <f>#REF!</f>
        <v>#REF!</v>
      </c>
      <c r="D214" s="155" t="e">
        <f>#REF!</f>
        <v>#REF!</v>
      </c>
      <c r="E214" s="155" t="e">
        <f>#REF!</f>
        <v>#REF!</v>
      </c>
      <c r="F214" s="155" t="e">
        <f>#REF!</f>
        <v>#REF!</v>
      </c>
      <c r="G214" s="155" t="e">
        <f>#REF!</f>
        <v>#REF!</v>
      </c>
      <c r="H214" s="155" t="e">
        <f>#REF!</f>
        <v>#REF!</v>
      </c>
      <c r="I214" s="155" t="e">
        <f>#REF!</f>
        <v>#REF!</v>
      </c>
      <c r="J214" s="155" t="e">
        <f>#REF!</f>
        <v>#REF!</v>
      </c>
      <c r="K214" s="155" t="e">
        <f>#REF!</f>
        <v>#REF!</v>
      </c>
      <c r="L214" s="155" t="e">
        <f>#REF!</f>
        <v>#REF!</v>
      </c>
      <c r="M214" s="155" t="e">
        <f>#REF!</f>
        <v>#REF!</v>
      </c>
      <c r="N214" s="155" t="e">
        <f>#REF!</f>
        <v>#REF!</v>
      </c>
      <c r="O214" s="155" t="e">
        <f>#REF!</f>
        <v>#REF!</v>
      </c>
      <c r="P214" s="155" t="e">
        <f>#REF!</f>
        <v>#REF!</v>
      </c>
      <c r="Q214" s="155" t="e">
        <f>#REF!</f>
        <v>#REF!</v>
      </c>
      <c r="R214" s="155" t="e">
        <f>#REF!</f>
        <v>#REF!</v>
      </c>
      <c r="S214" s="155" t="e">
        <f>#REF!</f>
        <v>#REF!</v>
      </c>
      <c r="T214" s="155" t="e">
        <f>#REF!</f>
        <v>#REF!</v>
      </c>
      <c r="U214" s="155" t="e">
        <f>#REF!</f>
        <v>#REF!</v>
      </c>
      <c r="V214" s="155" t="e">
        <f>#REF!</f>
        <v>#REF!</v>
      </c>
      <c r="W214" s="155" t="e">
        <f>#REF!</f>
        <v>#REF!</v>
      </c>
      <c r="X214" s="155" t="e">
        <f>#REF!</f>
        <v>#REF!</v>
      </c>
      <c r="Y214" s="155" t="e">
        <f>#REF!</f>
        <v>#REF!</v>
      </c>
      <c r="AB214" s="160">
        <v>15</v>
      </c>
      <c r="AC214" s="160">
        <v>17</v>
      </c>
    </row>
    <row r="215" spans="1:29" x14ac:dyDescent="0.25">
      <c r="A215" s="111">
        <v>29</v>
      </c>
      <c r="B215" s="155" t="e">
        <f>#REF!</f>
        <v>#REF!</v>
      </c>
      <c r="C215" s="155" t="e">
        <f>#REF!</f>
        <v>#REF!</v>
      </c>
      <c r="D215" s="155" t="e">
        <f>#REF!</f>
        <v>#REF!</v>
      </c>
      <c r="E215" s="155" t="e">
        <f>#REF!</f>
        <v>#REF!</v>
      </c>
      <c r="F215" s="155" t="e">
        <f>#REF!</f>
        <v>#REF!</v>
      </c>
      <c r="G215" s="155" t="e">
        <f>#REF!</f>
        <v>#REF!</v>
      </c>
      <c r="H215" s="155" t="e">
        <f>#REF!</f>
        <v>#REF!</v>
      </c>
      <c r="I215" s="155" t="e">
        <f>#REF!</f>
        <v>#REF!</v>
      </c>
      <c r="J215" s="155" t="e">
        <f>#REF!</f>
        <v>#REF!</v>
      </c>
      <c r="K215" s="155" t="e">
        <f>#REF!</f>
        <v>#REF!</v>
      </c>
      <c r="L215" s="155" t="e">
        <f>#REF!</f>
        <v>#REF!</v>
      </c>
      <c r="M215" s="155" t="e">
        <f>#REF!</f>
        <v>#REF!</v>
      </c>
      <c r="N215" s="155" t="e">
        <f>#REF!</f>
        <v>#REF!</v>
      </c>
      <c r="O215" s="155" t="e">
        <f>#REF!</f>
        <v>#REF!</v>
      </c>
      <c r="P215" s="155" t="e">
        <f>#REF!</f>
        <v>#REF!</v>
      </c>
      <c r="Q215" s="155" t="e">
        <f>#REF!</f>
        <v>#REF!</v>
      </c>
      <c r="R215" s="155" t="e">
        <f>#REF!</f>
        <v>#REF!</v>
      </c>
      <c r="S215" s="155" t="e">
        <f>#REF!</f>
        <v>#REF!</v>
      </c>
      <c r="T215" s="155" t="e">
        <f>#REF!</f>
        <v>#REF!</v>
      </c>
      <c r="U215" s="155" t="e">
        <f>#REF!</f>
        <v>#REF!</v>
      </c>
      <c r="V215" s="155" t="e">
        <f>#REF!</f>
        <v>#REF!</v>
      </c>
      <c r="W215" s="155" t="e">
        <f>#REF!</f>
        <v>#REF!</v>
      </c>
      <c r="X215" s="155" t="e">
        <f>#REF!</f>
        <v>#REF!</v>
      </c>
      <c r="Y215" s="155" t="e">
        <f>#REF!</f>
        <v>#REF!</v>
      </c>
      <c r="AB215" s="160">
        <v>15</v>
      </c>
      <c r="AC215" s="160">
        <v>18</v>
      </c>
    </row>
    <row r="216" spans="1:29" x14ac:dyDescent="0.25">
      <c r="A216" s="121">
        <v>30</v>
      </c>
      <c r="B216" s="155" t="e">
        <f>#REF!</f>
        <v>#REF!</v>
      </c>
      <c r="C216" s="155" t="e">
        <f>#REF!</f>
        <v>#REF!</v>
      </c>
      <c r="D216" s="155" t="e">
        <f>#REF!</f>
        <v>#REF!</v>
      </c>
      <c r="E216" s="155" t="e">
        <f>#REF!</f>
        <v>#REF!</v>
      </c>
      <c r="F216" s="155" t="e">
        <f>#REF!</f>
        <v>#REF!</v>
      </c>
      <c r="G216" s="155" t="e">
        <f>#REF!</f>
        <v>#REF!</v>
      </c>
      <c r="H216" s="155" t="e">
        <f>#REF!</f>
        <v>#REF!</v>
      </c>
      <c r="I216" s="155" t="e">
        <f>#REF!</f>
        <v>#REF!</v>
      </c>
      <c r="J216" s="155" t="e">
        <f>#REF!</f>
        <v>#REF!</v>
      </c>
      <c r="K216" s="155" t="e">
        <f>#REF!</f>
        <v>#REF!</v>
      </c>
      <c r="L216" s="155" t="e">
        <f>#REF!</f>
        <v>#REF!</v>
      </c>
      <c r="M216" s="155" t="e">
        <f>#REF!</f>
        <v>#REF!</v>
      </c>
      <c r="N216" s="155" t="e">
        <f>#REF!</f>
        <v>#REF!</v>
      </c>
      <c r="O216" s="155" t="e">
        <f>#REF!</f>
        <v>#REF!</v>
      </c>
      <c r="P216" s="155" t="e">
        <f>#REF!</f>
        <v>#REF!</v>
      </c>
      <c r="Q216" s="155" t="e">
        <f>#REF!</f>
        <v>#REF!</v>
      </c>
      <c r="R216" s="155" t="e">
        <f>#REF!</f>
        <v>#REF!</v>
      </c>
      <c r="S216" s="155" t="e">
        <f>#REF!</f>
        <v>#REF!</v>
      </c>
      <c r="T216" s="155" t="e">
        <f>#REF!</f>
        <v>#REF!</v>
      </c>
      <c r="U216" s="155" t="e">
        <f>#REF!</f>
        <v>#REF!</v>
      </c>
      <c r="V216" s="155" t="e">
        <f>#REF!</f>
        <v>#REF!</v>
      </c>
      <c r="W216" s="155" t="e">
        <f>#REF!</f>
        <v>#REF!</v>
      </c>
      <c r="X216" s="155" t="e">
        <f>#REF!</f>
        <v>#REF!</v>
      </c>
      <c r="Y216" s="155" t="e">
        <f>#REF!</f>
        <v>#REF!</v>
      </c>
      <c r="AB216" s="160">
        <v>15</v>
      </c>
      <c r="AC216" s="160">
        <v>19</v>
      </c>
    </row>
    <row r="217" spans="1:29" x14ac:dyDescent="0.25">
      <c r="A217" s="122">
        <v>31</v>
      </c>
      <c r="B217" s="155" t="e">
        <f>#REF!</f>
        <v>#REF!</v>
      </c>
      <c r="C217" s="155" t="e">
        <f>#REF!</f>
        <v>#REF!</v>
      </c>
      <c r="D217" s="155" t="e">
        <f>#REF!</f>
        <v>#REF!</v>
      </c>
      <c r="E217" s="155" t="e">
        <f>#REF!</f>
        <v>#REF!</v>
      </c>
      <c r="F217" s="155" t="e">
        <f>#REF!</f>
        <v>#REF!</v>
      </c>
      <c r="G217" s="155" t="e">
        <f>#REF!</f>
        <v>#REF!</v>
      </c>
      <c r="H217" s="155" t="e">
        <f>#REF!</f>
        <v>#REF!</v>
      </c>
      <c r="I217" s="155" t="e">
        <f>#REF!</f>
        <v>#REF!</v>
      </c>
      <c r="J217" s="155" t="e">
        <f>#REF!</f>
        <v>#REF!</v>
      </c>
      <c r="K217" s="155" t="e">
        <f>#REF!</f>
        <v>#REF!</v>
      </c>
      <c r="L217" s="155" t="e">
        <f>#REF!</f>
        <v>#REF!</v>
      </c>
      <c r="M217" s="155" t="e">
        <f>#REF!</f>
        <v>#REF!</v>
      </c>
      <c r="N217" s="155" t="e">
        <f>#REF!</f>
        <v>#REF!</v>
      </c>
      <c r="O217" s="155" t="e">
        <f>#REF!</f>
        <v>#REF!</v>
      </c>
      <c r="P217" s="155" t="e">
        <f>#REF!</f>
        <v>#REF!</v>
      </c>
      <c r="Q217" s="155" t="e">
        <f>#REF!</f>
        <v>#REF!</v>
      </c>
      <c r="R217" s="155" t="e">
        <f>#REF!</f>
        <v>#REF!</v>
      </c>
      <c r="S217" s="155" t="e">
        <f>#REF!</f>
        <v>#REF!</v>
      </c>
      <c r="T217" s="155" t="e">
        <f>#REF!</f>
        <v>#REF!</v>
      </c>
      <c r="U217" s="155" t="e">
        <f>#REF!</f>
        <v>#REF!</v>
      </c>
      <c r="V217" s="155" t="e">
        <f>#REF!</f>
        <v>#REF!</v>
      </c>
      <c r="W217" s="155" t="e">
        <f>#REF!</f>
        <v>#REF!</v>
      </c>
      <c r="X217" s="155" t="e">
        <f>#REF!</f>
        <v>#REF!</v>
      </c>
      <c r="Y217" s="155" t="e">
        <f>#REF!</f>
        <v>#REF!</v>
      </c>
      <c r="AB217" s="160">
        <v>15</v>
      </c>
      <c r="AC217" s="160">
        <v>20</v>
      </c>
    </row>
    <row r="218" spans="1:29" x14ac:dyDescent="0.25">
      <c r="AB218" s="160">
        <v>15</v>
      </c>
      <c r="AC218" s="160">
        <v>21</v>
      </c>
    </row>
    <row r="219" spans="1:29" x14ac:dyDescent="0.25">
      <c r="AB219" s="160">
        <v>15</v>
      </c>
      <c r="AC219" s="160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P220" s="13"/>
      <c r="Q220" s="13"/>
      <c r="R220" s="13"/>
      <c r="AB220" s="160">
        <v>15</v>
      </c>
      <c r="AC220" s="160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e">
        <f>'3_ЦК прочие менее 150 кВт'!L215</f>
        <v>#REF!</v>
      </c>
      <c r="AB221" s="160">
        <v>15</v>
      </c>
      <c r="AC221" s="160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70" t="e">
        <f>#REF!</f>
        <v>#REF!</v>
      </c>
      <c r="O222" s="8"/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160">
        <v>16</v>
      </c>
      <c r="AC224" s="160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160">
        <v>16</v>
      </c>
      <c r="AC225" s="160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 t="e">
        <f>I227+I228</f>
        <v>#REF!</v>
      </c>
      <c r="J226" s="56" t="e">
        <f>J227+J228</f>
        <v>#REF!</v>
      </c>
      <c r="K226" s="56" t="e">
        <f>K227+K228</f>
        <v>#REF!</v>
      </c>
      <c r="L226" s="56" t="e">
        <f>L227+L228</f>
        <v>#REF!</v>
      </c>
      <c r="P226" s="13"/>
      <c r="Q226" s="13"/>
      <c r="R226" s="168" t="e">
        <f>L221+L222</f>
        <v>#REF!</v>
      </c>
      <c r="AB226" s="160">
        <v>16</v>
      </c>
      <c r="AC226" s="160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156" t="e">
        <f>#REF!*1000</f>
        <v>#REF!</v>
      </c>
      <c r="J227" s="156" t="e">
        <f>#REF!*1000</f>
        <v>#REF!</v>
      </c>
      <c r="K227" s="156" t="e">
        <f>#REF!*1000</f>
        <v>#REF!</v>
      </c>
      <c r="L227" s="156" t="e">
        <f>#REF!*1000</f>
        <v>#REF!</v>
      </c>
      <c r="S227" s="13"/>
      <c r="AB227" s="160">
        <v>16</v>
      </c>
      <c r="AC227" s="160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 t="e">
        <f>'3_ЦК прочие менее 150 кВт'!I222</f>
        <v>#REF!</v>
      </c>
      <c r="J228" s="49" t="e">
        <f>I228</f>
        <v>#REF!</v>
      </c>
      <c r="K228" s="49" t="e">
        <f>J228</f>
        <v>#REF!</v>
      </c>
      <c r="L228" s="49" t="e">
        <f>K228</f>
        <v>#REF!</v>
      </c>
      <c r="Q228" s="13"/>
      <c r="AB228" s="160">
        <v>16</v>
      </c>
      <c r="AC228" s="160">
        <v>7</v>
      </c>
    </row>
    <row r="229" spans="1:29" ht="15.75" customHeight="1" x14ac:dyDescent="0.25">
      <c r="AB229" s="160">
        <v>16</v>
      </c>
      <c r="AC229" s="160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 t="e">
        <f>I231</f>
        <v>#REF!</v>
      </c>
      <c r="J230" s="136" t="e">
        <f>J231</f>
        <v>#REF!</v>
      </c>
      <c r="K230" s="136" t="e">
        <f>K231</f>
        <v>#REF!</v>
      </c>
      <c r="L230" s="136" t="e">
        <f>L231</f>
        <v>#REF!</v>
      </c>
      <c r="AB230" s="160">
        <v>16</v>
      </c>
      <c r="AC230" s="160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57" t="e">
        <f>#REF!*1000</f>
        <v>#REF!</v>
      </c>
      <c r="J231" s="157" t="e">
        <f>#REF!*1000</f>
        <v>#REF!</v>
      </c>
      <c r="K231" s="157" t="e">
        <f>#REF!*1000</f>
        <v>#REF!</v>
      </c>
      <c r="L231" s="157" t="e">
        <f>#REF!*1000</f>
        <v>#REF!</v>
      </c>
      <c r="AB231" s="160">
        <v>16</v>
      </c>
      <c r="AC231" s="160">
        <v>10</v>
      </c>
    </row>
    <row r="232" spans="1:29" x14ac:dyDescent="0.25">
      <c r="AB232" s="160">
        <v>16</v>
      </c>
      <c r="AC232" s="160">
        <v>11</v>
      </c>
    </row>
    <row r="233" spans="1:29" x14ac:dyDescent="0.25">
      <c r="AB233" s="160">
        <v>16</v>
      </c>
      <c r="AC233" s="160">
        <v>12</v>
      </c>
    </row>
    <row r="234" spans="1:29" x14ac:dyDescent="0.25">
      <c r="AB234" s="160">
        <v>16</v>
      </c>
      <c r="AC234" s="160">
        <v>13</v>
      </c>
    </row>
    <row r="235" spans="1:29" x14ac:dyDescent="0.25">
      <c r="AB235" s="160">
        <v>16</v>
      </c>
      <c r="AC235" s="160">
        <v>14</v>
      </c>
    </row>
    <row r="236" spans="1:29" x14ac:dyDescent="0.25">
      <c r="AB236" s="160">
        <v>16</v>
      </c>
      <c r="AC236" s="160">
        <v>15</v>
      </c>
    </row>
    <row r="237" spans="1:29" x14ac:dyDescent="0.25">
      <c r="AB237" s="160">
        <v>16</v>
      </c>
      <c r="AC237" s="160">
        <v>16</v>
      </c>
    </row>
    <row r="238" spans="1:29" x14ac:dyDescent="0.25">
      <c r="AB238" s="160">
        <v>16</v>
      </c>
      <c r="AC238" s="160">
        <v>17</v>
      </c>
    </row>
    <row r="239" spans="1:29" x14ac:dyDescent="0.25">
      <c r="AB239" s="160">
        <v>16</v>
      </c>
      <c r="AC239" s="160">
        <v>18</v>
      </c>
    </row>
    <row r="240" spans="1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ht="15.75" customHeight="1" x14ac:dyDescent="0.25">
      <c r="AB264" s="160">
        <v>17</v>
      </c>
      <c r="AC264" s="160">
        <v>19</v>
      </c>
    </row>
    <row r="265" spans="28:29" x14ac:dyDescent="0.25">
      <c r="AB265" s="160">
        <v>17</v>
      </c>
      <c r="AC265" s="160">
        <v>20</v>
      </c>
    </row>
    <row r="266" spans="28:29" ht="26.25" customHeight="1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ht="27" customHeight="1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ht="15.75" customHeight="1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x14ac:dyDescent="0.25">
      <c r="AB274" s="160">
        <v>18</v>
      </c>
      <c r="AC274" s="160">
        <v>5</v>
      </c>
    </row>
    <row r="275" spans="28:29" x14ac:dyDescent="0.25">
      <c r="AB275" s="160">
        <v>18</v>
      </c>
      <c r="AC275" s="160">
        <v>6</v>
      </c>
    </row>
    <row r="276" spans="28:29" x14ac:dyDescent="0.25">
      <c r="AB276" s="160">
        <v>18</v>
      </c>
      <c r="AC276" s="160">
        <v>7</v>
      </c>
    </row>
    <row r="277" spans="28:29" x14ac:dyDescent="0.25">
      <c r="AB277" s="160">
        <v>18</v>
      </c>
      <c r="AC277" s="160">
        <v>8</v>
      </c>
    </row>
    <row r="278" spans="28:29" x14ac:dyDescent="0.25">
      <c r="AB278" s="160">
        <v>18</v>
      </c>
      <c r="AC278" s="160">
        <v>9</v>
      </c>
    </row>
    <row r="279" spans="28:29" x14ac:dyDescent="0.25">
      <c r="AB279" s="160">
        <v>18</v>
      </c>
      <c r="AC279" s="160">
        <v>10</v>
      </c>
    </row>
    <row r="280" spans="28:29" x14ac:dyDescent="0.25">
      <c r="AB280" s="160">
        <v>18</v>
      </c>
      <c r="AC280" s="160">
        <v>11</v>
      </c>
    </row>
    <row r="281" spans="28:29" ht="17.25" customHeight="1" x14ac:dyDescent="0.25">
      <c r="AB281" s="160">
        <v>18</v>
      </c>
      <c r="AC281" s="160">
        <v>12</v>
      </c>
    </row>
    <row r="282" spans="28:29" ht="17.25" customHeight="1" x14ac:dyDescent="0.25">
      <c r="AB282" s="160">
        <v>18</v>
      </c>
      <c r="AC282" s="160">
        <v>13</v>
      </c>
    </row>
    <row r="283" spans="28:29" ht="17.25" customHeight="1" x14ac:dyDescent="0.25">
      <c r="AB283" s="160">
        <v>18</v>
      </c>
      <c r="AC283" s="160">
        <v>14</v>
      </c>
    </row>
    <row r="284" spans="28:29" ht="17.25" customHeight="1" x14ac:dyDescent="0.25">
      <c r="AB284" s="160">
        <v>18</v>
      </c>
      <c r="AC284" s="160">
        <v>15</v>
      </c>
    </row>
    <row r="285" spans="28:29" ht="17.25" customHeight="1" x14ac:dyDescent="0.25">
      <c r="AB285" s="160">
        <v>18</v>
      </c>
      <c r="AC285" s="160">
        <v>16</v>
      </c>
    </row>
    <row r="286" spans="28:29" ht="17.25" customHeight="1" x14ac:dyDescent="0.25">
      <c r="AB286" s="160">
        <v>18</v>
      </c>
      <c r="AC286" s="160">
        <v>17</v>
      </c>
    </row>
    <row r="287" spans="28:29" ht="17.25" customHeight="1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ht="15.75" customHeight="1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ht="15.75" customHeight="1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ht="15.75" customHeight="1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ht="15" customHeight="1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ht="15.75" customHeight="1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ht="52.5" customHeight="1" x14ac:dyDescent="0.25">
      <c r="AB476" s="160">
        <v>26</v>
      </c>
      <c r="AC476" s="160">
        <v>15</v>
      </c>
    </row>
    <row r="477" spans="28:29" ht="52.5" customHeight="1" x14ac:dyDescent="0.25">
      <c r="AB477" s="160">
        <v>26</v>
      </c>
      <c r="AC477" s="160">
        <v>16</v>
      </c>
    </row>
    <row r="478" spans="28:29" ht="52.5" customHeight="1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ht="36" customHeight="1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ht="15.75" customHeight="1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ht="15.75" customHeight="1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ht="15.75" customHeight="1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ht="15.75" customHeight="1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ht="15.75" customHeight="1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ht="15.75" customHeight="1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47.25" customHeight="1" x14ac:dyDescent="0.25">
      <c r="AB691" s="160">
        <v>35</v>
      </c>
      <c r="AC691" s="160">
        <v>14</v>
      </c>
    </row>
    <row r="692" spans="28:29" ht="47.25" customHeight="1" x14ac:dyDescent="0.25">
      <c r="AB692" s="160">
        <v>35</v>
      </c>
      <c r="AC692" s="160">
        <v>15</v>
      </c>
    </row>
    <row r="693" spans="28:29" ht="51" customHeight="1" x14ac:dyDescent="0.25">
      <c r="AB693" s="160">
        <v>35</v>
      </c>
      <c r="AC693" s="160">
        <v>16</v>
      </c>
    </row>
    <row r="694" spans="28:29" ht="19.5" customHeight="1" x14ac:dyDescent="0.25">
      <c r="AB694" s="160">
        <v>35</v>
      </c>
      <c r="AC694" s="160">
        <v>17</v>
      </c>
    </row>
    <row r="695" spans="28:29" ht="20.25" customHeight="1" x14ac:dyDescent="0.25">
      <c r="AB695" s="160">
        <v>35</v>
      </c>
      <c r="AC695" s="160">
        <v>18</v>
      </c>
    </row>
    <row r="696" spans="28:29" ht="15.75" customHeight="1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ht="15.75" customHeight="1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41">
    <mergeCell ref="A185:A186"/>
    <mergeCell ref="A221:K221"/>
    <mergeCell ref="M144:T144"/>
    <mergeCell ref="Q146:R146"/>
    <mergeCell ref="B185:Y185"/>
    <mergeCell ref="A220:L220"/>
    <mergeCell ref="M141:O141"/>
    <mergeCell ref="A141:J141"/>
    <mergeCell ref="O145:P145"/>
    <mergeCell ref="M145:N145"/>
    <mergeCell ref="S145:T145"/>
    <mergeCell ref="Q145:R145"/>
    <mergeCell ref="A144:L145"/>
    <mergeCell ref="A231:G231"/>
    <mergeCell ref="B150:Y150"/>
    <mergeCell ref="A150:A151"/>
    <mergeCell ref="A230:G230"/>
    <mergeCell ref="A224:G225"/>
    <mergeCell ref="A146:L146"/>
    <mergeCell ref="M146:N146"/>
    <mergeCell ref="A222:G222"/>
    <mergeCell ref="A228:G228"/>
    <mergeCell ref="A227:G227"/>
    <mergeCell ref="I224:L224"/>
    <mergeCell ref="A4:Y4"/>
    <mergeCell ref="H224:H225"/>
    <mergeCell ref="A5:A6"/>
    <mergeCell ref="A226:G226"/>
    <mergeCell ref="B5:Y5"/>
    <mergeCell ref="S146:T146"/>
    <mergeCell ref="A73:A74"/>
    <mergeCell ref="O146:P146"/>
    <mergeCell ref="A143:Y143"/>
    <mergeCell ref="A1:Y1"/>
    <mergeCell ref="A2:Y2"/>
    <mergeCell ref="P3:Q3"/>
    <mergeCell ref="A107:A108"/>
    <mergeCell ref="B107:Y107"/>
    <mergeCell ref="B73:Y73"/>
    <mergeCell ref="B39:Y39"/>
    <mergeCell ref="A39:A40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H53" activePane="bottomRight" state="frozen"/>
      <selection activeCell="Q28" sqref="Q28"/>
      <selection pane="topRight" activeCell="Q28" sqref="Q28"/>
      <selection pane="bottomLeft" activeCell="Q28" sqref="Q28"/>
      <selection pane="bottomRight" activeCell="Q28" sqref="Q28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89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8.75" customHeight="1" x14ac:dyDescent="0.25">
      <c r="A2" s="278" t="s">
        <v>57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s="17" customFormat="1" ht="15.6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AB4" s="161"/>
      <c r="AC4" s="161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 t="e">
        <f>ROUND($I$226+B152+B187,2)</f>
        <v>#REF!</v>
      </c>
      <c r="C7" s="126" t="e">
        <f t="shared" ref="C7:Y7" si="0">ROUND($I$226+C152+C187,2)</f>
        <v>#REF!</v>
      </c>
      <c r="D7" s="126" t="e">
        <f t="shared" si="0"/>
        <v>#REF!</v>
      </c>
      <c r="E7" s="126" t="e">
        <f t="shared" si="0"/>
        <v>#REF!</v>
      </c>
      <c r="F7" s="126" t="e">
        <f t="shared" si="0"/>
        <v>#REF!</v>
      </c>
      <c r="G7" s="126" t="e">
        <f t="shared" si="0"/>
        <v>#REF!</v>
      </c>
      <c r="H7" s="126" t="e">
        <f t="shared" si="0"/>
        <v>#REF!</v>
      </c>
      <c r="I7" s="126" t="e">
        <f t="shared" si="0"/>
        <v>#REF!</v>
      </c>
      <c r="J7" s="126" t="e">
        <f t="shared" si="0"/>
        <v>#REF!</v>
      </c>
      <c r="K7" s="126" t="e">
        <f t="shared" si="0"/>
        <v>#REF!</v>
      </c>
      <c r="L7" s="126" t="e">
        <f t="shared" si="0"/>
        <v>#REF!</v>
      </c>
      <c r="M7" s="126" t="e">
        <f t="shared" si="0"/>
        <v>#REF!</v>
      </c>
      <c r="N7" s="126" t="e">
        <f t="shared" si="0"/>
        <v>#REF!</v>
      </c>
      <c r="O7" s="126" t="e">
        <f t="shared" si="0"/>
        <v>#REF!</v>
      </c>
      <c r="P7" s="126" t="e">
        <f t="shared" si="0"/>
        <v>#REF!</v>
      </c>
      <c r="Q7" s="126" t="e">
        <f t="shared" si="0"/>
        <v>#REF!</v>
      </c>
      <c r="R7" s="126" t="e">
        <f t="shared" si="0"/>
        <v>#REF!</v>
      </c>
      <c r="S7" s="126" t="e">
        <f t="shared" si="0"/>
        <v>#REF!</v>
      </c>
      <c r="T7" s="126" t="e">
        <f t="shared" si="0"/>
        <v>#REF!</v>
      </c>
      <c r="U7" s="126" t="e">
        <f t="shared" si="0"/>
        <v>#REF!</v>
      </c>
      <c r="V7" s="126" t="e">
        <f t="shared" si="0"/>
        <v>#REF!</v>
      </c>
      <c r="W7" s="126" t="e">
        <f t="shared" si="0"/>
        <v>#REF!</v>
      </c>
      <c r="X7" s="126" t="e">
        <f t="shared" si="0"/>
        <v>#REF!</v>
      </c>
      <c r="Y7" s="127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7" t="e">
        <f t="shared" ref="B8:Y8" si="1">ROUND($I$226+B153+B188,2)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7" t="e">
        <f t="shared" ref="B9:Y9" si="2">ROUND($I$226+B154+B189,2)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7" t="e">
        <f t="shared" ref="B10:Y10" si="3">ROUND($I$226+B155+B190,2)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7" t="e">
        <f t="shared" ref="B11:Y11" si="4">ROUND($I$226+B156+B191,2)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7" t="e">
        <f t="shared" ref="B12:Y12" si="5">ROUND($I$226+B157+B192,2)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7" t="e">
        <f t="shared" ref="B13:Y13" si="6">ROUND($I$226+B158+B193,2)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7" t="e">
        <f t="shared" ref="B14:Y14" si="7">ROUND($I$226+B159+B194,2)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7" t="e">
        <f t="shared" ref="B15:Y15" si="8">ROUND($I$226+B160+B195,2)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7" t="e">
        <f t="shared" ref="B16:Y16" si="9">ROUND($I$226+B161+B196,2)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7" t="e">
        <f t="shared" ref="B17:Y17" si="10">ROUND($I$226+B162+B197,2)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7" t="e">
        <f t="shared" ref="B18:Y18" si="11">ROUND($I$226+B163+B198,2)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7" t="e">
        <f t="shared" ref="B19:Y19" si="12">ROUND($I$226+B164+B199,2)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7" t="e">
        <f t="shared" ref="B20:Y20" si="13">ROUND($I$226+B165+B200,2)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7" t="e">
        <f t="shared" ref="B21:Y21" si="14">ROUND($I$226+B166+B201,2)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7" t="e">
        <f t="shared" ref="B22:Y22" si="15">ROUND($I$226+B167+B202,2)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7" t="e">
        <f t="shared" ref="B23:Y23" si="16">ROUND($I$226+B168+B203,2)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7" t="e">
        <f t="shared" ref="B24:Y24" si="17">ROUND($I$226+B169+B204,2)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7" t="e">
        <f t="shared" ref="B25:Y25" si="18">ROUND($I$226+B170+B205,2)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7" t="e">
        <f t="shared" ref="B26:Y26" si="19">ROUND($I$226+B171+B206,2)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7" t="e">
        <f t="shared" ref="B27:Y27" si="20">ROUND($I$226+B172+B207,2)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7" t="e">
        <f t="shared" ref="B28:Y28" si="21">ROUND($I$226+B173+B208,2)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7" t="e">
        <f t="shared" ref="B29:Y29" si="22">ROUND($I$226+B174+B209,2)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7" t="e">
        <f t="shared" ref="B30:Y30" si="23">ROUND($I$226+B175+B210,2)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7" t="e">
        <f t="shared" ref="B31:Y31" si="24">ROUND($I$226+B176+B211,2)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7" t="e">
        <f t="shared" ref="B32:Y32" si="25">ROUND($I$226+B177+B212,2)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7" t="e">
        <f t="shared" ref="B33:Y33" si="26">ROUND($I$226+B178+B213,2)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7" t="e">
        <f t="shared" ref="B34:Y34" si="27">ROUND($I$226+B179+B214,2)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7" t="e">
        <f t="shared" ref="B35:Y35" si="28">ROUND($I$226+B180+B215,2)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7" t="e">
        <f t="shared" ref="B36:Y36" si="29">ROUND($I$226+B181+B216,2)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8" t="e">
        <f t="shared" ref="B37:Y37" si="30">ROUND($I$226+B182+B217,2)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104" t="e">
        <f>ROUND($J$226+B152+B187,2)</f>
        <v>#REF!</v>
      </c>
      <c r="C41" s="105" t="e">
        <f t="shared" ref="C41:Y41" si="31">ROUND($J$226+C152+C187,2)</f>
        <v>#REF!</v>
      </c>
      <c r="D41" s="105" t="e">
        <f t="shared" si="31"/>
        <v>#REF!</v>
      </c>
      <c r="E41" s="105" t="e">
        <f t="shared" si="31"/>
        <v>#REF!</v>
      </c>
      <c r="F41" s="105" t="e">
        <f t="shared" si="31"/>
        <v>#REF!</v>
      </c>
      <c r="G41" s="105" t="e">
        <f t="shared" si="31"/>
        <v>#REF!</v>
      </c>
      <c r="H41" s="105" t="e">
        <f t="shared" si="31"/>
        <v>#REF!</v>
      </c>
      <c r="I41" s="105" t="e">
        <f t="shared" si="31"/>
        <v>#REF!</v>
      </c>
      <c r="J41" s="105" t="e">
        <f t="shared" si="31"/>
        <v>#REF!</v>
      </c>
      <c r="K41" s="105" t="e">
        <f t="shared" si="31"/>
        <v>#REF!</v>
      </c>
      <c r="L41" s="105" t="e">
        <f t="shared" si="31"/>
        <v>#REF!</v>
      </c>
      <c r="M41" s="105" t="e">
        <f t="shared" si="31"/>
        <v>#REF!</v>
      </c>
      <c r="N41" s="105" t="e">
        <f t="shared" si="31"/>
        <v>#REF!</v>
      </c>
      <c r="O41" s="105" t="e">
        <f t="shared" si="31"/>
        <v>#REF!</v>
      </c>
      <c r="P41" s="105" t="e">
        <f t="shared" si="31"/>
        <v>#REF!</v>
      </c>
      <c r="Q41" s="105" t="e">
        <f t="shared" si="31"/>
        <v>#REF!</v>
      </c>
      <c r="R41" s="105" t="e">
        <f t="shared" si="31"/>
        <v>#REF!</v>
      </c>
      <c r="S41" s="105" t="e">
        <f t="shared" si="31"/>
        <v>#REF!</v>
      </c>
      <c r="T41" s="105" t="e">
        <f t="shared" si="31"/>
        <v>#REF!</v>
      </c>
      <c r="U41" s="105" t="e">
        <f t="shared" si="31"/>
        <v>#REF!</v>
      </c>
      <c r="V41" s="105" t="e">
        <f t="shared" si="31"/>
        <v>#REF!</v>
      </c>
      <c r="W41" s="105" t="e">
        <f t="shared" si="31"/>
        <v>#REF!</v>
      </c>
      <c r="X41" s="105" t="e">
        <f t="shared" si="31"/>
        <v>#REF!</v>
      </c>
      <c r="Y41" s="106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ROUND($J$226+B153+B188,2)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ROUND($J$226+B154+B189,2)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ROUND($J$226+B155+B190,2)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ROUND($J$226+B156+B191,2)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ROUND($J$226+B157+B192,2)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ROUND($J$226+B158+B193,2)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ROUND($J$226+B159+B194,2)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ROUND($J$226+B160+B195,2)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ROUND($J$226+B161+B196,2)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ROUND($J$226+B162+B197,2)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ROUND($J$226+B163+B198,2)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ROUND($J$226+B164+B199,2)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ROUND($J$226+B165+B200,2)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ROUND($J$226+B166+B201,2)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ROUND($J$226+B167+B202,2)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ROUND($J$226+B168+B203,2)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ROUND($J$226+B169+B204,2)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ROUND($J$226+B170+B205,2)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ROUND($J$226+B171+B206,2)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ROUND($J$226+B172+B207,2)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ROUND($J$226+B173+B208,2)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ROUND($J$226+B174+B209,2)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ROUND($J$226+B175+B210,2)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ROUND($J$226+B176+B211,2)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ROUND($J$226+B177+B212,2)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ROUND($J$226+B178+B213,2)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ROUND($J$226+B179+B214,2)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ROUND($J$226+B180+B215,2)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ROUND($J$226+B181+B216,2)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ROUND($J$226+B182+B217,2)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ROUND($K$226+B152+B187,2)</f>
        <v>#REF!</v>
      </c>
      <c r="C75" s="105" t="e">
        <f t="shared" ref="C75:Y75" si="62">ROUND($K$226+C152+C187,2)</f>
        <v>#REF!</v>
      </c>
      <c r="D75" s="105" t="e">
        <f t="shared" si="62"/>
        <v>#REF!</v>
      </c>
      <c r="E75" s="105" t="e">
        <f t="shared" si="62"/>
        <v>#REF!</v>
      </c>
      <c r="F75" s="105" t="e">
        <f t="shared" si="62"/>
        <v>#REF!</v>
      </c>
      <c r="G75" s="105" t="e">
        <f t="shared" si="62"/>
        <v>#REF!</v>
      </c>
      <c r="H75" s="105" t="e">
        <f t="shared" si="62"/>
        <v>#REF!</v>
      </c>
      <c r="I75" s="105" t="e">
        <f t="shared" si="62"/>
        <v>#REF!</v>
      </c>
      <c r="J75" s="105" t="e">
        <f t="shared" si="62"/>
        <v>#REF!</v>
      </c>
      <c r="K75" s="105" t="e">
        <f t="shared" si="62"/>
        <v>#REF!</v>
      </c>
      <c r="L75" s="105" t="e">
        <f t="shared" si="62"/>
        <v>#REF!</v>
      </c>
      <c r="M75" s="105" t="e">
        <f t="shared" si="62"/>
        <v>#REF!</v>
      </c>
      <c r="N75" s="105" t="e">
        <f t="shared" si="62"/>
        <v>#REF!</v>
      </c>
      <c r="O75" s="105" t="e">
        <f t="shared" si="62"/>
        <v>#REF!</v>
      </c>
      <c r="P75" s="105" t="e">
        <f t="shared" si="62"/>
        <v>#REF!</v>
      </c>
      <c r="Q75" s="105" t="e">
        <f t="shared" si="62"/>
        <v>#REF!</v>
      </c>
      <c r="R75" s="105" t="e">
        <f t="shared" si="62"/>
        <v>#REF!</v>
      </c>
      <c r="S75" s="105" t="e">
        <f t="shared" si="62"/>
        <v>#REF!</v>
      </c>
      <c r="T75" s="105" t="e">
        <f t="shared" si="62"/>
        <v>#REF!</v>
      </c>
      <c r="U75" s="105" t="e">
        <f t="shared" si="62"/>
        <v>#REF!</v>
      </c>
      <c r="V75" s="105" t="e">
        <f t="shared" si="62"/>
        <v>#REF!</v>
      </c>
      <c r="W75" s="105" t="e">
        <f t="shared" si="62"/>
        <v>#REF!</v>
      </c>
      <c r="X75" s="105" t="e">
        <f t="shared" si="62"/>
        <v>#REF!</v>
      </c>
      <c r="Y75" s="106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ROUND($K$226+B153+B188,2)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ROUND($K$226+B154+B189,2)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ROUND($K$226+B155+B190,2)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ROUND($K$226+B156+B191,2)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ROUND($K$226+B157+B192,2)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ROUND($K$226+B158+B193,2)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ROUND($K$226+B159+B194,2)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ROUND($K$226+B160+B195,2)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ROUND($K$226+B161+B196,2)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ROUND($K$226+B162+B197,2)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ROUND($K$226+B163+B198,2)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ROUND($K$226+B164+B199,2)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ROUND($K$226+B165+B200,2)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ROUND($K$226+B166+B201,2)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ROUND($K$226+B167+B202,2)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ROUND($K$226+B168+B203,2)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ROUND($K$226+B169+B204,2)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ROUND($K$226+B170+B205,2)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ROUND($K$226+B171+B206,2)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ROUND($K$226+B172+B207,2)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ROUND($K$226+B173+B208,2)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ROUND($K$226+B174+B209,2)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ROUND($K$226+B175+B210,2)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ROUND($K$226+B176+B211,2)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ROUND($K$226+B177+B212,2)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ROUND($K$226+B178+B213,2)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ROUND($K$226+B179+B214,2)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ROUND($K$226+B180+B215,2)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ROUND($K$226+B181+B216,2)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ROUND($K$226+B182+B217,2)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23" t="e">
        <f>ROUND($L$226+B152+B187,2)</f>
        <v>#REF!</v>
      </c>
      <c r="C109" s="105" t="e">
        <f t="shared" ref="C109:Y109" si="93">ROUND($L$226+C152+C187,2)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ROUND($L$226+B153+B188,2)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ROUND($L$226+B154+B189,2)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ROUND($L$226+B155+B190,2)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ROUND($L$226+B156+B191,2)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ROUND($L$226+B157+B192,2)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ROUND($L$226+B158+B193,2)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ROUND($L$226+B159+B194,2)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ROUND($L$226+B160+B195,2)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ROUND($L$226+B161+B196,2)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ROUND($L$226+B162+B197,2)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ROUND($L$226+B163+B198,2)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ROUND($L$226+B164+B199,2)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ROUND($L$226+B165+B200,2)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ROUND($L$226+B166+B201,2)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ROUND($L$226+B167+B202,2)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ROUND($L$226+B168+B203,2)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ROUND($L$226+B169+B204,2)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ROUND($L$226+B170+B205,2)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ROUND($L$226+B171+B206,2)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ROUND($L$226+B172+B207,2)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ROUND($L$226+B173+B208,2)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ROUND($L$226+B174+B209,2)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ROUND($L$226+B175+B210,2)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ROUND($L$226+B176+B211,2)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ROUND($L$226+B177+B212,2)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ROUND($L$226+B178+B213,2)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ROUND($L$226+B179+B214,2)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ROUND($L$226+B180+B215,2)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ROUND($L$226+B181+B216,2)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ROUND($L$226+B182+B217,2)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L221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x14ac:dyDescent="0.25">
      <c r="AB142" s="160">
        <v>12</v>
      </c>
      <c r="AC142" s="160">
        <v>17</v>
      </c>
    </row>
    <row r="143" spans="1:29" s="17" customFormat="1" ht="15.6" x14ac:dyDescent="0.25">
      <c r="A143" s="279" t="s">
        <v>56</v>
      </c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  <c r="Q143" s="279"/>
      <c r="R143" s="279"/>
      <c r="S143" s="279"/>
      <c r="T143" s="279"/>
      <c r="U143" s="279"/>
      <c r="V143" s="279"/>
      <c r="W143" s="279"/>
      <c r="X143" s="279"/>
      <c r="Y143" s="279"/>
      <c r="AB143" s="161">
        <v>12</v>
      </c>
      <c r="AC143" s="161">
        <v>18</v>
      </c>
    </row>
    <row r="144" spans="1:29" s="17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37"/>
      <c r="V144" s="37"/>
      <c r="W144" s="37"/>
      <c r="X144" s="37"/>
      <c r="Y144" s="37"/>
      <c r="AB144" s="161">
        <v>12</v>
      </c>
      <c r="AC144" s="161">
        <v>19</v>
      </c>
    </row>
    <row r="145" spans="1:29" s="17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37"/>
      <c r="V145" s="37"/>
      <c r="W145" s="37"/>
      <c r="X145" s="37"/>
      <c r="Y145" s="37"/>
      <c r="AB145" s="161">
        <v>12</v>
      </c>
      <c r="AC145" s="161">
        <v>20</v>
      </c>
    </row>
    <row r="146" spans="1:29" s="17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 t="e">
        <f>I231</f>
        <v>#REF!</v>
      </c>
      <c r="N146" s="328"/>
      <c r="O146" s="347" t="e">
        <f>J231</f>
        <v>#REF!</v>
      </c>
      <c r="P146" s="348"/>
      <c r="Q146" s="347" t="e">
        <f>K231</f>
        <v>#REF!</v>
      </c>
      <c r="R146" s="348"/>
      <c r="S146" s="347" t="e">
        <f>L231</f>
        <v>#REF!</v>
      </c>
      <c r="T146" s="348"/>
      <c r="U146" s="37"/>
      <c r="V146" s="37"/>
      <c r="W146" s="37"/>
      <c r="X146" s="37"/>
      <c r="Y146" s="37"/>
      <c r="AB146" s="161">
        <v>12</v>
      </c>
      <c r="AC146" s="161">
        <v>21</v>
      </c>
    </row>
    <row r="147" spans="1:29" x14ac:dyDescent="0.25">
      <c r="AB147" s="160">
        <v>12</v>
      </c>
      <c r="AC147" s="160">
        <v>22</v>
      </c>
    </row>
    <row r="148" spans="1:29" x14ac:dyDescent="0.25">
      <c r="AB148" s="160">
        <v>12</v>
      </c>
      <c r="AC148" s="160">
        <v>23</v>
      </c>
    </row>
    <row r="149" spans="1:29" ht="22.8" x14ac:dyDescent="0.4">
      <c r="A149" s="51" t="s">
        <v>2</v>
      </c>
      <c r="AB149" s="160">
        <v>12</v>
      </c>
      <c r="AC149" s="160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160">
        <v>12</v>
      </c>
      <c r="AC150" s="160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160">
        <v>13</v>
      </c>
      <c r="AC151" s="160">
        <v>2</v>
      </c>
    </row>
    <row r="152" spans="1:29" ht="19.5" customHeight="1" x14ac:dyDescent="0.25">
      <c r="A152" s="68">
        <v>1</v>
      </c>
      <c r="B152" s="104" t="e">
        <f>'3_ЦК прочие менее 150 кВт'!B146</f>
        <v>#REF!</v>
      </c>
      <c r="C152" s="105" t="e">
        <f>'3_ЦК прочие менее 150 кВт'!C146</f>
        <v>#REF!</v>
      </c>
      <c r="D152" s="105" t="e">
        <f>'3_ЦК прочие менее 150 кВт'!D146</f>
        <v>#REF!</v>
      </c>
      <c r="E152" s="105" t="e">
        <f>'3_ЦК прочие менее 150 кВт'!E146</f>
        <v>#REF!</v>
      </c>
      <c r="F152" s="105" t="e">
        <f>'3_ЦК прочие менее 150 кВт'!F146</f>
        <v>#REF!</v>
      </c>
      <c r="G152" s="105" t="e">
        <f>'3_ЦК прочие менее 150 кВт'!G146</f>
        <v>#REF!</v>
      </c>
      <c r="H152" s="105" t="e">
        <f>'3_ЦК прочие менее 150 кВт'!H146</f>
        <v>#REF!</v>
      </c>
      <c r="I152" s="105" t="e">
        <f>'3_ЦК прочие менее 150 кВт'!I146</f>
        <v>#REF!</v>
      </c>
      <c r="J152" s="105" t="e">
        <f>'3_ЦК прочие менее 150 кВт'!J146</f>
        <v>#REF!</v>
      </c>
      <c r="K152" s="105" t="e">
        <f>'3_ЦК прочие менее 150 кВт'!K146</f>
        <v>#REF!</v>
      </c>
      <c r="L152" s="105" t="e">
        <f>'3_ЦК прочие менее 150 кВт'!L146</f>
        <v>#REF!</v>
      </c>
      <c r="M152" s="105" t="e">
        <f>'3_ЦК прочие менее 150 кВт'!M146</f>
        <v>#REF!</v>
      </c>
      <c r="N152" s="105" t="e">
        <f>'3_ЦК прочие менее 150 кВт'!N146</f>
        <v>#REF!</v>
      </c>
      <c r="O152" s="105" t="e">
        <f>'3_ЦК прочие менее 150 кВт'!O146</f>
        <v>#REF!</v>
      </c>
      <c r="P152" s="105" t="e">
        <f>'3_ЦК прочие менее 150 кВт'!P146</f>
        <v>#REF!</v>
      </c>
      <c r="Q152" s="105" t="e">
        <f>'3_ЦК прочие менее 150 кВт'!Q146</f>
        <v>#REF!</v>
      </c>
      <c r="R152" s="105" t="e">
        <f>'3_ЦК прочие менее 150 кВт'!R146</f>
        <v>#REF!</v>
      </c>
      <c r="S152" s="105" t="e">
        <f>'3_ЦК прочие менее 150 кВт'!S146</f>
        <v>#REF!</v>
      </c>
      <c r="T152" s="105" t="e">
        <f>'3_ЦК прочие менее 150 кВт'!T146</f>
        <v>#REF!</v>
      </c>
      <c r="U152" s="105" t="e">
        <f>'3_ЦК прочие менее 150 кВт'!U146</f>
        <v>#REF!</v>
      </c>
      <c r="V152" s="105" t="e">
        <f>'3_ЦК прочие менее 150 кВт'!V146</f>
        <v>#REF!</v>
      </c>
      <c r="W152" s="105" t="e">
        <f>'3_ЦК прочие менее 150 кВт'!W146</f>
        <v>#REF!</v>
      </c>
      <c r="X152" s="105" t="e">
        <f>'3_ЦК прочие менее 150 кВт'!X146</f>
        <v>#REF!</v>
      </c>
      <c r="Y152" s="106" t="e">
        <f>'3_ЦК прочие менее 150 кВт'!Y146</f>
        <v>#REF!</v>
      </c>
      <c r="AB152" s="160">
        <v>13</v>
      </c>
      <c r="AC152" s="160">
        <v>3</v>
      </c>
    </row>
    <row r="153" spans="1:29" ht="19.5" customHeight="1" x14ac:dyDescent="0.25">
      <c r="A153" s="69">
        <v>2</v>
      </c>
      <c r="B153" s="93" t="e">
        <f>'3_ЦК прочие менее 150 кВт'!B147</f>
        <v>#REF!</v>
      </c>
      <c r="C153" s="2" t="e">
        <f>'3_ЦК прочие менее 150 кВт'!C147</f>
        <v>#REF!</v>
      </c>
      <c r="D153" s="2" t="e">
        <f>'3_ЦК прочие менее 150 кВт'!D147</f>
        <v>#REF!</v>
      </c>
      <c r="E153" s="2" t="e">
        <f>'3_ЦК прочие менее 150 кВт'!E147</f>
        <v>#REF!</v>
      </c>
      <c r="F153" s="2" t="e">
        <f>'3_ЦК прочие менее 150 кВт'!F147</f>
        <v>#REF!</v>
      </c>
      <c r="G153" s="2" t="e">
        <f>'3_ЦК прочие менее 150 кВт'!G147</f>
        <v>#REF!</v>
      </c>
      <c r="H153" s="2" t="e">
        <f>'3_ЦК прочие менее 150 кВт'!H147</f>
        <v>#REF!</v>
      </c>
      <c r="I153" s="2" t="e">
        <f>'3_ЦК прочие менее 150 кВт'!I147</f>
        <v>#REF!</v>
      </c>
      <c r="J153" s="2" t="e">
        <f>'3_ЦК прочие менее 150 кВт'!J147</f>
        <v>#REF!</v>
      </c>
      <c r="K153" s="2" t="e">
        <f>'3_ЦК прочие менее 150 кВт'!K147</f>
        <v>#REF!</v>
      </c>
      <c r="L153" s="2" t="e">
        <f>'3_ЦК прочие менее 150 кВт'!L147</f>
        <v>#REF!</v>
      </c>
      <c r="M153" s="2" t="e">
        <f>'3_ЦК прочие менее 150 кВт'!M147</f>
        <v>#REF!</v>
      </c>
      <c r="N153" s="2" t="e">
        <f>'3_ЦК прочие менее 150 кВт'!N147</f>
        <v>#REF!</v>
      </c>
      <c r="O153" s="2" t="e">
        <f>'3_ЦК прочие менее 150 кВт'!O147</f>
        <v>#REF!</v>
      </c>
      <c r="P153" s="2" t="e">
        <f>'3_ЦК прочие менее 150 кВт'!P147</f>
        <v>#REF!</v>
      </c>
      <c r="Q153" s="2" t="e">
        <f>'3_ЦК прочие менее 150 кВт'!Q147</f>
        <v>#REF!</v>
      </c>
      <c r="R153" s="2" t="e">
        <f>'3_ЦК прочие менее 150 кВт'!R147</f>
        <v>#REF!</v>
      </c>
      <c r="S153" s="2" t="e">
        <f>'3_ЦК прочие менее 150 кВт'!S147</f>
        <v>#REF!</v>
      </c>
      <c r="T153" s="2" t="e">
        <f>'3_ЦК прочие менее 150 кВт'!T147</f>
        <v>#REF!</v>
      </c>
      <c r="U153" s="2" t="e">
        <f>'3_ЦК прочие менее 150 кВт'!U147</f>
        <v>#REF!</v>
      </c>
      <c r="V153" s="2" t="e">
        <f>'3_ЦК прочие менее 150 кВт'!V147</f>
        <v>#REF!</v>
      </c>
      <c r="W153" s="2" t="e">
        <f>'3_ЦК прочие менее 150 кВт'!W147</f>
        <v>#REF!</v>
      </c>
      <c r="X153" s="2" t="e">
        <f>'3_ЦК прочие менее 150 кВт'!X147</f>
        <v>#REF!</v>
      </c>
      <c r="Y153" s="85" t="e">
        <f>'3_ЦК прочие менее 150 кВт'!Y147</f>
        <v>#REF!</v>
      </c>
      <c r="AB153" s="160">
        <v>13</v>
      </c>
      <c r="AC153" s="160">
        <v>4</v>
      </c>
    </row>
    <row r="154" spans="1:29" ht="16.5" customHeight="1" x14ac:dyDescent="0.25">
      <c r="A154" s="69">
        <v>3</v>
      </c>
      <c r="B154" s="93" t="e">
        <f>'3_ЦК прочие менее 150 кВт'!B148</f>
        <v>#REF!</v>
      </c>
      <c r="C154" s="2" t="e">
        <f>'3_ЦК прочие менее 150 кВт'!C148</f>
        <v>#REF!</v>
      </c>
      <c r="D154" s="2" t="e">
        <f>'3_ЦК прочие менее 150 кВт'!D148</f>
        <v>#REF!</v>
      </c>
      <c r="E154" s="2" t="e">
        <f>'3_ЦК прочие менее 150 кВт'!E148</f>
        <v>#REF!</v>
      </c>
      <c r="F154" s="2" t="e">
        <f>'3_ЦК прочие менее 150 кВт'!F148</f>
        <v>#REF!</v>
      </c>
      <c r="G154" s="2" t="e">
        <f>'3_ЦК прочие менее 150 кВт'!G148</f>
        <v>#REF!</v>
      </c>
      <c r="H154" s="2" t="e">
        <f>'3_ЦК прочие менее 150 кВт'!H148</f>
        <v>#REF!</v>
      </c>
      <c r="I154" s="2" t="e">
        <f>'3_ЦК прочие менее 150 кВт'!I148</f>
        <v>#REF!</v>
      </c>
      <c r="J154" s="2" t="e">
        <f>'3_ЦК прочие менее 150 кВт'!J148</f>
        <v>#REF!</v>
      </c>
      <c r="K154" s="2" t="e">
        <f>'3_ЦК прочие менее 150 кВт'!K148</f>
        <v>#REF!</v>
      </c>
      <c r="L154" s="2" t="e">
        <f>'3_ЦК прочие менее 150 кВт'!L148</f>
        <v>#REF!</v>
      </c>
      <c r="M154" s="2" t="e">
        <f>'3_ЦК прочие менее 150 кВт'!M148</f>
        <v>#REF!</v>
      </c>
      <c r="N154" s="2" t="e">
        <f>'3_ЦК прочие менее 150 кВт'!N148</f>
        <v>#REF!</v>
      </c>
      <c r="O154" s="2" t="e">
        <f>'3_ЦК прочие менее 150 кВт'!O148</f>
        <v>#REF!</v>
      </c>
      <c r="P154" s="2" t="e">
        <f>'3_ЦК прочие менее 150 кВт'!P148</f>
        <v>#REF!</v>
      </c>
      <c r="Q154" s="2" t="e">
        <f>'3_ЦК прочие менее 150 кВт'!Q148</f>
        <v>#REF!</v>
      </c>
      <c r="R154" s="2" t="e">
        <f>'3_ЦК прочие менее 150 кВт'!R148</f>
        <v>#REF!</v>
      </c>
      <c r="S154" s="2" t="e">
        <f>'3_ЦК прочие менее 150 кВт'!S148</f>
        <v>#REF!</v>
      </c>
      <c r="T154" s="2" t="e">
        <f>'3_ЦК прочие менее 150 кВт'!T148</f>
        <v>#REF!</v>
      </c>
      <c r="U154" s="2" t="e">
        <f>'3_ЦК прочие менее 150 кВт'!U148</f>
        <v>#REF!</v>
      </c>
      <c r="V154" s="2" t="e">
        <f>'3_ЦК прочие менее 150 кВт'!V148</f>
        <v>#REF!</v>
      </c>
      <c r="W154" s="2" t="e">
        <f>'3_ЦК прочие менее 150 кВт'!W148</f>
        <v>#REF!</v>
      </c>
      <c r="X154" s="2" t="e">
        <f>'3_ЦК прочие менее 150 кВт'!X148</f>
        <v>#REF!</v>
      </c>
      <c r="Y154" s="85" t="e">
        <f>'3_ЦК прочие менее 150 кВт'!Y148</f>
        <v>#REF!</v>
      </c>
      <c r="AB154" s="160">
        <v>13</v>
      </c>
      <c r="AC154" s="160">
        <v>5</v>
      </c>
    </row>
    <row r="155" spans="1:29" x14ac:dyDescent="0.25">
      <c r="A155" s="69">
        <v>4</v>
      </c>
      <c r="B155" s="93" t="e">
        <f>'3_ЦК прочие менее 150 кВт'!B149</f>
        <v>#REF!</v>
      </c>
      <c r="C155" s="2" t="e">
        <f>'3_ЦК прочие менее 150 кВт'!C149</f>
        <v>#REF!</v>
      </c>
      <c r="D155" s="2" t="e">
        <f>'3_ЦК прочие менее 150 кВт'!D149</f>
        <v>#REF!</v>
      </c>
      <c r="E155" s="2" t="e">
        <f>'3_ЦК прочие менее 150 кВт'!E149</f>
        <v>#REF!</v>
      </c>
      <c r="F155" s="2" t="e">
        <f>'3_ЦК прочие менее 150 кВт'!F149</f>
        <v>#REF!</v>
      </c>
      <c r="G155" s="2" t="e">
        <f>'3_ЦК прочие менее 150 кВт'!G149</f>
        <v>#REF!</v>
      </c>
      <c r="H155" s="2" t="e">
        <f>'3_ЦК прочие менее 150 кВт'!H149</f>
        <v>#REF!</v>
      </c>
      <c r="I155" s="2" t="e">
        <f>'3_ЦК прочие менее 150 кВт'!I149</f>
        <v>#REF!</v>
      </c>
      <c r="J155" s="2" t="e">
        <f>'3_ЦК прочие менее 150 кВт'!J149</f>
        <v>#REF!</v>
      </c>
      <c r="K155" s="2" t="e">
        <f>'3_ЦК прочие менее 150 кВт'!K149</f>
        <v>#REF!</v>
      </c>
      <c r="L155" s="2" t="e">
        <f>'3_ЦК прочие менее 150 кВт'!L149</f>
        <v>#REF!</v>
      </c>
      <c r="M155" s="2" t="e">
        <f>'3_ЦК прочие менее 150 кВт'!M149</f>
        <v>#REF!</v>
      </c>
      <c r="N155" s="2" t="e">
        <f>'3_ЦК прочие менее 150 кВт'!N149</f>
        <v>#REF!</v>
      </c>
      <c r="O155" s="2" t="e">
        <f>'3_ЦК прочие менее 150 кВт'!O149</f>
        <v>#REF!</v>
      </c>
      <c r="P155" s="2" t="e">
        <f>'3_ЦК прочие менее 150 кВт'!P149</f>
        <v>#REF!</v>
      </c>
      <c r="Q155" s="2" t="e">
        <f>'3_ЦК прочие менее 150 кВт'!Q149</f>
        <v>#REF!</v>
      </c>
      <c r="R155" s="2" t="e">
        <f>'3_ЦК прочие менее 150 кВт'!R149</f>
        <v>#REF!</v>
      </c>
      <c r="S155" s="2" t="e">
        <f>'3_ЦК прочие менее 150 кВт'!S149</f>
        <v>#REF!</v>
      </c>
      <c r="T155" s="2" t="e">
        <f>'3_ЦК прочие менее 150 кВт'!T149</f>
        <v>#REF!</v>
      </c>
      <c r="U155" s="2" t="e">
        <f>'3_ЦК прочие менее 150 кВт'!U149</f>
        <v>#REF!</v>
      </c>
      <c r="V155" s="2" t="e">
        <f>'3_ЦК прочие менее 150 кВт'!V149</f>
        <v>#REF!</v>
      </c>
      <c r="W155" s="2" t="e">
        <f>'3_ЦК прочие менее 150 кВт'!W149</f>
        <v>#REF!</v>
      </c>
      <c r="X155" s="2" t="e">
        <f>'3_ЦК прочие менее 150 кВт'!X149</f>
        <v>#REF!</v>
      </c>
      <c r="Y155" s="85" t="e">
        <f>'3_ЦК прочие менее 150 кВт'!Y149</f>
        <v>#REF!</v>
      </c>
      <c r="AB155" s="160">
        <v>13</v>
      </c>
      <c r="AC155" s="160">
        <v>6</v>
      </c>
    </row>
    <row r="156" spans="1:29" x14ac:dyDescent="0.25">
      <c r="A156" s="69">
        <v>5</v>
      </c>
      <c r="B156" s="93" t="e">
        <f>'3_ЦК прочие менее 150 кВт'!B150</f>
        <v>#REF!</v>
      </c>
      <c r="C156" s="2" t="e">
        <f>'3_ЦК прочие менее 150 кВт'!C150</f>
        <v>#REF!</v>
      </c>
      <c r="D156" s="2" t="e">
        <f>'3_ЦК прочие менее 150 кВт'!D150</f>
        <v>#REF!</v>
      </c>
      <c r="E156" s="2" t="e">
        <f>'3_ЦК прочие менее 150 кВт'!E150</f>
        <v>#REF!</v>
      </c>
      <c r="F156" s="2" t="e">
        <f>'3_ЦК прочие менее 150 кВт'!F150</f>
        <v>#REF!</v>
      </c>
      <c r="G156" s="2" t="e">
        <f>'3_ЦК прочие менее 150 кВт'!G150</f>
        <v>#REF!</v>
      </c>
      <c r="H156" s="2" t="e">
        <f>'3_ЦК прочие менее 150 кВт'!H150</f>
        <v>#REF!</v>
      </c>
      <c r="I156" s="2" t="e">
        <f>'3_ЦК прочие менее 150 кВт'!I150</f>
        <v>#REF!</v>
      </c>
      <c r="J156" s="2" t="e">
        <f>'3_ЦК прочие менее 150 кВт'!J150</f>
        <v>#REF!</v>
      </c>
      <c r="K156" s="2" t="e">
        <f>'3_ЦК прочие менее 150 кВт'!K150</f>
        <v>#REF!</v>
      </c>
      <c r="L156" s="2" t="e">
        <f>'3_ЦК прочие менее 150 кВт'!L150</f>
        <v>#REF!</v>
      </c>
      <c r="M156" s="2" t="e">
        <f>'3_ЦК прочие менее 150 кВт'!M150</f>
        <v>#REF!</v>
      </c>
      <c r="N156" s="2" t="e">
        <f>'3_ЦК прочие менее 150 кВт'!N150</f>
        <v>#REF!</v>
      </c>
      <c r="O156" s="2" t="e">
        <f>'3_ЦК прочие менее 150 кВт'!O150</f>
        <v>#REF!</v>
      </c>
      <c r="P156" s="2" t="e">
        <f>'3_ЦК прочие менее 150 кВт'!P150</f>
        <v>#REF!</v>
      </c>
      <c r="Q156" s="2" t="e">
        <f>'3_ЦК прочие менее 150 кВт'!Q150</f>
        <v>#REF!</v>
      </c>
      <c r="R156" s="2" t="e">
        <f>'3_ЦК прочие менее 150 кВт'!R150</f>
        <v>#REF!</v>
      </c>
      <c r="S156" s="2" t="e">
        <f>'3_ЦК прочие менее 150 кВт'!S150</f>
        <v>#REF!</v>
      </c>
      <c r="T156" s="2" t="e">
        <f>'3_ЦК прочие менее 150 кВт'!T150</f>
        <v>#REF!</v>
      </c>
      <c r="U156" s="2" t="e">
        <f>'3_ЦК прочие менее 150 кВт'!U150</f>
        <v>#REF!</v>
      </c>
      <c r="V156" s="2" t="e">
        <f>'3_ЦК прочие менее 150 кВт'!V150</f>
        <v>#REF!</v>
      </c>
      <c r="W156" s="2" t="e">
        <f>'3_ЦК прочие менее 150 кВт'!W150</f>
        <v>#REF!</v>
      </c>
      <c r="X156" s="2" t="e">
        <f>'3_ЦК прочие менее 150 кВт'!X150</f>
        <v>#REF!</v>
      </c>
      <c r="Y156" s="85" t="e">
        <f>'3_ЦК прочие менее 150 кВт'!Y150</f>
        <v>#REF!</v>
      </c>
      <c r="AB156" s="160">
        <v>13</v>
      </c>
      <c r="AC156" s="160">
        <v>7</v>
      </c>
    </row>
    <row r="157" spans="1:29" x14ac:dyDescent="0.25">
      <c r="A157" s="69">
        <v>6</v>
      </c>
      <c r="B157" s="93" t="e">
        <f>'3_ЦК прочие менее 150 кВт'!B151</f>
        <v>#REF!</v>
      </c>
      <c r="C157" s="2" t="e">
        <f>'3_ЦК прочие менее 150 кВт'!C151</f>
        <v>#REF!</v>
      </c>
      <c r="D157" s="2" t="e">
        <f>'3_ЦК прочие менее 150 кВт'!D151</f>
        <v>#REF!</v>
      </c>
      <c r="E157" s="2" t="e">
        <f>'3_ЦК прочие менее 150 кВт'!E151</f>
        <v>#REF!</v>
      </c>
      <c r="F157" s="2" t="e">
        <f>'3_ЦК прочие менее 150 кВт'!F151</f>
        <v>#REF!</v>
      </c>
      <c r="G157" s="2" t="e">
        <f>'3_ЦК прочие менее 150 кВт'!G151</f>
        <v>#REF!</v>
      </c>
      <c r="H157" s="2" t="e">
        <f>'3_ЦК прочие менее 150 кВт'!H151</f>
        <v>#REF!</v>
      </c>
      <c r="I157" s="2" t="e">
        <f>'3_ЦК прочие менее 150 кВт'!I151</f>
        <v>#REF!</v>
      </c>
      <c r="J157" s="2" t="e">
        <f>'3_ЦК прочие менее 150 кВт'!J151</f>
        <v>#REF!</v>
      </c>
      <c r="K157" s="2" t="e">
        <f>'3_ЦК прочие менее 150 кВт'!K151</f>
        <v>#REF!</v>
      </c>
      <c r="L157" s="2" t="e">
        <f>'3_ЦК прочие менее 150 кВт'!L151</f>
        <v>#REF!</v>
      </c>
      <c r="M157" s="2" t="e">
        <f>'3_ЦК прочие менее 150 кВт'!M151</f>
        <v>#REF!</v>
      </c>
      <c r="N157" s="2" t="e">
        <f>'3_ЦК прочие менее 150 кВт'!N151</f>
        <v>#REF!</v>
      </c>
      <c r="O157" s="2" t="e">
        <f>'3_ЦК прочие менее 150 кВт'!O151</f>
        <v>#REF!</v>
      </c>
      <c r="P157" s="2" t="e">
        <f>'3_ЦК прочие менее 150 кВт'!P151</f>
        <v>#REF!</v>
      </c>
      <c r="Q157" s="2" t="e">
        <f>'3_ЦК прочие менее 150 кВт'!Q151</f>
        <v>#REF!</v>
      </c>
      <c r="R157" s="2" t="e">
        <f>'3_ЦК прочие менее 150 кВт'!R151</f>
        <v>#REF!</v>
      </c>
      <c r="S157" s="2" t="e">
        <f>'3_ЦК прочие менее 150 кВт'!S151</f>
        <v>#REF!</v>
      </c>
      <c r="T157" s="2" t="e">
        <f>'3_ЦК прочие менее 150 кВт'!T151</f>
        <v>#REF!</v>
      </c>
      <c r="U157" s="2" t="e">
        <f>'3_ЦК прочие менее 150 кВт'!U151</f>
        <v>#REF!</v>
      </c>
      <c r="V157" s="2" t="e">
        <f>'3_ЦК прочие менее 150 кВт'!V151</f>
        <v>#REF!</v>
      </c>
      <c r="W157" s="2" t="e">
        <f>'3_ЦК прочие менее 150 кВт'!W151</f>
        <v>#REF!</v>
      </c>
      <c r="X157" s="2" t="e">
        <f>'3_ЦК прочие менее 150 кВт'!X151</f>
        <v>#REF!</v>
      </c>
      <c r="Y157" s="85" t="e">
        <f>'3_ЦК прочие менее 150 кВт'!Y151</f>
        <v>#REF!</v>
      </c>
      <c r="AB157" s="160">
        <v>13</v>
      </c>
      <c r="AC157" s="160">
        <v>8</v>
      </c>
    </row>
    <row r="158" spans="1:29" x14ac:dyDescent="0.25">
      <c r="A158" s="69">
        <v>7</v>
      </c>
      <c r="B158" s="93" t="e">
        <f>'3_ЦК прочие менее 150 кВт'!B152</f>
        <v>#REF!</v>
      </c>
      <c r="C158" s="2" t="e">
        <f>'3_ЦК прочие менее 150 кВт'!C152</f>
        <v>#REF!</v>
      </c>
      <c r="D158" s="2" t="e">
        <f>'3_ЦК прочие менее 150 кВт'!D152</f>
        <v>#REF!</v>
      </c>
      <c r="E158" s="2" t="e">
        <f>'3_ЦК прочие менее 150 кВт'!E152</f>
        <v>#REF!</v>
      </c>
      <c r="F158" s="2" t="e">
        <f>'3_ЦК прочие менее 150 кВт'!F152</f>
        <v>#REF!</v>
      </c>
      <c r="G158" s="2" t="e">
        <f>'3_ЦК прочие менее 150 кВт'!G152</f>
        <v>#REF!</v>
      </c>
      <c r="H158" s="2" t="e">
        <f>'3_ЦК прочие менее 150 кВт'!H152</f>
        <v>#REF!</v>
      </c>
      <c r="I158" s="2" t="e">
        <f>'3_ЦК прочие менее 150 кВт'!I152</f>
        <v>#REF!</v>
      </c>
      <c r="J158" s="2" t="e">
        <f>'3_ЦК прочие менее 150 кВт'!J152</f>
        <v>#REF!</v>
      </c>
      <c r="K158" s="2" t="e">
        <f>'3_ЦК прочие менее 150 кВт'!K152</f>
        <v>#REF!</v>
      </c>
      <c r="L158" s="2" t="e">
        <f>'3_ЦК прочие менее 150 кВт'!L152</f>
        <v>#REF!</v>
      </c>
      <c r="M158" s="2" t="e">
        <f>'3_ЦК прочие менее 150 кВт'!M152</f>
        <v>#REF!</v>
      </c>
      <c r="N158" s="2" t="e">
        <f>'3_ЦК прочие менее 150 кВт'!N152</f>
        <v>#REF!</v>
      </c>
      <c r="O158" s="2" t="e">
        <f>'3_ЦК прочие менее 150 кВт'!O152</f>
        <v>#REF!</v>
      </c>
      <c r="P158" s="2" t="e">
        <f>'3_ЦК прочие менее 150 кВт'!P152</f>
        <v>#REF!</v>
      </c>
      <c r="Q158" s="2" t="e">
        <f>'3_ЦК прочие менее 150 кВт'!Q152</f>
        <v>#REF!</v>
      </c>
      <c r="R158" s="2" t="e">
        <f>'3_ЦК прочие менее 150 кВт'!R152</f>
        <v>#REF!</v>
      </c>
      <c r="S158" s="2" t="e">
        <f>'3_ЦК прочие менее 150 кВт'!S152</f>
        <v>#REF!</v>
      </c>
      <c r="T158" s="2" t="e">
        <f>'3_ЦК прочие менее 150 кВт'!T152</f>
        <v>#REF!</v>
      </c>
      <c r="U158" s="2" t="e">
        <f>'3_ЦК прочие менее 150 кВт'!U152</f>
        <v>#REF!</v>
      </c>
      <c r="V158" s="2" t="e">
        <f>'3_ЦК прочие менее 150 кВт'!V152</f>
        <v>#REF!</v>
      </c>
      <c r="W158" s="2" t="e">
        <f>'3_ЦК прочие менее 150 кВт'!W152</f>
        <v>#REF!</v>
      </c>
      <c r="X158" s="2" t="e">
        <f>'3_ЦК прочие менее 150 кВт'!X152</f>
        <v>#REF!</v>
      </c>
      <c r="Y158" s="85" t="e">
        <f>'3_ЦК прочие менее 150 кВт'!Y152</f>
        <v>#REF!</v>
      </c>
      <c r="AB158" s="160">
        <v>13</v>
      </c>
      <c r="AC158" s="160">
        <v>9</v>
      </c>
    </row>
    <row r="159" spans="1:29" ht="15.75" customHeight="1" x14ac:dyDescent="0.25">
      <c r="A159" s="69">
        <v>8</v>
      </c>
      <c r="B159" s="93" t="e">
        <f>'3_ЦК прочие менее 150 кВт'!B153</f>
        <v>#REF!</v>
      </c>
      <c r="C159" s="2" t="e">
        <f>'3_ЦК прочие менее 150 кВт'!C153</f>
        <v>#REF!</v>
      </c>
      <c r="D159" s="2" t="e">
        <f>'3_ЦК прочие менее 150 кВт'!D153</f>
        <v>#REF!</v>
      </c>
      <c r="E159" s="2" t="e">
        <f>'3_ЦК прочие менее 150 кВт'!E153</f>
        <v>#REF!</v>
      </c>
      <c r="F159" s="2" t="e">
        <f>'3_ЦК прочие менее 150 кВт'!F153</f>
        <v>#REF!</v>
      </c>
      <c r="G159" s="2" t="e">
        <f>'3_ЦК прочие менее 150 кВт'!G153</f>
        <v>#REF!</v>
      </c>
      <c r="H159" s="2" t="e">
        <f>'3_ЦК прочие менее 150 кВт'!H153</f>
        <v>#REF!</v>
      </c>
      <c r="I159" s="2" t="e">
        <f>'3_ЦК прочие менее 150 кВт'!I153</f>
        <v>#REF!</v>
      </c>
      <c r="J159" s="2" t="e">
        <f>'3_ЦК прочие менее 150 кВт'!J153</f>
        <v>#REF!</v>
      </c>
      <c r="K159" s="2" t="e">
        <f>'3_ЦК прочие менее 150 кВт'!K153</f>
        <v>#REF!</v>
      </c>
      <c r="L159" s="2" t="e">
        <f>'3_ЦК прочие менее 150 кВт'!L153</f>
        <v>#REF!</v>
      </c>
      <c r="M159" s="2" t="e">
        <f>'3_ЦК прочие менее 150 кВт'!M153</f>
        <v>#REF!</v>
      </c>
      <c r="N159" s="2" t="e">
        <f>'3_ЦК прочие менее 150 кВт'!N153</f>
        <v>#REF!</v>
      </c>
      <c r="O159" s="2" t="e">
        <f>'3_ЦК прочие менее 150 кВт'!O153</f>
        <v>#REF!</v>
      </c>
      <c r="P159" s="2" t="e">
        <f>'3_ЦК прочие менее 150 кВт'!P153</f>
        <v>#REF!</v>
      </c>
      <c r="Q159" s="2" t="e">
        <f>'3_ЦК прочие менее 150 кВт'!Q153</f>
        <v>#REF!</v>
      </c>
      <c r="R159" s="2" t="e">
        <f>'3_ЦК прочие менее 150 кВт'!R153</f>
        <v>#REF!</v>
      </c>
      <c r="S159" s="2" t="e">
        <f>'3_ЦК прочие менее 150 кВт'!S153</f>
        <v>#REF!</v>
      </c>
      <c r="T159" s="2" t="e">
        <f>'3_ЦК прочие менее 150 кВт'!T153</f>
        <v>#REF!</v>
      </c>
      <c r="U159" s="2" t="e">
        <f>'3_ЦК прочие менее 150 кВт'!U153</f>
        <v>#REF!</v>
      </c>
      <c r="V159" s="2" t="e">
        <f>'3_ЦК прочие менее 150 кВт'!V153</f>
        <v>#REF!</v>
      </c>
      <c r="W159" s="2" t="e">
        <f>'3_ЦК прочие менее 150 кВт'!W153</f>
        <v>#REF!</v>
      </c>
      <c r="X159" s="2" t="e">
        <f>'3_ЦК прочие менее 150 кВт'!X153</f>
        <v>#REF!</v>
      </c>
      <c r="Y159" s="85" t="e">
        <f>'3_ЦК прочие менее 150 кВт'!Y153</f>
        <v>#REF!</v>
      </c>
      <c r="AB159" s="160">
        <v>13</v>
      </c>
      <c r="AC159" s="160">
        <v>10</v>
      </c>
    </row>
    <row r="160" spans="1:29" x14ac:dyDescent="0.25">
      <c r="A160" s="69">
        <v>9</v>
      </c>
      <c r="B160" s="93" t="e">
        <f>'3_ЦК прочие менее 150 кВт'!B154</f>
        <v>#REF!</v>
      </c>
      <c r="C160" s="2" t="e">
        <f>'3_ЦК прочие менее 150 кВт'!C154</f>
        <v>#REF!</v>
      </c>
      <c r="D160" s="2" t="e">
        <f>'3_ЦК прочие менее 150 кВт'!D154</f>
        <v>#REF!</v>
      </c>
      <c r="E160" s="2" t="e">
        <f>'3_ЦК прочие менее 150 кВт'!E154</f>
        <v>#REF!</v>
      </c>
      <c r="F160" s="2" t="e">
        <f>'3_ЦК прочие менее 150 кВт'!F154</f>
        <v>#REF!</v>
      </c>
      <c r="G160" s="2" t="e">
        <f>'3_ЦК прочие менее 150 кВт'!G154</f>
        <v>#REF!</v>
      </c>
      <c r="H160" s="2" t="e">
        <f>'3_ЦК прочие менее 150 кВт'!H154</f>
        <v>#REF!</v>
      </c>
      <c r="I160" s="2" t="e">
        <f>'3_ЦК прочие менее 150 кВт'!I154</f>
        <v>#REF!</v>
      </c>
      <c r="J160" s="2" t="e">
        <f>'3_ЦК прочие менее 150 кВт'!J154</f>
        <v>#REF!</v>
      </c>
      <c r="K160" s="2" t="e">
        <f>'3_ЦК прочие менее 150 кВт'!K154</f>
        <v>#REF!</v>
      </c>
      <c r="L160" s="2" t="e">
        <f>'3_ЦК прочие менее 150 кВт'!L154</f>
        <v>#REF!</v>
      </c>
      <c r="M160" s="2" t="e">
        <f>'3_ЦК прочие менее 150 кВт'!M154</f>
        <v>#REF!</v>
      </c>
      <c r="N160" s="2" t="e">
        <f>'3_ЦК прочие менее 150 кВт'!N154</f>
        <v>#REF!</v>
      </c>
      <c r="O160" s="2" t="e">
        <f>'3_ЦК прочие менее 150 кВт'!O154</f>
        <v>#REF!</v>
      </c>
      <c r="P160" s="2" t="e">
        <f>'3_ЦК прочие менее 150 кВт'!P154</f>
        <v>#REF!</v>
      </c>
      <c r="Q160" s="2" t="e">
        <f>'3_ЦК прочие менее 150 кВт'!Q154</f>
        <v>#REF!</v>
      </c>
      <c r="R160" s="2" t="e">
        <f>'3_ЦК прочие менее 150 кВт'!R154</f>
        <v>#REF!</v>
      </c>
      <c r="S160" s="2" t="e">
        <f>'3_ЦК прочие менее 150 кВт'!S154</f>
        <v>#REF!</v>
      </c>
      <c r="T160" s="2" t="e">
        <f>'3_ЦК прочие менее 150 кВт'!T154</f>
        <v>#REF!</v>
      </c>
      <c r="U160" s="2" t="e">
        <f>'3_ЦК прочие менее 150 кВт'!U154</f>
        <v>#REF!</v>
      </c>
      <c r="V160" s="2" t="e">
        <f>'3_ЦК прочие менее 150 кВт'!V154</f>
        <v>#REF!</v>
      </c>
      <c r="W160" s="2" t="e">
        <f>'3_ЦК прочие менее 150 кВт'!W154</f>
        <v>#REF!</v>
      </c>
      <c r="X160" s="2" t="e">
        <f>'3_ЦК прочие менее 150 кВт'!X154</f>
        <v>#REF!</v>
      </c>
      <c r="Y160" s="85" t="e">
        <f>'3_ЦК прочие менее 150 кВт'!Y154</f>
        <v>#REF!</v>
      </c>
      <c r="AB160" s="160">
        <v>13</v>
      </c>
      <c r="AC160" s="160">
        <v>11</v>
      </c>
    </row>
    <row r="161" spans="1:29" x14ac:dyDescent="0.25">
      <c r="A161" s="69">
        <v>10</v>
      </c>
      <c r="B161" s="93" t="e">
        <f>'3_ЦК прочие менее 150 кВт'!B155</f>
        <v>#REF!</v>
      </c>
      <c r="C161" s="2" t="e">
        <f>'3_ЦК прочие менее 150 кВт'!C155</f>
        <v>#REF!</v>
      </c>
      <c r="D161" s="2" t="e">
        <f>'3_ЦК прочие менее 150 кВт'!D155</f>
        <v>#REF!</v>
      </c>
      <c r="E161" s="2" t="e">
        <f>'3_ЦК прочие менее 150 кВт'!E155</f>
        <v>#REF!</v>
      </c>
      <c r="F161" s="2" t="e">
        <f>'3_ЦК прочие менее 150 кВт'!F155</f>
        <v>#REF!</v>
      </c>
      <c r="G161" s="2" t="e">
        <f>'3_ЦК прочие менее 150 кВт'!G155</f>
        <v>#REF!</v>
      </c>
      <c r="H161" s="2" t="e">
        <f>'3_ЦК прочие менее 150 кВт'!H155</f>
        <v>#REF!</v>
      </c>
      <c r="I161" s="2" t="e">
        <f>'3_ЦК прочие менее 150 кВт'!I155</f>
        <v>#REF!</v>
      </c>
      <c r="J161" s="2" t="e">
        <f>'3_ЦК прочие менее 150 кВт'!J155</f>
        <v>#REF!</v>
      </c>
      <c r="K161" s="2" t="e">
        <f>'3_ЦК прочие менее 150 кВт'!K155</f>
        <v>#REF!</v>
      </c>
      <c r="L161" s="2" t="e">
        <f>'3_ЦК прочие менее 150 кВт'!L155</f>
        <v>#REF!</v>
      </c>
      <c r="M161" s="2" t="e">
        <f>'3_ЦК прочие менее 150 кВт'!M155</f>
        <v>#REF!</v>
      </c>
      <c r="N161" s="2" t="e">
        <f>'3_ЦК прочие менее 150 кВт'!N155</f>
        <v>#REF!</v>
      </c>
      <c r="O161" s="2" t="e">
        <f>'3_ЦК прочие менее 150 кВт'!O155</f>
        <v>#REF!</v>
      </c>
      <c r="P161" s="2" t="e">
        <f>'3_ЦК прочие менее 150 кВт'!P155</f>
        <v>#REF!</v>
      </c>
      <c r="Q161" s="2" t="e">
        <f>'3_ЦК прочие менее 150 кВт'!Q155</f>
        <v>#REF!</v>
      </c>
      <c r="R161" s="2" t="e">
        <f>'3_ЦК прочие менее 150 кВт'!R155</f>
        <v>#REF!</v>
      </c>
      <c r="S161" s="2" t="e">
        <f>'3_ЦК прочие менее 150 кВт'!S155</f>
        <v>#REF!</v>
      </c>
      <c r="T161" s="2" t="e">
        <f>'3_ЦК прочие менее 150 кВт'!T155</f>
        <v>#REF!</v>
      </c>
      <c r="U161" s="2" t="e">
        <f>'3_ЦК прочие менее 150 кВт'!U155</f>
        <v>#REF!</v>
      </c>
      <c r="V161" s="2" t="e">
        <f>'3_ЦК прочие менее 150 кВт'!V155</f>
        <v>#REF!</v>
      </c>
      <c r="W161" s="2" t="e">
        <f>'3_ЦК прочие менее 150 кВт'!W155</f>
        <v>#REF!</v>
      </c>
      <c r="X161" s="2" t="e">
        <f>'3_ЦК прочие менее 150 кВт'!X155</f>
        <v>#REF!</v>
      </c>
      <c r="Y161" s="85" t="e">
        <f>'3_ЦК прочие менее 150 кВт'!Y155</f>
        <v>#REF!</v>
      </c>
      <c r="AB161" s="160">
        <v>13</v>
      </c>
      <c r="AC161" s="160">
        <v>12</v>
      </c>
    </row>
    <row r="162" spans="1:29" x14ac:dyDescent="0.25">
      <c r="A162" s="69">
        <v>11</v>
      </c>
      <c r="B162" s="93" t="e">
        <f>'3_ЦК прочие менее 150 кВт'!B156</f>
        <v>#REF!</v>
      </c>
      <c r="C162" s="2" t="e">
        <f>'3_ЦК прочие менее 150 кВт'!C156</f>
        <v>#REF!</v>
      </c>
      <c r="D162" s="2" t="e">
        <f>'3_ЦК прочие менее 150 кВт'!D156</f>
        <v>#REF!</v>
      </c>
      <c r="E162" s="2" t="e">
        <f>'3_ЦК прочие менее 150 кВт'!E156</f>
        <v>#REF!</v>
      </c>
      <c r="F162" s="2" t="e">
        <f>'3_ЦК прочие менее 150 кВт'!F156</f>
        <v>#REF!</v>
      </c>
      <c r="G162" s="2" t="e">
        <f>'3_ЦК прочие менее 150 кВт'!G156</f>
        <v>#REF!</v>
      </c>
      <c r="H162" s="2" t="e">
        <f>'3_ЦК прочие менее 150 кВт'!H156</f>
        <v>#REF!</v>
      </c>
      <c r="I162" s="2" t="e">
        <f>'3_ЦК прочие менее 150 кВт'!I156</f>
        <v>#REF!</v>
      </c>
      <c r="J162" s="2" t="e">
        <f>'3_ЦК прочие менее 150 кВт'!J156</f>
        <v>#REF!</v>
      </c>
      <c r="K162" s="2" t="e">
        <f>'3_ЦК прочие менее 150 кВт'!K156</f>
        <v>#REF!</v>
      </c>
      <c r="L162" s="2" t="e">
        <f>'3_ЦК прочие менее 150 кВт'!L156</f>
        <v>#REF!</v>
      </c>
      <c r="M162" s="2" t="e">
        <f>'3_ЦК прочие менее 150 кВт'!M156</f>
        <v>#REF!</v>
      </c>
      <c r="N162" s="2" t="e">
        <f>'3_ЦК прочие менее 150 кВт'!N156</f>
        <v>#REF!</v>
      </c>
      <c r="O162" s="2" t="e">
        <f>'3_ЦК прочие менее 150 кВт'!O156</f>
        <v>#REF!</v>
      </c>
      <c r="P162" s="2" t="e">
        <f>'3_ЦК прочие менее 150 кВт'!P156</f>
        <v>#REF!</v>
      </c>
      <c r="Q162" s="2" t="e">
        <f>'3_ЦК прочие менее 150 кВт'!Q156</f>
        <v>#REF!</v>
      </c>
      <c r="R162" s="2" t="e">
        <f>'3_ЦК прочие менее 150 кВт'!R156</f>
        <v>#REF!</v>
      </c>
      <c r="S162" s="2" t="e">
        <f>'3_ЦК прочие менее 150 кВт'!S156</f>
        <v>#REF!</v>
      </c>
      <c r="T162" s="2" t="e">
        <f>'3_ЦК прочие менее 150 кВт'!T156</f>
        <v>#REF!</v>
      </c>
      <c r="U162" s="2" t="e">
        <f>'3_ЦК прочие менее 150 кВт'!U156</f>
        <v>#REF!</v>
      </c>
      <c r="V162" s="2" t="e">
        <f>'3_ЦК прочие менее 150 кВт'!V156</f>
        <v>#REF!</v>
      </c>
      <c r="W162" s="2" t="e">
        <f>'3_ЦК прочие менее 150 кВт'!W156</f>
        <v>#REF!</v>
      </c>
      <c r="X162" s="2" t="e">
        <f>'3_ЦК прочие менее 150 кВт'!X156</f>
        <v>#REF!</v>
      </c>
      <c r="Y162" s="85" t="e">
        <f>'3_ЦК прочие менее 150 кВт'!Y156</f>
        <v>#REF!</v>
      </c>
      <c r="AB162" s="160">
        <v>13</v>
      </c>
      <c r="AC162" s="160">
        <v>13</v>
      </c>
    </row>
    <row r="163" spans="1:29" x14ac:dyDescent="0.25">
      <c r="A163" s="69">
        <v>12</v>
      </c>
      <c r="B163" s="93" t="e">
        <f>'3_ЦК прочие менее 150 кВт'!B157</f>
        <v>#REF!</v>
      </c>
      <c r="C163" s="2" t="e">
        <f>'3_ЦК прочие менее 150 кВт'!C157</f>
        <v>#REF!</v>
      </c>
      <c r="D163" s="2" t="e">
        <f>'3_ЦК прочие менее 150 кВт'!D157</f>
        <v>#REF!</v>
      </c>
      <c r="E163" s="2" t="e">
        <f>'3_ЦК прочие менее 150 кВт'!E157</f>
        <v>#REF!</v>
      </c>
      <c r="F163" s="2" t="e">
        <f>'3_ЦК прочие менее 150 кВт'!F157</f>
        <v>#REF!</v>
      </c>
      <c r="G163" s="2" t="e">
        <f>'3_ЦК прочие менее 150 кВт'!G157</f>
        <v>#REF!</v>
      </c>
      <c r="H163" s="2" t="e">
        <f>'3_ЦК прочие менее 150 кВт'!H157</f>
        <v>#REF!</v>
      </c>
      <c r="I163" s="2" t="e">
        <f>'3_ЦК прочие менее 150 кВт'!I157</f>
        <v>#REF!</v>
      </c>
      <c r="J163" s="2" t="e">
        <f>'3_ЦК прочие менее 150 кВт'!J157</f>
        <v>#REF!</v>
      </c>
      <c r="K163" s="2" t="e">
        <f>'3_ЦК прочие менее 150 кВт'!K157</f>
        <v>#REF!</v>
      </c>
      <c r="L163" s="2" t="e">
        <f>'3_ЦК прочие менее 150 кВт'!L157</f>
        <v>#REF!</v>
      </c>
      <c r="M163" s="2" t="e">
        <f>'3_ЦК прочие менее 150 кВт'!M157</f>
        <v>#REF!</v>
      </c>
      <c r="N163" s="2" t="e">
        <f>'3_ЦК прочие менее 150 кВт'!N157</f>
        <v>#REF!</v>
      </c>
      <c r="O163" s="2" t="e">
        <f>'3_ЦК прочие менее 150 кВт'!O157</f>
        <v>#REF!</v>
      </c>
      <c r="P163" s="2" t="e">
        <f>'3_ЦК прочие менее 150 кВт'!P157</f>
        <v>#REF!</v>
      </c>
      <c r="Q163" s="2" t="e">
        <f>'3_ЦК прочие менее 150 кВт'!Q157</f>
        <v>#REF!</v>
      </c>
      <c r="R163" s="2" t="e">
        <f>'3_ЦК прочие менее 150 кВт'!R157</f>
        <v>#REF!</v>
      </c>
      <c r="S163" s="2" t="e">
        <f>'3_ЦК прочие менее 150 кВт'!S157</f>
        <v>#REF!</v>
      </c>
      <c r="T163" s="2" t="e">
        <f>'3_ЦК прочие менее 150 кВт'!T157</f>
        <v>#REF!</v>
      </c>
      <c r="U163" s="2" t="e">
        <f>'3_ЦК прочие менее 150 кВт'!U157</f>
        <v>#REF!</v>
      </c>
      <c r="V163" s="2" t="e">
        <f>'3_ЦК прочие менее 150 кВт'!V157</f>
        <v>#REF!</v>
      </c>
      <c r="W163" s="2" t="e">
        <f>'3_ЦК прочие менее 150 кВт'!W157</f>
        <v>#REF!</v>
      </c>
      <c r="X163" s="2" t="e">
        <f>'3_ЦК прочие менее 150 кВт'!X157</f>
        <v>#REF!</v>
      </c>
      <c r="Y163" s="85" t="e">
        <f>'3_ЦК прочие менее 150 кВт'!Y157</f>
        <v>#REF!</v>
      </c>
      <c r="AB163" s="160">
        <v>13</v>
      </c>
      <c r="AC163" s="160">
        <v>14</v>
      </c>
    </row>
    <row r="164" spans="1:29" x14ac:dyDescent="0.25">
      <c r="A164" s="69">
        <v>13</v>
      </c>
      <c r="B164" s="93" t="e">
        <f>'3_ЦК прочие менее 150 кВт'!B158</f>
        <v>#REF!</v>
      </c>
      <c r="C164" s="2" t="e">
        <f>'3_ЦК прочие менее 150 кВт'!C158</f>
        <v>#REF!</v>
      </c>
      <c r="D164" s="2" t="e">
        <f>'3_ЦК прочие менее 150 кВт'!D158</f>
        <v>#REF!</v>
      </c>
      <c r="E164" s="2" t="e">
        <f>'3_ЦК прочие менее 150 кВт'!E158</f>
        <v>#REF!</v>
      </c>
      <c r="F164" s="2" t="e">
        <f>'3_ЦК прочие менее 150 кВт'!F158</f>
        <v>#REF!</v>
      </c>
      <c r="G164" s="2" t="e">
        <f>'3_ЦК прочие менее 150 кВт'!G158</f>
        <v>#REF!</v>
      </c>
      <c r="H164" s="2" t="e">
        <f>'3_ЦК прочие менее 150 кВт'!H158</f>
        <v>#REF!</v>
      </c>
      <c r="I164" s="2" t="e">
        <f>'3_ЦК прочие менее 150 кВт'!I158</f>
        <v>#REF!</v>
      </c>
      <c r="J164" s="2" t="e">
        <f>'3_ЦК прочие менее 150 кВт'!J158</f>
        <v>#REF!</v>
      </c>
      <c r="K164" s="2" t="e">
        <f>'3_ЦК прочие менее 150 кВт'!K158</f>
        <v>#REF!</v>
      </c>
      <c r="L164" s="2" t="e">
        <f>'3_ЦК прочие менее 150 кВт'!L158</f>
        <v>#REF!</v>
      </c>
      <c r="M164" s="2" t="e">
        <f>'3_ЦК прочие менее 150 кВт'!M158</f>
        <v>#REF!</v>
      </c>
      <c r="N164" s="2" t="e">
        <f>'3_ЦК прочие менее 150 кВт'!N158</f>
        <v>#REF!</v>
      </c>
      <c r="O164" s="2" t="e">
        <f>'3_ЦК прочие менее 150 кВт'!O158</f>
        <v>#REF!</v>
      </c>
      <c r="P164" s="2" t="e">
        <f>'3_ЦК прочие менее 150 кВт'!P158</f>
        <v>#REF!</v>
      </c>
      <c r="Q164" s="2" t="e">
        <f>'3_ЦК прочие менее 150 кВт'!Q158</f>
        <v>#REF!</v>
      </c>
      <c r="R164" s="2" t="e">
        <f>'3_ЦК прочие менее 150 кВт'!R158</f>
        <v>#REF!</v>
      </c>
      <c r="S164" s="2" t="e">
        <f>'3_ЦК прочие менее 150 кВт'!S158</f>
        <v>#REF!</v>
      </c>
      <c r="T164" s="2" t="e">
        <f>'3_ЦК прочие менее 150 кВт'!T158</f>
        <v>#REF!</v>
      </c>
      <c r="U164" s="2" t="e">
        <f>'3_ЦК прочие менее 150 кВт'!U158</f>
        <v>#REF!</v>
      </c>
      <c r="V164" s="2" t="e">
        <f>'3_ЦК прочие менее 150 кВт'!V158</f>
        <v>#REF!</v>
      </c>
      <c r="W164" s="2" t="e">
        <f>'3_ЦК прочие менее 150 кВт'!W158</f>
        <v>#REF!</v>
      </c>
      <c r="X164" s="2" t="e">
        <f>'3_ЦК прочие менее 150 кВт'!X158</f>
        <v>#REF!</v>
      </c>
      <c r="Y164" s="85" t="e">
        <f>'3_ЦК прочие менее 150 кВт'!Y158</f>
        <v>#REF!</v>
      </c>
      <c r="AB164" s="160">
        <v>13</v>
      </c>
      <c r="AC164" s="160">
        <v>15</v>
      </c>
    </row>
    <row r="165" spans="1:29" x14ac:dyDescent="0.25">
      <c r="A165" s="69">
        <v>14</v>
      </c>
      <c r="B165" s="93" t="e">
        <f>'3_ЦК прочие менее 150 кВт'!B159</f>
        <v>#REF!</v>
      </c>
      <c r="C165" s="2" t="e">
        <f>'3_ЦК прочие менее 150 кВт'!C159</f>
        <v>#REF!</v>
      </c>
      <c r="D165" s="2" t="e">
        <f>'3_ЦК прочие менее 150 кВт'!D159</f>
        <v>#REF!</v>
      </c>
      <c r="E165" s="2" t="e">
        <f>'3_ЦК прочие менее 150 кВт'!E159</f>
        <v>#REF!</v>
      </c>
      <c r="F165" s="2" t="e">
        <f>'3_ЦК прочие менее 150 кВт'!F159</f>
        <v>#REF!</v>
      </c>
      <c r="G165" s="2" t="e">
        <f>'3_ЦК прочие менее 150 кВт'!G159</f>
        <v>#REF!</v>
      </c>
      <c r="H165" s="2" t="e">
        <f>'3_ЦК прочие менее 150 кВт'!H159</f>
        <v>#REF!</v>
      </c>
      <c r="I165" s="2" t="e">
        <f>'3_ЦК прочие менее 150 кВт'!I159</f>
        <v>#REF!</v>
      </c>
      <c r="J165" s="2" t="e">
        <f>'3_ЦК прочие менее 150 кВт'!J159</f>
        <v>#REF!</v>
      </c>
      <c r="K165" s="2" t="e">
        <f>'3_ЦК прочие менее 150 кВт'!K159</f>
        <v>#REF!</v>
      </c>
      <c r="L165" s="2" t="e">
        <f>'3_ЦК прочие менее 150 кВт'!L159</f>
        <v>#REF!</v>
      </c>
      <c r="M165" s="2" t="e">
        <f>'3_ЦК прочие менее 150 кВт'!M159</f>
        <v>#REF!</v>
      </c>
      <c r="N165" s="2" t="e">
        <f>'3_ЦК прочие менее 150 кВт'!N159</f>
        <v>#REF!</v>
      </c>
      <c r="O165" s="2" t="e">
        <f>'3_ЦК прочие менее 150 кВт'!O159</f>
        <v>#REF!</v>
      </c>
      <c r="P165" s="2" t="e">
        <f>'3_ЦК прочие менее 150 кВт'!P159</f>
        <v>#REF!</v>
      </c>
      <c r="Q165" s="2" t="e">
        <f>'3_ЦК прочие менее 150 кВт'!Q159</f>
        <v>#REF!</v>
      </c>
      <c r="R165" s="2" t="e">
        <f>'3_ЦК прочие менее 150 кВт'!R159</f>
        <v>#REF!</v>
      </c>
      <c r="S165" s="2" t="e">
        <f>'3_ЦК прочие менее 150 кВт'!S159</f>
        <v>#REF!</v>
      </c>
      <c r="T165" s="2" t="e">
        <f>'3_ЦК прочие менее 150 кВт'!T159</f>
        <v>#REF!</v>
      </c>
      <c r="U165" s="2" t="e">
        <f>'3_ЦК прочие менее 150 кВт'!U159</f>
        <v>#REF!</v>
      </c>
      <c r="V165" s="2" t="e">
        <f>'3_ЦК прочие менее 150 кВт'!V159</f>
        <v>#REF!</v>
      </c>
      <c r="W165" s="2" t="e">
        <f>'3_ЦК прочие менее 150 кВт'!W159</f>
        <v>#REF!</v>
      </c>
      <c r="X165" s="2" t="e">
        <f>'3_ЦК прочие менее 150 кВт'!X159</f>
        <v>#REF!</v>
      </c>
      <c r="Y165" s="85" t="e">
        <f>'3_ЦК прочие менее 150 кВт'!Y159</f>
        <v>#REF!</v>
      </c>
      <c r="AB165" s="160">
        <v>13</v>
      </c>
      <c r="AC165" s="160">
        <v>16</v>
      </c>
    </row>
    <row r="166" spans="1:29" x14ac:dyDescent="0.25">
      <c r="A166" s="69">
        <v>15</v>
      </c>
      <c r="B166" s="93" t="e">
        <f>'3_ЦК прочие менее 150 кВт'!B160</f>
        <v>#REF!</v>
      </c>
      <c r="C166" s="2" t="e">
        <f>'3_ЦК прочие менее 150 кВт'!C160</f>
        <v>#REF!</v>
      </c>
      <c r="D166" s="2" t="e">
        <f>'3_ЦК прочие менее 150 кВт'!D160</f>
        <v>#REF!</v>
      </c>
      <c r="E166" s="2" t="e">
        <f>'3_ЦК прочие менее 150 кВт'!E160</f>
        <v>#REF!</v>
      </c>
      <c r="F166" s="2" t="e">
        <f>'3_ЦК прочие менее 150 кВт'!F160</f>
        <v>#REF!</v>
      </c>
      <c r="G166" s="2" t="e">
        <f>'3_ЦК прочие менее 150 кВт'!G160</f>
        <v>#REF!</v>
      </c>
      <c r="H166" s="2" t="e">
        <f>'3_ЦК прочие менее 150 кВт'!H160</f>
        <v>#REF!</v>
      </c>
      <c r="I166" s="2" t="e">
        <f>'3_ЦК прочие менее 150 кВт'!I160</f>
        <v>#REF!</v>
      </c>
      <c r="J166" s="2" t="e">
        <f>'3_ЦК прочие менее 150 кВт'!J160</f>
        <v>#REF!</v>
      </c>
      <c r="K166" s="2" t="e">
        <f>'3_ЦК прочие менее 150 кВт'!K160</f>
        <v>#REF!</v>
      </c>
      <c r="L166" s="2" t="e">
        <f>'3_ЦК прочие менее 150 кВт'!L160</f>
        <v>#REF!</v>
      </c>
      <c r="M166" s="2" t="e">
        <f>'3_ЦК прочие менее 150 кВт'!M160</f>
        <v>#REF!</v>
      </c>
      <c r="N166" s="2" t="e">
        <f>'3_ЦК прочие менее 150 кВт'!N160</f>
        <v>#REF!</v>
      </c>
      <c r="O166" s="2" t="e">
        <f>'3_ЦК прочие менее 150 кВт'!O160</f>
        <v>#REF!</v>
      </c>
      <c r="P166" s="2" t="e">
        <f>'3_ЦК прочие менее 150 кВт'!P160</f>
        <v>#REF!</v>
      </c>
      <c r="Q166" s="2" t="e">
        <f>'3_ЦК прочие менее 150 кВт'!Q160</f>
        <v>#REF!</v>
      </c>
      <c r="R166" s="2" t="e">
        <f>'3_ЦК прочие менее 150 кВт'!R160</f>
        <v>#REF!</v>
      </c>
      <c r="S166" s="2" t="e">
        <f>'3_ЦК прочие менее 150 кВт'!S160</f>
        <v>#REF!</v>
      </c>
      <c r="T166" s="2" t="e">
        <f>'3_ЦК прочие менее 150 кВт'!T160</f>
        <v>#REF!</v>
      </c>
      <c r="U166" s="2" t="e">
        <f>'3_ЦК прочие менее 150 кВт'!U160</f>
        <v>#REF!</v>
      </c>
      <c r="V166" s="2" t="e">
        <f>'3_ЦК прочие менее 150 кВт'!V160</f>
        <v>#REF!</v>
      </c>
      <c r="W166" s="2" t="e">
        <f>'3_ЦК прочие менее 150 кВт'!W160</f>
        <v>#REF!</v>
      </c>
      <c r="X166" s="2" t="e">
        <f>'3_ЦК прочие менее 150 кВт'!X160</f>
        <v>#REF!</v>
      </c>
      <c r="Y166" s="85" t="e">
        <f>'3_ЦК прочие менее 150 кВт'!Y160</f>
        <v>#REF!</v>
      </c>
      <c r="AB166" s="160">
        <v>13</v>
      </c>
      <c r="AC166" s="160">
        <v>17</v>
      </c>
    </row>
    <row r="167" spans="1:29" x14ac:dyDescent="0.25">
      <c r="A167" s="69">
        <v>16</v>
      </c>
      <c r="B167" s="93" t="e">
        <f>'3_ЦК прочие менее 150 кВт'!B161</f>
        <v>#REF!</v>
      </c>
      <c r="C167" s="2" t="e">
        <f>'3_ЦК прочие менее 150 кВт'!C161</f>
        <v>#REF!</v>
      </c>
      <c r="D167" s="2" t="e">
        <f>'3_ЦК прочие менее 150 кВт'!D161</f>
        <v>#REF!</v>
      </c>
      <c r="E167" s="2" t="e">
        <f>'3_ЦК прочие менее 150 кВт'!E161</f>
        <v>#REF!</v>
      </c>
      <c r="F167" s="2" t="e">
        <f>'3_ЦК прочие менее 150 кВт'!F161</f>
        <v>#REF!</v>
      </c>
      <c r="G167" s="2" t="e">
        <f>'3_ЦК прочие менее 150 кВт'!G161</f>
        <v>#REF!</v>
      </c>
      <c r="H167" s="2" t="e">
        <f>'3_ЦК прочие менее 150 кВт'!H161</f>
        <v>#REF!</v>
      </c>
      <c r="I167" s="2" t="e">
        <f>'3_ЦК прочие менее 150 кВт'!I161</f>
        <v>#REF!</v>
      </c>
      <c r="J167" s="2" t="e">
        <f>'3_ЦК прочие менее 150 кВт'!J161</f>
        <v>#REF!</v>
      </c>
      <c r="K167" s="2" t="e">
        <f>'3_ЦК прочие менее 150 кВт'!K161</f>
        <v>#REF!</v>
      </c>
      <c r="L167" s="2" t="e">
        <f>'3_ЦК прочие менее 150 кВт'!L161</f>
        <v>#REF!</v>
      </c>
      <c r="M167" s="2" t="e">
        <f>'3_ЦК прочие менее 150 кВт'!M161</f>
        <v>#REF!</v>
      </c>
      <c r="N167" s="2" t="e">
        <f>'3_ЦК прочие менее 150 кВт'!N161</f>
        <v>#REF!</v>
      </c>
      <c r="O167" s="2" t="e">
        <f>'3_ЦК прочие менее 150 кВт'!O161</f>
        <v>#REF!</v>
      </c>
      <c r="P167" s="2" t="e">
        <f>'3_ЦК прочие менее 150 кВт'!P161</f>
        <v>#REF!</v>
      </c>
      <c r="Q167" s="2" t="e">
        <f>'3_ЦК прочие менее 150 кВт'!Q161</f>
        <v>#REF!</v>
      </c>
      <c r="R167" s="2" t="e">
        <f>'3_ЦК прочие менее 150 кВт'!R161</f>
        <v>#REF!</v>
      </c>
      <c r="S167" s="2" t="e">
        <f>'3_ЦК прочие менее 150 кВт'!S161</f>
        <v>#REF!</v>
      </c>
      <c r="T167" s="2" t="e">
        <f>'3_ЦК прочие менее 150 кВт'!T161</f>
        <v>#REF!</v>
      </c>
      <c r="U167" s="2" t="e">
        <f>'3_ЦК прочие менее 150 кВт'!U161</f>
        <v>#REF!</v>
      </c>
      <c r="V167" s="2" t="e">
        <f>'3_ЦК прочие менее 150 кВт'!V161</f>
        <v>#REF!</v>
      </c>
      <c r="W167" s="2" t="e">
        <f>'3_ЦК прочие менее 150 кВт'!W161</f>
        <v>#REF!</v>
      </c>
      <c r="X167" s="2" t="e">
        <f>'3_ЦК прочие менее 150 кВт'!X161</f>
        <v>#REF!</v>
      </c>
      <c r="Y167" s="85" t="e">
        <f>'3_ЦК прочие менее 150 кВт'!Y161</f>
        <v>#REF!</v>
      </c>
      <c r="AB167" s="160">
        <v>13</v>
      </c>
      <c r="AC167" s="160">
        <v>18</v>
      </c>
    </row>
    <row r="168" spans="1:29" x14ac:dyDescent="0.25">
      <c r="A168" s="69">
        <v>17</v>
      </c>
      <c r="B168" s="93" t="e">
        <f>'3_ЦК прочие менее 150 кВт'!B162</f>
        <v>#REF!</v>
      </c>
      <c r="C168" s="2" t="e">
        <f>'3_ЦК прочие менее 150 кВт'!C162</f>
        <v>#REF!</v>
      </c>
      <c r="D168" s="2" t="e">
        <f>'3_ЦК прочие менее 150 кВт'!D162</f>
        <v>#REF!</v>
      </c>
      <c r="E168" s="2" t="e">
        <f>'3_ЦК прочие менее 150 кВт'!E162</f>
        <v>#REF!</v>
      </c>
      <c r="F168" s="2" t="e">
        <f>'3_ЦК прочие менее 150 кВт'!F162</f>
        <v>#REF!</v>
      </c>
      <c r="G168" s="2" t="e">
        <f>'3_ЦК прочие менее 150 кВт'!G162</f>
        <v>#REF!</v>
      </c>
      <c r="H168" s="2" t="e">
        <f>'3_ЦК прочие менее 150 кВт'!H162</f>
        <v>#REF!</v>
      </c>
      <c r="I168" s="2" t="e">
        <f>'3_ЦК прочие менее 150 кВт'!I162</f>
        <v>#REF!</v>
      </c>
      <c r="J168" s="2" t="e">
        <f>'3_ЦК прочие менее 150 кВт'!J162</f>
        <v>#REF!</v>
      </c>
      <c r="K168" s="2" t="e">
        <f>'3_ЦК прочие менее 150 кВт'!K162</f>
        <v>#REF!</v>
      </c>
      <c r="L168" s="2" t="e">
        <f>'3_ЦК прочие менее 150 кВт'!L162</f>
        <v>#REF!</v>
      </c>
      <c r="M168" s="2" t="e">
        <f>'3_ЦК прочие менее 150 кВт'!M162</f>
        <v>#REF!</v>
      </c>
      <c r="N168" s="2" t="e">
        <f>'3_ЦК прочие менее 150 кВт'!N162</f>
        <v>#REF!</v>
      </c>
      <c r="O168" s="2" t="e">
        <f>'3_ЦК прочие менее 150 кВт'!O162</f>
        <v>#REF!</v>
      </c>
      <c r="P168" s="2" t="e">
        <f>'3_ЦК прочие менее 150 кВт'!P162</f>
        <v>#REF!</v>
      </c>
      <c r="Q168" s="2" t="e">
        <f>'3_ЦК прочие менее 150 кВт'!Q162</f>
        <v>#REF!</v>
      </c>
      <c r="R168" s="2" t="e">
        <f>'3_ЦК прочие менее 150 кВт'!R162</f>
        <v>#REF!</v>
      </c>
      <c r="S168" s="2" t="e">
        <f>'3_ЦК прочие менее 150 кВт'!S162</f>
        <v>#REF!</v>
      </c>
      <c r="T168" s="2" t="e">
        <f>'3_ЦК прочие менее 150 кВт'!T162</f>
        <v>#REF!</v>
      </c>
      <c r="U168" s="2" t="e">
        <f>'3_ЦК прочие менее 150 кВт'!U162</f>
        <v>#REF!</v>
      </c>
      <c r="V168" s="2" t="e">
        <f>'3_ЦК прочие менее 150 кВт'!V162</f>
        <v>#REF!</v>
      </c>
      <c r="W168" s="2" t="e">
        <f>'3_ЦК прочие менее 150 кВт'!W162</f>
        <v>#REF!</v>
      </c>
      <c r="X168" s="2" t="e">
        <f>'3_ЦК прочие менее 150 кВт'!X162</f>
        <v>#REF!</v>
      </c>
      <c r="Y168" s="85" t="e">
        <f>'3_ЦК прочие менее 150 кВт'!Y162</f>
        <v>#REF!</v>
      </c>
      <c r="AB168" s="160">
        <v>13</v>
      </c>
      <c r="AC168" s="160">
        <v>19</v>
      </c>
    </row>
    <row r="169" spans="1:29" x14ac:dyDescent="0.25">
      <c r="A169" s="69">
        <v>18</v>
      </c>
      <c r="B169" s="93" t="e">
        <f>'3_ЦК прочие менее 150 кВт'!B163</f>
        <v>#REF!</v>
      </c>
      <c r="C169" s="2" t="e">
        <f>'3_ЦК прочие менее 150 кВт'!C163</f>
        <v>#REF!</v>
      </c>
      <c r="D169" s="2" t="e">
        <f>'3_ЦК прочие менее 150 кВт'!D163</f>
        <v>#REF!</v>
      </c>
      <c r="E169" s="2" t="e">
        <f>'3_ЦК прочие менее 150 кВт'!E163</f>
        <v>#REF!</v>
      </c>
      <c r="F169" s="2" t="e">
        <f>'3_ЦК прочие менее 150 кВт'!F163</f>
        <v>#REF!</v>
      </c>
      <c r="G169" s="2" t="e">
        <f>'3_ЦК прочие менее 150 кВт'!G163</f>
        <v>#REF!</v>
      </c>
      <c r="H169" s="2" t="e">
        <f>'3_ЦК прочие менее 150 кВт'!H163</f>
        <v>#REF!</v>
      </c>
      <c r="I169" s="2" t="e">
        <f>'3_ЦК прочие менее 150 кВт'!I163</f>
        <v>#REF!</v>
      </c>
      <c r="J169" s="2" t="e">
        <f>'3_ЦК прочие менее 150 кВт'!J163</f>
        <v>#REF!</v>
      </c>
      <c r="K169" s="2" t="e">
        <f>'3_ЦК прочие менее 150 кВт'!K163</f>
        <v>#REF!</v>
      </c>
      <c r="L169" s="2" t="e">
        <f>'3_ЦК прочие менее 150 кВт'!L163</f>
        <v>#REF!</v>
      </c>
      <c r="M169" s="2" t="e">
        <f>'3_ЦК прочие менее 150 кВт'!M163</f>
        <v>#REF!</v>
      </c>
      <c r="N169" s="2" t="e">
        <f>'3_ЦК прочие менее 150 кВт'!N163</f>
        <v>#REF!</v>
      </c>
      <c r="O169" s="2" t="e">
        <f>'3_ЦК прочие менее 150 кВт'!O163</f>
        <v>#REF!</v>
      </c>
      <c r="P169" s="2" t="e">
        <f>'3_ЦК прочие менее 150 кВт'!P163</f>
        <v>#REF!</v>
      </c>
      <c r="Q169" s="2" t="e">
        <f>'3_ЦК прочие менее 150 кВт'!Q163</f>
        <v>#REF!</v>
      </c>
      <c r="R169" s="2" t="e">
        <f>'3_ЦК прочие менее 150 кВт'!R163</f>
        <v>#REF!</v>
      </c>
      <c r="S169" s="2" t="e">
        <f>'3_ЦК прочие менее 150 кВт'!S163</f>
        <v>#REF!</v>
      </c>
      <c r="T169" s="2" t="e">
        <f>'3_ЦК прочие менее 150 кВт'!T163</f>
        <v>#REF!</v>
      </c>
      <c r="U169" s="2" t="e">
        <f>'3_ЦК прочие менее 150 кВт'!U163</f>
        <v>#REF!</v>
      </c>
      <c r="V169" s="2" t="e">
        <f>'3_ЦК прочие менее 150 кВт'!V163</f>
        <v>#REF!</v>
      </c>
      <c r="W169" s="2" t="e">
        <f>'3_ЦК прочие менее 150 кВт'!W163</f>
        <v>#REF!</v>
      </c>
      <c r="X169" s="2" t="e">
        <f>'3_ЦК прочие менее 150 кВт'!X163</f>
        <v>#REF!</v>
      </c>
      <c r="Y169" s="85" t="e">
        <f>'3_ЦК прочие менее 150 кВт'!Y163</f>
        <v>#REF!</v>
      </c>
      <c r="AB169" s="160">
        <v>13</v>
      </c>
      <c r="AC169" s="160">
        <v>20</v>
      </c>
    </row>
    <row r="170" spans="1:29" x14ac:dyDescent="0.25">
      <c r="A170" s="69">
        <v>19</v>
      </c>
      <c r="B170" s="93" t="e">
        <f>'3_ЦК прочие менее 150 кВт'!B164</f>
        <v>#REF!</v>
      </c>
      <c r="C170" s="2" t="e">
        <f>'3_ЦК прочие менее 150 кВт'!C164</f>
        <v>#REF!</v>
      </c>
      <c r="D170" s="2" t="e">
        <f>'3_ЦК прочие менее 150 кВт'!D164</f>
        <v>#REF!</v>
      </c>
      <c r="E170" s="2" t="e">
        <f>'3_ЦК прочие менее 150 кВт'!E164</f>
        <v>#REF!</v>
      </c>
      <c r="F170" s="2" t="e">
        <f>'3_ЦК прочие менее 150 кВт'!F164</f>
        <v>#REF!</v>
      </c>
      <c r="G170" s="2" t="e">
        <f>'3_ЦК прочие менее 150 кВт'!G164</f>
        <v>#REF!</v>
      </c>
      <c r="H170" s="2" t="e">
        <f>'3_ЦК прочие менее 150 кВт'!H164</f>
        <v>#REF!</v>
      </c>
      <c r="I170" s="2" t="e">
        <f>'3_ЦК прочие менее 150 кВт'!I164</f>
        <v>#REF!</v>
      </c>
      <c r="J170" s="2" t="e">
        <f>'3_ЦК прочие менее 150 кВт'!J164</f>
        <v>#REF!</v>
      </c>
      <c r="K170" s="2" t="e">
        <f>'3_ЦК прочие менее 150 кВт'!K164</f>
        <v>#REF!</v>
      </c>
      <c r="L170" s="2" t="e">
        <f>'3_ЦК прочие менее 150 кВт'!L164</f>
        <v>#REF!</v>
      </c>
      <c r="M170" s="2" t="e">
        <f>'3_ЦК прочие менее 150 кВт'!M164</f>
        <v>#REF!</v>
      </c>
      <c r="N170" s="2" t="e">
        <f>'3_ЦК прочие менее 150 кВт'!N164</f>
        <v>#REF!</v>
      </c>
      <c r="O170" s="2" t="e">
        <f>'3_ЦК прочие менее 150 кВт'!O164</f>
        <v>#REF!</v>
      </c>
      <c r="P170" s="2" t="e">
        <f>'3_ЦК прочие менее 150 кВт'!P164</f>
        <v>#REF!</v>
      </c>
      <c r="Q170" s="2" t="e">
        <f>'3_ЦК прочие менее 150 кВт'!Q164</f>
        <v>#REF!</v>
      </c>
      <c r="R170" s="2" t="e">
        <f>'3_ЦК прочие менее 150 кВт'!R164</f>
        <v>#REF!</v>
      </c>
      <c r="S170" s="2" t="e">
        <f>'3_ЦК прочие менее 150 кВт'!S164</f>
        <v>#REF!</v>
      </c>
      <c r="T170" s="2" t="e">
        <f>'3_ЦК прочие менее 150 кВт'!T164</f>
        <v>#REF!</v>
      </c>
      <c r="U170" s="2" t="e">
        <f>'3_ЦК прочие менее 150 кВт'!U164</f>
        <v>#REF!</v>
      </c>
      <c r="V170" s="2" t="e">
        <f>'3_ЦК прочие менее 150 кВт'!V164</f>
        <v>#REF!</v>
      </c>
      <c r="W170" s="2" t="e">
        <f>'3_ЦК прочие менее 150 кВт'!W164</f>
        <v>#REF!</v>
      </c>
      <c r="X170" s="2" t="e">
        <f>'3_ЦК прочие менее 150 кВт'!X164</f>
        <v>#REF!</v>
      </c>
      <c r="Y170" s="85" t="e">
        <f>'3_ЦК прочие менее 150 кВт'!Y164</f>
        <v>#REF!</v>
      </c>
      <c r="AB170" s="160">
        <v>13</v>
      </c>
      <c r="AC170" s="160">
        <v>21</v>
      </c>
    </row>
    <row r="171" spans="1:29" x14ac:dyDescent="0.25">
      <c r="A171" s="69">
        <v>20</v>
      </c>
      <c r="B171" s="93" t="e">
        <f>'3_ЦК прочие менее 150 кВт'!B165</f>
        <v>#REF!</v>
      </c>
      <c r="C171" s="2" t="e">
        <f>'3_ЦК прочие менее 150 кВт'!C165</f>
        <v>#REF!</v>
      </c>
      <c r="D171" s="2" t="e">
        <f>'3_ЦК прочие менее 150 кВт'!D165</f>
        <v>#REF!</v>
      </c>
      <c r="E171" s="2" t="e">
        <f>'3_ЦК прочие менее 150 кВт'!E165</f>
        <v>#REF!</v>
      </c>
      <c r="F171" s="2" t="e">
        <f>'3_ЦК прочие менее 150 кВт'!F165</f>
        <v>#REF!</v>
      </c>
      <c r="G171" s="2" t="e">
        <f>'3_ЦК прочие менее 150 кВт'!G165</f>
        <v>#REF!</v>
      </c>
      <c r="H171" s="2" t="e">
        <f>'3_ЦК прочие менее 150 кВт'!H165</f>
        <v>#REF!</v>
      </c>
      <c r="I171" s="2" t="e">
        <f>'3_ЦК прочие менее 150 кВт'!I165</f>
        <v>#REF!</v>
      </c>
      <c r="J171" s="2" t="e">
        <f>'3_ЦК прочие менее 150 кВт'!J165</f>
        <v>#REF!</v>
      </c>
      <c r="K171" s="2" t="e">
        <f>'3_ЦК прочие менее 150 кВт'!K165</f>
        <v>#REF!</v>
      </c>
      <c r="L171" s="2" t="e">
        <f>'3_ЦК прочие менее 150 кВт'!L165</f>
        <v>#REF!</v>
      </c>
      <c r="M171" s="2" t="e">
        <f>'3_ЦК прочие менее 150 кВт'!M165</f>
        <v>#REF!</v>
      </c>
      <c r="N171" s="2" t="e">
        <f>'3_ЦК прочие менее 150 кВт'!N165</f>
        <v>#REF!</v>
      </c>
      <c r="O171" s="2" t="e">
        <f>'3_ЦК прочие менее 150 кВт'!O165</f>
        <v>#REF!</v>
      </c>
      <c r="P171" s="2" t="e">
        <f>'3_ЦК прочие менее 150 кВт'!P165</f>
        <v>#REF!</v>
      </c>
      <c r="Q171" s="2" t="e">
        <f>'3_ЦК прочие менее 150 кВт'!Q165</f>
        <v>#REF!</v>
      </c>
      <c r="R171" s="2" t="e">
        <f>'3_ЦК прочие менее 150 кВт'!R165</f>
        <v>#REF!</v>
      </c>
      <c r="S171" s="2" t="e">
        <f>'3_ЦК прочие менее 150 кВт'!S165</f>
        <v>#REF!</v>
      </c>
      <c r="T171" s="2" t="e">
        <f>'3_ЦК прочие менее 150 кВт'!T165</f>
        <v>#REF!</v>
      </c>
      <c r="U171" s="2" t="e">
        <f>'3_ЦК прочие менее 150 кВт'!U165</f>
        <v>#REF!</v>
      </c>
      <c r="V171" s="2" t="e">
        <f>'3_ЦК прочие менее 150 кВт'!V165</f>
        <v>#REF!</v>
      </c>
      <c r="W171" s="2" t="e">
        <f>'3_ЦК прочие менее 150 кВт'!W165</f>
        <v>#REF!</v>
      </c>
      <c r="X171" s="2" t="e">
        <f>'3_ЦК прочие менее 150 кВт'!X165</f>
        <v>#REF!</v>
      </c>
      <c r="Y171" s="85" t="e">
        <f>'3_ЦК прочие менее 150 кВт'!Y165</f>
        <v>#REF!</v>
      </c>
      <c r="AB171" s="160">
        <v>13</v>
      </c>
      <c r="AC171" s="160">
        <v>22</v>
      </c>
    </row>
    <row r="172" spans="1:29" ht="15.75" customHeight="1" x14ac:dyDescent="0.25">
      <c r="A172" s="69">
        <v>21</v>
      </c>
      <c r="B172" s="93" t="e">
        <f>'3_ЦК прочие менее 150 кВт'!B166</f>
        <v>#REF!</v>
      </c>
      <c r="C172" s="2" t="e">
        <f>'3_ЦК прочие менее 150 кВт'!C166</f>
        <v>#REF!</v>
      </c>
      <c r="D172" s="2" t="e">
        <f>'3_ЦК прочие менее 150 кВт'!D166</f>
        <v>#REF!</v>
      </c>
      <c r="E172" s="2" t="e">
        <f>'3_ЦК прочие менее 150 кВт'!E166</f>
        <v>#REF!</v>
      </c>
      <c r="F172" s="2" t="e">
        <f>'3_ЦК прочие менее 150 кВт'!F166</f>
        <v>#REF!</v>
      </c>
      <c r="G172" s="2" t="e">
        <f>'3_ЦК прочие менее 150 кВт'!G166</f>
        <v>#REF!</v>
      </c>
      <c r="H172" s="2" t="e">
        <f>'3_ЦК прочие менее 150 кВт'!H166</f>
        <v>#REF!</v>
      </c>
      <c r="I172" s="2" t="e">
        <f>'3_ЦК прочие менее 150 кВт'!I166</f>
        <v>#REF!</v>
      </c>
      <c r="J172" s="2" t="e">
        <f>'3_ЦК прочие менее 150 кВт'!J166</f>
        <v>#REF!</v>
      </c>
      <c r="K172" s="2" t="e">
        <f>'3_ЦК прочие менее 150 кВт'!K166</f>
        <v>#REF!</v>
      </c>
      <c r="L172" s="2" t="e">
        <f>'3_ЦК прочие менее 150 кВт'!L166</f>
        <v>#REF!</v>
      </c>
      <c r="M172" s="2" t="e">
        <f>'3_ЦК прочие менее 150 кВт'!M166</f>
        <v>#REF!</v>
      </c>
      <c r="N172" s="2" t="e">
        <f>'3_ЦК прочие менее 150 кВт'!N166</f>
        <v>#REF!</v>
      </c>
      <c r="O172" s="2" t="e">
        <f>'3_ЦК прочие менее 150 кВт'!O166</f>
        <v>#REF!</v>
      </c>
      <c r="P172" s="2" t="e">
        <f>'3_ЦК прочие менее 150 кВт'!P166</f>
        <v>#REF!</v>
      </c>
      <c r="Q172" s="2" t="e">
        <f>'3_ЦК прочие менее 150 кВт'!Q166</f>
        <v>#REF!</v>
      </c>
      <c r="R172" s="2" t="e">
        <f>'3_ЦК прочие менее 150 кВт'!R166</f>
        <v>#REF!</v>
      </c>
      <c r="S172" s="2" t="e">
        <f>'3_ЦК прочие менее 150 кВт'!S166</f>
        <v>#REF!</v>
      </c>
      <c r="T172" s="2" t="e">
        <f>'3_ЦК прочие менее 150 кВт'!T166</f>
        <v>#REF!</v>
      </c>
      <c r="U172" s="2" t="e">
        <f>'3_ЦК прочие менее 150 кВт'!U166</f>
        <v>#REF!</v>
      </c>
      <c r="V172" s="2" t="e">
        <f>'3_ЦК прочие менее 150 кВт'!V166</f>
        <v>#REF!</v>
      </c>
      <c r="W172" s="2" t="e">
        <f>'3_ЦК прочие менее 150 кВт'!W166</f>
        <v>#REF!</v>
      </c>
      <c r="X172" s="2" t="e">
        <f>'3_ЦК прочие менее 150 кВт'!X166</f>
        <v>#REF!</v>
      </c>
      <c r="Y172" s="85" t="e">
        <f>'3_ЦК прочие менее 150 кВт'!Y166</f>
        <v>#REF!</v>
      </c>
      <c r="AB172" s="160">
        <v>13</v>
      </c>
      <c r="AC172" s="160">
        <v>23</v>
      </c>
    </row>
    <row r="173" spans="1:29" ht="15.75" customHeight="1" x14ac:dyDescent="0.25">
      <c r="A173" s="69">
        <v>22</v>
      </c>
      <c r="B173" s="93" t="e">
        <f>'3_ЦК прочие менее 150 кВт'!B167</f>
        <v>#REF!</v>
      </c>
      <c r="C173" s="2" t="e">
        <f>'3_ЦК прочие менее 150 кВт'!C167</f>
        <v>#REF!</v>
      </c>
      <c r="D173" s="2" t="e">
        <f>'3_ЦК прочие менее 150 кВт'!D167</f>
        <v>#REF!</v>
      </c>
      <c r="E173" s="2" t="e">
        <f>'3_ЦК прочие менее 150 кВт'!E167</f>
        <v>#REF!</v>
      </c>
      <c r="F173" s="2" t="e">
        <f>'3_ЦК прочие менее 150 кВт'!F167</f>
        <v>#REF!</v>
      </c>
      <c r="G173" s="2" t="e">
        <f>'3_ЦК прочие менее 150 кВт'!G167</f>
        <v>#REF!</v>
      </c>
      <c r="H173" s="2" t="e">
        <f>'3_ЦК прочие менее 150 кВт'!H167</f>
        <v>#REF!</v>
      </c>
      <c r="I173" s="2" t="e">
        <f>'3_ЦК прочие менее 150 кВт'!I167</f>
        <v>#REF!</v>
      </c>
      <c r="J173" s="2" t="e">
        <f>'3_ЦК прочие менее 150 кВт'!J167</f>
        <v>#REF!</v>
      </c>
      <c r="K173" s="2" t="e">
        <f>'3_ЦК прочие менее 150 кВт'!K167</f>
        <v>#REF!</v>
      </c>
      <c r="L173" s="2" t="e">
        <f>'3_ЦК прочие менее 150 кВт'!L167</f>
        <v>#REF!</v>
      </c>
      <c r="M173" s="2" t="e">
        <f>'3_ЦК прочие менее 150 кВт'!M167</f>
        <v>#REF!</v>
      </c>
      <c r="N173" s="2" t="e">
        <f>'3_ЦК прочие менее 150 кВт'!N167</f>
        <v>#REF!</v>
      </c>
      <c r="O173" s="2" t="e">
        <f>'3_ЦК прочие менее 150 кВт'!O167</f>
        <v>#REF!</v>
      </c>
      <c r="P173" s="2" t="e">
        <f>'3_ЦК прочие менее 150 кВт'!P167</f>
        <v>#REF!</v>
      </c>
      <c r="Q173" s="2" t="e">
        <f>'3_ЦК прочие менее 150 кВт'!Q167</f>
        <v>#REF!</v>
      </c>
      <c r="R173" s="2" t="e">
        <f>'3_ЦК прочие менее 150 кВт'!R167</f>
        <v>#REF!</v>
      </c>
      <c r="S173" s="2" t="e">
        <f>'3_ЦК прочие менее 150 кВт'!S167</f>
        <v>#REF!</v>
      </c>
      <c r="T173" s="2" t="e">
        <f>'3_ЦК прочие менее 150 кВт'!T167</f>
        <v>#REF!</v>
      </c>
      <c r="U173" s="2" t="e">
        <f>'3_ЦК прочие менее 150 кВт'!U167</f>
        <v>#REF!</v>
      </c>
      <c r="V173" s="2" t="e">
        <f>'3_ЦК прочие менее 150 кВт'!V167</f>
        <v>#REF!</v>
      </c>
      <c r="W173" s="2" t="e">
        <f>'3_ЦК прочие менее 150 кВт'!W167</f>
        <v>#REF!</v>
      </c>
      <c r="X173" s="2" t="e">
        <f>'3_ЦК прочие менее 150 кВт'!X167</f>
        <v>#REF!</v>
      </c>
      <c r="Y173" s="85" t="e">
        <f>'3_ЦК прочие менее 150 кВт'!Y167</f>
        <v>#REF!</v>
      </c>
      <c r="AB173" s="160">
        <v>13</v>
      </c>
      <c r="AC173" s="160">
        <v>24</v>
      </c>
    </row>
    <row r="174" spans="1:29" x14ac:dyDescent="0.25">
      <c r="A174" s="69">
        <v>23</v>
      </c>
      <c r="B174" s="93" t="e">
        <f>'3_ЦК прочие менее 150 кВт'!B168</f>
        <v>#REF!</v>
      </c>
      <c r="C174" s="2" t="e">
        <f>'3_ЦК прочие менее 150 кВт'!C168</f>
        <v>#REF!</v>
      </c>
      <c r="D174" s="2" t="e">
        <f>'3_ЦК прочие менее 150 кВт'!D168</f>
        <v>#REF!</v>
      </c>
      <c r="E174" s="2" t="e">
        <f>'3_ЦК прочие менее 150 кВт'!E168</f>
        <v>#REF!</v>
      </c>
      <c r="F174" s="2" t="e">
        <f>'3_ЦК прочие менее 150 кВт'!F168</f>
        <v>#REF!</v>
      </c>
      <c r="G174" s="2" t="e">
        <f>'3_ЦК прочие менее 150 кВт'!G168</f>
        <v>#REF!</v>
      </c>
      <c r="H174" s="2" t="e">
        <f>'3_ЦК прочие менее 150 кВт'!H168</f>
        <v>#REF!</v>
      </c>
      <c r="I174" s="2" t="e">
        <f>'3_ЦК прочие менее 150 кВт'!I168</f>
        <v>#REF!</v>
      </c>
      <c r="J174" s="2" t="e">
        <f>'3_ЦК прочие менее 150 кВт'!J168</f>
        <v>#REF!</v>
      </c>
      <c r="K174" s="2" t="e">
        <f>'3_ЦК прочие менее 150 кВт'!K168</f>
        <v>#REF!</v>
      </c>
      <c r="L174" s="2" t="e">
        <f>'3_ЦК прочие менее 150 кВт'!L168</f>
        <v>#REF!</v>
      </c>
      <c r="M174" s="2" t="e">
        <f>'3_ЦК прочие менее 150 кВт'!M168</f>
        <v>#REF!</v>
      </c>
      <c r="N174" s="2" t="e">
        <f>'3_ЦК прочие менее 150 кВт'!N168</f>
        <v>#REF!</v>
      </c>
      <c r="O174" s="2" t="e">
        <f>'3_ЦК прочие менее 150 кВт'!O168</f>
        <v>#REF!</v>
      </c>
      <c r="P174" s="2" t="e">
        <f>'3_ЦК прочие менее 150 кВт'!P168</f>
        <v>#REF!</v>
      </c>
      <c r="Q174" s="2" t="e">
        <f>'3_ЦК прочие менее 150 кВт'!Q168</f>
        <v>#REF!</v>
      </c>
      <c r="R174" s="2" t="e">
        <f>'3_ЦК прочие менее 150 кВт'!R168</f>
        <v>#REF!</v>
      </c>
      <c r="S174" s="2" t="e">
        <f>'3_ЦК прочие менее 150 кВт'!S168</f>
        <v>#REF!</v>
      </c>
      <c r="T174" s="2" t="e">
        <f>'3_ЦК прочие менее 150 кВт'!T168</f>
        <v>#REF!</v>
      </c>
      <c r="U174" s="2" t="e">
        <f>'3_ЦК прочие менее 150 кВт'!U168</f>
        <v>#REF!</v>
      </c>
      <c r="V174" s="2" t="e">
        <f>'3_ЦК прочие менее 150 кВт'!V168</f>
        <v>#REF!</v>
      </c>
      <c r="W174" s="2" t="e">
        <f>'3_ЦК прочие менее 150 кВт'!W168</f>
        <v>#REF!</v>
      </c>
      <c r="X174" s="2" t="e">
        <f>'3_ЦК прочие менее 150 кВт'!X168</f>
        <v>#REF!</v>
      </c>
      <c r="Y174" s="85" t="e">
        <f>'3_ЦК прочие менее 150 кВт'!Y168</f>
        <v>#REF!</v>
      </c>
      <c r="AB174" s="160">
        <v>13</v>
      </c>
      <c r="AC174" s="160">
        <v>25</v>
      </c>
    </row>
    <row r="175" spans="1:29" x14ac:dyDescent="0.25">
      <c r="A175" s="69">
        <v>24</v>
      </c>
      <c r="B175" s="93" t="e">
        <f>'3_ЦК прочие менее 150 кВт'!B169</f>
        <v>#REF!</v>
      </c>
      <c r="C175" s="2" t="e">
        <f>'3_ЦК прочие менее 150 кВт'!C169</f>
        <v>#REF!</v>
      </c>
      <c r="D175" s="2" t="e">
        <f>'3_ЦК прочие менее 150 кВт'!D169</f>
        <v>#REF!</v>
      </c>
      <c r="E175" s="2" t="e">
        <f>'3_ЦК прочие менее 150 кВт'!E169</f>
        <v>#REF!</v>
      </c>
      <c r="F175" s="2" t="e">
        <f>'3_ЦК прочие менее 150 кВт'!F169</f>
        <v>#REF!</v>
      </c>
      <c r="G175" s="2" t="e">
        <f>'3_ЦК прочие менее 150 кВт'!G169</f>
        <v>#REF!</v>
      </c>
      <c r="H175" s="2" t="e">
        <f>'3_ЦК прочие менее 150 кВт'!H169</f>
        <v>#REF!</v>
      </c>
      <c r="I175" s="2" t="e">
        <f>'3_ЦК прочие менее 150 кВт'!I169</f>
        <v>#REF!</v>
      </c>
      <c r="J175" s="2" t="e">
        <f>'3_ЦК прочие менее 150 кВт'!J169</f>
        <v>#REF!</v>
      </c>
      <c r="K175" s="2" t="e">
        <f>'3_ЦК прочие менее 150 кВт'!K169</f>
        <v>#REF!</v>
      </c>
      <c r="L175" s="2" t="e">
        <f>'3_ЦК прочие менее 150 кВт'!L169</f>
        <v>#REF!</v>
      </c>
      <c r="M175" s="2" t="e">
        <f>'3_ЦК прочие менее 150 кВт'!M169</f>
        <v>#REF!</v>
      </c>
      <c r="N175" s="2" t="e">
        <f>'3_ЦК прочие менее 150 кВт'!N169</f>
        <v>#REF!</v>
      </c>
      <c r="O175" s="2" t="e">
        <f>'3_ЦК прочие менее 150 кВт'!O169</f>
        <v>#REF!</v>
      </c>
      <c r="P175" s="2" t="e">
        <f>'3_ЦК прочие менее 150 кВт'!P169</f>
        <v>#REF!</v>
      </c>
      <c r="Q175" s="2" t="e">
        <f>'3_ЦК прочие менее 150 кВт'!Q169</f>
        <v>#REF!</v>
      </c>
      <c r="R175" s="2" t="e">
        <f>'3_ЦК прочие менее 150 кВт'!R169</f>
        <v>#REF!</v>
      </c>
      <c r="S175" s="2" t="e">
        <f>'3_ЦК прочие менее 150 кВт'!S169</f>
        <v>#REF!</v>
      </c>
      <c r="T175" s="2" t="e">
        <f>'3_ЦК прочие менее 150 кВт'!T169</f>
        <v>#REF!</v>
      </c>
      <c r="U175" s="2" t="e">
        <f>'3_ЦК прочие менее 150 кВт'!U169</f>
        <v>#REF!</v>
      </c>
      <c r="V175" s="2" t="e">
        <f>'3_ЦК прочие менее 150 кВт'!V169</f>
        <v>#REF!</v>
      </c>
      <c r="W175" s="2" t="e">
        <f>'3_ЦК прочие менее 150 кВт'!W169</f>
        <v>#REF!</v>
      </c>
      <c r="X175" s="2" t="e">
        <f>'3_ЦК прочие менее 150 кВт'!X169</f>
        <v>#REF!</v>
      </c>
      <c r="Y175" s="85" t="e">
        <f>'3_ЦК прочие менее 150 кВт'!Y169</f>
        <v>#REF!</v>
      </c>
      <c r="AB175" s="160">
        <v>14</v>
      </c>
      <c r="AC175" s="160">
        <v>2</v>
      </c>
    </row>
    <row r="176" spans="1:29" x14ac:dyDescent="0.25">
      <c r="A176" s="69">
        <v>25</v>
      </c>
      <c r="B176" s="93" t="e">
        <f>'3_ЦК прочие менее 150 кВт'!B170</f>
        <v>#REF!</v>
      </c>
      <c r="C176" s="2" t="e">
        <f>'3_ЦК прочие менее 150 кВт'!C170</f>
        <v>#REF!</v>
      </c>
      <c r="D176" s="2" t="e">
        <f>'3_ЦК прочие менее 150 кВт'!D170</f>
        <v>#REF!</v>
      </c>
      <c r="E176" s="2" t="e">
        <f>'3_ЦК прочие менее 150 кВт'!E170</f>
        <v>#REF!</v>
      </c>
      <c r="F176" s="2" t="e">
        <f>'3_ЦК прочие менее 150 кВт'!F170</f>
        <v>#REF!</v>
      </c>
      <c r="G176" s="2" t="e">
        <f>'3_ЦК прочие менее 150 кВт'!G170</f>
        <v>#REF!</v>
      </c>
      <c r="H176" s="2" t="e">
        <f>'3_ЦК прочие менее 150 кВт'!H170</f>
        <v>#REF!</v>
      </c>
      <c r="I176" s="2" t="e">
        <f>'3_ЦК прочие менее 150 кВт'!I170</f>
        <v>#REF!</v>
      </c>
      <c r="J176" s="2" t="e">
        <f>'3_ЦК прочие менее 150 кВт'!J170</f>
        <v>#REF!</v>
      </c>
      <c r="K176" s="2" t="e">
        <f>'3_ЦК прочие менее 150 кВт'!K170</f>
        <v>#REF!</v>
      </c>
      <c r="L176" s="2" t="e">
        <f>'3_ЦК прочие менее 150 кВт'!L170</f>
        <v>#REF!</v>
      </c>
      <c r="M176" s="2" t="e">
        <f>'3_ЦК прочие менее 150 кВт'!M170</f>
        <v>#REF!</v>
      </c>
      <c r="N176" s="2" t="e">
        <f>'3_ЦК прочие менее 150 кВт'!N170</f>
        <v>#REF!</v>
      </c>
      <c r="O176" s="2" t="e">
        <f>'3_ЦК прочие менее 150 кВт'!O170</f>
        <v>#REF!</v>
      </c>
      <c r="P176" s="2" t="e">
        <f>'3_ЦК прочие менее 150 кВт'!P170</f>
        <v>#REF!</v>
      </c>
      <c r="Q176" s="2" t="e">
        <f>'3_ЦК прочие менее 150 кВт'!Q170</f>
        <v>#REF!</v>
      </c>
      <c r="R176" s="2" t="e">
        <f>'3_ЦК прочие менее 150 кВт'!R170</f>
        <v>#REF!</v>
      </c>
      <c r="S176" s="2" t="e">
        <f>'3_ЦК прочие менее 150 кВт'!S170</f>
        <v>#REF!</v>
      </c>
      <c r="T176" s="2" t="e">
        <f>'3_ЦК прочие менее 150 кВт'!T170</f>
        <v>#REF!</v>
      </c>
      <c r="U176" s="2" t="e">
        <f>'3_ЦК прочие менее 150 кВт'!U170</f>
        <v>#REF!</v>
      </c>
      <c r="V176" s="2" t="e">
        <f>'3_ЦК прочие менее 150 кВт'!V170</f>
        <v>#REF!</v>
      </c>
      <c r="W176" s="2" t="e">
        <f>'3_ЦК прочие менее 150 кВт'!W170</f>
        <v>#REF!</v>
      </c>
      <c r="X176" s="2" t="e">
        <f>'3_ЦК прочие менее 150 кВт'!X170</f>
        <v>#REF!</v>
      </c>
      <c r="Y176" s="85" t="e">
        <f>'3_ЦК прочие менее 150 кВт'!Y170</f>
        <v>#REF!</v>
      </c>
      <c r="AB176" s="160">
        <v>14</v>
      </c>
      <c r="AC176" s="160">
        <v>3</v>
      </c>
    </row>
    <row r="177" spans="1:29" x14ac:dyDescent="0.25">
      <c r="A177" s="69">
        <v>26</v>
      </c>
      <c r="B177" s="93" t="e">
        <f>'3_ЦК прочие менее 150 кВт'!B171</f>
        <v>#REF!</v>
      </c>
      <c r="C177" s="2" t="e">
        <f>'3_ЦК прочие менее 150 кВт'!C171</f>
        <v>#REF!</v>
      </c>
      <c r="D177" s="2" t="e">
        <f>'3_ЦК прочие менее 150 кВт'!D171</f>
        <v>#REF!</v>
      </c>
      <c r="E177" s="2" t="e">
        <f>'3_ЦК прочие менее 150 кВт'!E171</f>
        <v>#REF!</v>
      </c>
      <c r="F177" s="2" t="e">
        <f>'3_ЦК прочие менее 150 кВт'!F171</f>
        <v>#REF!</v>
      </c>
      <c r="G177" s="2" t="e">
        <f>'3_ЦК прочие менее 150 кВт'!G171</f>
        <v>#REF!</v>
      </c>
      <c r="H177" s="2" t="e">
        <f>'3_ЦК прочие менее 150 кВт'!H171</f>
        <v>#REF!</v>
      </c>
      <c r="I177" s="2" t="e">
        <f>'3_ЦК прочие менее 150 кВт'!I171</f>
        <v>#REF!</v>
      </c>
      <c r="J177" s="2" t="e">
        <f>'3_ЦК прочие менее 150 кВт'!J171</f>
        <v>#REF!</v>
      </c>
      <c r="K177" s="2" t="e">
        <f>'3_ЦК прочие менее 150 кВт'!K171</f>
        <v>#REF!</v>
      </c>
      <c r="L177" s="2" t="e">
        <f>'3_ЦК прочие менее 150 кВт'!L171</f>
        <v>#REF!</v>
      </c>
      <c r="M177" s="2" t="e">
        <f>'3_ЦК прочие менее 150 кВт'!M171</f>
        <v>#REF!</v>
      </c>
      <c r="N177" s="2" t="e">
        <f>'3_ЦК прочие менее 150 кВт'!N171</f>
        <v>#REF!</v>
      </c>
      <c r="O177" s="2" t="e">
        <f>'3_ЦК прочие менее 150 кВт'!O171</f>
        <v>#REF!</v>
      </c>
      <c r="P177" s="2" t="e">
        <f>'3_ЦК прочие менее 150 кВт'!P171</f>
        <v>#REF!</v>
      </c>
      <c r="Q177" s="2" t="e">
        <f>'3_ЦК прочие менее 150 кВт'!Q171</f>
        <v>#REF!</v>
      </c>
      <c r="R177" s="2" t="e">
        <f>'3_ЦК прочие менее 150 кВт'!R171</f>
        <v>#REF!</v>
      </c>
      <c r="S177" s="2" t="e">
        <f>'3_ЦК прочие менее 150 кВт'!S171</f>
        <v>#REF!</v>
      </c>
      <c r="T177" s="2" t="e">
        <f>'3_ЦК прочие менее 150 кВт'!T171</f>
        <v>#REF!</v>
      </c>
      <c r="U177" s="2" t="e">
        <f>'3_ЦК прочие менее 150 кВт'!U171</f>
        <v>#REF!</v>
      </c>
      <c r="V177" s="2" t="e">
        <f>'3_ЦК прочие менее 150 кВт'!V171</f>
        <v>#REF!</v>
      </c>
      <c r="W177" s="2" t="e">
        <f>'3_ЦК прочие менее 150 кВт'!W171</f>
        <v>#REF!</v>
      </c>
      <c r="X177" s="2" t="e">
        <f>'3_ЦК прочие менее 150 кВт'!X171</f>
        <v>#REF!</v>
      </c>
      <c r="Y177" s="85" t="e">
        <f>'3_ЦК прочие менее 150 кВт'!Y171</f>
        <v>#REF!</v>
      </c>
      <c r="AB177" s="160">
        <v>14</v>
      </c>
      <c r="AC177" s="160">
        <v>4</v>
      </c>
    </row>
    <row r="178" spans="1:29" x14ac:dyDescent="0.25">
      <c r="A178" s="69">
        <v>27</v>
      </c>
      <c r="B178" s="93" t="e">
        <f>'3_ЦК прочие менее 150 кВт'!B172</f>
        <v>#REF!</v>
      </c>
      <c r="C178" s="2" t="e">
        <f>'3_ЦК прочие менее 150 кВт'!C172</f>
        <v>#REF!</v>
      </c>
      <c r="D178" s="2" t="e">
        <f>'3_ЦК прочие менее 150 кВт'!D172</f>
        <v>#REF!</v>
      </c>
      <c r="E178" s="2" t="e">
        <f>'3_ЦК прочие менее 150 кВт'!E172</f>
        <v>#REF!</v>
      </c>
      <c r="F178" s="2" t="e">
        <f>'3_ЦК прочие менее 150 кВт'!F172</f>
        <v>#REF!</v>
      </c>
      <c r="G178" s="2" t="e">
        <f>'3_ЦК прочие менее 150 кВт'!G172</f>
        <v>#REF!</v>
      </c>
      <c r="H178" s="2" t="e">
        <f>'3_ЦК прочие менее 150 кВт'!H172</f>
        <v>#REF!</v>
      </c>
      <c r="I178" s="2" t="e">
        <f>'3_ЦК прочие менее 150 кВт'!I172</f>
        <v>#REF!</v>
      </c>
      <c r="J178" s="2" t="e">
        <f>'3_ЦК прочие менее 150 кВт'!J172</f>
        <v>#REF!</v>
      </c>
      <c r="K178" s="2" t="e">
        <f>'3_ЦК прочие менее 150 кВт'!K172</f>
        <v>#REF!</v>
      </c>
      <c r="L178" s="2" t="e">
        <f>'3_ЦК прочие менее 150 кВт'!L172</f>
        <v>#REF!</v>
      </c>
      <c r="M178" s="2" t="e">
        <f>'3_ЦК прочие менее 150 кВт'!M172</f>
        <v>#REF!</v>
      </c>
      <c r="N178" s="2" t="e">
        <f>'3_ЦК прочие менее 150 кВт'!N172</f>
        <v>#REF!</v>
      </c>
      <c r="O178" s="2" t="e">
        <f>'3_ЦК прочие менее 150 кВт'!O172</f>
        <v>#REF!</v>
      </c>
      <c r="P178" s="2" t="e">
        <f>'3_ЦК прочие менее 150 кВт'!P172</f>
        <v>#REF!</v>
      </c>
      <c r="Q178" s="2" t="e">
        <f>'3_ЦК прочие менее 150 кВт'!Q172</f>
        <v>#REF!</v>
      </c>
      <c r="R178" s="2" t="e">
        <f>'3_ЦК прочие менее 150 кВт'!R172</f>
        <v>#REF!</v>
      </c>
      <c r="S178" s="2" t="e">
        <f>'3_ЦК прочие менее 150 кВт'!S172</f>
        <v>#REF!</v>
      </c>
      <c r="T178" s="2" t="e">
        <f>'3_ЦК прочие менее 150 кВт'!T172</f>
        <v>#REF!</v>
      </c>
      <c r="U178" s="2" t="e">
        <f>'3_ЦК прочие менее 150 кВт'!U172</f>
        <v>#REF!</v>
      </c>
      <c r="V178" s="2" t="e">
        <f>'3_ЦК прочие менее 150 кВт'!V172</f>
        <v>#REF!</v>
      </c>
      <c r="W178" s="2" t="e">
        <f>'3_ЦК прочие менее 150 кВт'!W172</f>
        <v>#REF!</v>
      </c>
      <c r="X178" s="2" t="e">
        <f>'3_ЦК прочие менее 150 кВт'!X172</f>
        <v>#REF!</v>
      </c>
      <c r="Y178" s="85" t="e">
        <f>'3_ЦК прочие менее 150 кВт'!Y172</f>
        <v>#REF!</v>
      </c>
      <c r="AB178" s="160">
        <v>14</v>
      </c>
      <c r="AC178" s="160">
        <v>5</v>
      </c>
    </row>
    <row r="179" spans="1:29" x14ac:dyDescent="0.25">
      <c r="A179" s="69">
        <v>28</v>
      </c>
      <c r="B179" s="93" t="e">
        <f>'3_ЦК прочие менее 150 кВт'!B173</f>
        <v>#REF!</v>
      </c>
      <c r="C179" s="2" t="e">
        <f>'3_ЦК прочие менее 150 кВт'!C173</f>
        <v>#REF!</v>
      </c>
      <c r="D179" s="2" t="e">
        <f>'3_ЦК прочие менее 150 кВт'!D173</f>
        <v>#REF!</v>
      </c>
      <c r="E179" s="2" t="e">
        <f>'3_ЦК прочие менее 150 кВт'!E173</f>
        <v>#REF!</v>
      </c>
      <c r="F179" s="2" t="e">
        <f>'3_ЦК прочие менее 150 кВт'!F173</f>
        <v>#REF!</v>
      </c>
      <c r="G179" s="2" t="e">
        <f>'3_ЦК прочие менее 150 кВт'!G173</f>
        <v>#REF!</v>
      </c>
      <c r="H179" s="2" t="e">
        <f>'3_ЦК прочие менее 150 кВт'!H173</f>
        <v>#REF!</v>
      </c>
      <c r="I179" s="2" t="e">
        <f>'3_ЦК прочие менее 150 кВт'!I173</f>
        <v>#REF!</v>
      </c>
      <c r="J179" s="2" t="e">
        <f>'3_ЦК прочие менее 150 кВт'!J173</f>
        <v>#REF!</v>
      </c>
      <c r="K179" s="2" t="e">
        <f>'3_ЦК прочие менее 150 кВт'!K173</f>
        <v>#REF!</v>
      </c>
      <c r="L179" s="2" t="e">
        <f>'3_ЦК прочие менее 150 кВт'!L173</f>
        <v>#REF!</v>
      </c>
      <c r="M179" s="2" t="e">
        <f>'3_ЦК прочие менее 150 кВт'!M173</f>
        <v>#REF!</v>
      </c>
      <c r="N179" s="2" t="e">
        <f>'3_ЦК прочие менее 150 кВт'!N173</f>
        <v>#REF!</v>
      </c>
      <c r="O179" s="2" t="e">
        <f>'3_ЦК прочие менее 150 кВт'!O173</f>
        <v>#REF!</v>
      </c>
      <c r="P179" s="2" t="e">
        <f>'3_ЦК прочие менее 150 кВт'!P173</f>
        <v>#REF!</v>
      </c>
      <c r="Q179" s="2" t="e">
        <f>'3_ЦК прочие менее 150 кВт'!Q173</f>
        <v>#REF!</v>
      </c>
      <c r="R179" s="2" t="e">
        <f>'3_ЦК прочие менее 150 кВт'!R173</f>
        <v>#REF!</v>
      </c>
      <c r="S179" s="2" t="e">
        <f>'3_ЦК прочие менее 150 кВт'!S173</f>
        <v>#REF!</v>
      </c>
      <c r="T179" s="2" t="e">
        <f>'3_ЦК прочие менее 150 кВт'!T173</f>
        <v>#REF!</v>
      </c>
      <c r="U179" s="2" t="e">
        <f>'3_ЦК прочие менее 150 кВт'!U173</f>
        <v>#REF!</v>
      </c>
      <c r="V179" s="2" t="e">
        <f>'3_ЦК прочие менее 150 кВт'!V173</f>
        <v>#REF!</v>
      </c>
      <c r="W179" s="2" t="e">
        <f>'3_ЦК прочие менее 150 кВт'!W173</f>
        <v>#REF!</v>
      </c>
      <c r="X179" s="2" t="e">
        <f>'3_ЦК прочие менее 150 кВт'!X173</f>
        <v>#REF!</v>
      </c>
      <c r="Y179" s="85" t="e">
        <f>'3_ЦК прочие менее 150 кВт'!Y173</f>
        <v>#REF!</v>
      </c>
      <c r="AB179" s="160">
        <v>14</v>
      </c>
      <c r="AC179" s="160">
        <v>6</v>
      </c>
    </row>
    <row r="180" spans="1:29" x14ac:dyDescent="0.25">
      <c r="A180" s="69">
        <v>29</v>
      </c>
      <c r="B180" s="93" t="e">
        <f>'3_ЦК прочие менее 150 кВт'!B174</f>
        <v>#REF!</v>
      </c>
      <c r="C180" s="2" t="e">
        <f>'3_ЦК прочие менее 150 кВт'!C174</f>
        <v>#REF!</v>
      </c>
      <c r="D180" s="2" t="e">
        <f>'3_ЦК прочие менее 150 кВт'!D174</f>
        <v>#REF!</v>
      </c>
      <c r="E180" s="2" t="e">
        <f>'3_ЦК прочие менее 150 кВт'!E174</f>
        <v>#REF!</v>
      </c>
      <c r="F180" s="2" t="e">
        <f>'3_ЦК прочие менее 150 кВт'!F174</f>
        <v>#REF!</v>
      </c>
      <c r="G180" s="2" t="e">
        <f>'3_ЦК прочие менее 150 кВт'!G174</f>
        <v>#REF!</v>
      </c>
      <c r="H180" s="2" t="e">
        <f>'3_ЦК прочие менее 150 кВт'!H174</f>
        <v>#REF!</v>
      </c>
      <c r="I180" s="2" t="e">
        <f>'3_ЦК прочие менее 150 кВт'!I174</f>
        <v>#REF!</v>
      </c>
      <c r="J180" s="2" t="e">
        <f>'3_ЦК прочие менее 150 кВт'!J174</f>
        <v>#REF!</v>
      </c>
      <c r="K180" s="2" t="e">
        <f>'3_ЦК прочие менее 150 кВт'!K174</f>
        <v>#REF!</v>
      </c>
      <c r="L180" s="2" t="e">
        <f>'3_ЦК прочие менее 150 кВт'!L174</f>
        <v>#REF!</v>
      </c>
      <c r="M180" s="2" t="e">
        <f>'3_ЦК прочие менее 150 кВт'!M174</f>
        <v>#REF!</v>
      </c>
      <c r="N180" s="2" t="e">
        <f>'3_ЦК прочие менее 150 кВт'!N174</f>
        <v>#REF!</v>
      </c>
      <c r="O180" s="2" t="e">
        <f>'3_ЦК прочие менее 150 кВт'!O174</f>
        <v>#REF!</v>
      </c>
      <c r="P180" s="2" t="e">
        <f>'3_ЦК прочие менее 150 кВт'!P174</f>
        <v>#REF!</v>
      </c>
      <c r="Q180" s="2" t="e">
        <f>'3_ЦК прочие менее 150 кВт'!Q174</f>
        <v>#REF!</v>
      </c>
      <c r="R180" s="2" t="e">
        <f>'3_ЦК прочие менее 150 кВт'!R174</f>
        <v>#REF!</v>
      </c>
      <c r="S180" s="2" t="e">
        <f>'3_ЦК прочие менее 150 кВт'!S174</f>
        <v>#REF!</v>
      </c>
      <c r="T180" s="2" t="e">
        <f>'3_ЦК прочие менее 150 кВт'!T174</f>
        <v>#REF!</v>
      </c>
      <c r="U180" s="2" t="e">
        <f>'3_ЦК прочие менее 150 кВт'!U174</f>
        <v>#REF!</v>
      </c>
      <c r="V180" s="2" t="e">
        <f>'3_ЦК прочие менее 150 кВт'!V174</f>
        <v>#REF!</v>
      </c>
      <c r="W180" s="2" t="e">
        <f>'3_ЦК прочие менее 150 кВт'!W174</f>
        <v>#REF!</v>
      </c>
      <c r="X180" s="2" t="e">
        <f>'3_ЦК прочие менее 150 кВт'!X174</f>
        <v>#REF!</v>
      </c>
      <c r="Y180" s="85" t="e">
        <f>'3_ЦК прочие менее 150 кВт'!Y174</f>
        <v>#REF!</v>
      </c>
      <c r="AB180" s="160">
        <v>14</v>
      </c>
      <c r="AC180" s="160">
        <v>7</v>
      </c>
    </row>
    <row r="181" spans="1:29" x14ac:dyDescent="0.25">
      <c r="A181" s="69">
        <v>30</v>
      </c>
      <c r="B181" s="93" t="e">
        <f>'3_ЦК прочие менее 150 кВт'!B175</f>
        <v>#REF!</v>
      </c>
      <c r="C181" s="2" t="e">
        <f>'3_ЦК прочие менее 150 кВт'!C175</f>
        <v>#REF!</v>
      </c>
      <c r="D181" s="2" t="e">
        <f>'3_ЦК прочие менее 150 кВт'!D175</f>
        <v>#REF!</v>
      </c>
      <c r="E181" s="2" t="e">
        <f>'3_ЦК прочие менее 150 кВт'!E175</f>
        <v>#REF!</v>
      </c>
      <c r="F181" s="2" t="e">
        <f>'3_ЦК прочие менее 150 кВт'!F175</f>
        <v>#REF!</v>
      </c>
      <c r="G181" s="2" t="e">
        <f>'3_ЦК прочие менее 150 кВт'!G175</f>
        <v>#REF!</v>
      </c>
      <c r="H181" s="2" t="e">
        <f>'3_ЦК прочие менее 150 кВт'!H175</f>
        <v>#REF!</v>
      </c>
      <c r="I181" s="2" t="e">
        <f>'3_ЦК прочие менее 150 кВт'!I175</f>
        <v>#REF!</v>
      </c>
      <c r="J181" s="2" t="e">
        <f>'3_ЦК прочие менее 150 кВт'!J175</f>
        <v>#REF!</v>
      </c>
      <c r="K181" s="2" t="e">
        <f>'3_ЦК прочие менее 150 кВт'!K175</f>
        <v>#REF!</v>
      </c>
      <c r="L181" s="2" t="e">
        <f>'3_ЦК прочие менее 150 кВт'!L175</f>
        <v>#REF!</v>
      </c>
      <c r="M181" s="2" t="e">
        <f>'3_ЦК прочие менее 150 кВт'!M175</f>
        <v>#REF!</v>
      </c>
      <c r="N181" s="2" t="e">
        <f>'3_ЦК прочие менее 150 кВт'!N175</f>
        <v>#REF!</v>
      </c>
      <c r="O181" s="2" t="e">
        <f>'3_ЦК прочие менее 150 кВт'!O175</f>
        <v>#REF!</v>
      </c>
      <c r="P181" s="2" t="e">
        <f>'3_ЦК прочие менее 150 кВт'!P175</f>
        <v>#REF!</v>
      </c>
      <c r="Q181" s="2" t="e">
        <f>'3_ЦК прочие менее 150 кВт'!Q175</f>
        <v>#REF!</v>
      </c>
      <c r="R181" s="2" t="e">
        <f>'3_ЦК прочие менее 150 кВт'!R175</f>
        <v>#REF!</v>
      </c>
      <c r="S181" s="2" t="e">
        <f>'3_ЦК прочие менее 150 кВт'!S175</f>
        <v>#REF!</v>
      </c>
      <c r="T181" s="2" t="e">
        <f>'3_ЦК прочие менее 150 кВт'!T175</f>
        <v>#REF!</v>
      </c>
      <c r="U181" s="2" t="e">
        <f>'3_ЦК прочие менее 150 кВт'!U175</f>
        <v>#REF!</v>
      </c>
      <c r="V181" s="2" t="e">
        <f>'3_ЦК прочие менее 150 кВт'!V175</f>
        <v>#REF!</v>
      </c>
      <c r="W181" s="2" t="e">
        <f>'3_ЦК прочие менее 150 кВт'!W175</f>
        <v>#REF!</v>
      </c>
      <c r="X181" s="2" t="e">
        <f>'3_ЦК прочие менее 150 кВт'!X175</f>
        <v>#REF!</v>
      </c>
      <c r="Y181" s="85" t="e">
        <f>'3_ЦК прочие менее 150 кВт'!Y175</f>
        <v>#REF!</v>
      </c>
      <c r="AB181" s="160">
        <v>14</v>
      </c>
      <c r="AC181" s="160">
        <v>8</v>
      </c>
    </row>
    <row r="182" spans="1:29" x14ac:dyDescent="0.25">
      <c r="A182" s="70">
        <v>31</v>
      </c>
      <c r="B182" s="94" t="e">
        <f>'3_ЦК прочие менее 150 кВт'!B176</f>
        <v>#REF!</v>
      </c>
      <c r="C182" s="86" t="e">
        <f>'3_ЦК прочие менее 150 кВт'!C176</f>
        <v>#REF!</v>
      </c>
      <c r="D182" s="86" t="e">
        <f>'3_ЦК прочие менее 150 кВт'!D176</f>
        <v>#REF!</v>
      </c>
      <c r="E182" s="86" t="e">
        <f>'3_ЦК прочие менее 150 кВт'!E176</f>
        <v>#REF!</v>
      </c>
      <c r="F182" s="86" t="e">
        <f>'3_ЦК прочие менее 150 кВт'!F176</f>
        <v>#REF!</v>
      </c>
      <c r="G182" s="86" t="e">
        <f>'3_ЦК прочие менее 150 кВт'!G176</f>
        <v>#REF!</v>
      </c>
      <c r="H182" s="86" t="e">
        <f>'3_ЦК прочие менее 150 кВт'!H176</f>
        <v>#REF!</v>
      </c>
      <c r="I182" s="86" t="e">
        <f>'3_ЦК прочие менее 150 кВт'!I176</f>
        <v>#REF!</v>
      </c>
      <c r="J182" s="86" t="e">
        <f>'3_ЦК прочие менее 150 кВт'!J176</f>
        <v>#REF!</v>
      </c>
      <c r="K182" s="86" t="e">
        <f>'3_ЦК прочие менее 150 кВт'!K176</f>
        <v>#REF!</v>
      </c>
      <c r="L182" s="86" t="e">
        <f>'3_ЦК прочие менее 150 кВт'!L176</f>
        <v>#REF!</v>
      </c>
      <c r="M182" s="86" t="e">
        <f>'3_ЦК прочие менее 150 кВт'!M176</f>
        <v>#REF!</v>
      </c>
      <c r="N182" s="86" t="e">
        <f>'3_ЦК прочие менее 150 кВт'!N176</f>
        <v>#REF!</v>
      </c>
      <c r="O182" s="86" t="e">
        <f>'3_ЦК прочие менее 150 кВт'!O176</f>
        <v>#REF!</v>
      </c>
      <c r="P182" s="86" t="e">
        <f>'3_ЦК прочие менее 150 кВт'!P176</f>
        <v>#REF!</v>
      </c>
      <c r="Q182" s="86" t="e">
        <f>'3_ЦК прочие менее 150 кВт'!Q176</f>
        <v>#REF!</v>
      </c>
      <c r="R182" s="86" t="e">
        <f>'3_ЦК прочие менее 150 кВт'!R176</f>
        <v>#REF!</v>
      </c>
      <c r="S182" s="86" t="e">
        <f>'3_ЦК прочие менее 150 кВт'!S176</f>
        <v>#REF!</v>
      </c>
      <c r="T182" s="86" t="e">
        <f>'3_ЦК прочие менее 150 кВт'!T176</f>
        <v>#REF!</v>
      </c>
      <c r="U182" s="86" t="e">
        <f>'3_ЦК прочие менее 150 кВт'!U176</f>
        <v>#REF!</v>
      </c>
      <c r="V182" s="86" t="e">
        <f>'3_ЦК прочие менее 150 кВт'!V176</f>
        <v>#REF!</v>
      </c>
      <c r="W182" s="86" t="e">
        <f>'3_ЦК прочие менее 150 кВт'!W176</f>
        <v>#REF!</v>
      </c>
      <c r="X182" s="86" t="e">
        <f>'3_ЦК прочие менее 150 кВт'!X176</f>
        <v>#REF!</v>
      </c>
      <c r="Y182" s="87" t="e">
        <f>'3_ЦК прочие менее 150 кВт'!Y176</f>
        <v>#REF!</v>
      </c>
      <c r="AB182" s="160">
        <v>14</v>
      </c>
      <c r="AC182" s="160">
        <v>9</v>
      </c>
    </row>
    <row r="183" spans="1:29" x14ac:dyDescent="0.25">
      <c r="AB183" s="160">
        <v>14</v>
      </c>
      <c r="AC183" s="160">
        <v>10</v>
      </c>
    </row>
    <row r="184" spans="1:29" ht="22.8" x14ac:dyDescent="0.4">
      <c r="A184" s="51" t="s">
        <v>2</v>
      </c>
      <c r="AB184" s="160">
        <v>14</v>
      </c>
      <c r="AC184" s="160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160">
        <v>14</v>
      </c>
      <c r="AC185" s="160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160">
        <v>14</v>
      </c>
      <c r="AC186" s="160">
        <v>13</v>
      </c>
    </row>
    <row r="187" spans="1:29" ht="19.5" customHeight="1" x14ac:dyDescent="0.25">
      <c r="A187" s="117">
        <v>1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9.5" customHeight="1" x14ac:dyDescent="0.25">
      <c r="A188" s="111">
        <v>2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ht="16.5" customHeight="1" x14ac:dyDescent="0.25">
      <c r="A189" s="111">
        <v>3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4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5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6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7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ht="15.75" customHeight="1" x14ac:dyDescent="0.25">
      <c r="A194" s="111">
        <v>8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9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10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11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12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13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14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x14ac:dyDescent="0.25">
      <c r="A201" s="111">
        <v>15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x14ac:dyDescent="0.25">
      <c r="A202" s="111">
        <v>16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17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18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19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20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ht="15.75" customHeight="1" x14ac:dyDescent="0.25">
      <c r="A207" s="111">
        <v>21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ht="15.75" customHeight="1" x14ac:dyDescent="0.25">
      <c r="A208" s="111">
        <v>22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23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11">
        <v>24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11">
        <v>25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A212" s="111">
        <v>26</v>
      </c>
      <c r="B212" s="155" t="e">
        <f>#REF!</f>
        <v>#REF!</v>
      </c>
      <c r="C212" s="155" t="e">
        <f>#REF!</f>
        <v>#REF!</v>
      </c>
      <c r="D212" s="155" t="e">
        <f>#REF!</f>
        <v>#REF!</v>
      </c>
      <c r="E212" s="155" t="e">
        <f>#REF!</f>
        <v>#REF!</v>
      </c>
      <c r="F212" s="155" t="e">
        <f>#REF!</f>
        <v>#REF!</v>
      </c>
      <c r="G212" s="155" t="e">
        <f>#REF!</f>
        <v>#REF!</v>
      </c>
      <c r="H212" s="155" t="e">
        <f>#REF!</f>
        <v>#REF!</v>
      </c>
      <c r="I212" s="155" t="e">
        <f>#REF!</f>
        <v>#REF!</v>
      </c>
      <c r="J212" s="155" t="e">
        <f>#REF!</f>
        <v>#REF!</v>
      </c>
      <c r="K212" s="155" t="e">
        <f>#REF!</f>
        <v>#REF!</v>
      </c>
      <c r="L212" s="155" t="e">
        <f>#REF!</f>
        <v>#REF!</v>
      </c>
      <c r="M212" s="155" t="e">
        <f>#REF!</f>
        <v>#REF!</v>
      </c>
      <c r="N212" s="155" t="e">
        <f>#REF!</f>
        <v>#REF!</v>
      </c>
      <c r="O212" s="155" t="e">
        <f>#REF!</f>
        <v>#REF!</v>
      </c>
      <c r="P212" s="155" t="e">
        <f>#REF!</f>
        <v>#REF!</v>
      </c>
      <c r="Q212" s="155" t="e">
        <f>#REF!</f>
        <v>#REF!</v>
      </c>
      <c r="R212" s="155" t="e">
        <f>#REF!</f>
        <v>#REF!</v>
      </c>
      <c r="S212" s="155" t="e">
        <f>#REF!</f>
        <v>#REF!</v>
      </c>
      <c r="T212" s="155" t="e">
        <f>#REF!</f>
        <v>#REF!</v>
      </c>
      <c r="U212" s="155" t="e">
        <f>#REF!</f>
        <v>#REF!</v>
      </c>
      <c r="V212" s="155" t="e">
        <f>#REF!</f>
        <v>#REF!</v>
      </c>
      <c r="W212" s="155" t="e">
        <f>#REF!</f>
        <v>#REF!</v>
      </c>
      <c r="X212" s="155" t="e">
        <f>#REF!</f>
        <v>#REF!</v>
      </c>
      <c r="Y212" s="155" t="e">
        <f>#REF!</f>
        <v>#REF!</v>
      </c>
      <c r="AB212" s="160">
        <v>15</v>
      </c>
      <c r="AC212" s="160">
        <v>15</v>
      </c>
    </row>
    <row r="213" spans="1:29" x14ac:dyDescent="0.25">
      <c r="A213" s="111">
        <v>27</v>
      </c>
      <c r="B213" s="155" t="e">
        <f>#REF!</f>
        <v>#REF!</v>
      </c>
      <c r="C213" s="155" t="e">
        <f>#REF!</f>
        <v>#REF!</v>
      </c>
      <c r="D213" s="155" t="e">
        <f>#REF!</f>
        <v>#REF!</v>
      </c>
      <c r="E213" s="155" t="e">
        <f>#REF!</f>
        <v>#REF!</v>
      </c>
      <c r="F213" s="155" t="e">
        <f>#REF!</f>
        <v>#REF!</v>
      </c>
      <c r="G213" s="155" t="e">
        <f>#REF!</f>
        <v>#REF!</v>
      </c>
      <c r="H213" s="155" t="e">
        <f>#REF!</f>
        <v>#REF!</v>
      </c>
      <c r="I213" s="155" t="e">
        <f>#REF!</f>
        <v>#REF!</v>
      </c>
      <c r="J213" s="155" t="e">
        <f>#REF!</f>
        <v>#REF!</v>
      </c>
      <c r="K213" s="155" t="e">
        <f>#REF!</f>
        <v>#REF!</v>
      </c>
      <c r="L213" s="155" t="e">
        <f>#REF!</f>
        <v>#REF!</v>
      </c>
      <c r="M213" s="155" t="e">
        <f>#REF!</f>
        <v>#REF!</v>
      </c>
      <c r="N213" s="155" t="e">
        <f>#REF!</f>
        <v>#REF!</v>
      </c>
      <c r="O213" s="155" t="e">
        <f>#REF!</f>
        <v>#REF!</v>
      </c>
      <c r="P213" s="155" t="e">
        <f>#REF!</f>
        <v>#REF!</v>
      </c>
      <c r="Q213" s="155" t="e">
        <f>#REF!</f>
        <v>#REF!</v>
      </c>
      <c r="R213" s="155" t="e">
        <f>#REF!</f>
        <v>#REF!</v>
      </c>
      <c r="S213" s="155" t="e">
        <f>#REF!</f>
        <v>#REF!</v>
      </c>
      <c r="T213" s="155" t="e">
        <f>#REF!</f>
        <v>#REF!</v>
      </c>
      <c r="U213" s="155" t="e">
        <f>#REF!</f>
        <v>#REF!</v>
      </c>
      <c r="V213" s="155" t="e">
        <f>#REF!</f>
        <v>#REF!</v>
      </c>
      <c r="W213" s="155" t="e">
        <f>#REF!</f>
        <v>#REF!</v>
      </c>
      <c r="X213" s="155" t="e">
        <f>#REF!</f>
        <v>#REF!</v>
      </c>
      <c r="Y213" s="155" t="e">
        <f>#REF!</f>
        <v>#REF!</v>
      </c>
      <c r="AB213" s="160">
        <v>15</v>
      </c>
      <c r="AC213" s="160">
        <v>16</v>
      </c>
    </row>
    <row r="214" spans="1:29" x14ac:dyDescent="0.25">
      <c r="A214" s="111">
        <v>28</v>
      </c>
      <c r="B214" s="155" t="e">
        <f>#REF!</f>
        <v>#REF!</v>
      </c>
      <c r="C214" s="155" t="e">
        <f>#REF!</f>
        <v>#REF!</v>
      </c>
      <c r="D214" s="155" t="e">
        <f>#REF!</f>
        <v>#REF!</v>
      </c>
      <c r="E214" s="155" t="e">
        <f>#REF!</f>
        <v>#REF!</v>
      </c>
      <c r="F214" s="155" t="e">
        <f>#REF!</f>
        <v>#REF!</v>
      </c>
      <c r="G214" s="155" t="e">
        <f>#REF!</f>
        <v>#REF!</v>
      </c>
      <c r="H214" s="155" t="e">
        <f>#REF!</f>
        <v>#REF!</v>
      </c>
      <c r="I214" s="155" t="e">
        <f>#REF!</f>
        <v>#REF!</v>
      </c>
      <c r="J214" s="155" t="e">
        <f>#REF!</f>
        <v>#REF!</v>
      </c>
      <c r="K214" s="155" t="e">
        <f>#REF!</f>
        <v>#REF!</v>
      </c>
      <c r="L214" s="155" t="e">
        <f>#REF!</f>
        <v>#REF!</v>
      </c>
      <c r="M214" s="155" t="e">
        <f>#REF!</f>
        <v>#REF!</v>
      </c>
      <c r="N214" s="155" t="e">
        <f>#REF!</f>
        <v>#REF!</v>
      </c>
      <c r="O214" s="155" t="e">
        <f>#REF!</f>
        <v>#REF!</v>
      </c>
      <c r="P214" s="155" t="e">
        <f>#REF!</f>
        <v>#REF!</v>
      </c>
      <c r="Q214" s="155" t="e">
        <f>#REF!</f>
        <v>#REF!</v>
      </c>
      <c r="R214" s="155" t="e">
        <f>#REF!</f>
        <v>#REF!</v>
      </c>
      <c r="S214" s="155" t="e">
        <f>#REF!</f>
        <v>#REF!</v>
      </c>
      <c r="T214" s="155" t="e">
        <f>#REF!</f>
        <v>#REF!</v>
      </c>
      <c r="U214" s="155" t="e">
        <f>#REF!</f>
        <v>#REF!</v>
      </c>
      <c r="V214" s="155" t="e">
        <f>#REF!</f>
        <v>#REF!</v>
      </c>
      <c r="W214" s="155" t="e">
        <f>#REF!</f>
        <v>#REF!</v>
      </c>
      <c r="X214" s="155" t="e">
        <f>#REF!</f>
        <v>#REF!</v>
      </c>
      <c r="Y214" s="155" t="e">
        <f>#REF!</f>
        <v>#REF!</v>
      </c>
      <c r="AB214" s="160">
        <v>15</v>
      </c>
      <c r="AC214" s="160">
        <v>17</v>
      </c>
    </row>
    <row r="215" spans="1:29" x14ac:dyDescent="0.25">
      <c r="A215" s="111">
        <v>29</v>
      </c>
      <c r="B215" s="155" t="e">
        <f>#REF!</f>
        <v>#REF!</v>
      </c>
      <c r="C215" s="155" t="e">
        <f>#REF!</f>
        <v>#REF!</v>
      </c>
      <c r="D215" s="155" t="e">
        <f>#REF!</f>
        <v>#REF!</v>
      </c>
      <c r="E215" s="155" t="e">
        <f>#REF!</f>
        <v>#REF!</v>
      </c>
      <c r="F215" s="155" t="e">
        <f>#REF!</f>
        <v>#REF!</v>
      </c>
      <c r="G215" s="155" t="e">
        <f>#REF!</f>
        <v>#REF!</v>
      </c>
      <c r="H215" s="155" t="e">
        <f>#REF!</f>
        <v>#REF!</v>
      </c>
      <c r="I215" s="155" t="e">
        <f>#REF!</f>
        <v>#REF!</v>
      </c>
      <c r="J215" s="155" t="e">
        <f>#REF!</f>
        <v>#REF!</v>
      </c>
      <c r="K215" s="155" t="e">
        <f>#REF!</f>
        <v>#REF!</v>
      </c>
      <c r="L215" s="155" t="e">
        <f>#REF!</f>
        <v>#REF!</v>
      </c>
      <c r="M215" s="155" t="e">
        <f>#REF!</f>
        <v>#REF!</v>
      </c>
      <c r="N215" s="155" t="e">
        <f>#REF!</f>
        <v>#REF!</v>
      </c>
      <c r="O215" s="155" t="e">
        <f>#REF!</f>
        <v>#REF!</v>
      </c>
      <c r="P215" s="155" t="e">
        <f>#REF!</f>
        <v>#REF!</v>
      </c>
      <c r="Q215" s="155" t="e">
        <f>#REF!</f>
        <v>#REF!</v>
      </c>
      <c r="R215" s="155" t="e">
        <f>#REF!</f>
        <v>#REF!</v>
      </c>
      <c r="S215" s="155" t="e">
        <f>#REF!</f>
        <v>#REF!</v>
      </c>
      <c r="T215" s="155" t="e">
        <f>#REF!</f>
        <v>#REF!</v>
      </c>
      <c r="U215" s="155" t="e">
        <f>#REF!</f>
        <v>#REF!</v>
      </c>
      <c r="V215" s="155" t="e">
        <f>#REF!</f>
        <v>#REF!</v>
      </c>
      <c r="W215" s="155" t="e">
        <f>#REF!</f>
        <v>#REF!</v>
      </c>
      <c r="X215" s="155" t="e">
        <f>#REF!</f>
        <v>#REF!</v>
      </c>
      <c r="Y215" s="155" t="e">
        <f>#REF!</f>
        <v>#REF!</v>
      </c>
      <c r="AB215" s="160">
        <v>15</v>
      </c>
      <c r="AC215" s="160">
        <v>18</v>
      </c>
    </row>
    <row r="216" spans="1:29" x14ac:dyDescent="0.25">
      <c r="A216" s="121">
        <v>30</v>
      </c>
      <c r="B216" s="155" t="e">
        <f>#REF!</f>
        <v>#REF!</v>
      </c>
      <c r="C216" s="155" t="e">
        <f>#REF!</f>
        <v>#REF!</v>
      </c>
      <c r="D216" s="155" t="e">
        <f>#REF!</f>
        <v>#REF!</v>
      </c>
      <c r="E216" s="155" t="e">
        <f>#REF!</f>
        <v>#REF!</v>
      </c>
      <c r="F216" s="155" t="e">
        <f>#REF!</f>
        <v>#REF!</v>
      </c>
      <c r="G216" s="155" t="e">
        <f>#REF!</f>
        <v>#REF!</v>
      </c>
      <c r="H216" s="155" t="e">
        <f>#REF!</f>
        <v>#REF!</v>
      </c>
      <c r="I216" s="155" t="e">
        <f>#REF!</f>
        <v>#REF!</v>
      </c>
      <c r="J216" s="155" t="e">
        <f>#REF!</f>
        <v>#REF!</v>
      </c>
      <c r="K216" s="155" t="e">
        <f>#REF!</f>
        <v>#REF!</v>
      </c>
      <c r="L216" s="155" t="e">
        <f>#REF!</f>
        <v>#REF!</v>
      </c>
      <c r="M216" s="155" t="e">
        <f>#REF!</f>
        <v>#REF!</v>
      </c>
      <c r="N216" s="155" t="e">
        <f>#REF!</f>
        <v>#REF!</v>
      </c>
      <c r="O216" s="155" t="e">
        <f>#REF!</f>
        <v>#REF!</v>
      </c>
      <c r="P216" s="155" t="e">
        <f>#REF!</f>
        <v>#REF!</v>
      </c>
      <c r="Q216" s="155" t="e">
        <f>#REF!</f>
        <v>#REF!</v>
      </c>
      <c r="R216" s="155" t="e">
        <f>#REF!</f>
        <v>#REF!</v>
      </c>
      <c r="S216" s="155" t="e">
        <f>#REF!</f>
        <v>#REF!</v>
      </c>
      <c r="T216" s="155" t="e">
        <f>#REF!</f>
        <v>#REF!</v>
      </c>
      <c r="U216" s="155" t="e">
        <f>#REF!</f>
        <v>#REF!</v>
      </c>
      <c r="V216" s="155" t="e">
        <f>#REF!</f>
        <v>#REF!</v>
      </c>
      <c r="W216" s="155" t="e">
        <f>#REF!</f>
        <v>#REF!</v>
      </c>
      <c r="X216" s="155" t="e">
        <f>#REF!</f>
        <v>#REF!</v>
      </c>
      <c r="Y216" s="155" t="e">
        <f>#REF!</f>
        <v>#REF!</v>
      </c>
      <c r="AB216" s="160">
        <v>15</v>
      </c>
      <c r="AC216" s="160">
        <v>19</v>
      </c>
    </row>
    <row r="217" spans="1:29" x14ac:dyDescent="0.25">
      <c r="A217" s="122">
        <v>31</v>
      </c>
      <c r="B217" s="155" t="e">
        <f>#REF!</f>
        <v>#REF!</v>
      </c>
      <c r="C217" s="155" t="e">
        <f>#REF!</f>
        <v>#REF!</v>
      </c>
      <c r="D217" s="155" t="e">
        <f>#REF!</f>
        <v>#REF!</v>
      </c>
      <c r="E217" s="155" t="e">
        <f>#REF!</f>
        <v>#REF!</v>
      </c>
      <c r="F217" s="155" t="e">
        <f>#REF!</f>
        <v>#REF!</v>
      </c>
      <c r="G217" s="155" t="e">
        <f>#REF!</f>
        <v>#REF!</v>
      </c>
      <c r="H217" s="155" t="e">
        <f>#REF!</f>
        <v>#REF!</v>
      </c>
      <c r="I217" s="155" t="e">
        <f>#REF!</f>
        <v>#REF!</v>
      </c>
      <c r="J217" s="155" t="e">
        <f>#REF!</f>
        <v>#REF!</v>
      </c>
      <c r="K217" s="155" t="e">
        <f>#REF!</f>
        <v>#REF!</v>
      </c>
      <c r="L217" s="155" t="e">
        <f>#REF!</f>
        <v>#REF!</v>
      </c>
      <c r="M217" s="155" t="e">
        <f>#REF!</f>
        <v>#REF!</v>
      </c>
      <c r="N217" s="155" t="e">
        <f>#REF!</f>
        <v>#REF!</v>
      </c>
      <c r="O217" s="155" t="e">
        <f>#REF!</f>
        <v>#REF!</v>
      </c>
      <c r="P217" s="155" t="e">
        <f>#REF!</f>
        <v>#REF!</v>
      </c>
      <c r="Q217" s="155" t="e">
        <f>#REF!</f>
        <v>#REF!</v>
      </c>
      <c r="R217" s="155" t="e">
        <f>#REF!</f>
        <v>#REF!</v>
      </c>
      <c r="S217" s="155" t="e">
        <f>#REF!</f>
        <v>#REF!</v>
      </c>
      <c r="T217" s="155" t="e">
        <f>#REF!</f>
        <v>#REF!</v>
      </c>
      <c r="U217" s="155" t="e">
        <f>#REF!</f>
        <v>#REF!</v>
      </c>
      <c r="V217" s="155" t="e">
        <f>#REF!</f>
        <v>#REF!</v>
      </c>
      <c r="W217" s="155" t="e">
        <f>#REF!</f>
        <v>#REF!</v>
      </c>
      <c r="X217" s="155" t="e">
        <f>#REF!</f>
        <v>#REF!</v>
      </c>
      <c r="Y217" s="155" t="e">
        <f>#REF!</f>
        <v>#REF!</v>
      </c>
      <c r="AB217" s="160">
        <v>15</v>
      </c>
      <c r="AC217" s="160">
        <v>20</v>
      </c>
    </row>
    <row r="218" spans="1:29" x14ac:dyDescent="0.25">
      <c r="AB218" s="160">
        <v>15</v>
      </c>
      <c r="AC218" s="160">
        <v>21</v>
      </c>
    </row>
    <row r="219" spans="1:29" x14ac:dyDescent="0.25">
      <c r="AB219" s="160">
        <v>15</v>
      </c>
      <c r="AC219" s="160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160">
        <v>15</v>
      </c>
      <c r="AC220" s="160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e">
        <f>'3_ЦК прочие менее 150 кВт'!L215</f>
        <v>#REF!</v>
      </c>
      <c r="AB221" s="160">
        <v>15</v>
      </c>
      <c r="AC221" s="160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70" t="e">
        <f>#REF!</f>
        <v>#REF!</v>
      </c>
      <c r="O222" s="8"/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160">
        <v>16</v>
      </c>
      <c r="AC224" s="160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160">
        <v>16</v>
      </c>
      <c r="AC225" s="160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 t="e">
        <f>I227+I228</f>
        <v>#REF!</v>
      </c>
      <c r="J226" s="56" t="e">
        <f>J227+J228</f>
        <v>#REF!</v>
      </c>
      <c r="K226" s="56" t="e">
        <f>K227+K228</f>
        <v>#REF!</v>
      </c>
      <c r="L226" s="56" t="e">
        <f>L227+L228</f>
        <v>#REF!</v>
      </c>
      <c r="AB226" s="160">
        <v>16</v>
      </c>
      <c r="AC226" s="160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156" t="e">
        <f>'4_ЦК прочие менее 150 кВт'!I227</f>
        <v>#REF!</v>
      </c>
      <c r="J227" s="156" t="e">
        <f>'4_ЦК прочие менее 150 кВт'!J227</f>
        <v>#REF!</v>
      </c>
      <c r="K227" s="156" t="e">
        <f>'4_ЦК прочие менее 150 кВт'!K227</f>
        <v>#REF!</v>
      </c>
      <c r="L227" s="156" t="e">
        <f>'4_ЦК прочие менее 150 кВт'!L227</f>
        <v>#REF!</v>
      </c>
      <c r="AB227" s="160">
        <v>16</v>
      </c>
      <c r="AC227" s="160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 t="e">
        <f>'3_ЦК прочие менее 150 кВт'!I222</f>
        <v>#REF!</v>
      </c>
      <c r="J228" s="49" t="e">
        <f>I228</f>
        <v>#REF!</v>
      </c>
      <c r="K228" s="49" t="e">
        <f>J228</f>
        <v>#REF!</v>
      </c>
      <c r="L228" s="49" t="e">
        <f>K228</f>
        <v>#REF!</v>
      </c>
      <c r="AB228" s="160">
        <v>16</v>
      </c>
      <c r="AC228" s="160">
        <v>7</v>
      </c>
    </row>
    <row r="229" spans="1:29" ht="15.75" customHeight="1" x14ac:dyDescent="0.25">
      <c r="AB229" s="160">
        <v>16</v>
      </c>
      <c r="AC229" s="160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 t="e">
        <f>I231</f>
        <v>#REF!</v>
      </c>
      <c r="J230" s="136" t="e">
        <f>J231</f>
        <v>#REF!</v>
      </c>
      <c r="K230" s="136" t="e">
        <f>K231</f>
        <v>#REF!</v>
      </c>
      <c r="L230" s="136" t="e">
        <f>L231</f>
        <v>#REF!</v>
      </c>
      <c r="AB230" s="160">
        <v>16</v>
      </c>
      <c r="AC230" s="160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57" t="e">
        <f>'4_ЦК прочие менее 150 кВт'!I231</f>
        <v>#REF!</v>
      </c>
      <c r="J231" s="157" t="e">
        <f>'4_ЦК прочие менее 150 кВт'!J231</f>
        <v>#REF!</v>
      </c>
      <c r="K231" s="157" t="e">
        <f>'4_ЦК прочие менее 150 кВт'!K231</f>
        <v>#REF!</v>
      </c>
      <c r="L231" s="157" t="e">
        <f>'4_ЦК прочие менее 150 кВт'!L231</f>
        <v>#REF!</v>
      </c>
      <c r="AB231" s="160">
        <v>16</v>
      </c>
      <c r="AC231" s="160">
        <v>10</v>
      </c>
    </row>
    <row r="232" spans="1:29" x14ac:dyDescent="0.25">
      <c r="AB232" s="160">
        <v>16</v>
      </c>
      <c r="AC232" s="160">
        <v>11</v>
      </c>
    </row>
    <row r="233" spans="1:29" x14ac:dyDescent="0.25">
      <c r="AB233" s="160">
        <v>16</v>
      </c>
      <c r="AC233" s="160">
        <v>12</v>
      </c>
    </row>
    <row r="234" spans="1:29" x14ac:dyDescent="0.25">
      <c r="AB234" s="160">
        <v>16</v>
      </c>
      <c r="AC234" s="160">
        <v>13</v>
      </c>
    </row>
    <row r="235" spans="1:29" x14ac:dyDescent="0.25">
      <c r="AB235" s="160">
        <v>16</v>
      </c>
      <c r="AC235" s="160">
        <v>14</v>
      </c>
    </row>
    <row r="236" spans="1:29" x14ac:dyDescent="0.25">
      <c r="AB236" s="160">
        <v>16</v>
      </c>
      <c r="AC236" s="160">
        <v>15</v>
      </c>
    </row>
    <row r="237" spans="1:29" x14ac:dyDescent="0.25">
      <c r="AB237" s="160">
        <v>16</v>
      </c>
      <c r="AC237" s="160">
        <v>16</v>
      </c>
    </row>
    <row r="238" spans="1:29" x14ac:dyDescent="0.25">
      <c r="AB238" s="160">
        <v>16</v>
      </c>
      <c r="AC238" s="160">
        <v>17</v>
      </c>
    </row>
    <row r="239" spans="1:29" x14ac:dyDescent="0.25">
      <c r="AB239" s="160">
        <v>16</v>
      </c>
      <c r="AC239" s="160">
        <v>18</v>
      </c>
    </row>
    <row r="240" spans="1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ht="15.75" customHeight="1" x14ac:dyDescent="0.25">
      <c r="AB264" s="160">
        <v>17</v>
      </c>
      <c r="AC264" s="160">
        <v>19</v>
      </c>
    </row>
    <row r="265" spans="28:29" x14ac:dyDescent="0.25">
      <c r="AB265" s="160">
        <v>17</v>
      </c>
      <c r="AC265" s="160">
        <v>20</v>
      </c>
    </row>
    <row r="266" spans="28:29" ht="26.25" customHeight="1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ht="27" customHeight="1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ht="15.75" customHeight="1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x14ac:dyDescent="0.25">
      <c r="AB274" s="160">
        <v>18</v>
      </c>
      <c r="AC274" s="160">
        <v>5</v>
      </c>
    </row>
    <row r="275" spans="28:29" x14ac:dyDescent="0.25">
      <c r="AB275" s="160">
        <v>18</v>
      </c>
      <c r="AC275" s="160">
        <v>6</v>
      </c>
    </row>
    <row r="276" spans="28:29" x14ac:dyDescent="0.25">
      <c r="AB276" s="160">
        <v>18</v>
      </c>
      <c r="AC276" s="160">
        <v>7</v>
      </c>
    </row>
    <row r="277" spans="28:29" x14ac:dyDescent="0.25">
      <c r="AB277" s="160">
        <v>18</v>
      </c>
      <c r="AC277" s="160">
        <v>8</v>
      </c>
    </row>
    <row r="278" spans="28:29" x14ac:dyDescent="0.25">
      <c r="AB278" s="160">
        <v>18</v>
      </c>
      <c r="AC278" s="160">
        <v>9</v>
      </c>
    </row>
    <row r="279" spans="28:29" x14ac:dyDescent="0.25">
      <c r="AB279" s="160">
        <v>18</v>
      </c>
      <c r="AC279" s="160">
        <v>10</v>
      </c>
    </row>
    <row r="280" spans="28:29" x14ac:dyDescent="0.25">
      <c r="AB280" s="160">
        <v>18</v>
      </c>
      <c r="AC280" s="160">
        <v>11</v>
      </c>
    </row>
    <row r="281" spans="28:29" ht="17.25" customHeight="1" x14ac:dyDescent="0.25">
      <c r="AB281" s="160">
        <v>18</v>
      </c>
      <c r="AC281" s="160">
        <v>12</v>
      </c>
    </row>
    <row r="282" spans="28:29" ht="17.25" customHeight="1" x14ac:dyDescent="0.25">
      <c r="AB282" s="160">
        <v>18</v>
      </c>
      <c r="AC282" s="160">
        <v>13</v>
      </c>
    </row>
    <row r="283" spans="28:29" ht="17.25" customHeight="1" x14ac:dyDescent="0.25">
      <c r="AB283" s="160">
        <v>18</v>
      </c>
      <c r="AC283" s="160">
        <v>14</v>
      </c>
    </row>
    <row r="284" spans="28:29" ht="17.25" customHeight="1" x14ac:dyDescent="0.25">
      <c r="AB284" s="160">
        <v>18</v>
      </c>
      <c r="AC284" s="160">
        <v>15</v>
      </c>
    </row>
    <row r="285" spans="28:29" ht="17.25" customHeight="1" x14ac:dyDescent="0.25">
      <c r="AB285" s="160">
        <v>18</v>
      </c>
      <c r="AC285" s="160">
        <v>16</v>
      </c>
    </row>
    <row r="286" spans="28:29" ht="17.25" customHeight="1" x14ac:dyDescent="0.25">
      <c r="AB286" s="160">
        <v>18</v>
      </c>
      <c r="AC286" s="160">
        <v>17</v>
      </c>
    </row>
    <row r="287" spans="28:29" ht="17.25" customHeight="1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ht="15.75" customHeight="1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ht="15.75" customHeight="1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ht="15.75" customHeight="1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ht="15" customHeight="1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ht="15.75" customHeight="1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ht="52.5" customHeight="1" x14ac:dyDescent="0.25">
      <c r="AB476" s="160">
        <v>26</v>
      </c>
      <c r="AC476" s="160">
        <v>15</v>
      </c>
    </row>
    <row r="477" spans="28:29" ht="52.5" customHeight="1" x14ac:dyDescent="0.25">
      <c r="AB477" s="160">
        <v>26</v>
      </c>
      <c r="AC477" s="160">
        <v>16</v>
      </c>
    </row>
    <row r="478" spans="28:29" ht="52.5" customHeight="1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ht="36" customHeight="1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ht="15.75" customHeight="1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ht="15.75" customHeight="1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ht="15.75" customHeight="1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ht="15.75" customHeight="1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ht="15.75" customHeight="1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ht="15.75" customHeight="1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47.25" customHeight="1" x14ac:dyDescent="0.25">
      <c r="AB691" s="160">
        <v>35</v>
      </c>
      <c r="AC691" s="160">
        <v>14</v>
      </c>
    </row>
    <row r="692" spans="28:29" ht="47.25" customHeight="1" x14ac:dyDescent="0.25">
      <c r="AB692" s="160">
        <v>35</v>
      </c>
      <c r="AC692" s="160">
        <v>15</v>
      </c>
    </row>
    <row r="693" spans="28:29" ht="51" customHeight="1" x14ac:dyDescent="0.25">
      <c r="AB693" s="160">
        <v>35</v>
      </c>
      <c r="AC693" s="160">
        <v>16</v>
      </c>
    </row>
    <row r="694" spans="28:29" ht="19.5" customHeight="1" x14ac:dyDescent="0.25">
      <c r="AB694" s="160">
        <v>35</v>
      </c>
      <c r="AC694" s="160">
        <v>17</v>
      </c>
    </row>
    <row r="695" spans="28:29" ht="20.25" customHeight="1" x14ac:dyDescent="0.25">
      <c r="AB695" s="160">
        <v>35</v>
      </c>
      <c r="AC695" s="160">
        <v>18</v>
      </c>
    </row>
    <row r="696" spans="28:29" ht="15.75" customHeight="1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ht="15.75" customHeight="1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41">
    <mergeCell ref="B150:Y150"/>
    <mergeCell ref="M146:N146"/>
    <mergeCell ref="H224:H225"/>
    <mergeCell ref="A222:G222"/>
    <mergeCell ref="A146:L146"/>
    <mergeCell ref="O146:P146"/>
    <mergeCell ref="B185:Y185"/>
    <mergeCell ref="Q146:R146"/>
    <mergeCell ref="A1:Y1"/>
    <mergeCell ref="A2:Y2"/>
    <mergeCell ref="P3:Q3"/>
    <mergeCell ref="A4:Y4"/>
    <mergeCell ref="B5:Y5"/>
    <mergeCell ref="O145:P145"/>
    <mergeCell ref="A143:Y143"/>
    <mergeCell ref="M145:N145"/>
    <mergeCell ref="B107:Y107"/>
    <mergeCell ref="A107:A108"/>
    <mergeCell ref="A144:L145"/>
    <mergeCell ref="S146:T146"/>
    <mergeCell ref="A141:J141"/>
    <mergeCell ref="M141:O141"/>
    <mergeCell ref="A73:A74"/>
    <mergeCell ref="M144:T144"/>
    <mergeCell ref="A231:G231"/>
    <mergeCell ref="A220:L220"/>
    <mergeCell ref="A221:K221"/>
    <mergeCell ref="A227:G227"/>
    <mergeCell ref="A228:G228"/>
    <mergeCell ref="A224:G225"/>
    <mergeCell ref="A230:G230"/>
    <mergeCell ref="A5:A6"/>
    <mergeCell ref="A39:A40"/>
    <mergeCell ref="A226:G226"/>
    <mergeCell ref="A150:A151"/>
    <mergeCell ref="A185:A186"/>
    <mergeCell ref="Q145:R145"/>
    <mergeCell ref="B39:Y39"/>
    <mergeCell ref="I224:L224"/>
    <mergeCell ref="B73:Y73"/>
    <mergeCell ref="S145:T14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60" zoomScaleSheetLayoutView="58" workbookViewId="0">
      <selection activeCell="F46" sqref="F46"/>
    </sheetView>
  </sheetViews>
  <sheetFormatPr defaultColWidth="7" defaultRowHeight="13.8" x14ac:dyDescent="0.25"/>
  <cols>
    <col min="1" max="1" width="120.77734375" style="17" customWidth="1"/>
    <col min="2" max="6" width="20.77734375" style="17" customWidth="1"/>
    <col min="7" max="16384" width="7" style="17"/>
  </cols>
  <sheetData>
    <row r="1" spans="1:13" s="37" customFormat="1" ht="21" x14ac:dyDescent="0.3">
      <c r="A1" s="276" t="s">
        <v>36</v>
      </c>
      <c r="B1" s="276"/>
      <c r="C1" s="276"/>
      <c r="D1" s="276"/>
      <c r="E1" s="276"/>
      <c r="F1" s="276"/>
      <c r="G1" s="38"/>
      <c r="H1" s="38"/>
      <c r="I1" s="38"/>
      <c r="J1" s="38"/>
    </row>
    <row r="2" spans="1:13" s="37" customFormat="1" ht="21" x14ac:dyDescent="0.3">
      <c r="A2" s="276" t="e">
        <f>#REF!</f>
        <v>#REF!</v>
      </c>
      <c r="B2" s="276"/>
      <c r="C2" s="276"/>
      <c r="D2" s="276"/>
      <c r="E2" s="276"/>
      <c r="F2" s="276"/>
      <c r="G2" s="38"/>
      <c r="H2" s="38"/>
      <c r="I2" s="38"/>
      <c r="J2" s="38"/>
    </row>
    <row r="3" spans="1:13" x14ac:dyDescent="0.25">
      <c r="A3" s="36" t="s">
        <v>117</v>
      </c>
      <c r="B3" s="31"/>
      <c r="C3" s="31"/>
      <c r="D3" s="31"/>
      <c r="E3" s="31"/>
      <c r="F3" s="31"/>
      <c r="G3" s="31"/>
      <c r="H3" s="31"/>
    </row>
    <row r="4" spans="1:13" ht="18" x14ac:dyDescent="0.25">
      <c r="A4" s="277" t="s">
        <v>82</v>
      </c>
      <c r="B4" s="277"/>
      <c r="C4" s="277"/>
      <c r="D4" s="277"/>
      <c r="E4" s="277"/>
      <c r="F4" s="277"/>
      <c r="G4" s="35"/>
      <c r="H4" s="35"/>
      <c r="I4" s="35"/>
      <c r="J4" s="35"/>
    </row>
    <row r="5" spans="1:13" ht="15.6" x14ac:dyDescent="0.25">
      <c r="A5" s="278" t="s">
        <v>120</v>
      </c>
      <c r="B5" s="278"/>
      <c r="C5" s="278"/>
      <c r="D5" s="278"/>
      <c r="E5" s="278"/>
      <c r="F5" s="278"/>
      <c r="G5" s="34"/>
      <c r="H5" s="34"/>
      <c r="I5" s="34"/>
      <c r="J5" s="34"/>
    </row>
    <row r="6" spans="1:13" x14ac:dyDescent="0.25">
      <c r="A6" s="33"/>
      <c r="B6" s="31"/>
      <c r="C6" s="150"/>
      <c r="D6" s="150"/>
      <c r="E6" s="150"/>
      <c r="F6" s="151"/>
      <c r="G6" s="31"/>
      <c r="H6" s="31"/>
    </row>
    <row r="7" spans="1:13" ht="15.6" x14ac:dyDescent="0.25">
      <c r="A7" s="279" t="s">
        <v>35</v>
      </c>
      <c r="B7" s="279"/>
      <c r="C7" s="279"/>
      <c r="D7" s="279"/>
      <c r="E7" s="279"/>
      <c r="F7" s="279"/>
      <c r="G7" s="31"/>
      <c r="H7" s="31"/>
    </row>
    <row r="8" spans="1:13" ht="15.6" x14ac:dyDescent="0.25">
      <c r="A8" s="32"/>
      <c r="B8" s="32"/>
      <c r="C8" s="137"/>
      <c r="D8" s="32"/>
      <c r="E8" s="137" t="e">
        <f>E11-E52</f>
        <v>#REF!</v>
      </c>
      <c r="F8" s="137" t="e">
        <f>F11-F52</f>
        <v>#REF!</v>
      </c>
      <c r="G8" s="31"/>
      <c r="H8" s="31"/>
    </row>
    <row r="9" spans="1:13" ht="15.75" customHeight="1" x14ac:dyDescent="0.25">
      <c r="A9" s="280"/>
      <c r="B9" s="281"/>
      <c r="C9" s="271" t="s">
        <v>106</v>
      </c>
      <c r="D9" s="271"/>
      <c r="E9" s="271"/>
      <c r="F9" s="271"/>
      <c r="G9" s="25"/>
      <c r="H9" s="25"/>
      <c r="I9" s="25"/>
      <c r="J9" s="25"/>
    </row>
    <row r="10" spans="1:13" ht="15.6" x14ac:dyDescent="0.25">
      <c r="A10" s="282"/>
      <c r="B10" s="283"/>
      <c r="C10" s="20" t="s">
        <v>107</v>
      </c>
      <c r="D10" s="20" t="s">
        <v>108</v>
      </c>
      <c r="E10" s="20" t="s">
        <v>109</v>
      </c>
      <c r="F10" s="20" t="s">
        <v>110</v>
      </c>
      <c r="G10" s="30"/>
      <c r="H10" s="30"/>
      <c r="I10" s="30"/>
      <c r="J10" s="30"/>
    </row>
    <row r="11" spans="1:13" ht="15.6" x14ac:dyDescent="0.25">
      <c r="A11" s="274" t="s">
        <v>34</v>
      </c>
      <c r="B11" s="275"/>
      <c r="C11" s="29" t="e">
        <f>F13+C52+C53+C54</f>
        <v>#REF!</v>
      </c>
      <c r="D11" s="29" t="e">
        <f>F13+D52+D53+D54</f>
        <v>#REF!</v>
      </c>
      <c r="E11" s="29" t="e">
        <f>F13+E52+E53+E54</f>
        <v>#REF!</v>
      </c>
      <c r="F11" s="29" t="e">
        <f>F13+F52+F53+F54</f>
        <v>#REF!</v>
      </c>
      <c r="G11" s="28"/>
      <c r="H11" s="28"/>
      <c r="I11" s="28"/>
      <c r="J11" s="28"/>
      <c r="M11" s="27"/>
    </row>
    <row r="12" spans="1:13" ht="15.6" x14ac:dyDescent="0.25">
      <c r="A12" s="26"/>
      <c r="H12" s="25"/>
      <c r="I12" s="24"/>
      <c r="J12" s="24"/>
    </row>
    <row r="13" spans="1:13" ht="15.6" x14ac:dyDescent="0.25">
      <c r="A13" s="284" t="s">
        <v>33</v>
      </c>
      <c r="B13" s="284"/>
      <c r="C13" s="284"/>
      <c r="D13" s="284"/>
      <c r="E13" s="284"/>
      <c r="F13" s="128" t="e">
        <f>ROUND(F15+F16*F17,2)</f>
        <v>#REF!</v>
      </c>
    </row>
    <row r="14" spans="1:13" ht="15.6" x14ac:dyDescent="0.25">
      <c r="A14" s="284" t="s">
        <v>32</v>
      </c>
      <c r="B14" s="284"/>
      <c r="C14" s="284"/>
      <c r="D14" s="284"/>
      <c r="E14" s="284"/>
      <c r="F14" s="284"/>
    </row>
    <row r="15" spans="1:13" ht="15.6" x14ac:dyDescent="0.25">
      <c r="A15" s="266" t="s">
        <v>31</v>
      </c>
      <c r="B15" s="266"/>
      <c r="C15" s="266"/>
      <c r="D15" s="266"/>
      <c r="E15" s="266"/>
      <c r="F15" s="129" t="e">
        <f>#REF!</f>
        <v>#REF!</v>
      </c>
    </row>
    <row r="16" spans="1:13" ht="15.6" x14ac:dyDescent="0.25">
      <c r="A16" s="266" t="s">
        <v>30</v>
      </c>
      <c r="B16" s="266"/>
      <c r="C16" s="266"/>
      <c r="D16" s="266"/>
      <c r="E16" s="266"/>
      <c r="F16" s="129" t="e">
        <f>#REF!</f>
        <v>#REF!</v>
      </c>
    </row>
    <row r="17" spans="1:6" ht="15.6" x14ac:dyDescent="0.25">
      <c r="A17" s="266" t="s">
        <v>29</v>
      </c>
      <c r="B17" s="266"/>
      <c r="C17" s="266"/>
      <c r="D17" s="266"/>
      <c r="E17" s="266"/>
      <c r="F17" s="130" t="e">
        <f>(F18+F19-F20-F27)/(F37+F38-F39-F46)</f>
        <v>#REF!</v>
      </c>
    </row>
    <row r="18" spans="1:6" ht="15.6" x14ac:dyDescent="0.25">
      <c r="A18" s="266" t="s">
        <v>28</v>
      </c>
      <c r="B18" s="266"/>
      <c r="C18" s="266"/>
      <c r="D18" s="266"/>
      <c r="E18" s="266"/>
      <c r="F18" s="131" t="e">
        <f>#REF!</f>
        <v>#REF!</v>
      </c>
    </row>
    <row r="19" spans="1:6" ht="15.6" x14ac:dyDescent="0.25">
      <c r="A19" s="266" t="s">
        <v>27</v>
      </c>
      <c r="B19" s="266"/>
      <c r="C19" s="266"/>
      <c r="D19" s="266"/>
      <c r="E19" s="266"/>
      <c r="F19" s="131">
        <v>0</v>
      </c>
    </row>
    <row r="20" spans="1:6" ht="15.6" x14ac:dyDescent="0.25">
      <c r="A20" s="266" t="s">
        <v>26</v>
      </c>
      <c r="B20" s="266"/>
      <c r="C20" s="266"/>
      <c r="D20" s="266"/>
      <c r="E20" s="266"/>
      <c r="F20" s="132" t="e">
        <f>SUM(F22:F26)</f>
        <v>#REF!</v>
      </c>
    </row>
    <row r="21" spans="1:6" ht="15.6" x14ac:dyDescent="0.25">
      <c r="A21" s="272" t="s">
        <v>10</v>
      </c>
      <c r="B21" s="272"/>
      <c r="C21" s="272"/>
      <c r="D21" s="272"/>
      <c r="E21" s="272"/>
      <c r="F21" s="133"/>
    </row>
    <row r="22" spans="1:6" ht="15.6" x14ac:dyDescent="0.25">
      <c r="A22" s="265" t="s">
        <v>25</v>
      </c>
      <c r="B22" s="265"/>
      <c r="C22" s="265"/>
      <c r="D22" s="265"/>
      <c r="E22" s="265"/>
      <c r="F22" s="132" t="e">
        <f>#REF!</f>
        <v>#REF!</v>
      </c>
    </row>
    <row r="23" spans="1:6" ht="15.6" x14ac:dyDescent="0.25">
      <c r="A23" s="265" t="s">
        <v>24</v>
      </c>
      <c r="B23" s="265"/>
      <c r="C23" s="265"/>
      <c r="D23" s="265"/>
      <c r="E23" s="265"/>
      <c r="F23" s="133" t="e">
        <f>ROUND(#REF!,3)</f>
        <v>#REF!</v>
      </c>
    </row>
    <row r="24" spans="1:6" ht="15.6" x14ac:dyDescent="0.25">
      <c r="A24" s="265" t="s">
        <v>23</v>
      </c>
      <c r="B24" s="265"/>
      <c r="C24" s="265"/>
      <c r="D24" s="265"/>
      <c r="E24" s="265"/>
      <c r="F24" s="133" t="e">
        <f>ROUND(#REF!,3)</f>
        <v>#REF!</v>
      </c>
    </row>
    <row r="25" spans="1:6" ht="15.6" x14ac:dyDescent="0.25">
      <c r="A25" s="265" t="s">
        <v>22</v>
      </c>
      <c r="B25" s="265"/>
      <c r="C25" s="265"/>
      <c r="D25" s="265"/>
      <c r="E25" s="265"/>
      <c r="F25" s="133">
        <v>0</v>
      </c>
    </row>
    <row r="26" spans="1:6" ht="15.6" x14ac:dyDescent="0.25">
      <c r="A26" s="265" t="s">
        <v>21</v>
      </c>
      <c r="B26" s="265"/>
      <c r="C26" s="265"/>
      <c r="D26" s="265"/>
      <c r="E26" s="265"/>
      <c r="F26" s="133">
        <v>0</v>
      </c>
    </row>
    <row r="27" spans="1:6" ht="15.6" x14ac:dyDescent="0.25">
      <c r="A27" s="266" t="s">
        <v>20</v>
      </c>
      <c r="B27" s="266"/>
      <c r="C27" s="266"/>
      <c r="D27" s="266"/>
      <c r="E27" s="266"/>
      <c r="F27" s="131" t="e">
        <f>#REF!</f>
        <v>#REF!</v>
      </c>
    </row>
    <row r="28" spans="1:6" ht="15.6" x14ac:dyDescent="0.25">
      <c r="A28" s="266" t="s">
        <v>19</v>
      </c>
      <c r="B28" s="266"/>
      <c r="C28" s="266"/>
      <c r="D28" s="266"/>
      <c r="E28" s="266"/>
      <c r="F28" s="132" t="e">
        <f>F30+F34</f>
        <v>#REF!</v>
      </c>
    </row>
    <row r="29" spans="1:6" ht="15.6" x14ac:dyDescent="0.25">
      <c r="A29" s="272" t="s">
        <v>10</v>
      </c>
      <c r="B29" s="272"/>
      <c r="C29" s="272"/>
      <c r="D29" s="272"/>
      <c r="E29" s="272"/>
      <c r="F29" s="133"/>
    </row>
    <row r="30" spans="1:6" ht="15.6" x14ac:dyDescent="0.25">
      <c r="A30" s="265" t="s">
        <v>18</v>
      </c>
      <c r="B30" s="265"/>
      <c r="C30" s="265"/>
      <c r="D30" s="265"/>
      <c r="E30" s="265"/>
      <c r="F30" s="133">
        <f>F31+F32+F33</f>
        <v>0</v>
      </c>
    </row>
    <row r="31" spans="1:6" ht="15.6" x14ac:dyDescent="0.25">
      <c r="A31" s="273" t="s">
        <v>15</v>
      </c>
      <c r="B31" s="273"/>
      <c r="C31" s="273"/>
      <c r="D31" s="273"/>
      <c r="E31" s="273"/>
      <c r="F31" s="133">
        <v>0</v>
      </c>
    </row>
    <row r="32" spans="1:6" ht="15.6" x14ac:dyDescent="0.25">
      <c r="A32" s="273" t="s">
        <v>17</v>
      </c>
      <c r="B32" s="273"/>
      <c r="C32" s="273"/>
      <c r="D32" s="273"/>
      <c r="E32" s="273"/>
      <c r="F32" s="133">
        <v>0</v>
      </c>
    </row>
    <row r="33" spans="1:6" ht="15.6" x14ac:dyDescent="0.25">
      <c r="A33" s="273" t="s">
        <v>14</v>
      </c>
      <c r="B33" s="273"/>
      <c r="C33" s="273"/>
      <c r="D33" s="273"/>
      <c r="E33" s="273"/>
      <c r="F33" s="133">
        <v>0</v>
      </c>
    </row>
    <row r="34" spans="1:6" ht="15.6" x14ac:dyDescent="0.25">
      <c r="A34" s="265" t="s">
        <v>16</v>
      </c>
      <c r="B34" s="265"/>
      <c r="C34" s="265"/>
      <c r="D34" s="265"/>
      <c r="E34" s="265"/>
      <c r="F34" s="132" t="e">
        <f>F35+F36</f>
        <v>#REF!</v>
      </c>
    </row>
    <row r="35" spans="1:6" ht="15.6" x14ac:dyDescent="0.25">
      <c r="A35" s="273" t="s">
        <v>15</v>
      </c>
      <c r="B35" s="273"/>
      <c r="C35" s="273"/>
      <c r="D35" s="273"/>
      <c r="E35" s="273"/>
      <c r="F35" s="131" t="e">
        <f>#REF!/1000</f>
        <v>#REF!</v>
      </c>
    </row>
    <row r="36" spans="1:6" ht="15.6" x14ac:dyDescent="0.25">
      <c r="A36" s="273" t="s">
        <v>14</v>
      </c>
      <c r="B36" s="273"/>
      <c r="C36" s="273"/>
      <c r="D36" s="273"/>
      <c r="E36" s="273"/>
      <c r="F36" s="131" t="e">
        <f>#REF!/1000</f>
        <v>#REF!</v>
      </c>
    </row>
    <row r="37" spans="1:6" ht="15.6" x14ac:dyDescent="0.25">
      <c r="A37" s="266" t="s">
        <v>13</v>
      </c>
      <c r="B37" s="266"/>
      <c r="C37" s="266"/>
      <c r="D37" s="266"/>
      <c r="E37" s="266"/>
      <c r="F37" s="131" t="e">
        <f>#REF!</f>
        <v>#REF!</v>
      </c>
    </row>
    <row r="38" spans="1:6" ht="15.6" x14ac:dyDescent="0.25">
      <c r="A38" s="266" t="s">
        <v>12</v>
      </c>
      <c r="B38" s="266"/>
      <c r="C38" s="266"/>
      <c r="D38" s="266"/>
      <c r="E38" s="266"/>
      <c r="F38" s="133">
        <v>0</v>
      </c>
    </row>
    <row r="39" spans="1:6" ht="15.6" x14ac:dyDescent="0.25">
      <c r="A39" s="266" t="s">
        <v>11</v>
      </c>
      <c r="B39" s="266"/>
      <c r="C39" s="266"/>
      <c r="D39" s="266"/>
      <c r="E39" s="266"/>
      <c r="F39" s="132" t="e">
        <f>SUM(F41:F45)</f>
        <v>#REF!</v>
      </c>
    </row>
    <row r="40" spans="1:6" ht="15.6" x14ac:dyDescent="0.25">
      <c r="A40" s="272" t="s">
        <v>10</v>
      </c>
      <c r="B40" s="272"/>
      <c r="C40" s="272"/>
      <c r="D40" s="272"/>
      <c r="E40" s="272"/>
      <c r="F40" s="133"/>
    </row>
    <row r="41" spans="1:6" ht="15.6" x14ac:dyDescent="0.25">
      <c r="A41" s="265" t="s">
        <v>9</v>
      </c>
      <c r="B41" s="265"/>
      <c r="C41" s="265"/>
      <c r="D41" s="265"/>
      <c r="E41" s="265"/>
      <c r="F41" s="133" t="e">
        <f>F34</f>
        <v>#REF!</v>
      </c>
    </row>
    <row r="42" spans="1:6" ht="15.6" x14ac:dyDescent="0.25">
      <c r="A42" s="265" t="s">
        <v>8</v>
      </c>
      <c r="B42" s="265"/>
      <c r="C42" s="265"/>
      <c r="D42" s="265"/>
      <c r="E42" s="265"/>
      <c r="F42" s="133" t="e">
        <f>ROUND(#REF!/1000,3)</f>
        <v>#REF!</v>
      </c>
    </row>
    <row r="43" spans="1:6" ht="15.6" x14ac:dyDescent="0.25">
      <c r="A43" s="265" t="s">
        <v>7</v>
      </c>
      <c r="B43" s="265"/>
      <c r="C43" s="265"/>
      <c r="D43" s="265"/>
      <c r="E43" s="265"/>
      <c r="F43" s="133" t="e">
        <f>ROUND(#REF!/1000,3)</f>
        <v>#REF!</v>
      </c>
    </row>
    <row r="44" spans="1:6" ht="15.6" x14ac:dyDescent="0.25">
      <c r="A44" s="265" t="s">
        <v>6</v>
      </c>
      <c r="B44" s="265"/>
      <c r="C44" s="265"/>
      <c r="D44" s="265"/>
      <c r="E44" s="265"/>
      <c r="F44" s="133">
        <v>0</v>
      </c>
    </row>
    <row r="45" spans="1:6" ht="15.6" x14ac:dyDescent="0.25">
      <c r="A45" s="265" t="s">
        <v>5</v>
      </c>
      <c r="B45" s="265"/>
      <c r="C45" s="265"/>
      <c r="D45" s="265"/>
      <c r="E45" s="265"/>
      <c r="F45" s="133">
        <v>0</v>
      </c>
    </row>
    <row r="46" spans="1:6" ht="15.6" x14ac:dyDescent="0.25">
      <c r="A46" s="266" t="s">
        <v>4</v>
      </c>
      <c r="B46" s="266"/>
      <c r="C46" s="266"/>
      <c r="D46" s="266"/>
      <c r="E46" s="266"/>
      <c r="F46" s="131" t="e">
        <f>#REF!</f>
        <v>#REF!</v>
      </c>
    </row>
    <row r="47" spans="1:6" ht="15.6" x14ac:dyDescent="0.25">
      <c r="A47" s="266" t="s">
        <v>3</v>
      </c>
      <c r="B47" s="266"/>
      <c r="C47" s="266"/>
      <c r="D47" s="266"/>
      <c r="E47" s="266"/>
      <c r="F47" s="134">
        <v>0</v>
      </c>
    </row>
    <row r="48" spans="1:6" ht="15.6" x14ac:dyDescent="0.25">
      <c r="A48" s="23"/>
      <c r="B48" s="23"/>
      <c r="C48" s="23"/>
      <c r="D48" s="23"/>
      <c r="E48" s="23"/>
      <c r="F48" s="22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71" t="s">
        <v>106</v>
      </c>
      <c r="D50" s="271"/>
      <c r="E50" s="271"/>
      <c r="F50" s="27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54" t="e">
        <f>#REF!</f>
        <v>#REF!</v>
      </c>
      <c r="D52" s="154" t="e">
        <f>#REF!</f>
        <v>#REF!</v>
      </c>
      <c r="E52" s="154" t="e">
        <f>#REF!</f>
        <v>#REF!</v>
      </c>
      <c r="F52" s="154" t="e">
        <f>#REF!</f>
        <v>#REF!</v>
      </c>
    </row>
    <row r="53" spans="1:6" ht="15.6" x14ac:dyDescent="0.3">
      <c r="A53" s="263" t="s">
        <v>0</v>
      </c>
      <c r="B53" s="264"/>
      <c r="C53" s="154" t="e">
        <f>#REF!</f>
        <v>#REF!</v>
      </c>
      <c r="D53" s="154" t="e">
        <f t="shared" ref="D53:F54" si="0">C53</f>
        <v>#REF!</v>
      </c>
      <c r="E53" s="154" t="e">
        <f t="shared" si="0"/>
        <v>#REF!</v>
      </c>
      <c r="F53" s="154" t="e">
        <f t="shared" si="0"/>
        <v>#REF!</v>
      </c>
    </row>
    <row r="54" spans="1:6" ht="17.25" customHeight="1" x14ac:dyDescent="0.3">
      <c r="A54" s="263" t="s">
        <v>79</v>
      </c>
      <c r="B54" s="264"/>
      <c r="C54" s="19" t="e">
        <f>#REF!</f>
        <v>#REF!</v>
      </c>
      <c r="D54" s="19" t="e">
        <f t="shared" si="0"/>
        <v>#REF!</v>
      </c>
      <c r="E54" s="19" t="e">
        <f t="shared" si="0"/>
        <v>#REF!</v>
      </c>
      <c r="F54" s="19" t="e">
        <f t="shared" si="0"/>
        <v>#REF!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8" customForma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1:17" s="18" customForma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206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>
        <v>1717.52</v>
      </c>
      <c r="C7" s="126">
        <v>1727.52</v>
      </c>
      <c r="D7" s="126">
        <v>1751.36</v>
      </c>
      <c r="E7" s="126">
        <v>1759.6</v>
      </c>
      <c r="F7" s="126">
        <v>1823.99</v>
      </c>
      <c r="G7" s="126">
        <v>1932.41</v>
      </c>
      <c r="H7" s="126">
        <v>1989.3</v>
      </c>
      <c r="I7" s="126">
        <v>2001.11</v>
      </c>
      <c r="J7" s="126">
        <v>1999.02</v>
      </c>
      <c r="K7" s="126">
        <v>1991.62</v>
      </c>
      <c r="L7" s="126">
        <v>1981.73</v>
      </c>
      <c r="M7" s="126">
        <v>1981.65</v>
      </c>
      <c r="N7" s="126">
        <v>1971.45</v>
      </c>
      <c r="O7" s="126">
        <v>1955.01</v>
      </c>
      <c r="P7" s="126">
        <v>1963.42</v>
      </c>
      <c r="Q7" s="126">
        <v>1981.08</v>
      </c>
      <c r="R7" s="126">
        <v>1996.22</v>
      </c>
      <c r="S7" s="126">
        <v>2016.27</v>
      </c>
      <c r="T7" s="126">
        <v>1994.36</v>
      </c>
      <c r="U7" s="126">
        <v>1977.19</v>
      </c>
      <c r="V7" s="126">
        <v>1948.96</v>
      </c>
      <c r="W7" s="126">
        <v>1899.49</v>
      </c>
      <c r="X7" s="126">
        <v>1777.96</v>
      </c>
      <c r="Y7" s="127">
        <v>1755.17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7">
        <v>1726.32</v>
      </c>
      <c r="C8" s="10">
        <v>1726.79</v>
      </c>
      <c r="D8" s="10">
        <v>1735.71</v>
      </c>
      <c r="E8" s="10">
        <v>1758.31</v>
      </c>
      <c r="F8" s="10">
        <v>1842.15</v>
      </c>
      <c r="G8" s="10">
        <v>1957.99</v>
      </c>
      <c r="H8" s="10">
        <v>1979.23</v>
      </c>
      <c r="I8" s="10">
        <v>2024.02</v>
      </c>
      <c r="J8" s="10">
        <v>2001.77</v>
      </c>
      <c r="K8" s="10">
        <v>1990.42</v>
      </c>
      <c r="L8" s="10">
        <v>1972.85</v>
      </c>
      <c r="M8" s="10">
        <v>1975.76</v>
      </c>
      <c r="N8" s="10">
        <v>1972.33</v>
      </c>
      <c r="O8" s="10">
        <v>1968.79</v>
      </c>
      <c r="P8" s="10">
        <v>1972.67</v>
      </c>
      <c r="Q8" s="10">
        <v>1989.35</v>
      </c>
      <c r="R8" s="10">
        <v>2025.66</v>
      </c>
      <c r="S8" s="10">
        <v>2035.13</v>
      </c>
      <c r="T8" s="10">
        <v>2102.1999999999998</v>
      </c>
      <c r="U8" s="10">
        <v>2016.46</v>
      </c>
      <c r="V8" s="10">
        <v>1972.41</v>
      </c>
      <c r="W8" s="10">
        <v>1932.34</v>
      </c>
      <c r="X8" s="10">
        <v>1839.66</v>
      </c>
      <c r="Y8" s="58">
        <v>1802.74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7">
        <v>1755.3</v>
      </c>
      <c r="C9" s="10">
        <v>1743.27</v>
      </c>
      <c r="D9" s="10">
        <v>1745.72</v>
      </c>
      <c r="E9" s="10">
        <v>1757.4</v>
      </c>
      <c r="F9" s="10">
        <v>1825.07</v>
      </c>
      <c r="G9" s="10">
        <v>1937.11</v>
      </c>
      <c r="H9" s="10">
        <v>1984.46</v>
      </c>
      <c r="I9" s="10">
        <v>2001.71</v>
      </c>
      <c r="J9" s="10">
        <v>2004.29</v>
      </c>
      <c r="K9" s="10">
        <v>2000.64</v>
      </c>
      <c r="L9" s="10">
        <v>1972.47</v>
      </c>
      <c r="M9" s="10">
        <v>1986.58</v>
      </c>
      <c r="N9" s="10">
        <v>1981.65</v>
      </c>
      <c r="O9" s="10">
        <v>1972.87</v>
      </c>
      <c r="P9" s="10">
        <v>1974.57</v>
      </c>
      <c r="Q9" s="10">
        <v>1986.43</v>
      </c>
      <c r="R9" s="10">
        <v>2015.98</v>
      </c>
      <c r="S9" s="10">
        <v>2057.6</v>
      </c>
      <c r="T9" s="10">
        <v>2015.66</v>
      </c>
      <c r="U9" s="10">
        <v>1985.13</v>
      </c>
      <c r="V9" s="10">
        <v>1927.32</v>
      </c>
      <c r="W9" s="10">
        <v>1872.78</v>
      </c>
      <c r="X9" s="10">
        <v>1810.96</v>
      </c>
      <c r="Y9" s="58">
        <v>1796.91</v>
      </c>
      <c r="AB9" s="4">
        <v>7</v>
      </c>
      <c r="AC9" s="4">
        <v>4</v>
      </c>
    </row>
    <row r="10" spans="1:29" x14ac:dyDescent="0.25">
      <c r="A10" s="69">
        <v>4</v>
      </c>
      <c r="B10" s="97">
        <v>1754.42</v>
      </c>
      <c r="C10" s="10">
        <v>1754.89</v>
      </c>
      <c r="D10" s="10">
        <v>1755.99</v>
      </c>
      <c r="E10" s="10">
        <v>1756.59</v>
      </c>
      <c r="F10" s="10">
        <v>1757.68</v>
      </c>
      <c r="G10" s="10">
        <v>1828.37</v>
      </c>
      <c r="H10" s="10">
        <v>1855.83</v>
      </c>
      <c r="I10" s="10">
        <v>1842.7</v>
      </c>
      <c r="J10" s="10">
        <v>1817.95</v>
      </c>
      <c r="K10" s="10">
        <v>1780.72</v>
      </c>
      <c r="L10" s="10">
        <v>1711.71</v>
      </c>
      <c r="M10" s="10">
        <v>1711.64</v>
      </c>
      <c r="N10" s="10">
        <v>1711.51</v>
      </c>
      <c r="O10" s="10">
        <v>1711.62</v>
      </c>
      <c r="P10" s="10">
        <v>1738.52</v>
      </c>
      <c r="Q10" s="10">
        <v>1729.74</v>
      </c>
      <c r="R10" s="10">
        <v>1763.31</v>
      </c>
      <c r="S10" s="10">
        <v>1763.44</v>
      </c>
      <c r="T10" s="10">
        <v>1762.4</v>
      </c>
      <c r="U10" s="10">
        <v>1762.13</v>
      </c>
      <c r="V10" s="10">
        <v>1760.62</v>
      </c>
      <c r="W10" s="10">
        <v>1715.2</v>
      </c>
      <c r="X10" s="10">
        <v>1708.02</v>
      </c>
      <c r="Y10" s="58">
        <v>1713.9</v>
      </c>
      <c r="AB10" s="4">
        <v>7</v>
      </c>
      <c r="AC10" s="4">
        <v>5</v>
      </c>
    </row>
    <row r="11" spans="1:29" x14ac:dyDescent="0.25">
      <c r="A11" s="69">
        <v>5</v>
      </c>
      <c r="B11" s="97">
        <v>1755.21</v>
      </c>
      <c r="C11" s="10">
        <v>1756.27</v>
      </c>
      <c r="D11" s="10">
        <v>1756.09</v>
      </c>
      <c r="E11" s="10">
        <v>1756.93</v>
      </c>
      <c r="F11" s="10">
        <v>1764.18</v>
      </c>
      <c r="G11" s="10">
        <v>1775.55</v>
      </c>
      <c r="H11" s="10">
        <v>1847.17</v>
      </c>
      <c r="I11" s="10">
        <v>1828.24</v>
      </c>
      <c r="J11" s="10">
        <v>1784.72</v>
      </c>
      <c r="K11" s="10">
        <v>1773.41</v>
      </c>
      <c r="L11" s="10">
        <v>1765.22</v>
      </c>
      <c r="M11" s="10">
        <v>1763.15</v>
      </c>
      <c r="N11" s="10">
        <v>1724.39</v>
      </c>
      <c r="O11" s="10">
        <v>1712.06</v>
      </c>
      <c r="P11" s="10">
        <v>1712.74</v>
      </c>
      <c r="Q11" s="10">
        <v>1723.75</v>
      </c>
      <c r="R11" s="10">
        <v>1773.8</v>
      </c>
      <c r="S11" s="10">
        <v>1815.44</v>
      </c>
      <c r="T11" s="10">
        <v>1853.22</v>
      </c>
      <c r="U11" s="10">
        <v>1834.78</v>
      </c>
      <c r="V11" s="10">
        <v>1763.83</v>
      </c>
      <c r="W11" s="10">
        <v>1760.08</v>
      </c>
      <c r="X11" s="10">
        <v>1753.42</v>
      </c>
      <c r="Y11" s="58">
        <v>1754.42</v>
      </c>
      <c r="AB11" s="4">
        <v>7</v>
      </c>
      <c r="AC11" s="4">
        <v>6</v>
      </c>
    </row>
    <row r="12" spans="1:29" x14ac:dyDescent="0.25">
      <c r="A12" s="69">
        <v>6</v>
      </c>
      <c r="B12" s="97">
        <v>1761.93</v>
      </c>
      <c r="C12" s="10">
        <v>1756.44</v>
      </c>
      <c r="D12" s="10">
        <v>1742.26</v>
      </c>
      <c r="E12" s="10">
        <v>1741.21</v>
      </c>
      <c r="F12" s="10">
        <v>1758</v>
      </c>
      <c r="G12" s="10">
        <v>1765.3</v>
      </c>
      <c r="H12" s="10">
        <v>1792.51</v>
      </c>
      <c r="I12" s="10">
        <v>1869.99</v>
      </c>
      <c r="J12" s="10">
        <v>1976.52</v>
      </c>
      <c r="K12" s="10">
        <v>1981.2</v>
      </c>
      <c r="L12" s="10">
        <v>1975.77</v>
      </c>
      <c r="M12" s="10">
        <v>1977.06</v>
      </c>
      <c r="N12" s="10">
        <v>1965.83</v>
      </c>
      <c r="O12" s="10">
        <v>1968.85</v>
      </c>
      <c r="P12" s="10">
        <v>1969.53</v>
      </c>
      <c r="Q12" s="10">
        <v>1982.46</v>
      </c>
      <c r="R12" s="10">
        <v>2013.14</v>
      </c>
      <c r="S12" s="10">
        <v>2006.82</v>
      </c>
      <c r="T12" s="10">
        <v>2009.19</v>
      </c>
      <c r="U12" s="10">
        <v>1963.23</v>
      </c>
      <c r="V12" s="10">
        <v>1854.31</v>
      </c>
      <c r="W12" s="10">
        <v>1806.78</v>
      </c>
      <c r="X12" s="10">
        <v>1762.35</v>
      </c>
      <c r="Y12" s="58">
        <v>1760.66</v>
      </c>
      <c r="AB12" s="4">
        <v>7</v>
      </c>
      <c r="AC12" s="4">
        <v>7</v>
      </c>
    </row>
    <row r="13" spans="1:29" x14ac:dyDescent="0.25">
      <c r="A13" s="69">
        <v>7</v>
      </c>
      <c r="B13" s="97">
        <v>1788.81</v>
      </c>
      <c r="C13" s="10">
        <v>1758.21</v>
      </c>
      <c r="D13" s="10">
        <v>1758.68</v>
      </c>
      <c r="E13" s="10">
        <v>1754.31</v>
      </c>
      <c r="F13" s="10">
        <v>1759</v>
      </c>
      <c r="G13" s="10">
        <v>1767.63</v>
      </c>
      <c r="H13" s="10">
        <v>1847.63</v>
      </c>
      <c r="I13" s="10">
        <v>1893.1</v>
      </c>
      <c r="J13" s="10">
        <v>2005.92</v>
      </c>
      <c r="K13" s="10">
        <v>2058.02</v>
      </c>
      <c r="L13" s="10">
        <v>2064.19</v>
      </c>
      <c r="M13" s="10">
        <v>2064.88</v>
      </c>
      <c r="N13" s="10">
        <v>2065.42</v>
      </c>
      <c r="O13" s="10">
        <v>2064.91</v>
      </c>
      <c r="P13" s="10">
        <v>2077.5700000000002</v>
      </c>
      <c r="Q13" s="10">
        <v>2109.5100000000002</v>
      </c>
      <c r="R13" s="10">
        <v>2148.25</v>
      </c>
      <c r="S13" s="10">
        <v>2159.83</v>
      </c>
      <c r="T13" s="10">
        <v>2181.9899999999998</v>
      </c>
      <c r="U13" s="10">
        <v>2075.9</v>
      </c>
      <c r="V13" s="10">
        <v>1927.59</v>
      </c>
      <c r="W13" s="10">
        <v>1824.51</v>
      </c>
      <c r="X13" s="10">
        <v>1771.1</v>
      </c>
      <c r="Y13" s="58">
        <v>1763.54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7">
        <v>1725.01</v>
      </c>
      <c r="C14" s="10">
        <v>1725.72</v>
      </c>
      <c r="D14" s="10">
        <v>1734.52</v>
      </c>
      <c r="E14" s="10">
        <v>1736.45</v>
      </c>
      <c r="F14" s="10">
        <v>1759.94</v>
      </c>
      <c r="G14" s="10">
        <v>1831.32</v>
      </c>
      <c r="H14" s="10">
        <v>1871.68</v>
      </c>
      <c r="I14" s="10">
        <v>1966.64</v>
      </c>
      <c r="J14" s="10">
        <v>1976.25</v>
      </c>
      <c r="K14" s="10">
        <v>1935.87</v>
      </c>
      <c r="L14" s="10">
        <v>1918.26</v>
      </c>
      <c r="M14" s="10">
        <v>1928.73</v>
      </c>
      <c r="N14" s="10">
        <v>1924.99</v>
      </c>
      <c r="O14" s="10">
        <v>1924.77</v>
      </c>
      <c r="P14" s="10">
        <v>1926.45</v>
      </c>
      <c r="Q14" s="10">
        <v>1941.42</v>
      </c>
      <c r="R14" s="10">
        <v>1976.67</v>
      </c>
      <c r="S14" s="10">
        <v>1982.4</v>
      </c>
      <c r="T14" s="10">
        <v>1966.39</v>
      </c>
      <c r="U14" s="10">
        <v>1939.8</v>
      </c>
      <c r="V14" s="10">
        <v>1816.55</v>
      </c>
      <c r="W14" s="10">
        <v>1765.62</v>
      </c>
      <c r="X14" s="10">
        <v>1758.17</v>
      </c>
      <c r="Y14" s="58">
        <v>1755.35</v>
      </c>
      <c r="AB14" s="4">
        <v>7</v>
      </c>
      <c r="AC14" s="4">
        <v>9</v>
      </c>
    </row>
    <row r="15" spans="1:29" x14ac:dyDescent="0.25">
      <c r="A15" s="69">
        <v>9</v>
      </c>
      <c r="B15" s="97">
        <v>1740.35</v>
      </c>
      <c r="C15" s="10">
        <v>1738.47</v>
      </c>
      <c r="D15" s="10">
        <v>1722.72</v>
      </c>
      <c r="E15" s="10">
        <v>1724.53</v>
      </c>
      <c r="F15" s="10">
        <v>1739.17</v>
      </c>
      <c r="G15" s="10">
        <v>1772.72</v>
      </c>
      <c r="H15" s="10">
        <v>1833.72</v>
      </c>
      <c r="I15" s="10">
        <v>1903.88</v>
      </c>
      <c r="J15" s="10">
        <v>1923.23</v>
      </c>
      <c r="K15" s="10">
        <v>1927.31</v>
      </c>
      <c r="L15" s="10">
        <v>1841.87</v>
      </c>
      <c r="M15" s="10">
        <v>1843.3</v>
      </c>
      <c r="N15" s="10">
        <v>1835.98</v>
      </c>
      <c r="O15" s="10">
        <v>1835.4</v>
      </c>
      <c r="P15" s="10">
        <v>1830.09</v>
      </c>
      <c r="Q15" s="10">
        <v>1827.01</v>
      </c>
      <c r="R15" s="10">
        <v>1835.97</v>
      </c>
      <c r="S15" s="10">
        <v>1904.71</v>
      </c>
      <c r="T15" s="10">
        <v>1839.9</v>
      </c>
      <c r="U15" s="10">
        <v>1810.99</v>
      </c>
      <c r="V15" s="10">
        <v>1768.1</v>
      </c>
      <c r="W15" s="10">
        <v>1760.43</v>
      </c>
      <c r="X15" s="10">
        <v>1732.69</v>
      </c>
      <c r="Y15" s="58">
        <v>1733.06</v>
      </c>
      <c r="AB15" s="4">
        <v>7</v>
      </c>
      <c r="AC15" s="4">
        <v>10</v>
      </c>
    </row>
    <row r="16" spans="1:29" x14ac:dyDescent="0.25">
      <c r="A16" s="69">
        <v>10</v>
      </c>
      <c r="B16" s="97">
        <v>1733.08</v>
      </c>
      <c r="C16" s="10">
        <v>1728</v>
      </c>
      <c r="D16" s="10">
        <v>1728.87</v>
      </c>
      <c r="E16" s="10">
        <v>1735.24</v>
      </c>
      <c r="F16" s="10">
        <v>1743.6</v>
      </c>
      <c r="G16" s="10">
        <v>1770.41</v>
      </c>
      <c r="H16" s="10">
        <v>1824.83</v>
      </c>
      <c r="I16" s="10">
        <v>1848.74</v>
      </c>
      <c r="J16" s="10">
        <v>1846.94</v>
      </c>
      <c r="K16" s="10">
        <v>1832.72</v>
      </c>
      <c r="L16" s="10">
        <v>1806.15</v>
      </c>
      <c r="M16" s="10">
        <v>1820.52</v>
      </c>
      <c r="N16" s="10">
        <v>1820</v>
      </c>
      <c r="O16" s="10">
        <v>1827.32</v>
      </c>
      <c r="P16" s="10">
        <v>1813.01</v>
      </c>
      <c r="Q16" s="10">
        <v>1821.86</v>
      </c>
      <c r="R16" s="10">
        <v>1834.37</v>
      </c>
      <c r="S16" s="10">
        <v>1856.84</v>
      </c>
      <c r="T16" s="10">
        <v>1838.75</v>
      </c>
      <c r="U16" s="10">
        <v>1791.03</v>
      </c>
      <c r="V16" s="10">
        <v>1755.08</v>
      </c>
      <c r="W16" s="10">
        <v>1740.98</v>
      </c>
      <c r="X16" s="10">
        <v>1735.05</v>
      </c>
      <c r="Y16" s="58">
        <v>1734.25</v>
      </c>
      <c r="AB16" s="4">
        <v>7</v>
      </c>
      <c r="AC16" s="4">
        <v>11</v>
      </c>
    </row>
    <row r="17" spans="1:29" x14ac:dyDescent="0.25">
      <c r="A17" s="69">
        <v>11</v>
      </c>
      <c r="B17" s="97">
        <v>1752.38</v>
      </c>
      <c r="C17" s="10">
        <v>1751.15</v>
      </c>
      <c r="D17" s="10">
        <v>1743.47</v>
      </c>
      <c r="E17" s="10">
        <v>1752.22</v>
      </c>
      <c r="F17" s="10">
        <v>1753.82</v>
      </c>
      <c r="G17" s="10">
        <v>1770.79</v>
      </c>
      <c r="H17" s="10">
        <v>1778.19</v>
      </c>
      <c r="I17" s="10">
        <v>1779.46</v>
      </c>
      <c r="J17" s="10">
        <v>1762.33</v>
      </c>
      <c r="K17" s="10">
        <v>1762.31</v>
      </c>
      <c r="L17" s="10">
        <v>1761.26</v>
      </c>
      <c r="M17" s="10">
        <v>1761.27</v>
      </c>
      <c r="N17" s="10">
        <v>1760.92</v>
      </c>
      <c r="O17" s="10">
        <v>1759.88</v>
      </c>
      <c r="P17" s="10">
        <v>1761.62</v>
      </c>
      <c r="Q17" s="10">
        <v>1756.99</v>
      </c>
      <c r="R17" s="10">
        <v>1758.04</v>
      </c>
      <c r="S17" s="10">
        <v>1758.89</v>
      </c>
      <c r="T17" s="10">
        <v>1758.51</v>
      </c>
      <c r="U17" s="10">
        <v>1758.71</v>
      </c>
      <c r="V17" s="10">
        <v>1758.17</v>
      </c>
      <c r="W17" s="10">
        <v>1756.37</v>
      </c>
      <c r="X17" s="10">
        <v>1736.65</v>
      </c>
      <c r="Y17" s="58">
        <v>1738.29</v>
      </c>
      <c r="AB17" s="4">
        <v>7</v>
      </c>
      <c r="AC17" s="4">
        <v>12</v>
      </c>
    </row>
    <row r="18" spans="1:29" x14ac:dyDescent="0.25">
      <c r="A18" s="69">
        <v>12</v>
      </c>
      <c r="B18" s="97">
        <v>1747.41</v>
      </c>
      <c r="C18" s="10">
        <v>1742.48</v>
      </c>
      <c r="D18" s="10">
        <v>1718.12</v>
      </c>
      <c r="E18" s="10">
        <v>1749.73</v>
      </c>
      <c r="F18" s="10">
        <v>1762.31</v>
      </c>
      <c r="G18" s="10">
        <v>1764.43</v>
      </c>
      <c r="H18" s="10">
        <v>1763.41</v>
      </c>
      <c r="I18" s="10">
        <v>1763.83</v>
      </c>
      <c r="J18" s="10">
        <v>1755.42</v>
      </c>
      <c r="K18" s="10">
        <v>1754.95</v>
      </c>
      <c r="L18" s="10">
        <v>1754.31</v>
      </c>
      <c r="M18" s="10">
        <v>1739.04</v>
      </c>
      <c r="N18" s="10">
        <v>1754.5</v>
      </c>
      <c r="O18" s="10">
        <v>1739.43</v>
      </c>
      <c r="P18" s="10">
        <v>1754.63</v>
      </c>
      <c r="Q18" s="10">
        <v>1741.3</v>
      </c>
      <c r="R18" s="10">
        <v>1757.96</v>
      </c>
      <c r="S18" s="10">
        <v>1791.66</v>
      </c>
      <c r="T18" s="10">
        <v>1758.25</v>
      </c>
      <c r="U18" s="10">
        <v>1765.88</v>
      </c>
      <c r="V18" s="10">
        <v>1761.23</v>
      </c>
      <c r="W18" s="10">
        <v>1759.56</v>
      </c>
      <c r="X18" s="10">
        <v>1757.65</v>
      </c>
      <c r="Y18" s="58">
        <v>1761.5</v>
      </c>
      <c r="AB18" s="4">
        <v>7</v>
      </c>
      <c r="AC18" s="4">
        <v>13</v>
      </c>
    </row>
    <row r="19" spans="1:29" x14ac:dyDescent="0.25">
      <c r="A19" s="69">
        <v>13</v>
      </c>
      <c r="B19" s="97">
        <v>1763.07</v>
      </c>
      <c r="C19" s="10">
        <v>1763.64</v>
      </c>
      <c r="D19" s="10">
        <v>1764.13</v>
      </c>
      <c r="E19" s="10">
        <v>1764.72</v>
      </c>
      <c r="F19" s="10">
        <v>1765.69</v>
      </c>
      <c r="G19" s="10">
        <v>1767.75</v>
      </c>
      <c r="H19" s="10">
        <v>1769.81</v>
      </c>
      <c r="I19" s="10">
        <v>1774.44</v>
      </c>
      <c r="J19" s="10">
        <v>1855.81</v>
      </c>
      <c r="K19" s="10">
        <v>1855.68</v>
      </c>
      <c r="L19" s="10">
        <v>1848.46</v>
      </c>
      <c r="M19" s="10">
        <v>1846.78</v>
      </c>
      <c r="N19" s="10">
        <v>1846.78</v>
      </c>
      <c r="O19" s="10">
        <v>1849.1</v>
      </c>
      <c r="P19" s="10">
        <v>1853.11</v>
      </c>
      <c r="Q19" s="10">
        <v>1865.91</v>
      </c>
      <c r="R19" s="10">
        <v>1893.7</v>
      </c>
      <c r="S19" s="10">
        <v>1894.25</v>
      </c>
      <c r="T19" s="10">
        <v>1875.53</v>
      </c>
      <c r="U19" s="10">
        <v>1859.04</v>
      </c>
      <c r="V19" s="10">
        <v>1835.79</v>
      </c>
      <c r="W19" s="10">
        <v>1791.91</v>
      </c>
      <c r="X19" s="10">
        <v>1763.73</v>
      </c>
      <c r="Y19" s="58">
        <v>1764</v>
      </c>
      <c r="AB19" s="4">
        <v>7</v>
      </c>
      <c r="AC19" s="4">
        <v>14</v>
      </c>
    </row>
    <row r="20" spans="1:29" x14ac:dyDescent="0.25">
      <c r="A20" s="69">
        <v>14</v>
      </c>
      <c r="B20" s="97">
        <v>1764.41</v>
      </c>
      <c r="C20" s="10">
        <v>1765.16</v>
      </c>
      <c r="D20" s="10">
        <v>1764.4</v>
      </c>
      <c r="E20" s="10">
        <v>1753.22</v>
      </c>
      <c r="F20" s="10">
        <v>1764.63</v>
      </c>
      <c r="G20" s="10">
        <v>1767.46</v>
      </c>
      <c r="H20" s="10">
        <v>1767.73</v>
      </c>
      <c r="I20" s="10">
        <v>1772.09</v>
      </c>
      <c r="J20" s="10">
        <v>1811.94</v>
      </c>
      <c r="K20" s="10">
        <v>1897.27</v>
      </c>
      <c r="L20" s="10">
        <v>1898.33</v>
      </c>
      <c r="M20" s="10">
        <v>1896.37</v>
      </c>
      <c r="N20" s="10">
        <v>1888.77</v>
      </c>
      <c r="O20" s="10">
        <v>1884.41</v>
      </c>
      <c r="P20" s="10">
        <v>1891.31</v>
      </c>
      <c r="Q20" s="10">
        <v>1900.73</v>
      </c>
      <c r="R20" s="10">
        <v>1919.49</v>
      </c>
      <c r="S20" s="10">
        <v>1956.26</v>
      </c>
      <c r="T20" s="10">
        <v>1913.28</v>
      </c>
      <c r="U20" s="10">
        <v>1847.91</v>
      </c>
      <c r="V20" s="10">
        <v>1774.44</v>
      </c>
      <c r="W20" s="10">
        <v>1857.28</v>
      </c>
      <c r="X20" s="10">
        <v>1786.26</v>
      </c>
      <c r="Y20" s="58">
        <v>1770.3</v>
      </c>
      <c r="AB20" s="4">
        <v>7</v>
      </c>
      <c r="AC20" s="4">
        <v>15</v>
      </c>
    </row>
    <row r="21" spans="1:29" x14ac:dyDescent="0.25">
      <c r="A21" s="69">
        <v>15</v>
      </c>
      <c r="B21" s="97">
        <v>1763.81</v>
      </c>
      <c r="C21" s="10">
        <v>1759.43</v>
      </c>
      <c r="D21" s="10">
        <v>1757.75</v>
      </c>
      <c r="E21" s="10">
        <v>1758.03</v>
      </c>
      <c r="F21" s="10">
        <v>1765.26</v>
      </c>
      <c r="G21" s="10">
        <v>1771.02</v>
      </c>
      <c r="H21" s="10">
        <v>1772.05</v>
      </c>
      <c r="I21" s="10">
        <v>1813.97</v>
      </c>
      <c r="J21" s="10">
        <v>1816.32</v>
      </c>
      <c r="K21" s="10">
        <v>1819.26</v>
      </c>
      <c r="L21" s="10">
        <v>1813.15</v>
      </c>
      <c r="M21" s="10">
        <v>1827.68</v>
      </c>
      <c r="N21" s="10">
        <v>1806.09</v>
      </c>
      <c r="O21" s="10">
        <v>1810.24</v>
      </c>
      <c r="P21" s="10">
        <v>1813.37</v>
      </c>
      <c r="Q21" s="10">
        <v>1828.51</v>
      </c>
      <c r="R21" s="10">
        <v>1870.73</v>
      </c>
      <c r="S21" s="10">
        <v>1878.97</v>
      </c>
      <c r="T21" s="10">
        <v>1846.54</v>
      </c>
      <c r="U21" s="10">
        <v>1824.8</v>
      </c>
      <c r="V21" s="10">
        <v>1769.9</v>
      </c>
      <c r="W21" s="10">
        <v>1756.45</v>
      </c>
      <c r="X21" s="10">
        <v>1756.22</v>
      </c>
      <c r="Y21" s="58">
        <v>1741.55</v>
      </c>
      <c r="AB21" s="4">
        <v>7</v>
      </c>
      <c r="AC21" s="4">
        <v>16</v>
      </c>
    </row>
    <row r="22" spans="1:29" x14ac:dyDescent="0.25">
      <c r="A22" s="69">
        <v>16</v>
      </c>
      <c r="B22" s="97">
        <v>1748.08</v>
      </c>
      <c r="C22" s="10">
        <v>1729.39</v>
      </c>
      <c r="D22" s="10">
        <v>1714.66</v>
      </c>
      <c r="E22" s="10">
        <v>1738.4</v>
      </c>
      <c r="F22" s="10">
        <v>1763.89</v>
      </c>
      <c r="G22" s="10">
        <v>1764.73</v>
      </c>
      <c r="H22" s="10">
        <v>1768.74</v>
      </c>
      <c r="I22" s="10">
        <v>1765.12</v>
      </c>
      <c r="J22" s="10">
        <v>1753.58</v>
      </c>
      <c r="K22" s="10">
        <v>1753.43</v>
      </c>
      <c r="L22" s="10">
        <v>1752.53</v>
      </c>
      <c r="M22" s="10">
        <v>1752.31</v>
      </c>
      <c r="N22" s="10">
        <v>1753.07</v>
      </c>
      <c r="O22" s="10">
        <v>1753.12</v>
      </c>
      <c r="P22" s="10">
        <v>1753.49</v>
      </c>
      <c r="Q22" s="10">
        <v>1754.39</v>
      </c>
      <c r="R22" s="10">
        <v>1789.51</v>
      </c>
      <c r="S22" s="10">
        <v>1793.59</v>
      </c>
      <c r="T22" s="10">
        <v>1755.69</v>
      </c>
      <c r="U22" s="10">
        <v>1767.06</v>
      </c>
      <c r="V22" s="10">
        <v>1754.85</v>
      </c>
      <c r="W22" s="10">
        <v>1750.04</v>
      </c>
      <c r="X22" s="10">
        <v>1749.96</v>
      </c>
      <c r="Y22" s="58">
        <v>1751.53</v>
      </c>
      <c r="AB22" s="4">
        <v>7</v>
      </c>
      <c r="AC22" s="4">
        <v>17</v>
      </c>
    </row>
    <row r="23" spans="1:29" x14ac:dyDescent="0.25">
      <c r="A23" s="69">
        <v>17</v>
      </c>
      <c r="B23" s="97">
        <v>1751.2</v>
      </c>
      <c r="C23" s="10">
        <v>1745.67</v>
      </c>
      <c r="D23" s="10">
        <v>1756.71</v>
      </c>
      <c r="E23" s="10">
        <v>1758.3</v>
      </c>
      <c r="F23" s="10">
        <v>1764.19</v>
      </c>
      <c r="G23" s="10">
        <v>1782.85</v>
      </c>
      <c r="H23" s="10">
        <v>1877.27</v>
      </c>
      <c r="I23" s="10">
        <v>1894.72</v>
      </c>
      <c r="J23" s="10">
        <v>1893.09</v>
      </c>
      <c r="K23" s="10">
        <v>1891.32</v>
      </c>
      <c r="L23" s="10">
        <v>1873.91</v>
      </c>
      <c r="M23" s="10">
        <v>1876.71</v>
      </c>
      <c r="N23" s="10">
        <v>1867.71</v>
      </c>
      <c r="O23" s="10">
        <v>1870.69</v>
      </c>
      <c r="P23" s="10">
        <v>1884.35</v>
      </c>
      <c r="Q23" s="10">
        <v>1904.41</v>
      </c>
      <c r="R23" s="10">
        <v>1995.39</v>
      </c>
      <c r="S23" s="10">
        <v>2006.81</v>
      </c>
      <c r="T23" s="10">
        <v>1911.8</v>
      </c>
      <c r="U23" s="10">
        <v>1884.83</v>
      </c>
      <c r="V23" s="10">
        <v>1807.73</v>
      </c>
      <c r="W23" s="10">
        <v>1763.53</v>
      </c>
      <c r="X23" s="10">
        <v>1755.25</v>
      </c>
      <c r="Y23" s="58">
        <v>1757.2</v>
      </c>
      <c r="AB23" s="4">
        <v>7</v>
      </c>
      <c r="AC23" s="4">
        <v>18</v>
      </c>
    </row>
    <row r="24" spans="1:29" x14ac:dyDescent="0.25">
      <c r="A24" s="69">
        <v>18</v>
      </c>
      <c r="B24" s="97">
        <v>1759.33</v>
      </c>
      <c r="C24" s="10">
        <v>1760.18</v>
      </c>
      <c r="D24" s="10">
        <v>1754.63</v>
      </c>
      <c r="E24" s="10">
        <v>1761.55</v>
      </c>
      <c r="F24" s="10">
        <v>1761.67</v>
      </c>
      <c r="G24" s="10">
        <v>1840.03</v>
      </c>
      <c r="H24" s="10">
        <v>1894.97</v>
      </c>
      <c r="I24" s="10">
        <v>1926.4</v>
      </c>
      <c r="J24" s="10">
        <v>1926.58</v>
      </c>
      <c r="K24" s="10">
        <v>1931.27</v>
      </c>
      <c r="L24" s="10">
        <v>1913.13</v>
      </c>
      <c r="M24" s="10">
        <v>1914.45</v>
      </c>
      <c r="N24" s="10">
        <v>1888.8</v>
      </c>
      <c r="O24" s="10">
        <v>1863.81</v>
      </c>
      <c r="P24" s="10">
        <v>1905.89</v>
      </c>
      <c r="Q24" s="10">
        <v>1927.59</v>
      </c>
      <c r="R24" s="10">
        <v>1973.89</v>
      </c>
      <c r="S24" s="10">
        <v>1949.83</v>
      </c>
      <c r="T24" s="10">
        <v>1921.55</v>
      </c>
      <c r="U24" s="10">
        <v>1875.53</v>
      </c>
      <c r="V24" s="10">
        <v>1763.79</v>
      </c>
      <c r="W24" s="10">
        <v>1761.65</v>
      </c>
      <c r="X24" s="10">
        <v>1755.56</v>
      </c>
      <c r="Y24" s="58">
        <v>1757.39</v>
      </c>
      <c r="AB24" s="4">
        <v>7</v>
      </c>
      <c r="AC24" s="4">
        <v>19</v>
      </c>
    </row>
    <row r="25" spans="1:29" x14ac:dyDescent="0.25">
      <c r="A25" s="69">
        <v>19</v>
      </c>
      <c r="B25" s="97">
        <v>1758.39</v>
      </c>
      <c r="C25" s="10">
        <v>1760.24</v>
      </c>
      <c r="D25" s="10">
        <v>1761.16</v>
      </c>
      <c r="E25" s="10">
        <v>1762.73</v>
      </c>
      <c r="F25" s="10">
        <v>1768.64</v>
      </c>
      <c r="G25" s="10">
        <v>1792.89</v>
      </c>
      <c r="H25" s="10">
        <v>1885.91</v>
      </c>
      <c r="I25" s="10">
        <v>1901.22</v>
      </c>
      <c r="J25" s="10">
        <v>1902.66</v>
      </c>
      <c r="K25" s="10">
        <v>1899.84</v>
      </c>
      <c r="L25" s="10">
        <v>1900.21</v>
      </c>
      <c r="M25" s="10">
        <v>1888.26</v>
      </c>
      <c r="N25" s="10">
        <v>1886.22</v>
      </c>
      <c r="O25" s="10">
        <v>1884.33</v>
      </c>
      <c r="P25" s="10">
        <v>1887.4</v>
      </c>
      <c r="Q25" s="10">
        <v>1900.36</v>
      </c>
      <c r="R25" s="10">
        <v>1927.21</v>
      </c>
      <c r="S25" s="10">
        <v>1922.92</v>
      </c>
      <c r="T25" s="10">
        <v>1899.3</v>
      </c>
      <c r="U25" s="10">
        <v>1885.6</v>
      </c>
      <c r="V25" s="10">
        <v>1828.34</v>
      </c>
      <c r="W25" s="10">
        <v>1762.69</v>
      </c>
      <c r="X25" s="10">
        <v>1756.96</v>
      </c>
      <c r="Y25" s="58">
        <v>1756.73</v>
      </c>
      <c r="AB25" s="4">
        <v>7</v>
      </c>
      <c r="AC25" s="4">
        <v>20</v>
      </c>
    </row>
    <row r="26" spans="1:29" x14ac:dyDescent="0.25">
      <c r="A26" s="69">
        <v>20</v>
      </c>
      <c r="B26" s="97">
        <v>1766.65</v>
      </c>
      <c r="C26" s="10">
        <v>1760.65</v>
      </c>
      <c r="D26" s="10">
        <v>1762.53</v>
      </c>
      <c r="E26" s="10">
        <v>1763.11</v>
      </c>
      <c r="F26" s="10">
        <v>1762.48</v>
      </c>
      <c r="G26" s="10">
        <v>1766.08</v>
      </c>
      <c r="H26" s="10">
        <v>1770.98</v>
      </c>
      <c r="I26" s="10">
        <v>1832.41</v>
      </c>
      <c r="J26" s="10">
        <v>1834.74</v>
      </c>
      <c r="K26" s="10">
        <v>1836.2</v>
      </c>
      <c r="L26" s="10">
        <v>1831.87</v>
      </c>
      <c r="M26" s="10">
        <v>1828.28</v>
      </c>
      <c r="N26" s="10">
        <v>1828.83</v>
      </c>
      <c r="O26" s="10">
        <v>1831.6</v>
      </c>
      <c r="P26" s="10">
        <v>1837.52</v>
      </c>
      <c r="Q26" s="10">
        <v>1844.29</v>
      </c>
      <c r="R26" s="10">
        <v>1854.65</v>
      </c>
      <c r="S26" s="10">
        <v>1848.48</v>
      </c>
      <c r="T26" s="10">
        <v>1854.1</v>
      </c>
      <c r="U26" s="10">
        <v>1821.53</v>
      </c>
      <c r="V26" s="10">
        <v>1760.77</v>
      </c>
      <c r="W26" s="10">
        <v>1753.45</v>
      </c>
      <c r="X26" s="10">
        <v>1755.19</v>
      </c>
      <c r="Y26" s="58">
        <v>1757.64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7">
        <v>1758.35</v>
      </c>
      <c r="C27" s="10">
        <v>1753.22</v>
      </c>
      <c r="D27" s="10">
        <v>1753.73</v>
      </c>
      <c r="E27" s="10">
        <v>1754.32</v>
      </c>
      <c r="F27" s="10">
        <v>1754.28</v>
      </c>
      <c r="G27" s="10">
        <v>1762.17</v>
      </c>
      <c r="H27" s="10">
        <v>1761.36</v>
      </c>
      <c r="I27" s="10">
        <v>1762.45</v>
      </c>
      <c r="J27" s="10">
        <v>1757.3</v>
      </c>
      <c r="K27" s="10">
        <v>1767.84</v>
      </c>
      <c r="L27" s="10">
        <v>1763.85</v>
      </c>
      <c r="M27" s="10">
        <v>1755.14</v>
      </c>
      <c r="N27" s="10">
        <v>1754.85</v>
      </c>
      <c r="O27" s="10">
        <v>1755.14</v>
      </c>
      <c r="P27" s="10">
        <v>1782.38</v>
      </c>
      <c r="Q27" s="10">
        <v>1818.52</v>
      </c>
      <c r="R27" s="10">
        <v>1827.99</v>
      </c>
      <c r="S27" s="10">
        <v>1825.23</v>
      </c>
      <c r="T27" s="10">
        <v>1821.77</v>
      </c>
      <c r="U27" s="10">
        <v>1784.75</v>
      </c>
      <c r="V27" s="10">
        <v>1841.22</v>
      </c>
      <c r="W27" s="10">
        <v>1773.56</v>
      </c>
      <c r="X27" s="10">
        <v>1756.72</v>
      </c>
      <c r="Y27" s="58">
        <v>1756.74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7">
        <v>1760.2</v>
      </c>
      <c r="C28" s="10">
        <v>1761.48</v>
      </c>
      <c r="D28" s="10">
        <v>1762.15</v>
      </c>
      <c r="E28" s="10">
        <v>1762.81</v>
      </c>
      <c r="F28" s="10">
        <v>1769.49</v>
      </c>
      <c r="G28" s="10">
        <v>1882.59</v>
      </c>
      <c r="H28" s="10">
        <v>2002.3</v>
      </c>
      <c r="I28" s="10">
        <v>2026.62</v>
      </c>
      <c r="J28" s="10">
        <v>1943.18</v>
      </c>
      <c r="K28" s="10">
        <v>1940.45</v>
      </c>
      <c r="L28" s="10">
        <v>1928.51</v>
      </c>
      <c r="M28" s="10">
        <v>1944.82</v>
      </c>
      <c r="N28" s="10">
        <v>1938.02</v>
      </c>
      <c r="O28" s="10">
        <v>1934.98</v>
      </c>
      <c r="P28" s="10">
        <v>1946.28</v>
      </c>
      <c r="Q28" s="10">
        <v>1958.08</v>
      </c>
      <c r="R28" s="10">
        <v>1957.81</v>
      </c>
      <c r="S28" s="10">
        <v>1949.53</v>
      </c>
      <c r="T28" s="10">
        <v>1906.21</v>
      </c>
      <c r="U28" s="10">
        <v>1893.39</v>
      </c>
      <c r="V28" s="10">
        <v>1803.87</v>
      </c>
      <c r="W28" s="10">
        <v>1765.4</v>
      </c>
      <c r="X28" s="10">
        <v>1757.87</v>
      </c>
      <c r="Y28" s="58">
        <v>1758.55</v>
      </c>
      <c r="AB28" s="4">
        <v>7</v>
      </c>
      <c r="AC28" s="4">
        <v>23</v>
      </c>
    </row>
    <row r="29" spans="1:29" x14ac:dyDescent="0.25">
      <c r="A29" s="69">
        <v>23</v>
      </c>
      <c r="B29" s="97">
        <v>1760.9</v>
      </c>
      <c r="C29" s="10">
        <v>1761.79</v>
      </c>
      <c r="D29" s="10">
        <v>1762.76</v>
      </c>
      <c r="E29" s="10">
        <v>1763.68</v>
      </c>
      <c r="F29" s="10">
        <v>1770.26</v>
      </c>
      <c r="G29" s="10">
        <v>1815.49</v>
      </c>
      <c r="H29" s="10">
        <v>1877.82</v>
      </c>
      <c r="I29" s="10">
        <v>1911.6</v>
      </c>
      <c r="J29" s="10">
        <v>1885.96</v>
      </c>
      <c r="K29" s="10">
        <v>1880.94</v>
      </c>
      <c r="L29" s="10">
        <v>1869.89</v>
      </c>
      <c r="M29" s="10">
        <v>1869.23</v>
      </c>
      <c r="N29" s="10">
        <v>1847.22</v>
      </c>
      <c r="O29" s="10">
        <v>1853.29</v>
      </c>
      <c r="P29" s="10">
        <v>1877.59</v>
      </c>
      <c r="Q29" s="10">
        <v>1916.13</v>
      </c>
      <c r="R29" s="10">
        <v>1928.33</v>
      </c>
      <c r="S29" s="10">
        <v>1930.56</v>
      </c>
      <c r="T29" s="10">
        <v>1892.92</v>
      </c>
      <c r="U29" s="10">
        <v>1858.19</v>
      </c>
      <c r="V29" s="10">
        <v>1826.26</v>
      </c>
      <c r="W29" s="10">
        <v>1768.54</v>
      </c>
      <c r="X29" s="10">
        <v>1766.22</v>
      </c>
      <c r="Y29" s="58">
        <v>1759.31</v>
      </c>
      <c r="AB29" s="4">
        <v>7</v>
      </c>
      <c r="AC29" s="4">
        <v>24</v>
      </c>
    </row>
    <row r="30" spans="1:29" x14ac:dyDescent="0.25">
      <c r="A30" s="69">
        <v>24</v>
      </c>
      <c r="B30" s="97">
        <v>1760.82</v>
      </c>
      <c r="C30" s="10">
        <v>1757.77</v>
      </c>
      <c r="D30" s="10">
        <v>1752.82</v>
      </c>
      <c r="E30" s="10">
        <v>1752.2</v>
      </c>
      <c r="F30" s="10">
        <v>1760.14</v>
      </c>
      <c r="G30" s="10">
        <v>1774.52</v>
      </c>
      <c r="H30" s="10">
        <v>1807.31</v>
      </c>
      <c r="I30" s="10">
        <v>1841.93</v>
      </c>
      <c r="J30" s="10">
        <v>1849.77</v>
      </c>
      <c r="K30" s="10">
        <v>1851.09</v>
      </c>
      <c r="L30" s="10">
        <v>1841.79</v>
      </c>
      <c r="M30" s="10">
        <v>1840.47</v>
      </c>
      <c r="N30" s="10">
        <v>1840.25</v>
      </c>
      <c r="O30" s="10">
        <v>1847.48</v>
      </c>
      <c r="P30" s="10">
        <v>1854.1</v>
      </c>
      <c r="Q30" s="10">
        <v>1868.31</v>
      </c>
      <c r="R30" s="10">
        <v>1904.93</v>
      </c>
      <c r="S30" s="10">
        <v>1915.11</v>
      </c>
      <c r="T30" s="10">
        <v>1854.64</v>
      </c>
      <c r="U30" s="10">
        <v>1844.52</v>
      </c>
      <c r="V30" s="10">
        <v>1804.62</v>
      </c>
      <c r="W30" s="10">
        <v>1768.19</v>
      </c>
      <c r="X30" s="10">
        <v>1762.2</v>
      </c>
      <c r="Y30" s="58">
        <v>1762.41</v>
      </c>
      <c r="AB30" s="4">
        <v>7</v>
      </c>
      <c r="AC30" s="4">
        <v>25</v>
      </c>
    </row>
    <row r="31" spans="1:29" x14ac:dyDescent="0.25">
      <c r="A31" s="69">
        <v>25</v>
      </c>
      <c r="B31" s="97">
        <v>1764.37</v>
      </c>
      <c r="C31" s="10">
        <v>1765.42</v>
      </c>
      <c r="D31" s="10">
        <v>1760.9</v>
      </c>
      <c r="E31" s="10">
        <v>1766.73</v>
      </c>
      <c r="F31" s="10">
        <v>1767.97</v>
      </c>
      <c r="G31" s="10">
        <v>1784.67</v>
      </c>
      <c r="H31" s="10">
        <v>1839.54</v>
      </c>
      <c r="I31" s="10">
        <v>1888.56</v>
      </c>
      <c r="J31" s="10">
        <v>1857.83</v>
      </c>
      <c r="K31" s="10">
        <v>1854.73</v>
      </c>
      <c r="L31" s="10">
        <v>1846.44</v>
      </c>
      <c r="M31" s="10">
        <v>1845.25</v>
      </c>
      <c r="N31" s="10">
        <v>1843.7</v>
      </c>
      <c r="O31" s="10">
        <v>1847.44</v>
      </c>
      <c r="P31" s="10">
        <v>1859.01</v>
      </c>
      <c r="Q31" s="10">
        <v>1870.91</v>
      </c>
      <c r="R31" s="10">
        <v>1924.82</v>
      </c>
      <c r="S31" s="10">
        <v>1920.74</v>
      </c>
      <c r="T31" s="10">
        <v>1860.72</v>
      </c>
      <c r="U31" s="10">
        <v>1845.34</v>
      </c>
      <c r="V31" s="10">
        <v>1803.1</v>
      </c>
      <c r="W31" s="10">
        <v>1769.72</v>
      </c>
      <c r="X31" s="10">
        <v>1761.76</v>
      </c>
      <c r="Y31" s="58">
        <v>1762.06</v>
      </c>
      <c r="AB31" s="4">
        <v>8</v>
      </c>
      <c r="AC31" s="4">
        <v>2</v>
      </c>
    </row>
    <row r="32" spans="1:29" x14ac:dyDescent="0.25">
      <c r="A32" s="69">
        <v>26</v>
      </c>
      <c r="B32" s="97">
        <v>1764.01</v>
      </c>
      <c r="C32" s="10">
        <v>1759.47</v>
      </c>
      <c r="D32" s="10">
        <v>1759.79</v>
      </c>
      <c r="E32" s="10">
        <v>1761.53</v>
      </c>
      <c r="F32" s="10">
        <v>1767.39</v>
      </c>
      <c r="G32" s="10">
        <v>1775.78</v>
      </c>
      <c r="H32" s="10">
        <v>1825.93</v>
      </c>
      <c r="I32" s="10">
        <v>1825.04</v>
      </c>
      <c r="J32" s="10">
        <v>1816.64</v>
      </c>
      <c r="K32" s="10">
        <v>1828.23</v>
      </c>
      <c r="L32" s="10">
        <v>1826.23</v>
      </c>
      <c r="M32" s="10">
        <v>1826.35</v>
      </c>
      <c r="N32" s="10">
        <v>1817.02</v>
      </c>
      <c r="O32" s="10">
        <v>1817.62</v>
      </c>
      <c r="P32" s="10">
        <v>1827.59</v>
      </c>
      <c r="Q32" s="10">
        <v>1837.31</v>
      </c>
      <c r="R32" s="10">
        <v>1871.64</v>
      </c>
      <c r="S32" s="10">
        <v>1842.37</v>
      </c>
      <c r="T32" s="10">
        <v>1824.97</v>
      </c>
      <c r="U32" s="10">
        <v>1787.2</v>
      </c>
      <c r="V32" s="10">
        <v>1765</v>
      </c>
      <c r="W32" s="10">
        <v>1708.94</v>
      </c>
      <c r="X32" s="10">
        <v>1754.33</v>
      </c>
      <c r="Y32" s="58">
        <v>1756.86</v>
      </c>
      <c r="AB32" s="4">
        <v>8</v>
      </c>
      <c r="AC32" s="4">
        <v>3</v>
      </c>
    </row>
    <row r="33" spans="1:29" x14ac:dyDescent="0.25">
      <c r="A33" s="69">
        <v>27</v>
      </c>
      <c r="B33" s="97">
        <v>1760.3</v>
      </c>
      <c r="C33" s="10">
        <v>1760.26</v>
      </c>
      <c r="D33" s="10">
        <v>1760.35</v>
      </c>
      <c r="E33" s="10">
        <v>1761.23</v>
      </c>
      <c r="F33" s="10">
        <v>1763.07</v>
      </c>
      <c r="G33" s="10">
        <v>1760.31</v>
      </c>
      <c r="H33" s="10">
        <v>1773.12</v>
      </c>
      <c r="I33" s="10">
        <v>1837.69</v>
      </c>
      <c r="J33" s="10">
        <v>1922.24</v>
      </c>
      <c r="K33" s="10">
        <v>1958.31</v>
      </c>
      <c r="L33" s="10">
        <v>1923.99</v>
      </c>
      <c r="M33" s="10">
        <v>1909.59</v>
      </c>
      <c r="N33" s="10">
        <v>1885.45</v>
      </c>
      <c r="O33" s="10">
        <v>1896.48</v>
      </c>
      <c r="P33" s="10">
        <v>1912.19</v>
      </c>
      <c r="Q33" s="10">
        <v>1947.4</v>
      </c>
      <c r="R33" s="10">
        <v>1966.15</v>
      </c>
      <c r="S33" s="10">
        <v>1954.03</v>
      </c>
      <c r="T33" s="10">
        <v>1936.1</v>
      </c>
      <c r="U33" s="10">
        <v>1916.86</v>
      </c>
      <c r="V33" s="10">
        <v>1874.04</v>
      </c>
      <c r="W33" s="10">
        <v>1785.68</v>
      </c>
      <c r="X33" s="10">
        <v>1759.98</v>
      </c>
      <c r="Y33" s="58">
        <v>1760.75</v>
      </c>
      <c r="AB33" s="4">
        <v>8</v>
      </c>
      <c r="AC33" s="4">
        <v>4</v>
      </c>
    </row>
    <row r="34" spans="1:29" x14ac:dyDescent="0.25">
      <c r="A34" s="69">
        <v>28</v>
      </c>
      <c r="B34" s="97">
        <v>1760.83</v>
      </c>
      <c r="C34" s="10">
        <v>1760.62</v>
      </c>
      <c r="D34" s="10">
        <v>1761.11</v>
      </c>
      <c r="E34" s="10">
        <v>1761.41</v>
      </c>
      <c r="F34" s="10">
        <v>1761.65</v>
      </c>
      <c r="G34" s="10">
        <v>1758.56</v>
      </c>
      <c r="H34" s="10">
        <v>1761.27</v>
      </c>
      <c r="I34" s="10">
        <v>1778.62</v>
      </c>
      <c r="J34" s="10">
        <v>1853.24</v>
      </c>
      <c r="K34" s="10">
        <v>1917.69</v>
      </c>
      <c r="L34" s="10">
        <v>1914.74</v>
      </c>
      <c r="M34" s="10">
        <v>1916.13</v>
      </c>
      <c r="N34" s="10">
        <v>1912.42</v>
      </c>
      <c r="O34" s="10">
        <v>1916.46</v>
      </c>
      <c r="P34" s="10">
        <v>1945.05</v>
      </c>
      <c r="Q34" s="10">
        <v>1972.23</v>
      </c>
      <c r="R34" s="10">
        <v>1999.36</v>
      </c>
      <c r="S34" s="10">
        <v>1981.63</v>
      </c>
      <c r="T34" s="10">
        <v>1968.97</v>
      </c>
      <c r="U34" s="10">
        <v>1963.4</v>
      </c>
      <c r="V34" s="10">
        <v>1924.62</v>
      </c>
      <c r="W34" s="10">
        <v>1797.7</v>
      </c>
      <c r="X34" s="10">
        <v>1767.46</v>
      </c>
      <c r="Y34" s="58">
        <v>1761.37</v>
      </c>
      <c r="AB34" s="4">
        <v>8</v>
      </c>
      <c r="AC34" s="4">
        <v>5</v>
      </c>
    </row>
    <row r="35" spans="1:29" x14ac:dyDescent="0.25">
      <c r="A35" s="69">
        <v>29</v>
      </c>
      <c r="B35" s="97">
        <v>1760.42</v>
      </c>
      <c r="C35" s="10">
        <v>1760.5</v>
      </c>
      <c r="D35" s="10">
        <v>1760.57</v>
      </c>
      <c r="E35" s="10">
        <v>1761.73</v>
      </c>
      <c r="F35" s="10">
        <v>1765.74</v>
      </c>
      <c r="G35" s="10">
        <v>1790.14</v>
      </c>
      <c r="H35" s="10">
        <v>1836.1</v>
      </c>
      <c r="I35" s="10">
        <v>1912.52</v>
      </c>
      <c r="J35" s="10">
        <v>1913.83</v>
      </c>
      <c r="K35" s="10">
        <v>1916.22</v>
      </c>
      <c r="L35" s="10">
        <v>1909.91</v>
      </c>
      <c r="M35" s="10">
        <v>1912.34</v>
      </c>
      <c r="N35" s="10">
        <v>1910.95</v>
      </c>
      <c r="O35" s="10">
        <v>1913.55</v>
      </c>
      <c r="P35" s="10">
        <v>1935.26</v>
      </c>
      <c r="Q35" s="10">
        <v>1998.46</v>
      </c>
      <c r="R35" s="10">
        <v>2011.8</v>
      </c>
      <c r="S35" s="10">
        <v>2003.07</v>
      </c>
      <c r="T35" s="10">
        <v>1941.8</v>
      </c>
      <c r="U35" s="10">
        <v>1925.68</v>
      </c>
      <c r="V35" s="10">
        <v>1876.28</v>
      </c>
      <c r="W35" s="10">
        <v>1797.73</v>
      </c>
      <c r="X35" s="10">
        <v>1765.3</v>
      </c>
      <c r="Y35" s="58">
        <v>1759.62</v>
      </c>
      <c r="AB35" s="4">
        <v>8</v>
      </c>
      <c r="AC35" s="4">
        <v>6</v>
      </c>
    </row>
    <row r="36" spans="1:29" x14ac:dyDescent="0.25">
      <c r="A36" s="69">
        <v>30</v>
      </c>
      <c r="B36" s="97">
        <v>1762.56</v>
      </c>
      <c r="C36" s="10">
        <v>1761.74</v>
      </c>
      <c r="D36" s="10">
        <v>1762.43</v>
      </c>
      <c r="E36" s="10">
        <v>1763.95</v>
      </c>
      <c r="F36" s="10">
        <v>1765.49</v>
      </c>
      <c r="G36" s="10">
        <v>1781.66</v>
      </c>
      <c r="H36" s="10">
        <v>1826.25</v>
      </c>
      <c r="I36" s="10">
        <v>1853.47</v>
      </c>
      <c r="J36" s="10">
        <v>1859.99</v>
      </c>
      <c r="K36" s="10">
        <v>1833.32</v>
      </c>
      <c r="L36" s="10">
        <v>1802.89</v>
      </c>
      <c r="M36" s="10">
        <v>1798.09</v>
      </c>
      <c r="N36" s="10">
        <v>1794.56</v>
      </c>
      <c r="O36" s="10">
        <v>1792.82</v>
      </c>
      <c r="P36" s="10">
        <v>1801.58</v>
      </c>
      <c r="Q36" s="10">
        <v>1818.27</v>
      </c>
      <c r="R36" s="10">
        <v>1903.14</v>
      </c>
      <c r="S36" s="10">
        <v>1846.34</v>
      </c>
      <c r="T36" s="10">
        <v>1806.28</v>
      </c>
      <c r="U36" s="10">
        <v>1786.07</v>
      </c>
      <c r="V36" s="10">
        <v>1779.54</v>
      </c>
      <c r="W36" s="10">
        <v>1766.85</v>
      </c>
      <c r="X36" s="10">
        <v>1754.43</v>
      </c>
      <c r="Y36" s="58">
        <v>1759.02</v>
      </c>
      <c r="AB36" s="4">
        <v>8</v>
      </c>
      <c r="AC36" s="4">
        <v>7</v>
      </c>
    </row>
    <row r="37" spans="1:29" x14ac:dyDescent="0.25">
      <c r="A37" s="70">
        <v>31</v>
      </c>
      <c r="B37" s="98">
        <v>1762.16</v>
      </c>
      <c r="C37" s="59">
        <v>1760.46</v>
      </c>
      <c r="D37" s="59">
        <v>1762.88</v>
      </c>
      <c r="E37" s="59">
        <v>1763.77</v>
      </c>
      <c r="F37" s="59">
        <v>1773.72</v>
      </c>
      <c r="G37" s="59">
        <v>1861.81</v>
      </c>
      <c r="H37" s="59">
        <v>1988.55</v>
      </c>
      <c r="I37" s="59">
        <v>2058.9</v>
      </c>
      <c r="J37" s="59">
        <v>2047.21</v>
      </c>
      <c r="K37" s="59">
        <v>2040.06</v>
      </c>
      <c r="L37" s="59">
        <v>2027.2</v>
      </c>
      <c r="M37" s="59">
        <v>2038.15</v>
      </c>
      <c r="N37" s="59">
        <v>2030.89</v>
      </c>
      <c r="O37" s="59">
        <v>2038.62</v>
      </c>
      <c r="P37" s="59">
        <v>2060.87</v>
      </c>
      <c r="Q37" s="59">
        <v>2098.5100000000002</v>
      </c>
      <c r="R37" s="59">
        <v>2110.27</v>
      </c>
      <c r="S37" s="59">
        <v>2108.5</v>
      </c>
      <c r="T37" s="59">
        <v>2032.77</v>
      </c>
      <c r="U37" s="59">
        <v>2003.74</v>
      </c>
      <c r="V37" s="59">
        <v>1924.15</v>
      </c>
      <c r="W37" s="59">
        <v>1858.01</v>
      </c>
      <c r="X37" s="59">
        <v>1830.43</v>
      </c>
      <c r="Y37" s="60">
        <v>1785.32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104">
        <v>1844.99</v>
      </c>
      <c r="C41" s="105">
        <v>1854.99</v>
      </c>
      <c r="D41" s="105">
        <v>1878.83</v>
      </c>
      <c r="E41" s="105">
        <v>1887.07</v>
      </c>
      <c r="F41" s="105">
        <v>1951.46</v>
      </c>
      <c r="G41" s="105">
        <v>2059.88</v>
      </c>
      <c r="H41" s="105">
        <v>2116.77</v>
      </c>
      <c r="I41" s="105">
        <v>2128.58</v>
      </c>
      <c r="J41" s="105">
        <v>2126.4899999999998</v>
      </c>
      <c r="K41" s="105">
        <v>2119.09</v>
      </c>
      <c r="L41" s="105">
        <v>2109.1999999999998</v>
      </c>
      <c r="M41" s="105">
        <v>2109.12</v>
      </c>
      <c r="N41" s="105">
        <v>2098.92</v>
      </c>
      <c r="O41" s="105">
        <v>2082.48</v>
      </c>
      <c r="P41" s="105">
        <v>2090.89</v>
      </c>
      <c r="Q41" s="105">
        <v>2108.5500000000002</v>
      </c>
      <c r="R41" s="105">
        <v>2123.69</v>
      </c>
      <c r="S41" s="105">
        <v>2143.7399999999998</v>
      </c>
      <c r="T41" s="105">
        <v>2121.83</v>
      </c>
      <c r="U41" s="105">
        <v>2104.66</v>
      </c>
      <c r="V41" s="105">
        <v>2076.4299999999998</v>
      </c>
      <c r="W41" s="105">
        <v>2026.96</v>
      </c>
      <c r="X41" s="105">
        <v>1905.43</v>
      </c>
      <c r="Y41" s="106">
        <v>1882.64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1853.79</v>
      </c>
      <c r="C42" s="2">
        <v>1854.26</v>
      </c>
      <c r="D42" s="2">
        <v>1863.18</v>
      </c>
      <c r="E42" s="2">
        <v>1885.78</v>
      </c>
      <c r="F42" s="2">
        <v>1969.62</v>
      </c>
      <c r="G42" s="2">
        <v>2085.46</v>
      </c>
      <c r="H42" s="2">
        <v>2106.6999999999998</v>
      </c>
      <c r="I42" s="2">
        <v>2151.4899999999998</v>
      </c>
      <c r="J42" s="2">
        <v>2129.2399999999998</v>
      </c>
      <c r="K42" s="2">
        <v>2117.89</v>
      </c>
      <c r="L42" s="2">
        <v>2100.3200000000002</v>
      </c>
      <c r="M42" s="2">
        <v>2103.23</v>
      </c>
      <c r="N42" s="2">
        <v>2099.8000000000002</v>
      </c>
      <c r="O42" s="2">
        <v>2096.2600000000002</v>
      </c>
      <c r="P42" s="2">
        <v>2100.14</v>
      </c>
      <c r="Q42" s="2">
        <v>2116.8200000000002</v>
      </c>
      <c r="R42" s="2">
        <v>2153.13</v>
      </c>
      <c r="S42" s="2">
        <v>2162.6</v>
      </c>
      <c r="T42" s="2">
        <v>2229.67</v>
      </c>
      <c r="U42" s="2">
        <v>2143.9299999999998</v>
      </c>
      <c r="V42" s="2">
        <v>2099.88</v>
      </c>
      <c r="W42" s="2">
        <v>2059.81</v>
      </c>
      <c r="X42" s="2">
        <v>1967.13</v>
      </c>
      <c r="Y42" s="85">
        <v>1930.21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1882.77</v>
      </c>
      <c r="C43" s="2">
        <v>1870.74</v>
      </c>
      <c r="D43" s="2">
        <v>1873.19</v>
      </c>
      <c r="E43" s="2">
        <v>1884.87</v>
      </c>
      <c r="F43" s="2">
        <v>1952.54</v>
      </c>
      <c r="G43" s="2">
        <v>2064.58</v>
      </c>
      <c r="H43" s="2">
        <v>2111.9299999999998</v>
      </c>
      <c r="I43" s="2">
        <v>2129.1799999999998</v>
      </c>
      <c r="J43" s="2">
        <v>2131.7600000000002</v>
      </c>
      <c r="K43" s="2">
        <v>2128.11</v>
      </c>
      <c r="L43" s="2">
        <v>2099.94</v>
      </c>
      <c r="M43" s="2">
        <v>2114.0500000000002</v>
      </c>
      <c r="N43" s="2">
        <v>2109.12</v>
      </c>
      <c r="O43" s="2">
        <v>2100.34</v>
      </c>
      <c r="P43" s="2">
        <v>2102.04</v>
      </c>
      <c r="Q43" s="2">
        <v>2113.9</v>
      </c>
      <c r="R43" s="2">
        <v>2143.4499999999998</v>
      </c>
      <c r="S43" s="2">
        <v>2185.0700000000002</v>
      </c>
      <c r="T43" s="2">
        <v>2143.13</v>
      </c>
      <c r="U43" s="2">
        <v>2112.6</v>
      </c>
      <c r="V43" s="2">
        <v>2054.79</v>
      </c>
      <c r="W43" s="2">
        <v>2000.25</v>
      </c>
      <c r="X43" s="2">
        <v>1938.43</v>
      </c>
      <c r="Y43" s="85">
        <v>1924.38</v>
      </c>
      <c r="AB43" s="4">
        <v>8</v>
      </c>
      <c r="AC43" s="4">
        <v>14</v>
      </c>
    </row>
    <row r="44" spans="1:29" x14ac:dyDescent="0.25">
      <c r="A44" s="69">
        <v>4</v>
      </c>
      <c r="B44" s="93">
        <v>1881.89</v>
      </c>
      <c r="C44" s="2">
        <v>1882.36</v>
      </c>
      <c r="D44" s="2">
        <v>1883.46</v>
      </c>
      <c r="E44" s="2">
        <v>1884.06</v>
      </c>
      <c r="F44" s="2">
        <v>1885.15</v>
      </c>
      <c r="G44" s="2">
        <v>1955.84</v>
      </c>
      <c r="H44" s="2">
        <v>1983.3</v>
      </c>
      <c r="I44" s="2">
        <v>1970.17</v>
      </c>
      <c r="J44" s="2">
        <v>1945.42</v>
      </c>
      <c r="K44" s="2">
        <v>1908.19</v>
      </c>
      <c r="L44" s="2">
        <v>1839.18</v>
      </c>
      <c r="M44" s="2">
        <v>1839.11</v>
      </c>
      <c r="N44" s="2">
        <v>1838.98</v>
      </c>
      <c r="O44" s="2">
        <v>1839.09</v>
      </c>
      <c r="P44" s="2">
        <v>1865.99</v>
      </c>
      <c r="Q44" s="2">
        <v>1857.21</v>
      </c>
      <c r="R44" s="2">
        <v>1890.78</v>
      </c>
      <c r="S44" s="2">
        <v>1890.91</v>
      </c>
      <c r="T44" s="2">
        <v>1889.87</v>
      </c>
      <c r="U44" s="2">
        <v>1889.6</v>
      </c>
      <c r="V44" s="2">
        <v>1888.09</v>
      </c>
      <c r="W44" s="2">
        <v>1842.67</v>
      </c>
      <c r="X44" s="2">
        <v>1835.49</v>
      </c>
      <c r="Y44" s="85">
        <v>1841.37</v>
      </c>
      <c r="AB44" s="4">
        <v>8</v>
      </c>
      <c r="AC44" s="4">
        <v>15</v>
      </c>
    </row>
    <row r="45" spans="1:29" x14ac:dyDescent="0.25">
      <c r="A45" s="69">
        <v>5</v>
      </c>
      <c r="B45" s="93">
        <v>1882.68</v>
      </c>
      <c r="C45" s="2">
        <v>1883.74</v>
      </c>
      <c r="D45" s="2">
        <v>1883.56</v>
      </c>
      <c r="E45" s="2">
        <v>1884.4</v>
      </c>
      <c r="F45" s="2">
        <v>1891.65</v>
      </c>
      <c r="G45" s="2">
        <v>1903.02</v>
      </c>
      <c r="H45" s="2">
        <v>1974.64</v>
      </c>
      <c r="I45" s="2">
        <v>1955.71</v>
      </c>
      <c r="J45" s="2">
        <v>1912.19</v>
      </c>
      <c r="K45" s="2">
        <v>1900.88</v>
      </c>
      <c r="L45" s="2">
        <v>1892.69</v>
      </c>
      <c r="M45" s="2">
        <v>1890.62</v>
      </c>
      <c r="N45" s="2">
        <v>1851.86</v>
      </c>
      <c r="O45" s="2">
        <v>1839.53</v>
      </c>
      <c r="P45" s="2">
        <v>1840.21</v>
      </c>
      <c r="Q45" s="2">
        <v>1851.22</v>
      </c>
      <c r="R45" s="2">
        <v>1901.27</v>
      </c>
      <c r="S45" s="2">
        <v>1942.91</v>
      </c>
      <c r="T45" s="2">
        <v>1980.69</v>
      </c>
      <c r="U45" s="2">
        <v>1962.25</v>
      </c>
      <c r="V45" s="2">
        <v>1891.3</v>
      </c>
      <c r="W45" s="2">
        <v>1887.55</v>
      </c>
      <c r="X45" s="2">
        <v>1880.89</v>
      </c>
      <c r="Y45" s="85">
        <v>1881.89</v>
      </c>
      <c r="AB45" s="4">
        <v>8</v>
      </c>
      <c r="AC45" s="4">
        <v>16</v>
      </c>
    </row>
    <row r="46" spans="1:29" x14ac:dyDescent="0.25">
      <c r="A46" s="69">
        <v>6</v>
      </c>
      <c r="B46" s="93">
        <v>1889.4</v>
      </c>
      <c r="C46" s="2">
        <v>1883.91</v>
      </c>
      <c r="D46" s="2">
        <v>1869.73</v>
      </c>
      <c r="E46" s="2">
        <v>1868.68</v>
      </c>
      <c r="F46" s="2">
        <v>1885.47</v>
      </c>
      <c r="G46" s="2">
        <v>1892.77</v>
      </c>
      <c r="H46" s="2">
        <v>1919.98</v>
      </c>
      <c r="I46" s="2">
        <v>1997.46</v>
      </c>
      <c r="J46" s="2">
        <v>2103.9899999999998</v>
      </c>
      <c r="K46" s="2">
        <v>2108.67</v>
      </c>
      <c r="L46" s="2">
        <v>2103.2399999999998</v>
      </c>
      <c r="M46" s="2">
        <v>2104.5300000000002</v>
      </c>
      <c r="N46" s="2">
        <v>2093.3000000000002</v>
      </c>
      <c r="O46" s="2">
        <v>2096.3200000000002</v>
      </c>
      <c r="P46" s="2">
        <v>2097</v>
      </c>
      <c r="Q46" s="2">
        <v>2109.9299999999998</v>
      </c>
      <c r="R46" s="2">
        <v>2140.61</v>
      </c>
      <c r="S46" s="2">
        <v>2134.29</v>
      </c>
      <c r="T46" s="2">
        <v>2136.66</v>
      </c>
      <c r="U46" s="2">
        <v>2090.6999999999998</v>
      </c>
      <c r="V46" s="2">
        <v>1981.78</v>
      </c>
      <c r="W46" s="2">
        <v>1934.25</v>
      </c>
      <c r="X46" s="2">
        <v>1889.82</v>
      </c>
      <c r="Y46" s="85">
        <v>1888.13</v>
      </c>
      <c r="AB46" s="4">
        <v>8</v>
      </c>
      <c r="AC46" s="4">
        <v>17</v>
      </c>
    </row>
    <row r="47" spans="1:29" x14ac:dyDescent="0.25">
      <c r="A47" s="69">
        <v>7</v>
      </c>
      <c r="B47" s="93">
        <v>1916.28</v>
      </c>
      <c r="C47" s="2">
        <v>1885.68</v>
      </c>
      <c r="D47" s="2">
        <v>1886.15</v>
      </c>
      <c r="E47" s="2">
        <v>1881.78</v>
      </c>
      <c r="F47" s="2">
        <v>1886.47</v>
      </c>
      <c r="G47" s="2">
        <v>1895.1</v>
      </c>
      <c r="H47" s="2">
        <v>1975.1</v>
      </c>
      <c r="I47" s="2">
        <v>2020.57</v>
      </c>
      <c r="J47" s="2">
        <v>2133.39</v>
      </c>
      <c r="K47" s="2">
        <v>2185.4899999999998</v>
      </c>
      <c r="L47" s="2">
        <v>2191.66</v>
      </c>
      <c r="M47" s="2">
        <v>2192.35</v>
      </c>
      <c r="N47" s="2">
        <v>2192.89</v>
      </c>
      <c r="O47" s="2">
        <v>2192.38</v>
      </c>
      <c r="P47" s="2">
        <v>2205.04</v>
      </c>
      <c r="Q47" s="2">
        <v>2236.98</v>
      </c>
      <c r="R47" s="2">
        <v>2275.7199999999998</v>
      </c>
      <c r="S47" s="2">
        <v>2287.3000000000002</v>
      </c>
      <c r="T47" s="2">
        <v>2309.46</v>
      </c>
      <c r="U47" s="2">
        <v>2203.37</v>
      </c>
      <c r="V47" s="2">
        <v>2055.06</v>
      </c>
      <c r="W47" s="2">
        <v>1951.98</v>
      </c>
      <c r="X47" s="2">
        <v>1898.57</v>
      </c>
      <c r="Y47" s="85">
        <v>1891.01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1852.48</v>
      </c>
      <c r="C48" s="2">
        <v>1853.19</v>
      </c>
      <c r="D48" s="2">
        <v>1861.99</v>
      </c>
      <c r="E48" s="2">
        <v>1863.92</v>
      </c>
      <c r="F48" s="2">
        <v>1887.41</v>
      </c>
      <c r="G48" s="2">
        <v>1958.79</v>
      </c>
      <c r="H48" s="2">
        <v>1999.15</v>
      </c>
      <c r="I48" s="2">
        <v>2094.11</v>
      </c>
      <c r="J48" s="2">
        <v>2103.7199999999998</v>
      </c>
      <c r="K48" s="2">
        <v>2063.34</v>
      </c>
      <c r="L48" s="2">
        <v>2045.73</v>
      </c>
      <c r="M48" s="2">
        <v>2056.1999999999998</v>
      </c>
      <c r="N48" s="2">
        <v>2052.46</v>
      </c>
      <c r="O48" s="2">
        <v>2052.2399999999998</v>
      </c>
      <c r="P48" s="2">
        <v>2053.92</v>
      </c>
      <c r="Q48" s="2">
        <v>2068.89</v>
      </c>
      <c r="R48" s="2">
        <v>2104.14</v>
      </c>
      <c r="S48" s="2">
        <v>2109.87</v>
      </c>
      <c r="T48" s="2">
        <v>2093.86</v>
      </c>
      <c r="U48" s="2">
        <v>2067.27</v>
      </c>
      <c r="V48" s="2">
        <v>1944.02</v>
      </c>
      <c r="W48" s="2">
        <v>1893.09</v>
      </c>
      <c r="X48" s="2">
        <v>1885.64</v>
      </c>
      <c r="Y48" s="85">
        <v>1882.82</v>
      </c>
      <c r="AB48" s="4">
        <v>8</v>
      </c>
      <c r="AC48" s="4">
        <v>19</v>
      </c>
    </row>
    <row r="49" spans="1:29" x14ac:dyDescent="0.25">
      <c r="A49" s="69">
        <v>9</v>
      </c>
      <c r="B49" s="93">
        <v>1867.82</v>
      </c>
      <c r="C49" s="2">
        <v>1865.94</v>
      </c>
      <c r="D49" s="2">
        <v>1850.19</v>
      </c>
      <c r="E49" s="2">
        <v>1852</v>
      </c>
      <c r="F49" s="2">
        <v>1866.64</v>
      </c>
      <c r="G49" s="2">
        <v>1900.19</v>
      </c>
      <c r="H49" s="2">
        <v>1961.19</v>
      </c>
      <c r="I49" s="2">
        <v>2031.35</v>
      </c>
      <c r="J49" s="2">
        <v>2050.6999999999998</v>
      </c>
      <c r="K49" s="2">
        <v>2054.7800000000002</v>
      </c>
      <c r="L49" s="2">
        <v>1969.34</v>
      </c>
      <c r="M49" s="2">
        <v>1970.77</v>
      </c>
      <c r="N49" s="2">
        <v>1963.45</v>
      </c>
      <c r="O49" s="2">
        <v>1962.87</v>
      </c>
      <c r="P49" s="2">
        <v>1957.56</v>
      </c>
      <c r="Q49" s="2">
        <v>1954.48</v>
      </c>
      <c r="R49" s="2">
        <v>1963.44</v>
      </c>
      <c r="S49" s="2">
        <v>2032.18</v>
      </c>
      <c r="T49" s="2">
        <v>1967.37</v>
      </c>
      <c r="U49" s="2">
        <v>1938.46</v>
      </c>
      <c r="V49" s="2">
        <v>1895.57</v>
      </c>
      <c r="W49" s="2">
        <v>1887.9</v>
      </c>
      <c r="X49" s="2">
        <v>1860.16</v>
      </c>
      <c r="Y49" s="85">
        <v>1860.53</v>
      </c>
      <c r="AB49" s="4">
        <v>8</v>
      </c>
      <c r="AC49" s="4">
        <v>20</v>
      </c>
    </row>
    <row r="50" spans="1:29" x14ac:dyDescent="0.25">
      <c r="A50" s="69">
        <v>10</v>
      </c>
      <c r="B50" s="93">
        <v>1860.55</v>
      </c>
      <c r="C50" s="2">
        <v>1855.47</v>
      </c>
      <c r="D50" s="2">
        <v>1856.34</v>
      </c>
      <c r="E50" s="2">
        <v>1862.71</v>
      </c>
      <c r="F50" s="2">
        <v>1871.07</v>
      </c>
      <c r="G50" s="2">
        <v>1897.88</v>
      </c>
      <c r="H50" s="2">
        <v>1952.3</v>
      </c>
      <c r="I50" s="2">
        <v>1976.21</v>
      </c>
      <c r="J50" s="2">
        <v>1974.41</v>
      </c>
      <c r="K50" s="2">
        <v>1960.19</v>
      </c>
      <c r="L50" s="2">
        <v>1933.62</v>
      </c>
      <c r="M50" s="2">
        <v>1947.99</v>
      </c>
      <c r="N50" s="2">
        <v>1947.47</v>
      </c>
      <c r="O50" s="2">
        <v>1954.79</v>
      </c>
      <c r="P50" s="2">
        <v>1940.48</v>
      </c>
      <c r="Q50" s="2">
        <v>1949.33</v>
      </c>
      <c r="R50" s="2">
        <v>1961.84</v>
      </c>
      <c r="S50" s="2">
        <v>1984.31</v>
      </c>
      <c r="T50" s="2">
        <v>1966.22</v>
      </c>
      <c r="U50" s="2">
        <v>1918.5</v>
      </c>
      <c r="V50" s="2">
        <v>1882.55</v>
      </c>
      <c r="W50" s="2">
        <v>1868.45</v>
      </c>
      <c r="X50" s="2">
        <v>1862.52</v>
      </c>
      <c r="Y50" s="85">
        <v>1861.72</v>
      </c>
      <c r="AB50" s="4">
        <v>8</v>
      </c>
      <c r="AC50" s="4">
        <v>21</v>
      </c>
    </row>
    <row r="51" spans="1:29" x14ac:dyDescent="0.25">
      <c r="A51" s="69">
        <v>11</v>
      </c>
      <c r="B51" s="93">
        <v>1879.85</v>
      </c>
      <c r="C51" s="2">
        <v>1878.62</v>
      </c>
      <c r="D51" s="2">
        <v>1870.94</v>
      </c>
      <c r="E51" s="2">
        <v>1879.69</v>
      </c>
      <c r="F51" s="2">
        <v>1881.29</v>
      </c>
      <c r="G51" s="2">
        <v>1898.26</v>
      </c>
      <c r="H51" s="2">
        <v>1905.66</v>
      </c>
      <c r="I51" s="2">
        <v>1906.93</v>
      </c>
      <c r="J51" s="2">
        <v>1889.8</v>
      </c>
      <c r="K51" s="2">
        <v>1889.78</v>
      </c>
      <c r="L51" s="2">
        <v>1888.73</v>
      </c>
      <c r="M51" s="2">
        <v>1888.74</v>
      </c>
      <c r="N51" s="2">
        <v>1888.39</v>
      </c>
      <c r="O51" s="2">
        <v>1887.35</v>
      </c>
      <c r="P51" s="2">
        <v>1889.09</v>
      </c>
      <c r="Q51" s="2">
        <v>1884.46</v>
      </c>
      <c r="R51" s="2">
        <v>1885.51</v>
      </c>
      <c r="S51" s="2">
        <v>1886.36</v>
      </c>
      <c r="T51" s="2">
        <v>1885.98</v>
      </c>
      <c r="U51" s="2">
        <v>1886.18</v>
      </c>
      <c r="V51" s="2">
        <v>1885.64</v>
      </c>
      <c r="W51" s="2">
        <v>1883.84</v>
      </c>
      <c r="X51" s="2">
        <v>1864.12</v>
      </c>
      <c r="Y51" s="85">
        <v>1865.76</v>
      </c>
      <c r="AB51" s="4">
        <v>8</v>
      </c>
      <c r="AC51" s="4">
        <v>22</v>
      </c>
    </row>
    <row r="52" spans="1:29" x14ac:dyDescent="0.25">
      <c r="A52" s="69">
        <v>12</v>
      </c>
      <c r="B52" s="93">
        <v>1874.88</v>
      </c>
      <c r="C52" s="2">
        <v>1869.95</v>
      </c>
      <c r="D52" s="2">
        <v>1845.59</v>
      </c>
      <c r="E52" s="2">
        <v>1877.2</v>
      </c>
      <c r="F52" s="2">
        <v>1889.78</v>
      </c>
      <c r="G52" s="2">
        <v>1891.9</v>
      </c>
      <c r="H52" s="2">
        <v>1890.88</v>
      </c>
      <c r="I52" s="2">
        <v>1891.3</v>
      </c>
      <c r="J52" s="2">
        <v>1882.89</v>
      </c>
      <c r="K52" s="2">
        <v>1882.42</v>
      </c>
      <c r="L52" s="2">
        <v>1881.78</v>
      </c>
      <c r="M52" s="2">
        <v>1866.51</v>
      </c>
      <c r="N52" s="2">
        <v>1881.97</v>
      </c>
      <c r="O52" s="2">
        <v>1866.9</v>
      </c>
      <c r="P52" s="2">
        <v>1882.1</v>
      </c>
      <c r="Q52" s="2">
        <v>1868.77</v>
      </c>
      <c r="R52" s="2">
        <v>1885.43</v>
      </c>
      <c r="S52" s="2">
        <v>1919.13</v>
      </c>
      <c r="T52" s="2">
        <v>1885.72</v>
      </c>
      <c r="U52" s="2">
        <v>1893.35</v>
      </c>
      <c r="V52" s="2">
        <v>1888.7</v>
      </c>
      <c r="W52" s="2">
        <v>1887.03</v>
      </c>
      <c r="X52" s="2">
        <v>1885.12</v>
      </c>
      <c r="Y52" s="85">
        <v>1888.97</v>
      </c>
      <c r="AB52" s="4">
        <v>8</v>
      </c>
      <c r="AC52" s="4">
        <v>23</v>
      </c>
    </row>
    <row r="53" spans="1:29" x14ac:dyDescent="0.25">
      <c r="A53" s="69">
        <v>13</v>
      </c>
      <c r="B53" s="93">
        <v>1890.54</v>
      </c>
      <c r="C53" s="2">
        <v>1891.11</v>
      </c>
      <c r="D53" s="2">
        <v>1891.6</v>
      </c>
      <c r="E53" s="2">
        <v>1892.19</v>
      </c>
      <c r="F53" s="2">
        <v>1893.16</v>
      </c>
      <c r="G53" s="2">
        <v>1895.22</v>
      </c>
      <c r="H53" s="2">
        <v>1897.28</v>
      </c>
      <c r="I53" s="2">
        <v>1901.91</v>
      </c>
      <c r="J53" s="2">
        <v>1983.28</v>
      </c>
      <c r="K53" s="2">
        <v>1983.15</v>
      </c>
      <c r="L53" s="2">
        <v>1975.93</v>
      </c>
      <c r="M53" s="2">
        <v>1974.25</v>
      </c>
      <c r="N53" s="2">
        <v>1974.25</v>
      </c>
      <c r="O53" s="2">
        <v>1976.57</v>
      </c>
      <c r="P53" s="2">
        <v>1980.58</v>
      </c>
      <c r="Q53" s="2">
        <v>1993.38</v>
      </c>
      <c r="R53" s="2">
        <v>2021.17</v>
      </c>
      <c r="S53" s="2">
        <v>2021.72</v>
      </c>
      <c r="T53" s="2">
        <v>2003</v>
      </c>
      <c r="U53" s="2">
        <v>1986.51</v>
      </c>
      <c r="V53" s="2">
        <v>1963.26</v>
      </c>
      <c r="W53" s="2">
        <v>1919.38</v>
      </c>
      <c r="X53" s="2">
        <v>1891.2</v>
      </c>
      <c r="Y53" s="85">
        <v>1891.47</v>
      </c>
      <c r="AB53" s="4">
        <v>8</v>
      </c>
      <c r="AC53" s="4">
        <v>24</v>
      </c>
    </row>
    <row r="54" spans="1:29" x14ac:dyDescent="0.25">
      <c r="A54" s="69">
        <v>14</v>
      </c>
      <c r="B54" s="93">
        <v>1891.88</v>
      </c>
      <c r="C54" s="2">
        <v>1892.63</v>
      </c>
      <c r="D54" s="2">
        <v>1891.87</v>
      </c>
      <c r="E54" s="2">
        <v>1880.69</v>
      </c>
      <c r="F54" s="2">
        <v>1892.1</v>
      </c>
      <c r="G54" s="2">
        <v>1894.93</v>
      </c>
      <c r="H54" s="2">
        <v>1895.2</v>
      </c>
      <c r="I54" s="2">
        <v>1899.56</v>
      </c>
      <c r="J54" s="2">
        <v>1939.41</v>
      </c>
      <c r="K54" s="2">
        <v>2024.74</v>
      </c>
      <c r="L54" s="2">
        <v>2025.8</v>
      </c>
      <c r="M54" s="2">
        <v>2023.84</v>
      </c>
      <c r="N54" s="2">
        <v>2016.24</v>
      </c>
      <c r="O54" s="2">
        <v>2011.88</v>
      </c>
      <c r="P54" s="2">
        <v>2018.78</v>
      </c>
      <c r="Q54" s="2">
        <v>2028.2</v>
      </c>
      <c r="R54" s="2">
        <v>2046.96</v>
      </c>
      <c r="S54" s="2">
        <v>2083.73</v>
      </c>
      <c r="T54" s="2">
        <v>2040.75</v>
      </c>
      <c r="U54" s="2">
        <v>1975.38</v>
      </c>
      <c r="V54" s="2">
        <v>1901.91</v>
      </c>
      <c r="W54" s="2">
        <v>1984.75</v>
      </c>
      <c r="X54" s="2">
        <v>1913.73</v>
      </c>
      <c r="Y54" s="85">
        <v>1897.77</v>
      </c>
      <c r="AB54" s="4">
        <v>8</v>
      </c>
      <c r="AC54" s="4">
        <v>25</v>
      </c>
    </row>
    <row r="55" spans="1:29" x14ac:dyDescent="0.25">
      <c r="A55" s="69">
        <v>15</v>
      </c>
      <c r="B55" s="93">
        <v>1891.28</v>
      </c>
      <c r="C55" s="2">
        <v>1886.9</v>
      </c>
      <c r="D55" s="2">
        <v>1885.22</v>
      </c>
      <c r="E55" s="2">
        <v>1885.5</v>
      </c>
      <c r="F55" s="2">
        <v>1892.73</v>
      </c>
      <c r="G55" s="2">
        <v>1898.49</v>
      </c>
      <c r="H55" s="2">
        <v>1899.52</v>
      </c>
      <c r="I55" s="2">
        <v>1941.44</v>
      </c>
      <c r="J55" s="2">
        <v>1943.79</v>
      </c>
      <c r="K55" s="2">
        <v>1946.73</v>
      </c>
      <c r="L55" s="2">
        <v>1940.62</v>
      </c>
      <c r="M55" s="2">
        <v>1955.15</v>
      </c>
      <c r="N55" s="2">
        <v>1933.56</v>
      </c>
      <c r="O55" s="2">
        <v>1937.71</v>
      </c>
      <c r="P55" s="2">
        <v>1940.84</v>
      </c>
      <c r="Q55" s="2">
        <v>1955.98</v>
      </c>
      <c r="R55" s="2">
        <v>1998.2</v>
      </c>
      <c r="S55" s="2">
        <v>2006.44</v>
      </c>
      <c r="T55" s="2">
        <v>1974.01</v>
      </c>
      <c r="U55" s="2">
        <v>1952.27</v>
      </c>
      <c r="V55" s="2">
        <v>1897.37</v>
      </c>
      <c r="W55" s="2">
        <v>1883.92</v>
      </c>
      <c r="X55" s="2">
        <v>1883.69</v>
      </c>
      <c r="Y55" s="85">
        <v>1869.02</v>
      </c>
      <c r="AB55" s="4">
        <v>9</v>
      </c>
      <c r="AC55" s="4">
        <v>2</v>
      </c>
    </row>
    <row r="56" spans="1:29" x14ac:dyDescent="0.25">
      <c r="A56" s="69">
        <v>16</v>
      </c>
      <c r="B56" s="93">
        <v>1875.55</v>
      </c>
      <c r="C56" s="2">
        <v>1856.86</v>
      </c>
      <c r="D56" s="2">
        <v>1842.13</v>
      </c>
      <c r="E56" s="2">
        <v>1865.87</v>
      </c>
      <c r="F56" s="2">
        <v>1891.36</v>
      </c>
      <c r="G56" s="2">
        <v>1892.2</v>
      </c>
      <c r="H56" s="2">
        <v>1896.21</v>
      </c>
      <c r="I56" s="2">
        <v>1892.59</v>
      </c>
      <c r="J56" s="2">
        <v>1881.05</v>
      </c>
      <c r="K56" s="2">
        <v>1880.9</v>
      </c>
      <c r="L56" s="2">
        <v>1880</v>
      </c>
      <c r="M56" s="2">
        <v>1879.78</v>
      </c>
      <c r="N56" s="2">
        <v>1880.54</v>
      </c>
      <c r="O56" s="2">
        <v>1880.59</v>
      </c>
      <c r="P56" s="2">
        <v>1880.96</v>
      </c>
      <c r="Q56" s="2">
        <v>1881.86</v>
      </c>
      <c r="R56" s="2">
        <v>1916.98</v>
      </c>
      <c r="S56" s="2">
        <v>1921.06</v>
      </c>
      <c r="T56" s="2">
        <v>1883.16</v>
      </c>
      <c r="U56" s="2">
        <v>1894.53</v>
      </c>
      <c r="V56" s="2">
        <v>1882.32</v>
      </c>
      <c r="W56" s="2">
        <v>1877.51</v>
      </c>
      <c r="X56" s="2">
        <v>1877.43</v>
      </c>
      <c r="Y56" s="85">
        <v>1879</v>
      </c>
      <c r="AB56" s="4">
        <v>9</v>
      </c>
      <c r="AC56" s="4">
        <v>3</v>
      </c>
    </row>
    <row r="57" spans="1:29" x14ac:dyDescent="0.25">
      <c r="A57" s="69">
        <v>17</v>
      </c>
      <c r="B57" s="93">
        <v>1878.67</v>
      </c>
      <c r="C57" s="2">
        <v>1873.14</v>
      </c>
      <c r="D57" s="2">
        <v>1884.18</v>
      </c>
      <c r="E57" s="2">
        <v>1885.77</v>
      </c>
      <c r="F57" s="2">
        <v>1891.66</v>
      </c>
      <c r="G57" s="2">
        <v>1910.32</v>
      </c>
      <c r="H57" s="2">
        <v>2004.74</v>
      </c>
      <c r="I57" s="2">
        <v>2022.19</v>
      </c>
      <c r="J57" s="2">
        <v>2020.56</v>
      </c>
      <c r="K57" s="2">
        <v>2018.79</v>
      </c>
      <c r="L57" s="2">
        <v>2001.38</v>
      </c>
      <c r="M57" s="2">
        <v>2004.18</v>
      </c>
      <c r="N57" s="2">
        <v>1995.18</v>
      </c>
      <c r="O57" s="2">
        <v>1998.16</v>
      </c>
      <c r="P57" s="2">
        <v>2011.82</v>
      </c>
      <c r="Q57" s="2">
        <v>2031.88</v>
      </c>
      <c r="R57" s="2">
        <v>2122.86</v>
      </c>
      <c r="S57" s="2">
        <v>2134.2800000000002</v>
      </c>
      <c r="T57" s="2">
        <v>2039.27</v>
      </c>
      <c r="U57" s="2">
        <v>2012.3</v>
      </c>
      <c r="V57" s="2">
        <v>1935.2</v>
      </c>
      <c r="W57" s="2">
        <v>1891</v>
      </c>
      <c r="X57" s="2">
        <v>1882.72</v>
      </c>
      <c r="Y57" s="85">
        <v>1884.67</v>
      </c>
      <c r="AB57" s="4">
        <v>9</v>
      </c>
      <c r="AC57" s="4">
        <v>4</v>
      </c>
    </row>
    <row r="58" spans="1:29" x14ac:dyDescent="0.25">
      <c r="A58" s="69">
        <v>18</v>
      </c>
      <c r="B58" s="93">
        <v>1886.8</v>
      </c>
      <c r="C58" s="2">
        <v>1887.65</v>
      </c>
      <c r="D58" s="2">
        <v>1882.1</v>
      </c>
      <c r="E58" s="2">
        <v>1889.02</v>
      </c>
      <c r="F58" s="2">
        <v>1889.14</v>
      </c>
      <c r="G58" s="2">
        <v>1967.5</v>
      </c>
      <c r="H58" s="2">
        <v>2022.44</v>
      </c>
      <c r="I58" s="2">
        <v>2053.87</v>
      </c>
      <c r="J58" s="2">
        <v>2054.0500000000002</v>
      </c>
      <c r="K58" s="2">
        <v>2058.7399999999998</v>
      </c>
      <c r="L58" s="2">
        <v>2040.6</v>
      </c>
      <c r="M58" s="2">
        <v>2041.92</v>
      </c>
      <c r="N58" s="2">
        <v>2016.27</v>
      </c>
      <c r="O58" s="2">
        <v>1991.28</v>
      </c>
      <c r="P58" s="2">
        <v>2033.36</v>
      </c>
      <c r="Q58" s="2">
        <v>2055.06</v>
      </c>
      <c r="R58" s="2">
        <v>2101.36</v>
      </c>
      <c r="S58" s="2">
        <v>2077.3000000000002</v>
      </c>
      <c r="T58" s="2">
        <v>2049.02</v>
      </c>
      <c r="U58" s="2">
        <v>2003</v>
      </c>
      <c r="V58" s="2">
        <v>1891.26</v>
      </c>
      <c r="W58" s="2">
        <v>1889.12</v>
      </c>
      <c r="X58" s="2">
        <v>1883.03</v>
      </c>
      <c r="Y58" s="85">
        <v>1884.86</v>
      </c>
      <c r="AB58" s="4">
        <v>9</v>
      </c>
      <c r="AC58" s="4">
        <v>5</v>
      </c>
    </row>
    <row r="59" spans="1:29" x14ac:dyDescent="0.25">
      <c r="A59" s="69">
        <v>19</v>
      </c>
      <c r="B59" s="93">
        <v>1885.86</v>
      </c>
      <c r="C59" s="2">
        <v>1887.71</v>
      </c>
      <c r="D59" s="2">
        <v>1888.63</v>
      </c>
      <c r="E59" s="2">
        <v>1890.2</v>
      </c>
      <c r="F59" s="2">
        <v>1896.11</v>
      </c>
      <c r="G59" s="2">
        <v>1920.36</v>
      </c>
      <c r="H59" s="2">
        <v>2013.38</v>
      </c>
      <c r="I59" s="2">
        <v>2028.69</v>
      </c>
      <c r="J59" s="2">
        <v>2030.13</v>
      </c>
      <c r="K59" s="2">
        <v>2027.31</v>
      </c>
      <c r="L59" s="2">
        <v>2027.68</v>
      </c>
      <c r="M59" s="2">
        <v>2015.73</v>
      </c>
      <c r="N59" s="2">
        <v>2013.69</v>
      </c>
      <c r="O59" s="2">
        <v>2011.8</v>
      </c>
      <c r="P59" s="2">
        <v>2014.87</v>
      </c>
      <c r="Q59" s="2">
        <v>2027.83</v>
      </c>
      <c r="R59" s="2">
        <v>2054.6799999999998</v>
      </c>
      <c r="S59" s="2">
        <v>2050.39</v>
      </c>
      <c r="T59" s="2">
        <v>2026.77</v>
      </c>
      <c r="U59" s="2">
        <v>2013.07</v>
      </c>
      <c r="V59" s="2">
        <v>1955.81</v>
      </c>
      <c r="W59" s="2">
        <v>1890.16</v>
      </c>
      <c r="X59" s="2">
        <v>1884.43</v>
      </c>
      <c r="Y59" s="85">
        <v>1884.2</v>
      </c>
      <c r="AB59" s="4">
        <v>9</v>
      </c>
      <c r="AC59" s="4">
        <v>6</v>
      </c>
    </row>
    <row r="60" spans="1:29" x14ac:dyDescent="0.25">
      <c r="A60" s="69">
        <v>20</v>
      </c>
      <c r="B60" s="93">
        <v>1894.12</v>
      </c>
      <c r="C60" s="2">
        <v>1888.12</v>
      </c>
      <c r="D60" s="2">
        <v>1890</v>
      </c>
      <c r="E60" s="2">
        <v>1890.58</v>
      </c>
      <c r="F60" s="2">
        <v>1889.95</v>
      </c>
      <c r="G60" s="2">
        <v>1893.55</v>
      </c>
      <c r="H60" s="2">
        <v>1898.45</v>
      </c>
      <c r="I60" s="2">
        <v>1959.88</v>
      </c>
      <c r="J60" s="2">
        <v>1962.21</v>
      </c>
      <c r="K60" s="2">
        <v>1963.67</v>
      </c>
      <c r="L60" s="2">
        <v>1959.34</v>
      </c>
      <c r="M60" s="2">
        <v>1955.75</v>
      </c>
      <c r="N60" s="2">
        <v>1956.3</v>
      </c>
      <c r="O60" s="2">
        <v>1959.07</v>
      </c>
      <c r="P60" s="2">
        <v>1964.99</v>
      </c>
      <c r="Q60" s="2">
        <v>1971.76</v>
      </c>
      <c r="R60" s="2">
        <v>1982.12</v>
      </c>
      <c r="S60" s="2">
        <v>1975.95</v>
      </c>
      <c r="T60" s="2">
        <v>1981.57</v>
      </c>
      <c r="U60" s="2">
        <v>1949</v>
      </c>
      <c r="V60" s="2">
        <v>1888.24</v>
      </c>
      <c r="W60" s="2">
        <v>1880.92</v>
      </c>
      <c r="X60" s="2">
        <v>1882.66</v>
      </c>
      <c r="Y60" s="85">
        <v>1885.11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1885.82</v>
      </c>
      <c r="C61" s="2">
        <v>1880.69</v>
      </c>
      <c r="D61" s="2">
        <v>1881.2</v>
      </c>
      <c r="E61" s="2">
        <v>1881.79</v>
      </c>
      <c r="F61" s="2">
        <v>1881.75</v>
      </c>
      <c r="G61" s="2">
        <v>1889.64</v>
      </c>
      <c r="H61" s="2">
        <v>1888.83</v>
      </c>
      <c r="I61" s="2">
        <v>1889.92</v>
      </c>
      <c r="J61" s="2">
        <v>1884.77</v>
      </c>
      <c r="K61" s="2">
        <v>1895.31</v>
      </c>
      <c r="L61" s="2">
        <v>1891.32</v>
      </c>
      <c r="M61" s="2">
        <v>1882.61</v>
      </c>
      <c r="N61" s="2">
        <v>1882.32</v>
      </c>
      <c r="O61" s="2">
        <v>1882.61</v>
      </c>
      <c r="P61" s="2">
        <v>1909.85</v>
      </c>
      <c r="Q61" s="2">
        <v>1945.99</v>
      </c>
      <c r="R61" s="2">
        <v>1955.46</v>
      </c>
      <c r="S61" s="2">
        <v>1952.7</v>
      </c>
      <c r="T61" s="2">
        <v>1949.24</v>
      </c>
      <c r="U61" s="2">
        <v>1912.22</v>
      </c>
      <c r="V61" s="2">
        <v>1968.69</v>
      </c>
      <c r="W61" s="2">
        <v>1901.03</v>
      </c>
      <c r="X61" s="2">
        <v>1884.19</v>
      </c>
      <c r="Y61" s="85">
        <v>1884.21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1887.67</v>
      </c>
      <c r="C62" s="2">
        <v>1888.95</v>
      </c>
      <c r="D62" s="2">
        <v>1889.62</v>
      </c>
      <c r="E62" s="2">
        <v>1890.28</v>
      </c>
      <c r="F62" s="2">
        <v>1896.96</v>
      </c>
      <c r="G62" s="2">
        <v>2010.06</v>
      </c>
      <c r="H62" s="2">
        <v>2129.77</v>
      </c>
      <c r="I62" s="2">
        <v>2154.09</v>
      </c>
      <c r="J62" s="2">
        <v>2070.65</v>
      </c>
      <c r="K62" s="2">
        <v>2067.92</v>
      </c>
      <c r="L62" s="2">
        <v>2055.98</v>
      </c>
      <c r="M62" s="2">
        <v>2072.29</v>
      </c>
      <c r="N62" s="2">
        <v>2065.4899999999998</v>
      </c>
      <c r="O62" s="2">
        <v>2062.4499999999998</v>
      </c>
      <c r="P62" s="2">
        <v>2073.75</v>
      </c>
      <c r="Q62" s="2">
        <v>2085.5500000000002</v>
      </c>
      <c r="R62" s="2">
        <v>2085.2800000000002</v>
      </c>
      <c r="S62" s="2">
        <v>2077</v>
      </c>
      <c r="T62" s="2">
        <v>2033.68</v>
      </c>
      <c r="U62" s="2">
        <v>2020.86</v>
      </c>
      <c r="V62" s="2">
        <v>1931.34</v>
      </c>
      <c r="W62" s="2">
        <v>1892.87</v>
      </c>
      <c r="X62" s="2">
        <v>1885.34</v>
      </c>
      <c r="Y62" s="85">
        <v>1886.02</v>
      </c>
      <c r="AB62" s="4">
        <v>9</v>
      </c>
      <c r="AC62" s="4">
        <v>9</v>
      </c>
    </row>
    <row r="63" spans="1:29" x14ac:dyDescent="0.25">
      <c r="A63" s="69">
        <v>23</v>
      </c>
      <c r="B63" s="93">
        <v>1888.37</v>
      </c>
      <c r="C63" s="2">
        <v>1889.26</v>
      </c>
      <c r="D63" s="2">
        <v>1890.23</v>
      </c>
      <c r="E63" s="2">
        <v>1891.15</v>
      </c>
      <c r="F63" s="2">
        <v>1897.73</v>
      </c>
      <c r="G63" s="2">
        <v>1942.96</v>
      </c>
      <c r="H63" s="2">
        <v>2005.29</v>
      </c>
      <c r="I63" s="2">
        <v>2039.07</v>
      </c>
      <c r="J63" s="2">
        <v>2013.43</v>
      </c>
      <c r="K63" s="2">
        <v>2008.41</v>
      </c>
      <c r="L63" s="2">
        <v>1997.36</v>
      </c>
      <c r="M63" s="2">
        <v>1996.7</v>
      </c>
      <c r="N63" s="2">
        <v>1974.69</v>
      </c>
      <c r="O63" s="2">
        <v>1980.76</v>
      </c>
      <c r="P63" s="2">
        <v>2005.06</v>
      </c>
      <c r="Q63" s="2">
        <v>2043.6</v>
      </c>
      <c r="R63" s="2">
        <v>2055.8000000000002</v>
      </c>
      <c r="S63" s="2">
        <v>2058.0300000000002</v>
      </c>
      <c r="T63" s="2">
        <v>2020.39</v>
      </c>
      <c r="U63" s="2">
        <v>1985.66</v>
      </c>
      <c r="V63" s="2">
        <v>1953.73</v>
      </c>
      <c r="W63" s="2">
        <v>1896.01</v>
      </c>
      <c r="X63" s="2">
        <v>1893.69</v>
      </c>
      <c r="Y63" s="85">
        <v>1886.78</v>
      </c>
      <c r="AB63" s="4">
        <v>9</v>
      </c>
      <c r="AC63" s="4">
        <v>10</v>
      </c>
    </row>
    <row r="64" spans="1:29" x14ac:dyDescent="0.25">
      <c r="A64" s="69">
        <v>24</v>
      </c>
      <c r="B64" s="93">
        <v>1888.29</v>
      </c>
      <c r="C64" s="2">
        <v>1885.24</v>
      </c>
      <c r="D64" s="2">
        <v>1880.29</v>
      </c>
      <c r="E64" s="2">
        <v>1879.67</v>
      </c>
      <c r="F64" s="2">
        <v>1887.61</v>
      </c>
      <c r="G64" s="2">
        <v>1901.99</v>
      </c>
      <c r="H64" s="2">
        <v>1934.78</v>
      </c>
      <c r="I64" s="2">
        <v>1969.4</v>
      </c>
      <c r="J64" s="2">
        <v>1977.24</v>
      </c>
      <c r="K64" s="2">
        <v>1978.56</v>
      </c>
      <c r="L64" s="2">
        <v>1969.26</v>
      </c>
      <c r="M64" s="2">
        <v>1967.94</v>
      </c>
      <c r="N64" s="2">
        <v>1967.72</v>
      </c>
      <c r="O64" s="2">
        <v>1974.95</v>
      </c>
      <c r="P64" s="2">
        <v>1981.57</v>
      </c>
      <c r="Q64" s="2">
        <v>1995.78</v>
      </c>
      <c r="R64" s="2">
        <v>2032.4</v>
      </c>
      <c r="S64" s="2">
        <v>2042.58</v>
      </c>
      <c r="T64" s="2">
        <v>1982.11</v>
      </c>
      <c r="U64" s="2">
        <v>1971.99</v>
      </c>
      <c r="V64" s="2">
        <v>1932.09</v>
      </c>
      <c r="W64" s="2">
        <v>1895.66</v>
      </c>
      <c r="X64" s="2">
        <v>1889.67</v>
      </c>
      <c r="Y64" s="85">
        <v>1889.88</v>
      </c>
      <c r="AB64" s="4">
        <v>9</v>
      </c>
      <c r="AC64" s="4">
        <v>11</v>
      </c>
    </row>
    <row r="65" spans="1:29" x14ac:dyDescent="0.25">
      <c r="A65" s="69">
        <v>25</v>
      </c>
      <c r="B65" s="93">
        <v>1891.84</v>
      </c>
      <c r="C65" s="2">
        <v>1892.89</v>
      </c>
      <c r="D65" s="2">
        <v>1888.37</v>
      </c>
      <c r="E65" s="2">
        <v>1894.2</v>
      </c>
      <c r="F65" s="2">
        <v>1895.44</v>
      </c>
      <c r="G65" s="2">
        <v>1912.14</v>
      </c>
      <c r="H65" s="2">
        <v>1967.01</v>
      </c>
      <c r="I65" s="2">
        <v>2016.03</v>
      </c>
      <c r="J65" s="2">
        <v>1985.3</v>
      </c>
      <c r="K65" s="2">
        <v>1982.2</v>
      </c>
      <c r="L65" s="2">
        <v>1973.91</v>
      </c>
      <c r="M65" s="2">
        <v>1972.72</v>
      </c>
      <c r="N65" s="2">
        <v>1971.17</v>
      </c>
      <c r="O65" s="2">
        <v>1974.91</v>
      </c>
      <c r="P65" s="2">
        <v>1986.48</v>
      </c>
      <c r="Q65" s="2">
        <v>1998.38</v>
      </c>
      <c r="R65" s="2">
        <v>2052.29</v>
      </c>
      <c r="S65" s="2">
        <v>2048.21</v>
      </c>
      <c r="T65" s="2">
        <v>1988.19</v>
      </c>
      <c r="U65" s="2">
        <v>1972.81</v>
      </c>
      <c r="V65" s="2">
        <v>1930.57</v>
      </c>
      <c r="W65" s="2">
        <v>1897.19</v>
      </c>
      <c r="X65" s="2">
        <v>1889.23</v>
      </c>
      <c r="Y65" s="85">
        <v>1889.53</v>
      </c>
      <c r="AB65" s="4">
        <v>9</v>
      </c>
      <c r="AC65" s="4">
        <v>12</v>
      </c>
    </row>
    <row r="66" spans="1:29" x14ac:dyDescent="0.25">
      <c r="A66" s="69">
        <v>26</v>
      </c>
      <c r="B66" s="93">
        <v>1891.48</v>
      </c>
      <c r="C66" s="2">
        <v>1886.94</v>
      </c>
      <c r="D66" s="2">
        <v>1887.26</v>
      </c>
      <c r="E66" s="2">
        <v>1889</v>
      </c>
      <c r="F66" s="2">
        <v>1894.86</v>
      </c>
      <c r="G66" s="2">
        <v>1903.25</v>
      </c>
      <c r="H66" s="2">
        <v>1953.4</v>
      </c>
      <c r="I66" s="2">
        <v>1952.51</v>
      </c>
      <c r="J66" s="2">
        <v>1944.11</v>
      </c>
      <c r="K66" s="2">
        <v>1955.7</v>
      </c>
      <c r="L66" s="2">
        <v>1953.7</v>
      </c>
      <c r="M66" s="2">
        <v>1953.82</v>
      </c>
      <c r="N66" s="2">
        <v>1944.49</v>
      </c>
      <c r="O66" s="2">
        <v>1945.09</v>
      </c>
      <c r="P66" s="2">
        <v>1955.06</v>
      </c>
      <c r="Q66" s="2">
        <v>1964.78</v>
      </c>
      <c r="R66" s="2">
        <v>1999.11</v>
      </c>
      <c r="S66" s="2">
        <v>1969.84</v>
      </c>
      <c r="T66" s="2">
        <v>1952.44</v>
      </c>
      <c r="U66" s="2">
        <v>1914.67</v>
      </c>
      <c r="V66" s="2">
        <v>1892.47</v>
      </c>
      <c r="W66" s="2">
        <v>1836.41</v>
      </c>
      <c r="X66" s="2">
        <v>1881.8</v>
      </c>
      <c r="Y66" s="85">
        <v>1884.33</v>
      </c>
      <c r="AB66" s="4">
        <v>9</v>
      </c>
      <c r="AC66" s="4">
        <v>13</v>
      </c>
    </row>
    <row r="67" spans="1:29" x14ac:dyDescent="0.25">
      <c r="A67" s="69">
        <v>27</v>
      </c>
      <c r="B67" s="93">
        <v>1887.77</v>
      </c>
      <c r="C67" s="2">
        <v>1887.73</v>
      </c>
      <c r="D67" s="2">
        <v>1887.82</v>
      </c>
      <c r="E67" s="2">
        <v>1888.7</v>
      </c>
      <c r="F67" s="2">
        <v>1890.54</v>
      </c>
      <c r="G67" s="2">
        <v>1887.78</v>
      </c>
      <c r="H67" s="2">
        <v>1900.59</v>
      </c>
      <c r="I67" s="2">
        <v>1965.16</v>
      </c>
      <c r="J67" s="2">
        <v>2049.71</v>
      </c>
      <c r="K67" s="2">
        <v>2085.7800000000002</v>
      </c>
      <c r="L67" s="2">
        <v>2051.46</v>
      </c>
      <c r="M67" s="2">
        <v>2037.06</v>
      </c>
      <c r="N67" s="2">
        <v>2012.92</v>
      </c>
      <c r="O67" s="2">
        <v>2023.95</v>
      </c>
      <c r="P67" s="2">
        <v>2039.66</v>
      </c>
      <c r="Q67" s="2">
        <v>2074.87</v>
      </c>
      <c r="R67" s="2">
        <v>2093.62</v>
      </c>
      <c r="S67" s="2">
        <v>2081.5</v>
      </c>
      <c r="T67" s="2">
        <v>2063.5700000000002</v>
      </c>
      <c r="U67" s="2">
        <v>2044.33</v>
      </c>
      <c r="V67" s="2">
        <v>2001.51</v>
      </c>
      <c r="W67" s="2">
        <v>1913.15</v>
      </c>
      <c r="X67" s="2">
        <v>1887.45</v>
      </c>
      <c r="Y67" s="85">
        <v>1888.22</v>
      </c>
      <c r="AB67" s="4">
        <v>9</v>
      </c>
      <c r="AC67" s="4">
        <v>14</v>
      </c>
    </row>
    <row r="68" spans="1:29" x14ac:dyDescent="0.25">
      <c r="A68" s="69">
        <v>28</v>
      </c>
      <c r="B68" s="93">
        <v>1888.3</v>
      </c>
      <c r="C68" s="2">
        <v>1888.09</v>
      </c>
      <c r="D68" s="2">
        <v>1888.58</v>
      </c>
      <c r="E68" s="2">
        <v>1888.88</v>
      </c>
      <c r="F68" s="2">
        <v>1889.12</v>
      </c>
      <c r="G68" s="2">
        <v>1886.03</v>
      </c>
      <c r="H68" s="2">
        <v>1888.74</v>
      </c>
      <c r="I68" s="2">
        <v>1906.09</v>
      </c>
      <c r="J68" s="2">
        <v>1980.71</v>
      </c>
      <c r="K68" s="2">
        <v>2045.16</v>
      </c>
      <c r="L68" s="2">
        <v>2042.21</v>
      </c>
      <c r="M68" s="2">
        <v>2043.6</v>
      </c>
      <c r="N68" s="2">
        <v>2039.89</v>
      </c>
      <c r="O68" s="2">
        <v>2043.93</v>
      </c>
      <c r="P68" s="2">
        <v>2072.52</v>
      </c>
      <c r="Q68" s="2">
        <v>2099.6999999999998</v>
      </c>
      <c r="R68" s="2">
        <v>2126.83</v>
      </c>
      <c r="S68" s="2">
        <v>2109.1</v>
      </c>
      <c r="T68" s="2">
        <v>2096.44</v>
      </c>
      <c r="U68" s="2">
        <v>2090.87</v>
      </c>
      <c r="V68" s="2">
        <v>2052.09</v>
      </c>
      <c r="W68" s="2">
        <v>1925.17</v>
      </c>
      <c r="X68" s="2">
        <v>1894.93</v>
      </c>
      <c r="Y68" s="85">
        <v>1888.84</v>
      </c>
      <c r="AB68" s="4">
        <v>9</v>
      </c>
      <c r="AC68" s="4">
        <v>15</v>
      </c>
    </row>
    <row r="69" spans="1:29" x14ac:dyDescent="0.25">
      <c r="A69" s="69">
        <v>29</v>
      </c>
      <c r="B69" s="93">
        <v>1887.89</v>
      </c>
      <c r="C69" s="2">
        <v>1887.97</v>
      </c>
      <c r="D69" s="2">
        <v>1888.04</v>
      </c>
      <c r="E69" s="2">
        <v>1889.2</v>
      </c>
      <c r="F69" s="2">
        <v>1893.21</v>
      </c>
      <c r="G69" s="2">
        <v>1917.61</v>
      </c>
      <c r="H69" s="2">
        <v>1963.57</v>
      </c>
      <c r="I69" s="2">
        <v>2039.99</v>
      </c>
      <c r="J69" s="2">
        <v>2041.3</v>
      </c>
      <c r="K69" s="2">
        <v>2043.69</v>
      </c>
      <c r="L69" s="2">
        <v>2037.38</v>
      </c>
      <c r="M69" s="2">
        <v>2039.81</v>
      </c>
      <c r="N69" s="2">
        <v>2038.42</v>
      </c>
      <c r="O69" s="2">
        <v>2041.02</v>
      </c>
      <c r="P69" s="2">
        <v>2062.73</v>
      </c>
      <c r="Q69" s="2">
        <v>2125.9299999999998</v>
      </c>
      <c r="R69" s="2">
        <v>2139.27</v>
      </c>
      <c r="S69" s="2">
        <v>2130.54</v>
      </c>
      <c r="T69" s="2">
        <v>2069.27</v>
      </c>
      <c r="U69" s="2">
        <v>2053.15</v>
      </c>
      <c r="V69" s="2">
        <v>2003.75</v>
      </c>
      <c r="W69" s="2">
        <v>1925.2</v>
      </c>
      <c r="X69" s="2">
        <v>1892.77</v>
      </c>
      <c r="Y69" s="85">
        <v>1887.09</v>
      </c>
      <c r="AB69" s="4">
        <v>9</v>
      </c>
      <c r="AC69" s="4">
        <v>16</v>
      </c>
    </row>
    <row r="70" spans="1:29" x14ac:dyDescent="0.25">
      <c r="A70" s="69">
        <v>30</v>
      </c>
      <c r="B70" s="93">
        <v>1890.03</v>
      </c>
      <c r="C70" s="2">
        <v>1889.21</v>
      </c>
      <c r="D70" s="2">
        <v>1889.9</v>
      </c>
      <c r="E70" s="2">
        <v>1891.42</v>
      </c>
      <c r="F70" s="2">
        <v>1892.96</v>
      </c>
      <c r="G70" s="2">
        <v>1909.13</v>
      </c>
      <c r="H70" s="2">
        <v>1953.72</v>
      </c>
      <c r="I70" s="2">
        <v>1980.94</v>
      </c>
      <c r="J70" s="2">
        <v>1987.46</v>
      </c>
      <c r="K70" s="2">
        <v>1960.79</v>
      </c>
      <c r="L70" s="2">
        <v>1930.36</v>
      </c>
      <c r="M70" s="2">
        <v>1925.56</v>
      </c>
      <c r="N70" s="2">
        <v>1922.03</v>
      </c>
      <c r="O70" s="2">
        <v>1920.29</v>
      </c>
      <c r="P70" s="2">
        <v>1929.05</v>
      </c>
      <c r="Q70" s="2">
        <v>1945.74</v>
      </c>
      <c r="R70" s="2">
        <v>2030.61</v>
      </c>
      <c r="S70" s="2">
        <v>1973.81</v>
      </c>
      <c r="T70" s="2">
        <v>1933.75</v>
      </c>
      <c r="U70" s="2">
        <v>1913.54</v>
      </c>
      <c r="V70" s="2">
        <v>1907.01</v>
      </c>
      <c r="W70" s="2">
        <v>1894.32</v>
      </c>
      <c r="X70" s="2">
        <v>1881.9</v>
      </c>
      <c r="Y70" s="85">
        <v>1886.49</v>
      </c>
      <c r="AB70" s="4">
        <v>9</v>
      </c>
      <c r="AC70" s="4">
        <v>17</v>
      </c>
    </row>
    <row r="71" spans="1:29" x14ac:dyDescent="0.25">
      <c r="A71" s="70">
        <v>31</v>
      </c>
      <c r="B71" s="94">
        <v>1889.63</v>
      </c>
      <c r="C71" s="86">
        <v>1887.93</v>
      </c>
      <c r="D71" s="86">
        <v>1890.35</v>
      </c>
      <c r="E71" s="86">
        <v>1891.24</v>
      </c>
      <c r="F71" s="86">
        <v>1901.19</v>
      </c>
      <c r="G71" s="86">
        <v>1989.28</v>
      </c>
      <c r="H71" s="86">
        <v>2116.02</v>
      </c>
      <c r="I71" s="86">
        <v>2186.37</v>
      </c>
      <c r="J71" s="86">
        <v>2174.6799999999998</v>
      </c>
      <c r="K71" s="86">
        <v>2167.5300000000002</v>
      </c>
      <c r="L71" s="86">
        <v>2154.67</v>
      </c>
      <c r="M71" s="86">
        <v>2165.62</v>
      </c>
      <c r="N71" s="86">
        <v>2158.36</v>
      </c>
      <c r="O71" s="86">
        <v>2166.09</v>
      </c>
      <c r="P71" s="86">
        <v>2188.34</v>
      </c>
      <c r="Q71" s="86">
        <v>2225.98</v>
      </c>
      <c r="R71" s="86">
        <v>2237.7399999999998</v>
      </c>
      <c r="S71" s="86">
        <v>2235.9699999999998</v>
      </c>
      <c r="T71" s="86">
        <v>2160.2399999999998</v>
      </c>
      <c r="U71" s="86">
        <v>2131.21</v>
      </c>
      <c r="V71" s="86">
        <v>2051.62</v>
      </c>
      <c r="W71" s="86">
        <v>1985.48</v>
      </c>
      <c r="X71" s="86">
        <v>1957.9</v>
      </c>
      <c r="Y71" s="87">
        <v>1912.79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1869.03</v>
      </c>
      <c r="C75" s="105">
        <v>1879.03</v>
      </c>
      <c r="D75" s="105">
        <v>1902.87</v>
      </c>
      <c r="E75" s="105">
        <v>1911.11</v>
      </c>
      <c r="F75" s="105">
        <v>1975.5</v>
      </c>
      <c r="G75" s="105">
        <v>2083.92</v>
      </c>
      <c r="H75" s="105">
        <v>2140.81</v>
      </c>
      <c r="I75" s="105">
        <v>2152.62</v>
      </c>
      <c r="J75" s="105">
        <v>2150.5300000000002</v>
      </c>
      <c r="K75" s="105">
        <v>2143.13</v>
      </c>
      <c r="L75" s="105">
        <v>2133.2399999999998</v>
      </c>
      <c r="M75" s="105">
        <v>2133.16</v>
      </c>
      <c r="N75" s="105">
        <v>2122.96</v>
      </c>
      <c r="O75" s="105">
        <v>2106.52</v>
      </c>
      <c r="P75" s="105">
        <v>2114.9299999999998</v>
      </c>
      <c r="Q75" s="105">
        <v>2132.59</v>
      </c>
      <c r="R75" s="105">
        <v>2147.73</v>
      </c>
      <c r="S75" s="105">
        <v>2167.7800000000002</v>
      </c>
      <c r="T75" s="105">
        <v>2145.87</v>
      </c>
      <c r="U75" s="105">
        <v>2128.6999999999998</v>
      </c>
      <c r="V75" s="105">
        <v>2100.4699999999998</v>
      </c>
      <c r="W75" s="105">
        <v>2051</v>
      </c>
      <c r="X75" s="105">
        <v>1929.47</v>
      </c>
      <c r="Y75" s="106">
        <v>1906.68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1877.83</v>
      </c>
      <c r="C76" s="2">
        <v>1878.3</v>
      </c>
      <c r="D76" s="2">
        <v>1887.22</v>
      </c>
      <c r="E76" s="2">
        <v>1909.82</v>
      </c>
      <c r="F76" s="2">
        <v>1993.66</v>
      </c>
      <c r="G76" s="2">
        <v>2109.5</v>
      </c>
      <c r="H76" s="2">
        <v>2130.7399999999998</v>
      </c>
      <c r="I76" s="2">
        <v>2175.5300000000002</v>
      </c>
      <c r="J76" s="2">
        <v>2153.2800000000002</v>
      </c>
      <c r="K76" s="2">
        <v>2141.9299999999998</v>
      </c>
      <c r="L76" s="2">
        <v>2124.36</v>
      </c>
      <c r="M76" s="2">
        <v>2127.27</v>
      </c>
      <c r="N76" s="2">
        <v>2123.84</v>
      </c>
      <c r="O76" s="2">
        <v>2120.3000000000002</v>
      </c>
      <c r="P76" s="2">
        <v>2124.1799999999998</v>
      </c>
      <c r="Q76" s="2">
        <v>2140.86</v>
      </c>
      <c r="R76" s="2">
        <v>2177.17</v>
      </c>
      <c r="S76" s="2">
        <v>2186.64</v>
      </c>
      <c r="T76" s="2">
        <v>2253.71</v>
      </c>
      <c r="U76" s="2">
        <v>2167.9699999999998</v>
      </c>
      <c r="V76" s="2">
        <v>2123.92</v>
      </c>
      <c r="W76" s="2">
        <v>2083.85</v>
      </c>
      <c r="X76" s="2">
        <v>1991.17</v>
      </c>
      <c r="Y76" s="85">
        <v>1954.25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1906.81</v>
      </c>
      <c r="C77" s="2">
        <v>1894.78</v>
      </c>
      <c r="D77" s="2">
        <v>1897.23</v>
      </c>
      <c r="E77" s="2">
        <v>1908.91</v>
      </c>
      <c r="F77" s="2">
        <v>1976.58</v>
      </c>
      <c r="G77" s="2">
        <v>2088.62</v>
      </c>
      <c r="H77" s="2">
        <v>2135.9699999999998</v>
      </c>
      <c r="I77" s="2">
        <v>2153.2199999999998</v>
      </c>
      <c r="J77" s="2">
        <v>2155.8000000000002</v>
      </c>
      <c r="K77" s="2">
        <v>2152.15</v>
      </c>
      <c r="L77" s="2">
        <v>2123.98</v>
      </c>
      <c r="M77" s="2">
        <v>2138.09</v>
      </c>
      <c r="N77" s="2">
        <v>2133.16</v>
      </c>
      <c r="O77" s="2">
        <v>2124.38</v>
      </c>
      <c r="P77" s="2">
        <v>2126.08</v>
      </c>
      <c r="Q77" s="2">
        <v>2137.94</v>
      </c>
      <c r="R77" s="2">
        <v>2167.4899999999998</v>
      </c>
      <c r="S77" s="2">
        <v>2209.11</v>
      </c>
      <c r="T77" s="2">
        <v>2167.17</v>
      </c>
      <c r="U77" s="2">
        <v>2136.64</v>
      </c>
      <c r="V77" s="2">
        <v>2078.83</v>
      </c>
      <c r="W77" s="2">
        <v>2024.29</v>
      </c>
      <c r="X77" s="2">
        <v>1962.47</v>
      </c>
      <c r="Y77" s="85">
        <v>1948.42</v>
      </c>
      <c r="AB77" s="4">
        <v>9</v>
      </c>
      <c r="AC77" s="4">
        <v>24</v>
      </c>
    </row>
    <row r="78" spans="1:29" x14ac:dyDescent="0.25">
      <c r="A78" s="69">
        <v>4</v>
      </c>
      <c r="B78" s="91">
        <v>1905.93</v>
      </c>
      <c r="C78" s="2">
        <v>1906.4</v>
      </c>
      <c r="D78" s="2">
        <v>1907.5</v>
      </c>
      <c r="E78" s="2">
        <v>1908.1</v>
      </c>
      <c r="F78" s="2">
        <v>1909.19</v>
      </c>
      <c r="G78" s="2">
        <v>1979.88</v>
      </c>
      <c r="H78" s="2">
        <v>2007.34</v>
      </c>
      <c r="I78" s="2">
        <v>1994.21</v>
      </c>
      <c r="J78" s="2">
        <v>1969.46</v>
      </c>
      <c r="K78" s="2">
        <v>1932.23</v>
      </c>
      <c r="L78" s="2">
        <v>1863.22</v>
      </c>
      <c r="M78" s="2">
        <v>1863.15</v>
      </c>
      <c r="N78" s="2">
        <v>1863.02</v>
      </c>
      <c r="O78" s="2">
        <v>1863.13</v>
      </c>
      <c r="P78" s="2">
        <v>1890.03</v>
      </c>
      <c r="Q78" s="2">
        <v>1881.25</v>
      </c>
      <c r="R78" s="2">
        <v>1914.82</v>
      </c>
      <c r="S78" s="2">
        <v>1914.95</v>
      </c>
      <c r="T78" s="2">
        <v>1913.91</v>
      </c>
      <c r="U78" s="2">
        <v>1913.64</v>
      </c>
      <c r="V78" s="2">
        <v>1912.13</v>
      </c>
      <c r="W78" s="2">
        <v>1866.71</v>
      </c>
      <c r="X78" s="2">
        <v>1859.53</v>
      </c>
      <c r="Y78" s="85">
        <v>1865.41</v>
      </c>
      <c r="AB78" s="4">
        <v>9</v>
      </c>
      <c r="AC78" s="4">
        <v>25</v>
      </c>
    </row>
    <row r="79" spans="1:29" x14ac:dyDescent="0.25">
      <c r="A79" s="69">
        <v>5</v>
      </c>
      <c r="B79" s="91">
        <v>1906.72</v>
      </c>
      <c r="C79" s="2">
        <v>1907.78</v>
      </c>
      <c r="D79" s="2">
        <v>1907.6</v>
      </c>
      <c r="E79" s="2">
        <v>1908.44</v>
      </c>
      <c r="F79" s="2">
        <v>1915.69</v>
      </c>
      <c r="G79" s="2">
        <v>1927.06</v>
      </c>
      <c r="H79" s="2">
        <v>1998.68</v>
      </c>
      <c r="I79" s="2">
        <v>1979.75</v>
      </c>
      <c r="J79" s="2">
        <v>1936.23</v>
      </c>
      <c r="K79" s="2">
        <v>1924.92</v>
      </c>
      <c r="L79" s="2">
        <v>1916.73</v>
      </c>
      <c r="M79" s="2">
        <v>1914.66</v>
      </c>
      <c r="N79" s="2">
        <v>1875.9</v>
      </c>
      <c r="O79" s="2">
        <v>1863.57</v>
      </c>
      <c r="P79" s="2">
        <v>1864.25</v>
      </c>
      <c r="Q79" s="2">
        <v>1875.26</v>
      </c>
      <c r="R79" s="2">
        <v>1925.31</v>
      </c>
      <c r="S79" s="2">
        <v>1966.95</v>
      </c>
      <c r="T79" s="2">
        <v>2004.73</v>
      </c>
      <c r="U79" s="2">
        <v>1986.29</v>
      </c>
      <c r="V79" s="2">
        <v>1915.34</v>
      </c>
      <c r="W79" s="2">
        <v>1911.59</v>
      </c>
      <c r="X79" s="2">
        <v>1904.93</v>
      </c>
      <c r="Y79" s="85">
        <v>1905.93</v>
      </c>
      <c r="AB79" s="4">
        <v>10</v>
      </c>
      <c r="AC79" s="4">
        <v>2</v>
      </c>
    </row>
    <row r="80" spans="1:29" x14ac:dyDescent="0.25">
      <c r="A80" s="69">
        <v>6</v>
      </c>
      <c r="B80" s="91">
        <v>1913.44</v>
      </c>
      <c r="C80" s="2">
        <v>1907.95</v>
      </c>
      <c r="D80" s="2">
        <v>1893.77</v>
      </c>
      <c r="E80" s="2">
        <v>1892.72</v>
      </c>
      <c r="F80" s="2">
        <v>1909.51</v>
      </c>
      <c r="G80" s="2">
        <v>1916.81</v>
      </c>
      <c r="H80" s="2">
        <v>1944.02</v>
      </c>
      <c r="I80" s="2">
        <v>2021.5</v>
      </c>
      <c r="J80" s="2">
        <v>2128.0300000000002</v>
      </c>
      <c r="K80" s="2">
        <v>2132.71</v>
      </c>
      <c r="L80" s="2">
        <v>2127.2800000000002</v>
      </c>
      <c r="M80" s="2">
        <v>2128.5700000000002</v>
      </c>
      <c r="N80" s="2">
        <v>2117.34</v>
      </c>
      <c r="O80" s="2">
        <v>2120.36</v>
      </c>
      <c r="P80" s="2">
        <v>2121.04</v>
      </c>
      <c r="Q80" s="2">
        <v>2133.9699999999998</v>
      </c>
      <c r="R80" s="2">
        <v>2164.65</v>
      </c>
      <c r="S80" s="2">
        <v>2158.33</v>
      </c>
      <c r="T80" s="2">
        <v>2160.6999999999998</v>
      </c>
      <c r="U80" s="2">
        <v>2114.7399999999998</v>
      </c>
      <c r="V80" s="2">
        <v>2005.82</v>
      </c>
      <c r="W80" s="2">
        <v>1958.29</v>
      </c>
      <c r="X80" s="2">
        <v>1913.86</v>
      </c>
      <c r="Y80" s="85">
        <v>1912.17</v>
      </c>
      <c r="AB80" s="4">
        <v>10</v>
      </c>
      <c r="AC80" s="4">
        <v>3</v>
      </c>
    </row>
    <row r="81" spans="1:29" x14ac:dyDescent="0.25">
      <c r="A81" s="69">
        <v>7</v>
      </c>
      <c r="B81" s="91">
        <v>1940.32</v>
      </c>
      <c r="C81" s="2">
        <v>1909.72</v>
      </c>
      <c r="D81" s="2">
        <v>1910.19</v>
      </c>
      <c r="E81" s="2">
        <v>1905.82</v>
      </c>
      <c r="F81" s="2">
        <v>1910.51</v>
      </c>
      <c r="G81" s="2">
        <v>1919.14</v>
      </c>
      <c r="H81" s="2">
        <v>1999.14</v>
      </c>
      <c r="I81" s="2">
        <v>2044.61</v>
      </c>
      <c r="J81" s="2">
        <v>2157.4299999999998</v>
      </c>
      <c r="K81" s="2">
        <v>2209.5300000000002</v>
      </c>
      <c r="L81" s="2">
        <v>2215.6999999999998</v>
      </c>
      <c r="M81" s="2">
        <v>2216.39</v>
      </c>
      <c r="N81" s="2">
        <v>2216.9299999999998</v>
      </c>
      <c r="O81" s="2">
        <v>2216.42</v>
      </c>
      <c r="P81" s="2">
        <v>2229.08</v>
      </c>
      <c r="Q81" s="2">
        <v>2261.02</v>
      </c>
      <c r="R81" s="2">
        <v>2299.7600000000002</v>
      </c>
      <c r="S81" s="2">
        <v>2311.34</v>
      </c>
      <c r="T81" s="2">
        <v>2333.5</v>
      </c>
      <c r="U81" s="2">
        <v>2227.41</v>
      </c>
      <c r="V81" s="2">
        <v>2079.1</v>
      </c>
      <c r="W81" s="2">
        <v>1976.02</v>
      </c>
      <c r="X81" s="2">
        <v>1922.61</v>
      </c>
      <c r="Y81" s="85">
        <v>1915.05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1876.52</v>
      </c>
      <c r="C82" s="2">
        <v>1877.23</v>
      </c>
      <c r="D82" s="2">
        <v>1886.03</v>
      </c>
      <c r="E82" s="2">
        <v>1887.96</v>
      </c>
      <c r="F82" s="2">
        <v>1911.45</v>
      </c>
      <c r="G82" s="2">
        <v>1982.83</v>
      </c>
      <c r="H82" s="2">
        <v>2023.19</v>
      </c>
      <c r="I82" s="2">
        <v>2118.15</v>
      </c>
      <c r="J82" s="2">
        <v>2127.7600000000002</v>
      </c>
      <c r="K82" s="2">
        <v>2087.38</v>
      </c>
      <c r="L82" s="2">
        <v>2069.77</v>
      </c>
      <c r="M82" s="2">
        <v>2080.2399999999998</v>
      </c>
      <c r="N82" s="2">
        <v>2076.5</v>
      </c>
      <c r="O82" s="2">
        <v>2076.2800000000002</v>
      </c>
      <c r="P82" s="2">
        <v>2077.96</v>
      </c>
      <c r="Q82" s="2">
        <v>2092.9299999999998</v>
      </c>
      <c r="R82" s="2">
        <v>2128.1799999999998</v>
      </c>
      <c r="S82" s="2">
        <v>2133.91</v>
      </c>
      <c r="T82" s="2">
        <v>2117.9</v>
      </c>
      <c r="U82" s="2">
        <v>2091.31</v>
      </c>
      <c r="V82" s="2">
        <v>1968.06</v>
      </c>
      <c r="W82" s="2">
        <v>1917.13</v>
      </c>
      <c r="X82" s="2">
        <v>1909.68</v>
      </c>
      <c r="Y82" s="85">
        <v>1906.86</v>
      </c>
      <c r="AB82" s="4">
        <v>10</v>
      </c>
      <c r="AC82" s="4">
        <v>5</v>
      </c>
    </row>
    <row r="83" spans="1:29" x14ac:dyDescent="0.25">
      <c r="A83" s="69">
        <v>9</v>
      </c>
      <c r="B83" s="91">
        <v>1891.86</v>
      </c>
      <c r="C83" s="2">
        <v>1889.98</v>
      </c>
      <c r="D83" s="2">
        <v>1874.23</v>
      </c>
      <c r="E83" s="2">
        <v>1876.04</v>
      </c>
      <c r="F83" s="2">
        <v>1890.68</v>
      </c>
      <c r="G83" s="2">
        <v>1924.23</v>
      </c>
      <c r="H83" s="2">
        <v>1985.23</v>
      </c>
      <c r="I83" s="2">
        <v>2055.39</v>
      </c>
      <c r="J83" s="2">
        <v>2074.7399999999998</v>
      </c>
      <c r="K83" s="2">
        <v>2078.8200000000002</v>
      </c>
      <c r="L83" s="2">
        <v>1993.38</v>
      </c>
      <c r="M83" s="2">
        <v>1994.81</v>
      </c>
      <c r="N83" s="2">
        <v>1987.49</v>
      </c>
      <c r="O83" s="2">
        <v>1986.91</v>
      </c>
      <c r="P83" s="2">
        <v>1981.6</v>
      </c>
      <c r="Q83" s="2">
        <v>1978.52</v>
      </c>
      <c r="R83" s="2">
        <v>1987.48</v>
      </c>
      <c r="S83" s="2">
        <v>2056.2199999999998</v>
      </c>
      <c r="T83" s="2">
        <v>1991.41</v>
      </c>
      <c r="U83" s="2">
        <v>1962.5</v>
      </c>
      <c r="V83" s="2">
        <v>1919.61</v>
      </c>
      <c r="W83" s="2">
        <v>1911.94</v>
      </c>
      <c r="X83" s="2">
        <v>1884.2</v>
      </c>
      <c r="Y83" s="85">
        <v>1884.57</v>
      </c>
      <c r="AB83" s="4">
        <v>10</v>
      </c>
      <c r="AC83" s="4">
        <v>6</v>
      </c>
    </row>
    <row r="84" spans="1:29" x14ac:dyDescent="0.25">
      <c r="A84" s="69">
        <v>10</v>
      </c>
      <c r="B84" s="91">
        <v>1884.59</v>
      </c>
      <c r="C84" s="2">
        <v>1879.51</v>
      </c>
      <c r="D84" s="2">
        <v>1880.38</v>
      </c>
      <c r="E84" s="2">
        <v>1886.75</v>
      </c>
      <c r="F84" s="2">
        <v>1895.11</v>
      </c>
      <c r="G84" s="2">
        <v>1921.92</v>
      </c>
      <c r="H84" s="2">
        <v>1976.34</v>
      </c>
      <c r="I84" s="2">
        <v>2000.25</v>
      </c>
      <c r="J84" s="2">
        <v>1998.45</v>
      </c>
      <c r="K84" s="2">
        <v>1984.23</v>
      </c>
      <c r="L84" s="2">
        <v>1957.66</v>
      </c>
      <c r="M84" s="2">
        <v>1972.03</v>
      </c>
      <c r="N84" s="2">
        <v>1971.51</v>
      </c>
      <c r="O84" s="2">
        <v>1978.83</v>
      </c>
      <c r="P84" s="2">
        <v>1964.52</v>
      </c>
      <c r="Q84" s="2">
        <v>1973.37</v>
      </c>
      <c r="R84" s="2">
        <v>1985.88</v>
      </c>
      <c r="S84" s="2">
        <v>2008.35</v>
      </c>
      <c r="T84" s="2">
        <v>1990.26</v>
      </c>
      <c r="U84" s="2">
        <v>1942.54</v>
      </c>
      <c r="V84" s="2">
        <v>1906.59</v>
      </c>
      <c r="W84" s="2">
        <v>1892.49</v>
      </c>
      <c r="X84" s="2">
        <v>1886.56</v>
      </c>
      <c r="Y84" s="85">
        <v>1885.76</v>
      </c>
      <c r="AB84" s="4">
        <v>10</v>
      </c>
      <c r="AC84" s="4">
        <v>7</v>
      </c>
    </row>
    <row r="85" spans="1:29" x14ac:dyDescent="0.25">
      <c r="A85" s="69">
        <v>11</v>
      </c>
      <c r="B85" s="91">
        <v>1903.89</v>
      </c>
      <c r="C85" s="2">
        <v>1902.66</v>
      </c>
      <c r="D85" s="2">
        <v>1894.98</v>
      </c>
      <c r="E85" s="2">
        <v>1903.73</v>
      </c>
      <c r="F85" s="2">
        <v>1905.33</v>
      </c>
      <c r="G85" s="2">
        <v>1922.3</v>
      </c>
      <c r="H85" s="2">
        <v>1929.7</v>
      </c>
      <c r="I85" s="2">
        <v>1930.97</v>
      </c>
      <c r="J85" s="2">
        <v>1913.84</v>
      </c>
      <c r="K85" s="2">
        <v>1913.82</v>
      </c>
      <c r="L85" s="2">
        <v>1912.77</v>
      </c>
      <c r="M85" s="2">
        <v>1912.78</v>
      </c>
      <c r="N85" s="2">
        <v>1912.43</v>
      </c>
      <c r="O85" s="2">
        <v>1911.39</v>
      </c>
      <c r="P85" s="2">
        <v>1913.13</v>
      </c>
      <c r="Q85" s="2">
        <v>1908.5</v>
      </c>
      <c r="R85" s="2">
        <v>1909.55</v>
      </c>
      <c r="S85" s="2">
        <v>1910.4</v>
      </c>
      <c r="T85" s="2">
        <v>1910.02</v>
      </c>
      <c r="U85" s="2">
        <v>1910.22</v>
      </c>
      <c r="V85" s="2">
        <v>1909.68</v>
      </c>
      <c r="W85" s="2">
        <v>1907.88</v>
      </c>
      <c r="X85" s="2">
        <v>1888.16</v>
      </c>
      <c r="Y85" s="85">
        <v>1889.8</v>
      </c>
      <c r="AB85" s="4">
        <v>10</v>
      </c>
      <c r="AC85" s="4">
        <v>8</v>
      </c>
    </row>
    <row r="86" spans="1:29" x14ac:dyDescent="0.25">
      <c r="A86" s="69">
        <v>12</v>
      </c>
      <c r="B86" s="91">
        <v>1898.92</v>
      </c>
      <c r="C86" s="2">
        <v>1893.99</v>
      </c>
      <c r="D86" s="2">
        <v>1869.63</v>
      </c>
      <c r="E86" s="2">
        <v>1901.24</v>
      </c>
      <c r="F86" s="2">
        <v>1913.82</v>
      </c>
      <c r="G86" s="2">
        <v>1915.94</v>
      </c>
      <c r="H86" s="2">
        <v>1914.92</v>
      </c>
      <c r="I86" s="2">
        <v>1915.34</v>
      </c>
      <c r="J86" s="2">
        <v>1906.93</v>
      </c>
      <c r="K86" s="2">
        <v>1906.46</v>
      </c>
      <c r="L86" s="2">
        <v>1905.82</v>
      </c>
      <c r="M86" s="2">
        <v>1890.55</v>
      </c>
      <c r="N86" s="2">
        <v>1906.01</v>
      </c>
      <c r="O86" s="2">
        <v>1890.94</v>
      </c>
      <c r="P86" s="2">
        <v>1906.14</v>
      </c>
      <c r="Q86" s="2">
        <v>1892.81</v>
      </c>
      <c r="R86" s="2">
        <v>1909.47</v>
      </c>
      <c r="S86" s="2">
        <v>1943.17</v>
      </c>
      <c r="T86" s="2">
        <v>1909.76</v>
      </c>
      <c r="U86" s="2">
        <v>1917.39</v>
      </c>
      <c r="V86" s="2">
        <v>1912.74</v>
      </c>
      <c r="W86" s="2">
        <v>1911.07</v>
      </c>
      <c r="X86" s="2">
        <v>1909.16</v>
      </c>
      <c r="Y86" s="85">
        <v>1913.01</v>
      </c>
      <c r="AB86" s="4">
        <v>10</v>
      </c>
      <c r="AC86" s="4">
        <v>9</v>
      </c>
    </row>
    <row r="87" spans="1:29" x14ac:dyDescent="0.25">
      <c r="A87" s="69">
        <v>13</v>
      </c>
      <c r="B87" s="91">
        <v>1914.58</v>
      </c>
      <c r="C87" s="2">
        <v>1915.15</v>
      </c>
      <c r="D87" s="2">
        <v>1915.64</v>
      </c>
      <c r="E87" s="2">
        <v>1916.23</v>
      </c>
      <c r="F87" s="2">
        <v>1917.2</v>
      </c>
      <c r="G87" s="2">
        <v>1919.26</v>
      </c>
      <c r="H87" s="2">
        <v>1921.32</v>
      </c>
      <c r="I87" s="2">
        <v>1925.95</v>
      </c>
      <c r="J87" s="2">
        <v>2007.32</v>
      </c>
      <c r="K87" s="2">
        <v>2007.19</v>
      </c>
      <c r="L87" s="2">
        <v>1999.97</v>
      </c>
      <c r="M87" s="2">
        <v>1998.29</v>
      </c>
      <c r="N87" s="2">
        <v>1998.29</v>
      </c>
      <c r="O87" s="2">
        <v>2000.61</v>
      </c>
      <c r="P87" s="2">
        <v>2004.62</v>
      </c>
      <c r="Q87" s="2">
        <v>2017.42</v>
      </c>
      <c r="R87" s="2">
        <v>2045.21</v>
      </c>
      <c r="S87" s="2">
        <v>2045.76</v>
      </c>
      <c r="T87" s="2">
        <v>2027.04</v>
      </c>
      <c r="U87" s="2">
        <v>2010.55</v>
      </c>
      <c r="V87" s="2">
        <v>1987.3</v>
      </c>
      <c r="W87" s="2">
        <v>1943.42</v>
      </c>
      <c r="X87" s="2">
        <v>1915.24</v>
      </c>
      <c r="Y87" s="85">
        <v>1915.51</v>
      </c>
      <c r="AB87" s="4">
        <v>10</v>
      </c>
      <c r="AC87" s="4">
        <v>10</v>
      </c>
    </row>
    <row r="88" spans="1:29" x14ac:dyDescent="0.25">
      <c r="A88" s="69">
        <v>14</v>
      </c>
      <c r="B88" s="91">
        <v>1915.92</v>
      </c>
      <c r="C88" s="2">
        <v>1916.67</v>
      </c>
      <c r="D88" s="2">
        <v>1915.91</v>
      </c>
      <c r="E88" s="2">
        <v>1904.73</v>
      </c>
      <c r="F88" s="2">
        <v>1916.14</v>
      </c>
      <c r="G88" s="2">
        <v>1918.97</v>
      </c>
      <c r="H88" s="2">
        <v>1919.24</v>
      </c>
      <c r="I88" s="2">
        <v>1923.6</v>
      </c>
      <c r="J88" s="2">
        <v>1963.45</v>
      </c>
      <c r="K88" s="2">
        <v>2048.7800000000002</v>
      </c>
      <c r="L88" s="2">
        <v>2049.84</v>
      </c>
      <c r="M88" s="2">
        <v>2047.88</v>
      </c>
      <c r="N88" s="2">
        <v>2040.28</v>
      </c>
      <c r="O88" s="2">
        <v>2035.92</v>
      </c>
      <c r="P88" s="2">
        <v>2042.82</v>
      </c>
      <c r="Q88" s="2">
        <v>2052.2399999999998</v>
      </c>
      <c r="R88" s="2">
        <v>2071</v>
      </c>
      <c r="S88" s="2">
        <v>2107.77</v>
      </c>
      <c r="T88" s="2">
        <v>2064.79</v>
      </c>
      <c r="U88" s="2">
        <v>1999.42</v>
      </c>
      <c r="V88" s="2">
        <v>1925.95</v>
      </c>
      <c r="W88" s="2">
        <v>2008.79</v>
      </c>
      <c r="X88" s="2">
        <v>1937.77</v>
      </c>
      <c r="Y88" s="85">
        <v>1921.81</v>
      </c>
      <c r="AB88" s="4">
        <v>10</v>
      </c>
      <c r="AC88" s="4">
        <v>11</v>
      </c>
    </row>
    <row r="89" spans="1:29" x14ac:dyDescent="0.25">
      <c r="A89" s="69">
        <v>15</v>
      </c>
      <c r="B89" s="91">
        <v>1915.32</v>
      </c>
      <c r="C89" s="2">
        <v>1910.94</v>
      </c>
      <c r="D89" s="2">
        <v>1909.26</v>
      </c>
      <c r="E89" s="2">
        <v>1909.54</v>
      </c>
      <c r="F89" s="2">
        <v>1916.77</v>
      </c>
      <c r="G89" s="2">
        <v>1922.53</v>
      </c>
      <c r="H89" s="2">
        <v>1923.56</v>
      </c>
      <c r="I89" s="2">
        <v>1965.48</v>
      </c>
      <c r="J89" s="2">
        <v>1967.83</v>
      </c>
      <c r="K89" s="2">
        <v>1970.77</v>
      </c>
      <c r="L89" s="2">
        <v>1964.66</v>
      </c>
      <c r="M89" s="2">
        <v>1979.19</v>
      </c>
      <c r="N89" s="2">
        <v>1957.6</v>
      </c>
      <c r="O89" s="2">
        <v>1961.75</v>
      </c>
      <c r="P89" s="2">
        <v>1964.88</v>
      </c>
      <c r="Q89" s="2">
        <v>1980.02</v>
      </c>
      <c r="R89" s="2">
        <v>2022.24</v>
      </c>
      <c r="S89" s="2">
        <v>2030.48</v>
      </c>
      <c r="T89" s="2">
        <v>1998.05</v>
      </c>
      <c r="U89" s="2">
        <v>1976.31</v>
      </c>
      <c r="V89" s="2">
        <v>1921.41</v>
      </c>
      <c r="W89" s="2">
        <v>1907.96</v>
      </c>
      <c r="X89" s="2">
        <v>1907.73</v>
      </c>
      <c r="Y89" s="85">
        <v>1893.06</v>
      </c>
      <c r="AB89" s="4">
        <v>10</v>
      </c>
      <c r="AC89" s="4">
        <v>12</v>
      </c>
    </row>
    <row r="90" spans="1:29" x14ac:dyDescent="0.25">
      <c r="A90" s="69">
        <v>16</v>
      </c>
      <c r="B90" s="91">
        <v>1899.59</v>
      </c>
      <c r="C90" s="2">
        <v>1880.9</v>
      </c>
      <c r="D90" s="2">
        <v>1866.17</v>
      </c>
      <c r="E90" s="2">
        <v>1889.91</v>
      </c>
      <c r="F90" s="2">
        <v>1915.4</v>
      </c>
      <c r="G90" s="2">
        <v>1916.24</v>
      </c>
      <c r="H90" s="2">
        <v>1920.25</v>
      </c>
      <c r="I90" s="2">
        <v>1916.63</v>
      </c>
      <c r="J90" s="2">
        <v>1905.09</v>
      </c>
      <c r="K90" s="2">
        <v>1904.94</v>
      </c>
      <c r="L90" s="2">
        <v>1904.04</v>
      </c>
      <c r="M90" s="2">
        <v>1903.82</v>
      </c>
      <c r="N90" s="2">
        <v>1904.58</v>
      </c>
      <c r="O90" s="2">
        <v>1904.63</v>
      </c>
      <c r="P90" s="2">
        <v>1905</v>
      </c>
      <c r="Q90" s="2">
        <v>1905.9</v>
      </c>
      <c r="R90" s="2">
        <v>1941.02</v>
      </c>
      <c r="S90" s="2">
        <v>1945.1</v>
      </c>
      <c r="T90" s="2">
        <v>1907.2</v>
      </c>
      <c r="U90" s="2">
        <v>1918.57</v>
      </c>
      <c r="V90" s="2">
        <v>1906.36</v>
      </c>
      <c r="W90" s="2">
        <v>1901.55</v>
      </c>
      <c r="X90" s="2">
        <v>1901.47</v>
      </c>
      <c r="Y90" s="85">
        <v>1903.04</v>
      </c>
      <c r="AB90" s="4">
        <v>10</v>
      </c>
      <c r="AC90" s="4">
        <v>13</v>
      </c>
    </row>
    <row r="91" spans="1:29" x14ac:dyDescent="0.25">
      <c r="A91" s="69">
        <v>17</v>
      </c>
      <c r="B91" s="91">
        <v>1902.71</v>
      </c>
      <c r="C91" s="2">
        <v>1897.18</v>
      </c>
      <c r="D91" s="2">
        <v>1908.22</v>
      </c>
      <c r="E91" s="2">
        <v>1909.81</v>
      </c>
      <c r="F91" s="2">
        <v>1915.7</v>
      </c>
      <c r="G91" s="2">
        <v>1934.36</v>
      </c>
      <c r="H91" s="2">
        <v>2028.78</v>
      </c>
      <c r="I91" s="2">
        <v>2046.23</v>
      </c>
      <c r="J91" s="2">
        <v>2044.6</v>
      </c>
      <c r="K91" s="2">
        <v>2042.83</v>
      </c>
      <c r="L91" s="2">
        <v>2025.42</v>
      </c>
      <c r="M91" s="2">
        <v>2028.22</v>
      </c>
      <c r="N91" s="2">
        <v>2019.22</v>
      </c>
      <c r="O91" s="2">
        <v>2022.2</v>
      </c>
      <c r="P91" s="2">
        <v>2035.86</v>
      </c>
      <c r="Q91" s="2">
        <v>2055.92</v>
      </c>
      <c r="R91" s="2">
        <v>2146.9</v>
      </c>
      <c r="S91" s="2">
        <v>2158.3200000000002</v>
      </c>
      <c r="T91" s="2">
        <v>2063.31</v>
      </c>
      <c r="U91" s="2">
        <v>2036.34</v>
      </c>
      <c r="V91" s="2">
        <v>1959.24</v>
      </c>
      <c r="W91" s="2">
        <v>1915.04</v>
      </c>
      <c r="X91" s="2">
        <v>1906.76</v>
      </c>
      <c r="Y91" s="85">
        <v>1908.71</v>
      </c>
      <c r="AB91" s="4">
        <v>10</v>
      </c>
      <c r="AC91" s="4">
        <v>14</v>
      </c>
    </row>
    <row r="92" spans="1:29" x14ac:dyDescent="0.25">
      <c r="A92" s="69">
        <v>18</v>
      </c>
      <c r="B92" s="91">
        <v>1910.84</v>
      </c>
      <c r="C92" s="2">
        <v>1911.69</v>
      </c>
      <c r="D92" s="2">
        <v>1906.14</v>
      </c>
      <c r="E92" s="2">
        <v>1913.06</v>
      </c>
      <c r="F92" s="2">
        <v>1913.18</v>
      </c>
      <c r="G92" s="2">
        <v>1991.54</v>
      </c>
      <c r="H92" s="2">
        <v>2046.48</v>
      </c>
      <c r="I92" s="2">
        <v>2077.91</v>
      </c>
      <c r="J92" s="2">
        <v>2078.09</v>
      </c>
      <c r="K92" s="2">
        <v>2082.7800000000002</v>
      </c>
      <c r="L92" s="2">
        <v>2064.64</v>
      </c>
      <c r="M92" s="2">
        <v>2065.96</v>
      </c>
      <c r="N92" s="2">
        <v>2040.31</v>
      </c>
      <c r="O92" s="2">
        <v>2015.32</v>
      </c>
      <c r="P92" s="2">
        <v>2057.4</v>
      </c>
      <c r="Q92" s="2">
        <v>2079.1</v>
      </c>
      <c r="R92" s="2">
        <v>2125.4</v>
      </c>
      <c r="S92" s="2">
        <v>2101.34</v>
      </c>
      <c r="T92" s="2">
        <v>2073.06</v>
      </c>
      <c r="U92" s="2">
        <v>2027.04</v>
      </c>
      <c r="V92" s="2">
        <v>1915.3</v>
      </c>
      <c r="W92" s="2">
        <v>1913.16</v>
      </c>
      <c r="X92" s="2">
        <v>1907.07</v>
      </c>
      <c r="Y92" s="85">
        <v>1908.9</v>
      </c>
      <c r="AB92" s="4">
        <v>10</v>
      </c>
      <c r="AC92" s="4">
        <v>15</v>
      </c>
    </row>
    <row r="93" spans="1:29" x14ac:dyDescent="0.25">
      <c r="A93" s="69">
        <v>19</v>
      </c>
      <c r="B93" s="91">
        <v>1909.9</v>
      </c>
      <c r="C93" s="2">
        <v>1911.75</v>
      </c>
      <c r="D93" s="2">
        <v>1912.67</v>
      </c>
      <c r="E93" s="2">
        <v>1914.24</v>
      </c>
      <c r="F93" s="2">
        <v>1920.15</v>
      </c>
      <c r="G93" s="2">
        <v>1944.4</v>
      </c>
      <c r="H93" s="2">
        <v>2037.42</v>
      </c>
      <c r="I93" s="2">
        <v>2052.73</v>
      </c>
      <c r="J93" s="2">
        <v>2054.17</v>
      </c>
      <c r="K93" s="2">
        <v>2051.35</v>
      </c>
      <c r="L93" s="2">
        <v>2051.7199999999998</v>
      </c>
      <c r="M93" s="2">
        <v>2039.77</v>
      </c>
      <c r="N93" s="2">
        <v>2037.73</v>
      </c>
      <c r="O93" s="2">
        <v>2035.84</v>
      </c>
      <c r="P93" s="2">
        <v>2038.91</v>
      </c>
      <c r="Q93" s="2">
        <v>2051.87</v>
      </c>
      <c r="R93" s="2">
        <v>2078.7199999999998</v>
      </c>
      <c r="S93" s="2">
        <v>2074.4299999999998</v>
      </c>
      <c r="T93" s="2">
        <v>2050.81</v>
      </c>
      <c r="U93" s="2">
        <v>2037.11</v>
      </c>
      <c r="V93" s="2">
        <v>1979.85</v>
      </c>
      <c r="W93" s="2">
        <v>1914.2</v>
      </c>
      <c r="X93" s="2">
        <v>1908.47</v>
      </c>
      <c r="Y93" s="85">
        <v>1908.24</v>
      </c>
      <c r="AB93" s="4">
        <v>10</v>
      </c>
      <c r="AC93" s="4">
        <v>16</v>
      </c>
    </row>
    <row r="94" spans="1:29" x14ac:dyDescent="0.25">
      <c r="A94" s="69">
        <v>20</v>
      </c>
      <c r="B94" s="91">
        <v>1918.16</v>
      </c>
      <c r="C94" s="2">
        <v>1912.16</v>
      </c>
      <c r="D94" s="2">
        <v>1914.04</v>
      </c>
      <c r="E94" s="2">
        <v>1914.62</v>
      </c>
      <c r="F94" s="2">
        <v>1913.99</v>
      </c>
      <c r="G94" s="2">
        <v>1917.59</v>
      </c>
      <c r="H94" s="2">
        <v>1922.49</v>
      </c>
      <c r="I94" s="2">
        <v>1983.92</v>
      </c>
      <c r="J94" s="2">
        <v>1986.25</v>
      </c>
      <c r="K94" s="2">
        <v>1987.71</v>
      </c>
      <c r="L94" s="2">
        <v>1983.38</v>
      </c>
      <c r="M94" s="2">
        <v>1979.79</v>
      </c>
      <c r="N94" s="2">
        <v>1980.34</v>
      </c>
      <c r="O94" s="2">
        <v>1983.11</v>
      </c>
      <c r="P94" s="2">
        <v>1989.03</v>
      </c>
      <c r="Q94" s="2">
        <v>1995.8</v>
      </c>
      <c r="R94" s="2">
        <v>2006.16</v>
      </c>
      <c r="S94" s="2">
        <v>1999.99</v>
      </c>
      <c r="T94" s="2">
        <v>2005.61</v>
      </c>
      <c r="U94" s="2">
        <v>1973.04</v>
      </c>
      <c r="V94" s="2">
        <v>1912.28</v>
      </c>
      <c r="W94" s="2">
        <v>1904.96</v>
      </c>
      <c r="X94" s="2">
        <v>1906.7</v>
      </c>
      <c r="Y94" s="85">
        <v>1909.15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1909.86</v>
      </c>
      <c r="C95" s="2">
        <v>1904.73</v>
      </c>
      <c r="D95" s="2">
        <v>1905.24</v>
      </c>
      <c r="E95" s="2">
        <v>1905.83</v>
      </c>
      <c r="F95" s="2">
        <v>1905.79</v>
      </c>
      <c r="G95" s="2">
        <v>1913.68</v>
      </c>
      <c r="H95" s="2">
        <v>1912.87</v>
      </c>
      <c r="I95" s="2">
        <v>1913.96</v>
      </c>
      <c r="J95" s="2">
        <v>1908.81</v>
      </c>
      <c r="K95" s="2">
        <v>1919.35</v>
      </c>
      <c r="L95" s="2">
        <v>1915.36</v>
      </c>
      <c r="M95" s="2">
        <v>1906.65</v>
      </c>
      <c r="N95" s="2">
        <v>1906.36</v>
      </c>
      <c r="O95" s="2">
        <v>1906.65</v>
      </c>
      <c r="P95" s="2">
        <v>1933.89</v>
      </c>
      <c r="Q95" s="2">
        <v>1970.03</v>
      </c>
      <c r="R95" s="2">
        <v>1979.5</v>
      </c>
      <c r="S95" s="2">
        <v>1976.74</v>
      </c>
      <c r="T95" s="2">
        <v>1973.28</v>
      </c>
      <c r="U95" s="2">
        <v>1936.26</v>
      </c>
      <c r="V95" s="2">
        <v>1992.73</v>
      </c>
      <c r="W95" s="2">
        <v>1925.07</v>
      </c>
      <c r="X95" s="2">
        <v>1908.23</v>
      </c>
      <c r="Y95" s="85">
        <v>1908.25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1911.71</v>
      </c>
      <c r="C96" s="2">
        <v>1912.99</v>
      </c>
      <c r="D96" s="2">
        <v>1913.66</v>
      </c>
      <c r="E96" s="2">
        <v>1914.32</v>
      </c>
      <c r="F96" s="2">
        <v>1921</v>
      </c>
      <c r="G96" s="2">
        <v>2034.1</v>
      </c>
      <c r="H96" s="2">
        <v>2153.81</v>
      </c>
      <c r="I96" s="2">
        <v>2178.13</v>
      </c>
      <c r="J96" s="2">
        <v>2094.69</v>
      </c>
      <c r="K96" s="2">
        <v>2091.96</v>
      </c>
      <c r="L96" s="2">
        <v>2080.02</v>
      </c>
      <c r="M96" s="2">
        <v>2096.33</v>
      </c>
      <c r="N96" s="2">
        <v>2089.5300000000002</v>
      </c>
      <c r="O96" s="2">
        <v>2086.4899999999998</v>
      </c>
      <c r="P96" s="2">
        <v>2097.79</v>
      </c>
      <c r="Q96" s="2">
        <v>2109.59</v>
      </c>
      <c r="R96" s="2">
        <v>2109.3200000000002</v>
      </c>
      <c r="S96" s="2">
        <v>2101.04</v>
      </c>
      <c r="T96" s="2">
        <v>2057.7199999999998</v>
      </c>
      <c r="U96" s="2">
        <v>2044.9</v>
      </c>
      <c r="V96" s="2">
        <v>1955.38</v>
      </c>
      <c r="W96" s="2">
        <v>1916.91</v>
      </c>
      <c r="X96" s="2">
        <v>1909.38</v>
      </c>
      <c r="Y96" s="85">
        <v>1910.06</v>
      </c>
      <c r="AB96" s="4">
        <v>10</v>
      </c>
      <c r="AC96" s="4">
        <v>19</v>
      </c>
    </row>
    <row r="97" spans="1:29" x14ac:dyDescent="0.25">
      <c r="A97" s="69">
        <v>23</v>
      </c>
      <c r="B97" s="91">
        <v>1912.41</v>
      </c>
      <c r="C97" s="2">
        <v>1913.3</v>
      </c>
      <c r="D97" s="2">
        <v>1914.27</v>
      </c>
      <c r="E97" s="2">
        <v>1915.19</v>
      </c>
      <c r="F97" s="2">
        <v>1921.77</v>
      </c>
      <c r="G97" s="2">
        <v>1967</v>
      </c>
      <c r="H97" s="2">
        <v>2029.33</v>
      </c>
      <c r="I97" s="2">
        <v>2063.11</v>
      </c>
      <c r="J97" s="2">
        <v>2037.47</v>
      </c>
      <c r="K97" s="2">
        <v>2032.45</v>
      </c>
      <c r="L97" s="2">
        <v>2021.4</v>
      </c>
      <c r="M97" s="2">
        <v>2020.74</v>
      </c>
      <c r="N97" s="2">
        <v>1998.73</v>
      </c>
      <c r="O97" s="2">
        <v>2004.8</v>
      </c>
      <c r="P97" s="2">
        <v>2029.1</v>
      </c>
      <c r="Q97" s="2">
        <v>2067.64</v>
      </c>
      <c r="R97" s="2">
        <v>2079.84</v>
      </c>
      <c r="S97" s="2">
        <v>2082.0700000000002</v>
      </c>
      <c r="T97" s="2">
        <v>2044.43</v>
      </c>
      <c r="U97" s="2">
        <v>2009.7</v>
      </c>
      <c r="V97" s="2">
        <v>1977.77</v>
      </c>
      <c r="W97" s="2">
        <v>1920.05</v>
      </c>
      <c r="X97" s="2">
        <v>1917.73</v>
      </c>
      <c r="Y97" s="85">
        <v>1910.82</v>
      </c>
      <c r="AB97" s="4">
        <v>10</v>
      </c>
      <c r="AC97" s="4">
        <v>20</v>
      </c>
    </row>
    <row r="98" spans="1:29" x14ac:dyDescent="0.25">
      <c r="A98" s="69">
        <v>24</v>
      </c>
      <c r="B98" s="91">
        <v>1912.33</v>
      </c>
      <c r="C98" s="2">
        <v>1909.28</v>
      </c>
      <c r="D98" s="2">
        <v>1904.33</v>
      </c>
      <c r="E98" s="2">
        <v>1903.71</v>
      </c>
      <c r="F98" s="2">
        <v>1911.65</v>
      </c>
      <c r="G98" s="2">
        <v>1926.03</v>
      </c>
      <c r="H98" s="2">
        <v>1958.82</v>
      </c>
      <c r="I98" s="2">
        <v>1993.44</v>
      </c>
      <c r="J98" s="2">
        <v>2001.28</v>
      </c>
      <c r="K98" s="2">
        <v>2002.6</v>
      </c>
      <c r="L98" s="2">
        <v>1993.3</v>
      </c>
      <c r="M98" s="2">
        <v>1991.98</v>
      </c>
      <c r="N98" s="2">
        <v>1991.76</v>
      </c>
      <c r="O98" s="2">
        <v>1998.99</v>
      </c>
      <c r="P98" s="2">
        <v>2005.61</v>
      </c>
      <c r="Q98" s="2">
        <v>2019.82</v>
      </c>
      <c r="R98" s="2">
        <v>2056.44</v>
      </c>
      <c r="S98" s="2">
        <v>2066.62</v>
      </c>
      <c r="T98" s="2">
        <v>2006.15</v>
      </c>
      <c r="U98" s="2">
        <v>1996.03</v>
      </c>
      <c r="V98" s="2">
        <v>1956.13</v>
      </c>
      <c r="W98" s="2">
        <v>1919.7</v>
      </c>
      <c r="X98" s="2">
        <v>1913.71</v>
      </c>
      <c r="Y98" s="85">
        <v>1913.92</v>
      </c>
      <c r="AB98" s="4">
        <v>10</v>
      </c>
      <c r="AC98" s="4">
        <v>21</v>
      </c>
    </row>
    <row r="99" spans="1:29" x14ac:dyDescent="0.25">
      <c r="A99" s="69">
        <v>25</v>
      </c>
      <c r="B99" s="91">
        <v>1915.88</v>
      </c>
      <c r="C99" s="2">
        <v>1916.93</v>
      </c>
      <c r="D99" s="2">
        <v>1912.41</v>
      </c>
      <c r="E99" s="2">
        <v>1918.24</v>
      </c>
      <c r="F99" s="2">
        <v>1919.48</v>
      </c>
      <c r="G99" s="2">
        <v>1936.18</v>
      </c>
      <c r="H99" s="2">
        <v>1991.05</v>
      </c>
      <c r="I99" s="2">
        <v>2040.07</v>
      </c>
      <c r="J99" s="2">
        <v>2009.34</v>
      </c>
      <c r="K99" s="2">
        <v>2006.24</v>
      </c>
      <c r="L99" s="2">
        <v>1997.95</v>
      </c>
      <c r="M99" s="2">
        <v>1996.76</v>
      </c>
      <c r="N99" s="2">
        <v>1995.21</v>
      </c>
      <c r="O99" s="2">
        <v>1998.95</v>
      </c>
      <c r="P99" s="2">
        <v>2010.52</v>
      </c>
      <c r="Q99" s="2">
        <v>2022.42</v>
      </c>
      <c r="R99" s="2">
        <v>2076.33</v>
      </c>
      <c r="S99" s="2">
        <v>2072.25</v>
      </c>
      <c r="T99" s="2">
        <v>2012.23</v>
      </c>
      <c r="U99" s="2">
        <v>1996.85</v>
      </c>
      <c r="V99" s="2">
        <v>1954.61</v>
      </c>
      <c r="W99" s="2">
        <v>1921.23</v>
      </c>
      <c r="X99" s="2">
        <v>1913.27</v>
      </c>
      <c r="Y99" s="85">
        <v>1913.57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1915.52</v>
      </c>
      <c r="C100" s="2">
        <v>1910.98</v>
      </c>
      <c r="D100" s="2">
        <v>1911.3</v>
      </c>
      <c r="E100" s="2">
        <v>1913.04</v>
      </c>
      <c r="F100" s="2">
        <v>1918.9</v>
      </c>
      <c r="G100" s="2">
        <v>1927.29</v>
      </c>
      <c r="H100" s="2">
        <v>1977.44</v>
      </c>
      <c r="I100" s="2">
        <v>1976.55</v>
      </c>
      <c r="J100" s="2">
        <v>1968.15</v>
      </c>
      <c r="K100" s="2">
        <v>1979.74</v>
      </c>
      <c r="L100" s="2">
        <v>1977.74</v>
      </c>
      <c r="M100" s="2">
        <v>1977.86</v>
      </c>
      <c r="N100" s="2">
        <v>1968.53</v>
      </c>
      <c r="O100" s="2">
        <v>1969.13</v>
      </c>
      <c r="P100" s="2">
        <v>1979.1</v>
      </c>
      <c r="Q100" s="2">
        <v>1988.82</v>
      </c>
      <c r="R100" s="2">
        <v>2023.15</v>
      </c>
      <c r="S100" s="2">
        <v>1993.88</v>
      </c>
      <c r="T100" s="2">
        <v>1976.48</v>
      </c>
      <c r="U100" s="2">
        <v>1938.71</v>
      </c>
      <c r="V100" s="2">
        <v>1916.51</v>
      </c>
      <c r="W100" s="2">
        <v>1860.45</v>
      </c>
      <c r="X100" s="2">
        <v>1905.84</v>
      </c>
      <c r="Y100" s="85">
        <v>1908.37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1911.81</v>
      </c>
      <c r="C101" s="2">
        <v>1911.77</v>
      </c>
      <c r="D101" s="2">
        <v>1911.86</v>
      </c>
      <c r="E101" s="2">
        <v>1912.74</v>
      </c>
      <c r="F101" s="2">
        <v>1914.58</v>
      </c>
      <c r="G101" s="2">
        <v>1911.82</v>
      </c>
      <c r="H101" s="2">
        <v>1924.63</v>
      </c>
      <c r="I101" s="2">
        <v>1989.2</v>
      </c>
      <c r="J101" s="2">
        <v>2073.75</v>
      </c>
      <c r="K101" s="2">
        <v>2109.8200000000002</v>
      </c>
      <c r="L101" s="2">
        <v>2075.5</v>
      </c>
      <c r="M101" s="2">
        <v>2061.1</v>
      </c>
      <c r="N101" s="2">
        <v>2036.96</v>
      </c>
      <c r="O101" s="2">
        <v>2047.99</v>
      </c>
      <c r="P101" s="2">
        <v>2063.6999999999998</v>
      </c>
      <c r="Q101" s="2">
        <v>2098.91</v>
      </c>
      <c r="R101" s="2">
        <v>2117.66</v>
      </c>
      <c r="S101" s="2">
        <v>2105.54</v>
      </c>
      <c r="T101" s="2">
        <v>2087.61</v>
      </c>
      <c r="U101" s="2">
        <v>2068.37</v>
      </c>
      <c r="V101" s="2">
        <v>2025.55</v>
      </c>
      <c r="W101" s="2">
        <v>1937.19</v>
      </c>
      <c r="X101" s="2">
        <v>1911.49</v>
      </c>
      <c r="Y101" s="85">
        <v>1912.26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1912.34</v>
      </c>
      <c r="C102" s="2">
        <v>1912.13</v>
      </c>
      <c r="D102" s="2">
        <v>1912.62</v>
      </c>
      <c r="E102" s="2">
        <v>1912.92</v>
      </c>
      <c r="F102" s="2">
        <v>1913.16</v>
      </c>
      <c r="G102" s="2">
        <v>1910.07</v>
      </c>
      <c r="H102" s="2">
        <v>1912.78</v>
      </c>
      <c r="I102" s="2">
        <v>1930.13</v>
      </c>
      <c r="J102" s="2">
        <v>2004.75</v>
      </c>
      <c r="K102" s="2">
        <v>2069.1999999999998</v>
      </c>
      <c r="L102" s="2">
        <v>2066.25</v>
      </c>
      <c r="M102" s="2">
        <v>2067.64</v>
      </c>
      <c r="N102" s="2">
        <v>2063.9299999999998</v>
      </c>
      <c r="O102" s="2">
        <v>2067.9699999999998</v>
      </c>
      <c r="P102" s="2">
        <v>2096.56</v>
      </c>
      <c r="Q102" s="2">
        <v>2123.7399999999998</v>
      </c>
      <c r="R102" s="2">
        <v>2150.87</v>
      </c>
      <c r="S102" s="2">
        <v>2133.14</v>
      </c>
      <c r="T102" s="2">
        <v>2120.48</v>
      </c>
      <c r="U102" s="2">
        <v>2114.91</v>
      </c>
      <c r="V102" s="2">
        <v>2076.13</v>
      </c>
      <c r="W102" s="2">
        <v>1949.21</v>
      </c>
      <c r="X102" s="2">
        <v>1918.97</v>
      </c>
      <c r="Y102" s="85">
        <v>1912.88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1911.93</v>
      </c>
      <c r="C103" s="2">
        <v>1912.01</v>
      </c>
      <c r="D103" s="2">
        <v>1912.08</v>
      </c>
      <c r="E103" s="2">
        <v>1913.24</v>
      </c>
      <c r="F103" s="2">
        <v>1917.25</v>
      </c>
      <c r="G103" s="2">
        <v>1941.65</v>
      </c>
      <c r="H103" s="2">
        <v>1987.61</v>
      </c>
      <c r="I103" s="2">
        <v>2064.0300000000002</v>
      </c>
      <c r="J103" s="2">
        <v>2065.34</v>
      </c>
      <c r="K103" s="2">
        <v>2067.73</v>
      </c>
      <c r="L103" s="2">
        <v>2061.42</v>
      </c>
      <c r="M103" s="2">
        <v>2063.85</v>
      </c>
      <c r="N103" s="2">
        <v>2062.46</v>
      </c>
      <c r="O103" s="2">
        <v>2065.06</v>
      </c>
      <c r="P103" s="2">
        <v>2086.77</v>
      </c>
      <c r="Q103" s="2">
        <v>2149.9699999999998</v>
      </c>
      <c r="R103" s="2">
        <v>2163.31</v>
      </c>
      <c r="S103" s="2">
        <v>2154.58</v>
      </c>
      <c r="T103" s="2">
        <v>2093.31</v>
      </c>
      <c r="U103" s="2">
        <v>2077.19</v>
      </c>
      <c r="V103" s="2">
        <v>2027.79</v>
      </c>
      <c r="W103" s="2">
        <v>1949.24</v>
      </c>
      <c r="X103" s="2">
        <v>1916.81</v>
      </c>
      <c r="Y103" s="85">
        <v>1911.13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1914.07</v>
      </c>
      <c r="C104" s="2">
        <v>1913.25</v>
      </c>
      <c r="D104" s="2">
        <v>1913.94</v>
      </c>
      <c r="E104" s="2">
        <v>1915.46</v>
      </c>
      <c r="F104" s="2">
        <v>1917</v>
      </c>
      <c r="G104" s="2">
        <v>1933.17</v>
      </c>
      <c r="H104" s="2">
        <v>1977.76</v>
      </c>
      <c r="I104" s="2">
        <v>2004.98</v>
      </c>
      <c r="J104" s="2">
        <v>2011.5</v>
      </c>
      <c r="K104" s="2">
        <v>1984.83</v>
      </c>
      <c r="L104" s="2">
        <v>1954.4</v>
      </c>
      <c r="M104" s="2">
        <v>1949.6</v>
      </c>
      <c r="N104" s="2">
        <v>1946.07</v>
      </c>
      <c r="O104" s="2">
        <v>1944.33</v>
      </c>
      <c r="P104" s="2">
        <v>1953.09</v>
      </c>
      <c r="Q104" s="2">
        <v>1969.78</v>
      </c>
      <c r="R104" s="2">
        <v>2054.65</v>
      </c>
      <c r="S104" s="2">
        <v>1997.85</v>
      </c>
      <c r="T104" s="2">
        <v>1957.79</v>
      </c>
      <c r="U104" s="2">
        <v>1937.58</v>
      </c>
      <c r="V104" s="2">
        <v>1931.05</v>
      </c>
      <c r="W104" s="2">
        <v>1918.36</v>
      </c>
      <c r="X104" s="2">
        <v>1905.94</v>
      </c>
      <c r="Y104" s="85">
        <v>1910.53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1913.67</v>
      </c>
      <c r="C105" s="86">
        <v>1911.97</v>
      </c>
      <c r="D105" s="86">
        <v>1914.39</v>
      </c>
      <c r="E105" s="86">
        <v>1915.28</v>
      </c>
      <c r="F105" s="86">
        <v>1925.23</v>
      </c>
      <c r="G105" s="86">
        <v>2013.32</v>
      </c>
      <c r="H105" s="86">
        <v>2140.06</v>
      </c>
      <c r="I105" s="86">
        <v>2210.41</v>
      </c>
      <c r="J105" s="86">
        <v>2198.7199999999998</v>
      </c>
      <c r="K105" s="86">
        <v>2191.5700000000002</v>
      </c>
      <c r="L105" s="86">
        <v>2178.71</v>
      </c>
      <c r="M105" s="86">
        <v>2189.66</v>
      </c>
      <c r="N105" s="86">
        <v>2182.4</v>
      </c>
      <c r="O105" s="86">
        <v>2190.13</v>
      </c>
      <c r="P105" s="86">
        <v>2212.38</v>
      </c>
      <c r="Q105" s="86">
        <v>2250.02</v>
      </c>
      <c r="R105" s="86">
        <v>2261.7800000000002</v>
      </c>
      <c r="S105" s="86">
        <v>2260.0100000000002</v>
      </c>
      <c r="T105" s="86">
        <v>2184.2800000000002</v>
      </c>
      <c r="U105" s="86">
        <v>2155.25</v>
      </c>
      <c r="V105" s="86">
        <v>2075.66</v>
      </c>
      <c r="W105" s="86">
        <v>2009.52</v>
      </c>
      <c r="X105" s="86">
        <v>1981.94</v>
      </c>
      <c r="Y105" s="87">
        <v>1936.83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23">
        <v>2090.9</v>
      </c>
      <c r="C109" s="105">
        <v>2100.9</v>
      </c>
      <c r="D109" s="105">
        <v>2124.7399999999998</v>
      </c>
      <c r="E109" s="105">
        <v>2132.98</v>
      </c>
      <c r="F109" s="105">
        <v>2197.37</v>
      </c>
      <c r="G109" s="105">
        <v>2305.79</v>
      </c>
      <c r="H109" s="105">
        <v>2362.6799999999998</v>
      </c>
      <c r="I109" s="105">
        <v>2374.4899999999998</v>
      </c>
      <c r="J109" s="105">
        <v>2372.4</v>
      </c>
      <c r="K109" s="105">
        <v>2365</v>
      </c>
      <c r="L109" s="105">
        <v>2355.11</v>
      </c>
      <c r="M109" s="105">
        <v>2355.0300000000002</v>
      </c>
      <c r="N109" s="105">
        <v>2344.83</v>
      </c>
      <c r="O109" s="105">
        <v>2328.39</v>
      </c>
      <c r="P109" s="105">
        <v>2336.8000000000002</v>
      </c>
      <c r="Q109" s="105">
        <v>2354.46</v>
      </c>
      <c r="R109" s="105">
        <v>2369.6</v>
      </c>
      <c r="S109" s="105">
        <v>2389.65</v>
      </c>
      <c r="T109" s="105">
        <v>2367.7399999999998</v>
      </c>
      <c r="U109" s="105">
        <v>2350.5700000000002</v>
      </c>
      <c r="V109" s="105">
        <v>2322.34</v>
      </c>
      <c r="W109" s="105">
        <v>2272.87</v>
      </c>
      <c r="X109" s="105">
        <v>2151.34</v>
      </c>
      <c r="Y109" s="106">
        <v>2128.5500000000002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2099.6999999999998</v>
      </c>
      <c r="C110" s="2">
        <v>2100.17</v>
      </c>
      <c r="D110" s="2">
        <v>2109.09</v>
      </c>
      <c r="E110" s="2">
        <v>2131.69</v>
      </c>
      <c r="F110" s="2">
        <v>2215.5300000000002</v>
      </c>
      <c r="G110" s="2">
        <v>2331.37</v>
      </c>
      <c r="H110" s="2">
        <v>2352.61</v>
      </c>
      <c r="I110" s="2">
        <v>2397.4</v>
      </c>
      <c r="J110" s="2">
        <v>2375.15</v>
      </c>
      <c r="K110" s="2">
        <v>2363.8000000000002</v>
      </c>
      <c r="L110" s="2">
        <v>2346.23</v>
      </c>
      <c r="M110" s="2">
        <v>2349.14</v>
      </c>
      <c r="N110" s="2">
        <v>2345.71</v>
      </c>
      <c r="O110" s="2">
        <v>2342.17</v>
      </c>
      <c r="P110" s="2">
        <v>2346.0500000000002</v>
      </c>
      <c r="Q110" s="2">
        <v>2362.73</v>
      </c>
      <c r="R110" s="2">
        <v>2399.04</v>
      </c>
      <c r="S110" s="2">
        <v>2408.5100000000002</v>
      </c>
      <c r="T110" s="2">
        <v>2475.58</v>
      </c>
      <c r="U110" s="2">
        <v>2389.84</v>
      </c>
      <c r="V110" s="2">
        <v>2345.79</v>
      </c>
      <c r="W110" s="2">
        <v>2305.7199999999998</v>
      </c>
      <c r="X110" s="2">
        <v>2213.04</v>
      </c>
      <c r="Y110" s="85">
        <v>2176.12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2128.6799999999998</v>
      </c>
      <c r="C111" s="2">
        <v>2116.65</v>
      </c>
      <c r="D111" s="2">
        <v>2119.1</v>
      </c>
      <c r="E111" s="2">
        <v>2130.7800000000002</v>
      </c>
      <c r="F111" s="2">
        <v>2198.4499999999998</v>
      </c>
      <c r="G111" s="2">
        <v>2310.4899999999998</v>
      </c>
      <c r="H111" s="2">
        <v>2357.84</v>
      </c>
      <c r="I111" s="2">
        <v>2375.09</v>
      </c>
      <c r="J111" s="2">
        <v>2377.67</v>
      </c>
      <c r="K111" s="2">
        <v>2374.02</v>
      </c>
      <c r="L111" s="2">
        <v>2345.85</v>
      </c>
      <c r="M111" s="2">
        <v>2359.96</v>
      </c>
      <c r="N111" s="2">
        <v>2355.0300000000002</v>
      </c>
      <c r="O111" s="2">
        <v>2346.25</v>
      </c>
      <c r="P111" s="2">
        <v>2347.9499999999998</v>
      </c>
      <c r="Q111" s="2">
        <v>2359.81</v>
      </c>
      <c r="R111" s="2">
        <v>2389.36</v>
      </c>
      <c r="S111" s="2">
        <v>2430.98</v>
      </c>
      <c r="T111" s="2">
        <v>2389.04</v>
      </c>
      <c r="U111" s="2">
        <v>2358.5100000000002</v>
      </c>
      <c r="V111" s="2">
        <v>2300.6999999999998</v>
      </c>
      <c r="W111" s="2">
        <v>2246.16</v>
      </c>
      <c r="X111" s="2">
        <v>2184.34</v>
      </c>
      <c r="Y111" s="85">
        <v>2170.29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2127.8000000000002</v>
      </c>
      <c r="C112" s="2">
        <v>2128.27</v>
      </c>
      <c r="D112" s="2">
        <v>2129.37</v>
      </c>
      <c r="E112" s="2">
        <v>2129.9699999999998</v>
      </c>
      <c r="F112" s="2">
        <v>2131.06</v>
      </c>
      <c r="G112" s="2">
        <v>2201.75</v>
      </c>
      <c r="H112" s="2">
        <v>2229.21</v>
      </c>
      <c r="I112" s="2">
        <v>2216.08</v>
      </c>
      <c r="J112" s="2">
        <v>2191.33</v>
      </c>
      <c r="K112" s="2">
        <v>2154.1</v>
      </c>
      <c r="L112" s="2">
        <v>2085.09</v>
      </c>
      <c r="M112" s="2">
        <v>2085.02</v>
      </c>
      <c r="N112" s="2">
        <v>2084.89</v>
      </c>
      <c r="O112" s="2">
        <v>2085</v>
      </c>
      <c r="P112" s="2">
        <v>2111.9</v>
      </c>
      <c r="Q112" s="2">
        <v>2103.12</v>
      </c>
      <c r="R112" s="2">
        <v>2136.69</v>
      </c>
      <c r="S112" s="2">
        <v>2136.8200000000002</v>
      </c>
      <c r="T112" s="2">
        <v>2135.7800000000002</v>
      </c>
      <c r="U112" s="2">
        <v>2135.5100000000002</v>
      </c>
      <c r="V112" s="2">
        <v>2134</v>
      </c>
      <c r="W112" s="2">
        <v>2088.58</v>
      </c>
      <c r="X112" s="2">
        <v>2081.4</v>
      </c>
      <c r="Y112" s="85">
        <v>2087.2800000000002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2128.59</v>
      </c>
      <c r="C113" s="2">
        <v>2129.65</v>
      </c>
      <c r="D113" s="2">
        <v>2129.4699999999998</v>
      </c>
      <c r="E113" s="2">
        <v>2130.31</v>
      </c>
      <c r="F113" s="2">
        <v>2137.56</v>
      </c>
      <c r="G113" s="2">
        <v>2148.9299999999998</v>
      </c>
      <c r="H113" s="2">
        <v>2220.5500000000002</v>
      </c>
      <c r="I113" s="2">
        <v>2201.62</v>
      </c>
      <c r="J113" s="2">
        <v>2158.1</v>
      </c>
      <c r="K113" s="2">
        <v>2146.79</v>
      </c>
      <c r="L113" s="2">
        <v>2138.6</v>
      </c>
      <c r="M113" s="2">
        <v>2136.5300000000002</v>
      </c>
      <c r="N113" s="2">
        <v>2097.77</v>
      </c>
      <c r="O113" s="2">
        <v>2085.44</v>
      </c>
      <c r="P113" s="2">
        <v>2086.12</v>
      </c>
      <c r="Q113" s="2">
        <v>2097.13</v>
      </c>
      <c r="R113" s="2">
        <v>2147.1799999999998</v>
      </c>
      <c r="S113" s="2">
        <v>2188.8200000000002</v>
      </c>
      <c r="T113" s="2">
        <v>2226.6</v>
      </c>
      <c r="U113" s="2">
        <v>2208.16</v>
      </c>
      <c r="V113" s="2">
        <v>2137.21</v>
      </c>
      <c r="W113" s="2">
        <v>2133.46</v>
      </c>
      <c r="X113" s="2">
        <v>2126.8000000000002</v>
      </c>
      <c r="Y113" s="85">
        <v>2127.8000000000002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2135.31</v>
      </c>
      <c r="C114" s="2">
        <v>2129.8200000000002</v>
      </c>
      <c r="D114" s="2">
        <v>2115.64</v>
      </c>
      <c r="E114" s="2">
        <v>2114.59</v>
      </c>
      <c r="F114" s="2">
        <v>2131.38</v>
      </c>
      <c r="G114" s="2">
        <v>2138.6799999999998</v>
      </c>
      <c r="H114" s="2">
        <v>2165.89</v>
      </c>
      <c r="I114" s="2">
        <v>2243.37</v>
      </c>
      <c r="J114" s="2">
        <v>2349.9</v>
      </c>
      <c r="K114" s="2">
        <v>2354.58</v>
      </c>
      <c r="L114" s="2">
        <v>2349.15</v>
      </c>
      <c r="M114" s="2">
        <v>2350.44</v>
      </c>
      <c r="N114" s="2">
        <v>2339.21</v>
      </c>
      <c r="O114" s="2">
        <v>2342.23</v>
      </c>
      <c r="P114" s="2">
        <v>2342.91</v>
      </c>
      <c r="Q114" s="2">
        <v>2355.84</v>
      </c>
      <c r="R114" s="2">
        <v>2386.52</v>
      </c>
      <c r="S114" s="2">
        <v>2380.1999999999998</v>
      </c>
      <c r="T114" s="2">
        <v>2382.5700000000002</v>
      </c>
      <c r="U114" s="2">
        <v>2336.61</v>
      </c>
      <c r="V114" s="2">
        <v>2227.69</v>
      </c>
      <c r="W114" s="2">
        <v>2180.16</v>
      </c>
      <c r="X114" s="2">
        <v>2135.73</v>
      </c>
      <c r="Y114" s="85">
        <v>2134.04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2162.19</v>
      </c>
      <c r="C115" s="2">
        <v>2131.59</v>
      </c>
      <c r="D115" s="2">
        <v>2132.06</v>
      </c>
      <c r="E115" s="2">
        <v>2127.69</v>
      </c>
      <c r="F115" s="2">
        <v>2132.38</v>
      </c>
      <c r="G115" s="2">
        <v>2141.0100000000002</v>
      </c>
      <c r="H115" s="2">
        <v>2221.0100000000002</v>
      </c>
      <c r="I115" s="2">
        <v>2266.48</v>
      </c>
      <c r="J115" s="2">
        <v>2379.3000000000002</v>
      </c>
      <c r="K115" s="2">
        <v>2431.4</v>
      </c>
      <c r="L115" s="2">
        <v>2437.5700000000002</v>
      </c>
      <c r="M115" s="2">
        <v>2438.2600000000002</v>
      </c>
      <c r="N115" s="2">
        <v>2438.8000000000002</v>
      </c>
      <c r="O115" s="2">
        <v>2438.29</v>
      </c>
      <c r="P115" s="2">
        <v>2450.9499999999998</v>
      </c>
      <c r="Q115" s="2">
        <v>2482.89</v>
      </c>
      <c r="R115" s="2">
        <v>2521.63</v>
      </c>
      <c r="S115" s="2">
        <v>2533.21</v>
      </c>
      <c r="T115" s="2">
        <v>2555.37</v>
      </c>
      <c r="U115" s="2">
        <v>2449.2800000000002</v>
      </c>
      <c r="V115" s="2">
        <v>2300.9699999999998</v>
      </c>
      <c r="W115" s="2">
        <v>2197.89</v>
      </c>
      <c r="X115" s="2">
        <v>2144.48</v>
      </c>
      <c r="Y115" s="85">
        <v>2136.92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2098.39</v>
      </c>
      <c r="C116" s="2">
        <v>2099.1</v>
      </c>
      <c r="D116" s="2">
        <v>2107.9</v>
      </c>
      <c r="E116" s="2">
        <v>2109.83</v>
      </c>
      <c r="F116" s="2">
        <v>2133.3200000000002</v>
      </c>
      <c r="G116" s="2">
        <v>2204.6999999999998</v>
      </c>
      <c r="H116" s="2">
        <v>2245.06</v>
      </c>
      <c r="I116" s="2">
        <v>2340.02</v>
      </c>
      <c r="J116" s="2">
        <v>2349.63</v>
      </c>
      <c r="K116" s="2">
        <v>2309.25</v>
      </c>
      <c r="L116" s="2">
        <v>2291.64</v>
      </c>
      <c r="M116" s="2">
        <v>2302.11</v>
      </c>
      <c r="N116" s="2">
        <v>2298.37</v>
      </c>
      <c r="O116" s="2">
        <v>2298.15</v>
      </c>
      <c r="P116" s="2">
        <v>2299.83</v>
      </c>
      <c r="Q116" s="2">
        <v>2314.8000000000002</v>
      </c>
      <c r="R116" s="2">
        <v>2350.0500000000002</v>
      </c>
      <c r="S116" s="2">
        <v>2355.7800000000002</v>
      </c>
      <c r="T116" s="2">
        <v>2339.77</v>
      </c>
      <c r="U116" s="2">
        <v>2313.1799999999998</v>
      </c>
      <c r="V116" s="2">
        <v>2189.9299999999998</v>
      </c>
      <c r="W116" s="2">
        <v>2139</v>
      </c>
      <c r="X116" s="2">
        <v>2131.5500000000002</v>
      </c>
      <c r="Y116" s="85">
        <v>2128.73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2113.73</v>
      </c>
      <c r="C117" s="2">
        <v>2111.85</v>
      </c>
      <c r="D117" s="2">
        <v>2096.1</v>
      </c>
      <c r="E117" s="2">
        <v>2097.91</v>
      </c>
      <c r="F117" s="2">
        <v>2112.5500000000002</v>
      </c>
      <c r="G117" s="2">
        <v>2146.1</v>
      </c>
      <c r="H117" s="2">
        <v>2207.1</v>
      </c>
      <c r="I117" s="2">
        <v>2277.2600000000002</v>
      </c>
      <c r="J117" s="2">
        <v>2296.61</v>
      </c>
      <c r="K117" s="2">
        <v>2300.69</v>
      </c>
      <c r="L117" s="2">
        <v>2215.25</v>
      </c>
      <c r="M117" s="2">
        <v>2216.6799999999998</v>
      </c>
      <c r="N117" s="2">
        <v>2209.36</v>
      </c>
      <c r="O117" s="2">
        <v>2208.7800000000002</v>
      </c>
      <c r="P117" s="2">
        <v>2203.4699999999998</v>
      </c>
      <c r="Q117" s="2">
        <v>2200.39</v>
      </c>
      <c r="R117" s="2">
        <v>2209.35</v>
      </c>
      <c r="S117" s="2">
        <v>2278.09</v>
      </c>
      <c r="T117" s="2">
        <v>2213.2800000000002</v>
      </c>
      <c r="U117" s="2">
        <v>2184.37</v>
      </c>
      <c r="V117" s="2">
        <v>2141.48</v>
      </c>
      <c r="W117" s="2">
        <v>2133.81</v>
      </c>
      <c r="X117" s="2">
        <v>2106.0700000000002</v>
      </c>
      <c r="Y117" s="85">
        <v>2106.44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2106.46</v>
      </c>
      <c r="C118" s="2">
        <v>2101.38</v>
      </c>
      <c r="D118" s="2">
        <v>2102.25</v>
      </c>
      <c r="E118" s="2">
        <v>2108.62</v>
      </c>
      <c r="F118" s="2">
        <v>2116.98</v>
      </c>
      <c r="G118" s="2">
        <v>2143.79</v>
      </c>
      <c r="H118" s="2">
        <v>2198.21</v>
      </c>
      <c r="I118" s="2">
        <v>2222.12</v>
      </c>
      <c r="J118" s="2">
        <v>2220.3200000000002</v>
      </c>
      <c r="K118" s="2">
        <v>2206.1</v>
      </c>
      <c r="L118" s="2">
        <v>2179.5300000000002</v>
      </c>
      <c r="M118" s="2">
        <v>2193.9</v>
      </c>
      <c r="N118" s="2">
        <v>2193.38</v>
      </c>
      <c r="O118" s="2">
        <v>2200.6999999999998</v>
      </c>
      <c r="P118" s="2">
        <v>2186.39</v>
      </c>
      <c r="Q118" s="2">
        <v>2195.2399999999998</v>
      </c>
      <c r="R118" s="2">
        <v>2207.75</v>
      </c>
      <c r="S118" s="2">
        <v>2230.2199999999998</v>
      </c>
      <c r="T118" s="2">
        <v>2212.13</v>
      </c>
      <c r="U118" s="2">
        <v>2164.41</v>
      </c>
      <c r="V118" s="2">
        <v>2128.46</v>
      </c>
      <c r="W118" s="2">
        <v>2114.36</v>
      </c>
      <c r="X118" s="2">
        <v>2108.4299999999998</v>
      </c>
      <c r="Y118" s="85">
        <v>2107.63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2125.7600000000002</v>
      </c>
      <c r="C119" s="2">
        <v>2124.5300000000002</v>
      </c>
      <c r="D119" s="2">
        <v>2116.85</v>
      </c>
      <c r="E119" s="2">
        <v>2125.6</v>
      </c>
      <c r="F119" s="2">
        <v>2127.1999999999998</v>
      </c>
      <c r="G119" s="2">
        <v>2144.17</v>
      </c>
      <c r="H119" s="2">
        <v>2151.5700000000002</v>
      </c>
      <c r="I119" s="2">
        <v>2152.84</v>
      </c>
      <c r="J119" s="2">
        <v>2135.71</v>
      </c>
      <c r="K119" s="2">
        <v>2135.69</v>
      </c>
      <c r="L119" s="2">
        <v>2134.64</v>
      </c>
      <c r="M119" s="2">
        <v>2134.65</v>
      </c>
      <c r="N119" s="2">
        <v>2134.3000000000002</v>
      </c>
      <c r="O119" s="2">
        <v>2133.2600000000002</v>
      </c>
      <c r="P119" s="2">
        <v>2135</v>
      </c>
      <c r="Q119" s="2">
        <v>2130.37</v>
      </c>
      <c r="R119" s="2">
        <v>2131.42</v>
      </c>
      <c r="S119" s="2">
        <v>2132.27</v>
      </c>
      <c r="T119" s="2">
        <v>2131.89</v>
      </c>
      <c r="U119" s="2">
        <v>2132.09</v>
      </c>
      <c r="V119" s="2">
        <v>2131.5500000000002</v>
      </c>
      <c r="W119" s="2">
        <v>2129.75</v>
      </c>
      <c r="X119" s="2">
        <v>2110.0300000000002</v>
      </c>
      <c r="Y119" s="85">
        <v>2111.67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2120.79</v>
      </c>
      <c r="C120" s="2">
        <v>2115.86</v>
      </c>
      <c r="D120" s="2">
        <v>2091.5</v>
      </c>
      <c r="E120" s="2">
        <v>2123.11</v>
      </c>
      <c r="F120" s="2">
        <v>2135.69</v>
      </c>
      <c r="G120" s="2">
        <v>2137.81</v>
      </c>
      <c r="H120" s="2">
        <v>2136.79</v>
      </c>
      <c r="I120" s="2">
        <v>2137.21</v>
      </c>
      <c r="J120" s="2">
        <v>2128.8000000000002</v>
      </c>
      <c r="K120" s="2">
        <v>2128.33</v>
      </c>
      <c r="L120" s="2">
        <v>2127.69</v>
      </c>
      <c r="M120" s="2">
        <v>2112.42</v>
      </c>
      <c r="N120" s="2">
        <v>2127.88</v>
      </c>
      <c r="O120" s="2">
        <v>2112.81</v>
      </c>
      <c r="P120" s="2">
        <v>2128.0100000000002</v>
      </c>
      <c r="Q120" s="2">
        <v>2114.6799999999998</v>
      </c>
      <c r="R120" s="2">
        <v>2131.34</v>
      </c>
      <c r="S120" s="2">
        <v>2165.04</v>
      </c>
      <c r="T120" s="2">
        <v>2131.63</v>
      </c>
      <c r="U120" s="2">
        <v>2139.2600000000002</v>
      </c>
      <c r="V120" s="2">
        <v>2134.61</v>
      </c>
      <c r="W120" s="2">
        <v>2132.94</v>
      </c>
      <c r="X120" s="2">
        <v>2131.0300000000002</v>
      </c>
      <c r="Y120" s="85">
        <v>2134.88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2136.4499999999998</v>
      </c>
      <c r="C121" s="2">
        <v>2137.02</v>
      </c>
      <c r="D121" s="2">
        <v>2137.5100000000002</v>
      </c>
      <c r="E121" s="2">
        <v>2138.1</v>
      </c>
      <c r="F121" s="2">
        <v>2139.0700000000002</v>
      </c>
      <c r="G121" s="2">
        <v>2141.13</v>
      </c>
      <c r="H121" s="2">
        <v>2143.19</v>
      </c>
      <c r="I121" s="2">
        <v>2147.8200000000002</v>
      </c>
      <c r="J121" s="2">
        <v>2229.19</v>
      </c>
      <c r="K121" s="2">
        <v>2229.06</v>
      </c>
      <c r="L121" s="2">
        <v>2221.84</v>
      </c>
      <c r="M121" s="2">
        <v>2220.16</v>
      </c>
      <c r="N121" s="2">
        <v>2220.16</v>
      </c>
      <c r="O121" s="2">
        <v>2222.48</v>
      </c>
      <c r="P121" s="2">
        <v>2226.4899999999998</v>
      </c>
      <c r="Q121" s="2">
        <v>2239.29</v>
      </c>
      <c r="R121" s="2">
        <v>2267.08</v>
      </c>
      <c r="S121" s="2">
        <v>2267.63</v>
      </c>
      <c r="T121" s="2">
        <v>2248.91</v>
      </c>
      <c r="U121" s="2">
        <v>2232.42</v>
      </c>
      <c r="V121" s="2">
        <v>2209.17</v>
      </c>
      <c r="W121" s="2">
        <v>2165.29</v>
      </c>
      <c r="X121" s="2">
        <v>2137.11</v>
      </c>
      <c r="Y121" s="85">
        <v>2137.38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2137.79</v>
      </c>
      <c r="C122" s="2">
        <v>2138.54</v>
      </c>
      <c r="D122" s="2">
        <v>2137.7800000000002</v>
      </c>
      <c r="E122" s="2">
        <v>2126.6</v>
      </c>
      <c r="F122" s="2">
        <v>2138.0100000000002</v>
      </c>
      <c r="G122" s="2">
        <v>2140.84</v>
      </c>
      <c r="H122" s="2">
        <v>2141.11</v>
      </c>
      <c r="I122" s="2">
        <v>2145.4699999999998</v>
      </c>
      <c r="J122" s="2">
        <v>2185.3200000000002</v>
      </c>
      <c r="K122" s="2">
        <v>2270.65</v>
      </c>
      <c r="L122" s="2">
        <v>2271.71</v>
      </c>
      <c r="M122" s="2">
        <v>2269.75</v>
      </c>
      <c r="N122" s="2">
        <v>2262.15</v>
      </c>
      <c r="O122" s="2">
        <v>2257.79</v>
      </c>
      <c r="P122" s="2">
        <v>2264.69</v>
      </c>
      <c r="Q122" s="2">
        <v>2274.11</v>
      </c>
      <c r="R122" s="2">
        <v>2292.87</v>
      </c>
      <c r="S122" s="2">
        <v>2329.64</v>
      </c>
      <c r="T122" s="2">
        <v>2286.66</v>
      </c>
      <c r="U122" s="2">
        <v>2221.29</v>
      </c>
      <c r="V122" s="2">
        <v>2147.8200000000002</v>
      </c>
      <c r="W122" s="2">
        <v>2230.66</v>
      </c>
      <c r="X122" s="2">
        <v>2159.64</v>
      </c>
      <c r="Y122" s="85">
        <v>2143.6799999999998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2137.19</v>
      </c>
      <c r="C123" s="2">
        <v>2132.81</v>
      </c>
      <c r="D123" s="2">
        <v>2131.13</v>
      </c>
      <c r="E123" s="2">
        <v>2131.41</v>
      </c>
      <c r="F123" s="2">
        <v>2138.64</v>
      </c>
      <c r="G123" s="2">
        <v>2144.4</v>
      </c>
      <c r="H123" s="2">
        <v>2145.4299999999998</v>
      </c>
      <c r="I123" s="2">
        <v>2187.35</v>
      </c>
      <c r="J123" s="2">
        <v>2189.6999999999998</v>
      </c>
      <c r="K123" s="2">
        <v>2192.64</v>
      </c>
      <c r="L123" s="2">
        <v>2186.5300000000002</v>
      </c>
      <c r="M123" s="2">
        <v>2201.06</v>
      </c>
      <c r="N123" s="2">
        <v>2179.4699999999998</v>
      </c>
      <c r="O123" s="2">
        <v>2183.62</v>
      </c>
      <c r="P123" s="2">
        <v>2186.75</v>
      </c>
      <c r="Q123" s="2">
        <v>2201.89</v>
      </c>
      <c r="R123" s="2">
        <v>2244.11</v>
      </c>
      <c r="S123" s="2">
        <v>2252.35</v>
      </c>
      <c r="T123" s="2">
        <v>2219.92</v>
      </c>
      <c r="U123" s="2">
        <v>2198.1799999999998</v>
      </c>
      <c r="V123" s="2">
        <v>2143.2800000000002</v>
      </c>
      <c r="W123" s="2">
        <v>2129.83</v>
      </c>
      <c r="X123" s="2">
        <v>2129.6</v>
      </c>
      <c r="Y123" s="85">
        <v>2114.9299999999998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2121.46</v>
      </c>
      <c r="C124" s="2">
        <v>2102.77</v>
      </c>
      <c r="D124" s="2">
        <v>2088.04</v>
      </c>
      <c r="E124" s="2">
        <v>2111.7800000000002</v>
      </c>
      <c r="F124" s="2">
        <v>2137.27</v>
      </c>
      <c r="G124" s="2">
        <v>2138.11</v>
      </c>
      <c r="H124" s="2">
        <v>2142.12</v>
      </c>
      <c r="I124" s="2">
        <v>2138.5</v>
      </c>
      <c r="J124" s="2">
        <v>2126.96</v>
      </c>
      <c r="K124" s="2">
        <v>2126.81</v>
      </c>
      <c r="L124" s="2">
        <v>2125.91</v>
      </c>
      <c r="M124" s="2">
        <v>2125.69</v>
      </c>
      <c r="N124" s="2">
        <v>2126.4499999999998</v>
      </c>
      <c r="O124" s="2">
        <v>2126.5</v>
      </c>
      <c r="P124" s="2">
        <v>2126.87</v>
      </c>
      <c r="Q124" s="2">
        <v>2127.77</v>
      </c>
      <c r="R124" s="2">
        <v>2162.89</v>
      </c>
      <c r="S124" s="2">
        <v>2166.9699999999998</v>
      </c>
      <c r="T124" s="2">
        <v>2129.0700000000002</v>
      </c>
      <c r="U124" s="2">
        <v>2140.44</v>
      </c>
      <c r="V124" s="2">
        <v>2128.23</v>
      </c>
      <c r="W124" s="2">
        <v>2123.42</v>
      </c>
      <c r="X124" s="2">
        <v>2123.34</v>
      </c>
      <c r="Y124" s="85">
        <v>2124.91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2124.58</v>
      </c>
      <c r="C125" s="2">
        <v>2119.0500000000002</v>
      </c>
      <c r="D125" s="2">
        <v>2130.09</v>
      </c>
      <c r="E125" s="2">
        <v>2131.6799999999998</v>
      </c>
      <c r="F125" s="2">
        <v>2137.5700000000002</v>
      </c>
      <c r="G125" s="2">
        <v>2156.23</v>
      </c>
      <c r="H125" s="2">
        <v>2250.65</v>
      </c>
      <c r="I125" s="2">
        <v>2268.1</v>
      </c>
      <c r="J125" s="2">
        <v>2266.4699999999998</v>
      </c>
      <c r="K125" s="2">
        <v>2264.6999999999998</v>
      </c>
      <c r="L125" s="2">
        <v>2247.29</v>
      </c>
      <c r="M125" s="2">
        <v>2250.09</v>
      </c>
      <c r="N125" s="2">
        <v>2241.09</v>
      </c>
      <c r="O125" s="2">
        <v>2244.0700000000002</v>
      </c>
      <c r="P125" s="2">
        <v>2257.73</v>
      </c>
      <c r="Q125" s="2">
        <v>2277.79</v>
      </c>
      <c r="R125" s="2">
        <v>2368.77</v>
      </c>
      <c r="S125" s="2">
        <v>2380.19</v>
      </c>
      <c r="T125" s="2">
        <v>2285.1799999999998</v>
      </c>
      <c r="U125" s="2">
        <v>2258.21</v>
      </c>
      <c r="V125" s="2">
        <v>2181.11</v>
      </c>
      <c r="W125" s="2">
        <v>2136.91</v>
      </c>
      <c r="X125" s="2">
        <v>2128.63</v>
      </c>
      <c r="Y125" s="85">
        <v>2130.58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2132.71</v>
      </c>
      <c r="C126" s="2">
        <v>2133.56</v>
      </c>
      <c r="D126" s="2">
        <v>2128.0100000000002</v>
      </c>
      <c r="E126" s="2">
        <v>2134.9299999999998</v>
      </c>
      <c r="F126" s="2">
        <v>2135.0500000000002</v>
      </c>
      <c r="G126" s="2">
        <v>2213.41</v>
      </c>
      <c r="H126" s="2">
        <v>2268.35</v>
      </c>
      <c r="I126" s="2">
        <v>2299.7800000000002</v>
      </c>
      <c r="J126" s="2">
        <v>2299.96</v>
      </c>
      <c r="K126" s="2">
        <v>2304.65</v>
      </c>
      <c r="L126" s="2">
        <v>2286.5100000000002</v>
      </c>
      <c r="M126" s="2">
        <v>2287.83</v>
      </c>
      <c r="N126" s="2">
        <v>2262.1799999999998</v>
      </c>
      <c r="O126" s="2">
        <v>2237.19</v>
      </c>
      <c r="P126" s="2">
        <v>2279.27</v>
      </c>
      <c r="Q126" s="2">
        <v>2300.9699999999998</v>
      </c>
      <c r="R126" s="2">
        <v>2347.27</v>
      </c>
      <c r="S126" s="2">
        <v>2323.21</v>
      </c>
      <c r="T126" s="2">
        <v>2294.9299999999998</v>
      </c>
      <c r="U126" s="2">
        <v>2248.91</v>
      </c>
      <c r="V126" s="2">
        <v>2137.17</v>
      </c>
      <c r="W126" s="2">
        <v>2135.0300000000002</v>
      </c>
      <c r="X126" s="2">
        <v>2128.94</v>
      </c>
      <c r="Y126" s="85">
        <v>2130.77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2131.77</v>
      </c>
      <c r="C127" s="2">
        <v>2133.62</v>
      </c>
      <c r="D127" s="2">
        <v>2134.54</v>
      </c>
      <c r="E127" s="2">
        <v>2136.11</v>
      </c>
      <c r="F127" s="2">
        <v>2142.02</v>
      </c>
      <c r="G127" s="2">
        <v>2166.27</v>
      </c>
      <c r="H127" s="2">
        <v>2259.29</v>
      </c>
      <c r="I127" s="2">
        <v>2274.6</v>
      </c>
      <c r="J127" s="2">
        <v>2276.04</v>
      </c>
      <c r="K127" s="2">
        <v>2273.2199999999998</v>
      </c>
      <c r="L127" s="2">
        <v>2273.59</v>
      </c>
      <c r="M127" s="2">
        <v>2261.64</v>
      </c>
      <c r="N127" s="2">
        <v>2259.6</v>
      </c>
      <c r="O127" s="2">
        <v>2257.71</v>
      </c>
      <c r="P127" s="2">
        <v>2260.7800000000002</v>
      </c>
      <c r="Q127" s="2">
        <v>2273.7399999999998</v>
      </c>
      <c r="R127" s="2">
        <v>2300.59</v>
      </c>
      <c r="S127" s="2">
        <v>2296.3000000000002</v>
      </c>
      <c r="T127" s="2">
        <v>2272.6799999999998</v>
      </c>
      <c r="U127" s="2">
        <v>2258.98</v>
      </c>
      <c r="V127" s="2">
        <v>2201.7199999999998</v>
      </c>
      <c r="W127" s="2">
        <v>2136.0700000000002</v>
      </c>
      <c r="X127" s="2">
        <v>2130.34</v>
      </c>
      <c r="Y127" s="85">
        <v>2130.11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2140.0300000000002</v>
      </c>
      <c r="C128" s="2">
        <v>2134.0300000000002</v>
      </c>
      <c r="D128" s="2">
        <v>2135.91</v>
      </c>
      <c r="E128" s="2">
        <v>2136.4899999999998</v>
      </c>
      <c r="F128" s="2">
        <v>2135.86</v>
      </c>
      <c r="G128" s="2">
        <v>2139.46</v>
      </c>
      <c r="H128" s="2">
        <v>2144.36</v>
      </c>
      <c r="I128" s="2">
        <v>2205.79</v>
      </c>
      <c r="J128" s="2">
        <v>2208.12</v>
      </c>
      <c r="K128" s="2">
        <v>2209.58</v>
      </c>
      <c r="L128" s="2">
        <v>2205.25</v>
      </c>
      <c r="M128" s="2">
        <v>2201.66</v>
      </c>
      <c r="N128" s="2">
        <v>2202.21</v>
      </c>
      <c r="O128" s="2">
        <v>2204.98</v>
      </c>
      <c r="P128" s="2">
        <v>2210.9</v>
      </c>
      <c r="Q128" s="2">
        <v>2217.67</v>
      </c>
      <c r="R128" s="2">
        <v>2228.0300000000002</v>
      </c>
      <c r="S128" s="2">
        <v>2221.86</v>
      </c>
      <c r="T128" s="2">
        <v>2227.48</v>
      </c>
      <c r="U128" s="2">
        <v>2194.91</v>
      </c>
      <c r="V128" s="2">
        <v>2134.15</v>
      </c>
      <c r="W128" s="2">
        <v>2126.83</v>
      </c>
      <c r="X128" s="2">
        <v>2128.5700000000002</v>
      </c>
      <c r="Y128" s="85">
        <v>2131.02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2131.73</v>
      </c>
      <c r="C129" s="2">
        <v>2126.6</v>
      </c>
      <c r="D129" s="2">
        <v>2127.11</v>
      </c>
      <c r="E129" s="2">
        <v>2127.6999999999998</v>
      </c>
      <c r="F129" s="2">
        <v>2127.66</v>
      </c>
      <c r="G129" s="2">
        <v>2135.5500000000002</v>
      </c>
      <c r="H129" s="2">
        <v>2134.7399999999998</v>
      </c>
      <c r="I129" s="2">
        <v>2135.83</v>
      </c>
      <c r="J129" s="2">
        <v>2130.6799999999998</v>
      </c>
      <c r="K129" s="2">
        <v>2141.2199999999998</v>
      </c>
      <c r="L129" s="2">
        <v>2137.23</v>
      </c>
      <c r="M129" s="2">
        <v>2128.52</v>
      </c>
      <c r="N129" s="2">
        <v>2128.23</v>
      </c>
      <c r="O129" s="2">
        <v>2128.52</v>
      </c>
      <c r="P129" s="2">
        <v>2155.7600000000002</v>
      </c>
      <c r="Q129" s="2">
        <v>2191.9</v>
      </c>
      <c r="R129" s="2">
        <v>2201.37</v>
      </c>
      <c r="S129" s="2">
        <v>2198.61</v>
      </c>
      <c r="T129" s="2">
        <v>2195.15</v>
      </c>
      <c r="U129" s="2">
        <v>2158.13</v>
      </c>
      <c r="V129" s="2">
        <v>2214.6</v>
      </c>
      <c r="W129" s="2">
        <v>2146.94</v>
      </c>
      <c r="X129" s="2">
        <v>2130.1</v>
      </c>
      <c r="Y129" s="85">
        <v>2130.12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2133.58</v>
      </c>
      <c r="C130" s="2">
        <v>2134.86</v>
      </c>
      <c r="D130" s="2">
        <v>2135.5300000000002</v>
      </c>
      <c r="E130" s="2">
        <v>2136.19</v>
      </c>
      <c r="F130" s="2">
        <v>2142.87</v>
      </c>
      <c r="G130" s="2">
        <v>2255.9699999999998</v>
      </c>
      <c r="H130" s="2">
        <v>2375.6799999999998</v>
      </c>
      <c r="I130" s="2">
        <v>2400</v>
      </c>
      <c r="J130" s="2">
        <v>2316.56</v>
      </c>
      <c r="K130" s="2">
        <v>2313.83</v>
      </c>
      <c r="L130" s="2">
        <v>2301.89</v>
      </c>
      <c r="M130" s="2">
        <v>2318.1999999999998</v>
      </c>
      <c r="N130" s="2">
        <v>2311.4</v>
      </c>
      <c r="O130" s="2">
        <v>2308.36</v>
      </c>
      <c r="P130" s="2">
        <v>2319.66</v>
      </c>
      <c r="Q130" s="2">
        <v>2331.46</v>
      </c>
      <c r="R130" s="2">
        <v>2331.19</v>
      </c>
      <c r="S130" s="2">
        <v>2322.91</v>
      </c>
      <c r="T130" s="2">
        <v>2279.59</v>
      </c>
      <c r="U130" s="2">
        <v>2266.77</v>
      </c>
      <c r="V130" s="2">
        <v>2177.25</v>
      </c>
      <c r="W130" s="2">
        <v>2138.7800000000002</v>
      </c>
      <c r="X130" s="2">
        <v>2131.25</v>
      </c>
      <c r="Y130" s="85">
        <v>2131.9299999999998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2134.2800000000002</v>
      </c>
      <c r="C131" s="2">
        <v>2135.17</v>
      </c>
      <c r="D131" s="2">
        <v>2136.14</v>
      </c>
      <c r="E131" s="2">
        <v>2137.06</v>
      </c>
      <c r="F131" s="2">
        <v>2143.64</v>
      </c>
      <c r="G131" s="2">
        <v>2188.87</v>
      </c>
      <c r="H131" s="2">
        <v>2251.1999999999998</v>
      </c>
      <c r="I131" s="2">
        <v>2284.98</v>
      </c>
      <c r="J131" s="2">
        <v>2259.34</v>
      </c>
      <c r="K131" s="2">
        <v>2254.3200000000002</v>
      </c>
      <c r="L131" s="2">
        <v>2243.27</v>
      </c>
      <c r="M131" s="2">
        <v>2242.61</v>
      </c>
      <c r="N131" s="2">
        <v>2220.6</v>
      </c>
      <c r="O131" s="2">
        <v>2226.67</v>
      </c>
      <c r="P131" s="2">
        <v>2250.9699999999998</v>
      </c>
      <c r="Q131" s="2">
        <v>2289.5100000000002</v>
      </c>
      <c r="R131" s="2">
        <v>2301.71</v>
      </c>
      <c r="S131" s="2">
        <v>2303.94</v>
      </c>
      <c r="T131" s="2">
        <v>2266.3000000000002</v>
      </c>
      <c r="U131" s="2">
        <v>2231.5700000000002</v>
      </c>
      <c r="V131" s="2">
        <v>2199.64</v>
      </c>
      <c r="W131" s="2">
        <v>2141.92</v>
      </c>
      <c r="X131" s="2">
        <v>2139.6</v>
      </c>
      <c r="Y131" s="85">
        <v>2132.69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2134.1999999999998</v>
      </c>
      <c r="C132" s="2">
        <v>2131.15</v>
      </c>
      <c r="D132" s="2">
        <v>2126.1999999999998</v>
      </c>
      <c r="E132" s="2">
        <v>2125.58</v>
      </c>
      <c r="F132" s="2">
        <v>2133.52</v>
      </c>
      <c r="G132" s="2">
        <v>2147.9</v>
      </c>
      <c r="H132" s="2">
        <v>2180.69</v>
      </c>
      <c r="I132" s="2">
        <v>2215.31</v>
      </c>
      <c r="J132" s="2">
        <v>2223.15</v>
      </c>
      <c r="K132" s="2">
        <v>2224.4699999999998</v>
      </c>
      <c r="L132" s="2">
        <v>2215.17</v>
      </c>
      <c r="M132" s="2">
        <v>2213.85</v>
      </c>
      <c r="N132" s="2">
        <v>2213.63</v>
      </c>
      <c r="O132" s="2">
        <v>2220.86</v>
      </c>
      <c r="P132" s="2">
        <v>2227.48</v>
      </c>
      <c r="Q132" s="2">
        <v>2241.69</v>
      </c>
      <c r="R132" s="2">
        <v>2278.31</v>
      </c>
      <c r="S132" s="2">
        <v>2288.4899999999998</v>
      </c>
      <c r="T132" s="2">
        <v>2228.02</v>
      </c>
      <c r="U132" s="2">
        <v>2217.9</v>
      </c>
      <c r="V132" s="2">
        <v>2178</v>
      </c>
      <c r="W132" s="2">
        <v>2141.5700000000002</v>
      </c>
      <c r="X132" s="2">
        <v>2135.58</v>
      </c>
      <c r="Y132" s="85">
        <v>2135.79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2137.75</v>
      </c>
      <c r="C133" s="2">
        <v>2138.8000000000002</v>
      </c>
      <c r="D133" s="2">
        <v>2134.2800000000002</v>
      </c>
      <c r="E133" s="2">
        <v>2140.11</v>
      </c>
      <c r="F133" s="2">
        <v>2141.35</v>
      </c>
      <c r="G133" s="2">
        <v>2158.0500000000002</v>
      </c>
      <c r="H133" s="2">
        <v>2212.92</v>
      </c>
      <c r="I133" s="2">
        <v>2261.94</v>
      </c>
      <c r="J133" s="2">
        <v>2231.21</v>
      </c>
      <c r="K133" s="2">
        <v>2228.11</v>
      </c>
      <c r="L133" s="2">
        <v>2219.8200000000002</v>
      </c>
      <c r="M133" s="2">
        <v>2218.63</v>
      </c>
      <c r="N133" s="2">
        <v>2217.08</v>
      </c>
      <c r="O133" s="2">
        <v>2220.8200000000002</v>
      </c>
      <c r="P133" s="2">
        <v>2232.39</v>
      </c>
      <c r="Q133" s="2">
        <v>2244.29</v>
      </c>
      <c r="R133" s="2">
        <v>2298.1999999999998</v>
      </c>
      <c r="S133" s="2">
        <v>2294.12</v>
      </c>
      <c r="T133" s="2">
        <v>2234.1</v>
      </c>
      <c r="U133" s="2">
        <v>2218.7199999999998</v>
      </c>
      <c r="V133" s="2">
        <v>2176.48</v>
      </c>
      <c r="W133" s="2">
        <v>2143.1</v>
      </c>
      <c r="X133" s="2">
        <v>2135.14</v>
      </c>
      <c r="Y133" s="85">
        <v>2135.44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2137.39</v>
      </c>
      <c r="C134" s="2">
        <v>2132.85</v>
      </c>
      <c r="D134" s="2">
        <v>2133.17</v>
      </c>
      <c r="E134" s="2">
        <v>2134.91</v>
      </c>
      <c r="F134" s="2">
        <v>2140.77</v>
      </c>
      <c r="G134" s="2">
        <v>2149.16</v>
      </c>
      <c r="H134" s="2">
        <v>2199.31</v>
      </c>
      <c r="I134" s="2">
        <v>2198.42</v>
      </c>
      <c r="J134" s="2">
        <v>2190.02</v>
      </c>
      <c r="K134" s="2">
        <v>2201.61</v>
      </c>
      <c r="L134" s="2">
        <v>2199.61</v>
      </c>
      <c r="M134" s="2">
        <v>2199.73</v>
      </c>
      <c r="N134" s="2">
        <v>2190.4</v>
      </c>
      <c r="O134" s="2">
        <v>2191</v>
      </c>
      <c r="P134" s="2">
        <v>2200.9699999999998</v>
      </c>
      <c r="Q134" s="2">
        <v>2210.69</v>
      </c>
      <c r="R134" s="2">
        <v>2245.02</v>
      </c>
      <c r="S134" s="2">
        <v>2215.75</v>
      </c>
      <c r="T134" s="2">
        <v>2198.35</v>
      </c>
      <c r="U134" s="2">
        <v>2160.58</v>
      </c>
      <c r="V134" s="2">
        <v>2138.38</v>
      </c>
      <c r="W134" s="2">
        <v>2082.3200000000002</v>
      </c>
      <c r="X134" s="2">
        <v>2127.71</v>
      </c>
      <c r="Y134" s="85">
        <v>2130.2399999999998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2133.6799999999998</v>
      </c>
      <c r="C135" s="2">
        <v>2133.64</v>
      </c>
      <c r="D135" s="2">
        <v>2133.73</v>
      </c>
      <c r="E135" s="2">
        <v>2134.61</v>
      </c>
      <c r="F135" s="2">
        <v>2136.4499999999998</v>
      </c>
      <c r="G135" s="2">
        <v>2133.69</v>
      </c>
      <c r="H135" s="2">
        <v>2146.5</v>
      </c>
      <c r="I135" s="2">
        <v>2211.0700000000002</v>
      </c>
      <c r="J135" s="2">
        <v>2295.62</v>
      </c>
      <c r="K135" s="2">
        <v>2331.69</v>
      </c>
      <c r="L135" s="2">
        <v>2297.37</v>
      </c>
      <c r="M135" s="2">
        <v>2282.9699999999998</v>
      </c>
      <c r="N135" s="2">
        <v>2258.83</v>
      </c>
      <c r="O135" s="2">
        <v>2269.86</v>
      </c>
      <c r="P135" s="2">
        <v>2285.5700000000002</v>
      </c>
      <c r="Q135" s="2">
        <v>2320.7800000000002</v>
      </c>
      <c r="R135" s="2">
        <v>2339.5300000000002</v>
      </c>
      <c r="S135" s="2">
        <v>2327.41</v>
      </c>
      <c r="T135" s="2">
        <v>2309.48</v>
      </c>
      <c r="U135" s="2">
        <v>2290.2399999999998</v>
      </c>
      <c r="V135" s="2">
        <v>2247.42</v>
      </c>
      <c r="W135" s="2">
        <v>2159.06</v>
      </c>
      <c r="X135" s="2">
        <v>2133.36</v>
      </c>
      <c r="Y135" s="85">
        <v>2134.13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2134.21</v>
      </c>
      <c r="C136" s="2">
        <v>2134</v>
      </c>
      <c r="D136" s="2">
        <v>2134.4899999999998</v>
      </c>
      <c r="E136" s="2">
        <v>2134.79</v>
      </c>
      <c r="F136" s="2">
        <v>2135.0300000000002</v>
      </c>
      <c r="G136" s="2">
        <v>2131.94</v>
      </c>
      <c r="H136" s="2">
        <v>2134.65</v>
      </c>
      <c r="I136" s="2">
        <v>2152</v>
      </c>
      <c r="J136" s="2">
        <v>2226.62</v>
      </c>
      <c r="K136" s="2">
        <v>2291.0700000000002</v>
      </c>
      <c r="L136" s="2">
        <v>2288.12</v>
      </c>
      <c r="M136" s="2">
        <v>2289.5100000000002</v>
      </c>
      <c r="N136" s="2">
        <v>2285.8000000000002</v>
      </c>
      <c r="O136" s="2">
        <v>2289.84</v>
      </c>
      <c r="P136" s="2">
        <v>2318.4299999999998</v>
      </c>
      <c r="Q136" s="2">
        <v>2345.61</v>
      </c>
      <c r="R136" s="2">
        <v>2372.7399999999998</v>
      </c>
      <c r="S136" s="2">
        <v>2355.0100000000002</v>
      </c>
      <c r="T136" s="2">
        <v>2342.35</v>
      </c>
      <c r="U136" s="2">
        <v>2336.7800000000002</v>
      </c>
      <c r="V136" s="2">
        <v>2298</v>
      </c>
      <c r="W136" s="2">
        <v>2171.08</v>
      </c>
      <c r="X136" s="2">
        <v>2140.84</v>
      </c>
      <c r="Y136" s="85">
        <v>2134.75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2133.8000000000002</v>
      </c>
      <c r="C137" s="2">
        <v>2133.88</v>
      </c>
      <c r="D137" s="2">
        <v>2133.9499999999998</v>
      </c>
      <c r="E137" s="2">
        <v>2135.11</v>
      </c>
      <c r="F137" s="2">
        <v>2139.12</v>
      </c>
      <c r="G137" s="2">
        <v>2163.52</v>
      </c>
      <c r="H137" s="2">
        <v>2209.48</v>
      </c>
      <c r="I137" s="2">
        <v>2285.9</v>
      </c>
      <c r="J137" s="2">
        <v>2287.21</v>
      </c>
      <c r="K137" s="2">
        <v>2289.6</v>
      </c>
      <c r="L137" s="2">
        <v>2283.29</v>
      </c>
      <c r="M137" s="2">
        <v>2285.7199999999998</v>
      </c>
      <c r="N137" s="2">
        <v>2284.33</v>
      </c>
      <c r="O137" s="2">
        <v>2286.9299999999998</v>
      </c>
      <c r="P137" s="2">
        <v>2308.64</v>
      </c>
      <c r="Q137" s="2">
        <v>2371.84</v>
      </c>
      <c r="R137" s="2">
        <v>2385.1799999999998</v>
      </c>
      <c r="S137" s="2">
        <v>2376.4499999999998</v>
      </c>
      <c r="T137" s="2">
        <v>2315.1799999999998</v>
      </c>
      <c r="U137" s="2">
        <v>2299.06</v>
      </c>
      <c r="V137" s="2">
        <v>2249.66</v>
      </c>
      <c r="W137" s="2">
        <v>2171.11</v>
      </c>
      <c r="X137" s="2">
        <v>2138.6799999999998</v>
      </c>
      <c r="Y137" s="85">
        <v>2133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2135.94</v>
      </c>
      <c r="C138" s="2">
        <v>2135.12</v>
      </c>
      <c r="D138" s="2">
        <v>2135.81</v>
      </c>
      <c r="E138" s="2">
        <v>2137.33</v>
      </c>
      <c r="F138" s="2">
        <v>2138.87</v>
      </c>
      <c r="G138" s="2">
        <v>2155.04</v>
      </c>
      <c r="H138" s="2">
        <v>2199.63</v>
      </c>
      <c r="I138" s="2">
        <v>2226.85</v>
      </c>
      <c r="J138" s="2">
        <v>2233.37</v>
      </c>
      <c r="K138" s="2">
        <v>2206.6999999999998</v>
      </c>
      <c r="L138" s="2">
        <v>2176.27</v>
      </c>
      <c r="M138" s="2">
        <v>2171.4699999999998</v>
      </c>
      <c r="N138" s="2">
        <v>2167.94</v>
      </c>
      <c r="O138" s="2">
        <v>2166.1999999999998</v>
      </c>
      <c r="P138" s="2">
        <v>2174.96</v>
      </c>
      <c r="Q138" s="2">
        <v>2191.65</v>
      </c>
      <c r="R138" s="2">
        <v>2276.52</v>
      </c>
      <c r="S138" s="2">
        <v>2219.7199999999998</v>
      </c>
      <c r="T138" s="2">
        <v>2179.66</v>
      </c>
      <c r="U138" s="2">
        <v>2159.4499999999998</v>
      </c>
      <c r="V138" s="2">
        <v>2152.92</v>
      </c>
      <c r="W138" s="2">
        <v>2140.23</v>
      </c>
      <c r="X138" s="2">
        <v>2127.81</v>
      </c>
      <c r="Y138" s="85">
        <v>2132.4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2135.54</v>
      </c>
      <c r="C139" s="86">
        <v>2133.84</v>
      </c>
      <c r="D139" s="86">
        <v>2136.2600000000002</v>
      </c>
      <c r="E139" s="86">
        <v>2137.15</v>
      </c>
      <c r="F139" s="86">
        <v>2147.1</v>
      </c>
      <c r="G139" s="86">
        <v>2235.19</v>
      </c>
      <c r="H139" s="86">
        <v>2361.9299999999998</v>
      </c>
      <c r="I139" s="86">
        <v>2432.2800000000002</v>
      </c>
      <c r="J139" s="86">
        <v>2420.59</v>
      </c>
      <c r="K139" s="86">
        <v>2413.44</v>
      </c>
      <c r="L139" s="86">
        <v>2400.58</v>
      </c>
      <c r="M139" s="86">
        <v>2411.5300000000002</v>
      </c>
      <c r="N139" s="86">
        <v>2404.27</v>
      </c>
      <c r="O139" s="86">
        <v>2412</v>
      </c>
      <c r="P139" s="86">
        <v>2434.25</v>
      </c>
      <c r="Q139" s="86">
        <v>2471.89</v>
      </c>
      <c r="R139" s="86">
        <v>2483.65</v>
      </c>
      <c r="S139" s="86">
        <v>2481.88</v>
      </c>
      <c r="T139" s="86">
        <v>2406.15</v>
      </c>
      <c r="U139" s="86">
        <v>2377.12</v>
      </c>
      <c r="V139" s="86">
        <v>2297.5300000000002</v>
      </c>
      <c r="W139" s="86">
        <v>2231.39</v>
      </c>
      <c r="X139" s="86">
        <v>2203.81</v>
      </c>
      <c r="Y139" s="87">
        <v>2158.6999999999998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880241.3</v>
      </c>
      <c r="N146" s="328"/>
      <c r="O146" s="347">
        <v>1355564</v>
      </c>
      <c r="P146" s="348"/>
      <c r="Q146" s="347">
        <v>1458239.72</v>
      </c>
      <c r="R146" s="348"/>
      <c r="S146" s="347">
        <v>723361.22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104" t="s">
        <v>310</v>
      </c>
      <c r="C152" s="105" t="s">
        <v>313</v>
      </c>
      <c r="D152" s="105" t="s">
        <v>316</v>
      </c>
      <c r="E152" s="105" t="s">
        <v>318</v>
      </c>
      <c r="F152" s="105" t="s">
        <v>321</v>
      </c>
      <c r="G152" s="105" t="s">
        <v>324</v>
      </c>
      <c r="H152" s="105" t="s">
        <v>327</v>
      </c>
      <c r="I152" s="105" t="s">
        <v>330</v>
      </c>
      <c r="J152" s="105" t="s">
        <v>333</v>
      </c>
      <c r="K152" s="105" t="s">
        <v>336</v>
      </c>
      <c r="L152" s="105" t="s">
        <v>339</v>
      </c>
      <c r="M152" s="105" t="s">
        <v>342</v>
      </c>
      <c r="N152" s="105" t="s">
        <v>345</v>
      </c>
      <c r="O152" s="105" t="s">
        <v>348</v>
      </c>
      <c r="P152" s="105" t="s">
        <v>351</v>
      </c>
      <c r="Q152" s="105" t="s">
        <v>354</v>
      </c>
      <c r="R152" s="105" t="s">
        <v>357</v>
      </c>
      <c r="S152" s="105" t="s">
        <v>360</v>
      </c>
      <c r="T152" s="105" t="s">
        <v>363</v>
      </c>
      <c r="U152" s="105" t="s">
        <v>366</v>
      </c>
      <c r="V152" s="105" t="s">
        <v>369</v>
      </c>
      <c r="W152" s="105" t="s">
        <v>372</v>
      </c>
      <c r="X152" s="105" t="s">
        <v>375</v>
      </c>
      <c r="Y152" s="106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93" t="s">
        <v>381</v>
      </c>
      <c r="C153" s="2" t="s">
        <v>384</v>
      </c>
      <c r="D153" s="2" t="s">
        <v>387</v>
      </c>
      <c r="E153" s="2" t="s">
        <v>390</v>
      </c>
      <c r="F153" s="2" t="s">
        <v>393</v>
      </c>
      <c r="G153" s="2" t="s">
        <v>396</v>
      </c>
      <c r="H153" s="2" t="s">
        <v>399</v>
      </c>
      <c r="I153" s="2" t="s">
        <v>402</v>
      </c>
      <c r="J153" s="2" t="s">
        <v>405</v>
      </c>
      <c r="K153" s="2" t="s">
        <v>408</v>
      </c>
      <c r="L153" s="2" t="s">
        <v>411</v>
      </c>
      <c r="M153" s="2" t="s">
        <v>414</v>
      </c>
      <c r="N153" s="2" t="s">
        <v>417</v>
      </c>
      <c r="O153" s="2" t="s">
        <v>420</v>
      </c>
      <c r="P153" s="2" t="s">
        <v>423</v>
      </c>
      <c r="Q153" s="2" t="s">
        <v>426</v>
      </c>
      <c r="R153" s="2" t="s">
        <v>429</v>
      </c>
      <c r="S153" s="2" t="s">
        <v>432</v>
      </c>
      <c r="T153" s="2" t="s">
        <v>435</v>
      </c>
      <c r="U153" s="2" t="s">
        <v>438</v>
      </c>
      <c r="V153" s="2" t="s">
        <v>441</v>
      </c>
      <c r="W153" s="2" t="s">
        <v>444</v>
      </c>
      <c r="X153" s="2" t="s">
        <v>447</v>
      </c>
      <c r="Y153" s="8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93" t="s">
        <v>453</v>
      </c>
      <c r="C154" s="2" t="s">
        <v>456</v>
      </c>
      <c r="D154" s="2" t="s">
        <v>459</v>
      </c>
      <c r="E154" s="2" t="s">
        <v>462</v>
      </c>
      <c r="F154" s="2" t="s">
        <v>465</v>
      </c>
      <c r="G154" s="2" t="s">
        <v>468</v>
      </c>
      <c r="H154" s="2" t="s">
        <v>471</v>
      </c>
      <c r="I154" s="2" t="s">
        <v>474</v>
      </c>
      <c r="J154" s="2" t="s">
        <v>477</v>
      </c>
      <c r="K154" s="2" t="s">
        <v>480</v>
      </c>
      <c r="L154" s="2" t="s">
        <v>483</v>
      </c>
      <c r="M154" s="2" t="s">
        <v>486</v>
      </c>
      <c r="N154" s="2" t="s">
        <v>342</v>
      </c>
      <c r="O154" s="2" t="s">
        <v>490</v>
      </c>
      <c r="P154" s="2" t="s">
        <v>493</v>
      </c>
      <c r="Q154" s="2" t="s">
        <v>496</v>
      </c>
      <c r="R154" s="2" t="s">
        <v>499</v>
      </c>
      <c r="S154" s="2" t="s">
        <v>502</v>
      </c>
      <c r="T154" s="2" t="s">
        <v>505</v>
      </c>
      <c r="U154" s="2" t="s">
        <v>508</v>
      </c>
      <c r="V154" s="2" t="s">
        <v>511</v>
      </c>
      <c r="W154" s="2" t="s">
        <v>514</v>
      </c>
      <c r="X154" s="2" t="s">
        <v>517</v>
      </c>
      <c r="Y154" s="8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93" t="s">
        <v>523</v>
      </c>
      <c r="C155" s="2" t="s">
        <v>526</v>
      </c>
      <c r="D155" s="2" t="s">
        <v>529</v>
      </c>
      <c r="E155" s="2" t="s">
        <v>532</v>
      </c>
      <c r="F155" s="2" t="s">
        <v>535</v>
      </c>
      <c r="G155" s="2" t="s">
        <v>538</v>
      </c>
      <c r="H155" s="2" t="s">
        <v>540</v>
      </c>
      <c r="I155" s="2" t="s">
        <v>543</v>
      </c>
      <c r="J155" s="2" t="s">
        <v>546</v>
      </c>
      <c r="K155" s="2" t="s">
        <v>549</v>
      </c>
      <c r="L155" s="2" t="s">
        <v>552</v>
      </c>
      <c r="M155" s="2" t="s">
        <v>555</v>
      </c>
      <c r="N155" s="2" t="s">
        <v>557</v>
      </c>
      <c r="O155" s="2" t="s">
        <v>560</v>
      </c>
      <c r="P155" s="2" t="s">
        <v>563</v>
      </c>
      <c r="Q155" s="2" t="s">
        <v>566</v>
      </c>
      <c r="R155" s="2" t="s">
        <v>569</v>
      </c>
      <c r="S155" s="2" t="s">
        <v>572</v>
      </c>
      <c r="T155" s="2" t="s">
        <v>574</v>
      </c>
      <c r="U155" s="2" t="s">
        <v>577</v>
      </c>
      <c r="V155" s="2" t="s">
        <v>580</v>
      </c>
      <c r="W155" s="2" t="s">
        <v>583</v>
      </c>
      <c r="X155" s="2" t="s">
        <v>586</v>
      </c>
      <c r="Y155" s="8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93" t="s">
        <v>591</v>
      </c>
      <c r="C156" s="2" t="s">
        <v>594</v>
      </c>
      <c r="D156" s="2" t="s">
        <v>597</v>
      </c>
      <c r="E156" s="2" t="s">
        <v>600</v>
      </c>
      <c r="F156" s="2" t="s">
        <v>602</v>
      </c>
      <c r="G156" s="2" t="s">
        <v>605</v>
      </c>
      <c r="H156" s="2" t="s">
        <v>224</v>
      </c>
      <c r="I156" s="2" t="s">
        <v>610</v>
      </c>
      <c r="J156" s="2" t="s">
        <v>612</v>
      </c>
      <c r="K156" s="2" t="s">
        <v>615</v>
      </c>
      <c r="L156" s="2" t="s">
        <v>618</v>
      </c>
      <c r="M156" s="2" t="s">
        <v>621</v>
      </c>
      <c r="N156" s="2" t="s">
        <v>624</v>
      </c>
      <c r="O156" s="2" t="s">
        <v>627</v>
      </c>
      <c r="P156" s="2" t="s">
        <v>630</v>
      </c>
      <c r="Q156" s="2" t="s">
        <v>633</v>
      </c>
      <c r="R156" s="2" t="s">
        <v>636</v>
      </c>
      <c r="S156" s="2" t="s">
        <v>639</v>
      </c>
      <c r="T156" s="2" t="s">
        <v>641</v>
      </c>
      <c r="U156" s="2" t="s">
        <v>237</v>
      </c>
      <c r="V156" s="2" t="s">
        <v>236</v>
      </c>
      <c r="W156" s="2" t="s">
        <v>227</v>
      </c>
      <c r="X156" s="2" t="s">
        <v>648</v>
      </c>
      <c r="Y156" s="8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93" t="s">
        <v>652</v>
      </c>
      <c r="C157" s="2" t="s">
        <v>655</v>
      </c>
      <c r="D157" s="2" t="s">
        <v>658</v>
      </c>
      <c r="E157" s="2" t="s">
        <v>661</v>
      </c>
      <c r="F157" s="2" t="s">
        <v>664</v>
      </c>
      <c r="G157" s="2" t="s">
        <v>667</v>
      </c>
      <c r="H157" s="2" t="s">
        <v>670</v>
      </c>
      <c r="I157" s="2" t="s">
        <v>673</v>
      </c>
      <c r="J157" s="2" t="s">
        <v>676</v>
      </c>
      <c r="K157" s="2" t="s">
        <v>678</v>
      </c>
      <c r="L157" s="2" t="s">
        <v>680</v>
      </c>
      <c r="M157" s="2" t="s">
        <v>683</v>
      </c>
      <c r="N157" s="2" t="s">
        <v>686</v>
      </c>
      <c r="O157" s="2" t="s">
        <v>689</v>
      </c>
      <c r="P157" s="2" t="s">
        <v>692</v>
      </c>
      <c r="Q157" s="2" t="s">
        <v>694</v>
      </c>
      <c r="R157" s="2" t="s">
        <v>697</v>
      </c>
      <c r="S157" s="2" t="s">
        <v>700</v>
      </c>
      <c r="T157" s="2" t="s">
        <v>703</v>
      </c>
      <c r="U157" s="2" t="s">
        <v>706</v>
      </c>
      <c r="V157" s="2" t="s">
        <v>709</v>
      </c>
      <c r="W157" s="2" t="s">
        <v>712</v>
      </c>
      <c r="X157" s="2" t="s">
        <v>715</v>
      </c>
      <c r="Y157" s="8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93" t="s">
        <v>721</v>
      </c>
      <c r="C158" s="2" t="s">
        <v>723</v>
      </c>
      <c r="D158" s="2" t="s">
        <v>725</v>
      </c>
      <c r="E158" s="2" t="s">
        <v>728</v>
      </c>
      <c r="F158" s="2" t="s">
        <v>731</v>
      </c>
      <c r="G158" s="2" t="s">
        <v>733</v>
      </c>
      <c r="H158" s="2" t="s">
        <v>735</v>
      </c>
      <c r="I158" s="2" t="s">
        <v>737</v>
      </c>
      <c r="J158" s="2" t="s">
        <v>740</v>
      </c>
      <c r="K158" s="2" t="s">
        <v>743</v>
      </c>
      <c r="L158" s="2" t="s">
        <v>746</v>
      </c>
      <c r="M158" s="2" t="s">
        <v>748</v>
      </c>
      <c r="N158" s="2" t="s">
        <v>751</v>
      </c>
      <c r="O158" s="2" t="s">
        <v>754</v>
      </c>
      <c r="P158" s="2" t="s">
        <v>757</v>
      </c>
      <c r="Q158" s="2" t="s">
        <v>759</v>
      </c>
      <c r="R158" s="2" t="s">
        <v>761</v>
      </c>
      <c r="S158" s="2" t="s">
        <v>764</v>
      </c>
      <c r="T158" s="2" t="s">
        <v>766</v>
      </c>
      <c r="U158" s="2" t="s">
        <v>769</v>
      </c>
      <c r="V158" s="2" t="s">
        <v>772</v>
      </c>
      <c r="W158" s="2" t="s">
        <v>775</v>
      </c>
      <c r="X158" s="2" t="s">
        <v>777</v>
      </c>
      <c r="Y158" s="8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93" t="s">
        <v>783</v>
      </c>
      <c r="C159" s="2" t="s">
        <v>786</v>
      </c>
      <c r="D159" s="2" t="s">
        <v>789</v>
      </c>
      <c r="E159" s="2" t="s">
        <v>792</v>
      </c>
      <c r="F159" s="2" t="s">
        <v>795</v>
      </c>
      <c r="G159" s="2" t="s">
        <v>798</v>
      </c>
      <c r="H159" s="2" t="s">
        <v>801</v>
      </c>
      <c r="I159" s="2" t="s">
        <v>804</v>
      </c>
      <c r="J159" s="2" t="s">
        <v>807</v>
      </c>
      <c r="K159" s="2" t="s">
        <v>810</v>
      </c>
      <c r="L159" s="2" t="s">
        <v>813</v>
      </c>
      <c r="M159" s="2" t="s">
        <v>816</v>
      </c>
      <c r="N159" s="2" t="s">
        <v>819</v>
      </c>
      <c r="O159" s="2" t="s">
        <v>822</v>
      </c>
      <c r="P159" s="2" t="s">
        <v>825</v>
      </c>
      <c r="Q159" s="2" t="s">
        <v>828</v>
      </c>
      <c r="R159" s="2" t="s">
        <v>830</v>
      </c>
      <c r="S159" s="2" t="s">
        <v>833</v>
      </c>
      <c r="T159" s="2" t="s">
        <v>836</v>
      </c>
      <c r="U159" s="2" t="s">
        <v>839</v>
      </c>
      <c r="V159" s="2" t="s">
        <v>842</v>
      </c>
      <c r="W159" s="2" t="s">
        <v>844</v>
      </c>
      <c r="X159" s="2" t="s">
        <v>847</v>
      </c>
      <c r="Y159" s="8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93" t="s">
        <v>853</v>
      </c>
      <c r="C160" s="2" t="s">
        <v>856</v>
      </c>
      <c r="D160" s="2" t="s">
        <v>859</v>
      </c>
      <c r="E160" s="2" t="s">
        <v>862</v>
      </c>
      <c r="F160" s="2" t="s">
        <v>865</v>
      </c>
      <c r="G160" s="2" t="s">
        <v>868</v>
      </c>
      <c r="H160" s="2" t="s">
        <v>871</v>
      </c>
      <c r="I160" s="2" t="s">
        <v>873</v>
      </c>
      <c r="J160" s="2" t="s">
        <v>876</v>
      </c>
      <c r="K160" s="2" t="s">
        <v>879</v>
      </c>
      <c r="L160" s="2" t="s">
        <v>882</v>
      </c>
      <c r="M160" s="2" t="s">
        <v>885</v>
      </c>
      <c r="N160" s="2" t="s">
        <v>888</v>
      </c>
      <c r="O160" s="2" t="s">
        <v>223</v>
      </c>
      <c r="P160" s="2" t="s">
        <v>893</v>
      </c>
      <c r="Q160" s="2" t="s">
        <v>896</v>
      </c>
      <c r="R160" s="2" t="s">
        <v>899</v>
      </c>
      <c r="S160" s="2" t="s">
        <v>902</v>
      </c>
      <c r="T160" s="2" t="s">
        <v>904</v>
      </c>
      <c r="U160" s="2" t="s">
        <v>907</v>
      </c>
      <c r="V160" s="2" t="s">
        <v>910</v>
      </c>
      <c r="W160" s="2" t="s">
        <v>913</v>
      </c>
      <c r="X160" s="2" t="s">
        <v>915</v>
      </c>
      <c r="Y160" s="8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93" t="s">
        <v>920</v>
      </c>
      <c r="C161" s="2" t="s">
        <v>923</v>
      </c>
      <c r="D161" s="2" t="s">
        <v>926</v>
      </c>
      <c r="E161" s="2" t="s">
        <v>929</v>
      </c>
      <c r="F161" s="2" t="s">
        <v>932</v>
      </c>
      <c r="G161" s="2" t="s">
        <v>935</v>
      </c>
      <c r="H161" s="2" t="s">
        <v>938</v>
      </c>
      <c r="I161" s="2" t="s">
        <v>941</v>
      </c>
      <c r="J161" s="2" t="s">
        <v>944</v>
      </c>
      <c r="K161" s="2" t="s">
        <v>947</v>
      </c>
      <c r="L161" s="2" t="s">
        <v>950</v>
      </c>
      <c r="M161" s="2" t="s">
        <v>952</v>
      </c>
      <c r="N161" s="2" t="s">
        <v>955</v>
      </c>
      <c r="O161" s="2" t="s">
        <v>958</v>
      </c>
      <c r="P161" s="2" t="s">
        <v>961</v>
      </c>
      <c r="Q161" s="2" t="s">
        <v>964</v>
      </c>
      <c r="R161" s="2" t="s">
        <v>967</v>
      </c>
      <c r="S161" s="2" t="s">
        <v>970</v>
      </c>
      <c r="T161" s="2" t="s">
        <v>971</v>
      </c>
      <c r="U161" s="2" t="s">
        <v>974</v>
      </c>
      <c r="V161" s="2" t="s">
        <v>977</v>
      </c>
      <c r="W161" s="2" t="s">
        <v>980</v>
      </c>
      <c r="X161" s="2" t="s">
        <v>983</v>
      </c>
      <c r="Y161" s="8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93" t="s">
        <v>989</v>
      </c>
      <c r="C162" s="2" t="s">
        <v>992</v>
      </c>
      <c r="D162" s="2" t="s">
        <v>206</v>
      </c>
      <c r="E162" s="2" t="s">
        <v>997</v>
      </c>
      <c r="F162" s="2" t="s">
        <v>1000</v>
      </c>
      <c r="G162" s="2" t="s">
        <v>1002</v>
      </c>
      <c r="H162" s="2" t="s">
        <v>1004</v>
      </c>
      <c r="I162" s="2" t="s">
        <v>1007</v>
      </c>
      <c r="J162" s="2" t="s">
        <v>1010</v>
      </c>
      <c r="K162" s="2" t="s">
        <v>1013</v>
      </c>
      <c r="L162" s="2" t="s">
        <v>1015</v>
      </c>
      <c r="M162" s="2" t="s">
        <v>1018</v>
      </c>
      <c r="N162" s="2" t="s">
        <v>1021</v>
      </c>
      <c r="O162" s="2" t="s">
        <v>276</v>
      </c>
      <c r="P162" s="2" t="s">
        <v>1025</v>
      </c>
      <c r="Q162" s="2" t="s">
        <v>1027</v>
      </c>
      <c r="R162" s="2" t="s">
        <v>1029</v>
      </c>
      <c r="S162" s="2" t="s">
        <v>1032</v>
      </c>
      <c r="T162" s="2" t="s">
        <v>1035</v>
      </c>
      <c r="U162" s="2" t="s">
        <v>1037</v>
      </c>
      <c r="V162" s="2" t="s">
        <v>847</v>
      </c>
      <c r="W162" s="2" t="s">
        <v>1041</v>
      </c>
      <c r="X162" s="2" t="s">
        <v>1043</v>
      </c>
      <c r="Y162" s="8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93" t="s">
        <v>1049</v>
      </c>
      <c r="C163" s="2" t="s">
        <v>1052</v>
      </c>
      <c r="D163" s="2" t="s">
        <v>1055</v>
      </c>
      <c r="E163" s="2" t="s">
        <v>1058</v>
      </c>
      <c r="F163" s="2" t="s">
        <v>1013</v>
      </c>
      <c r="G163" s="2" t="s">
        <v>1062</v>
      </c>
      <c r="H163" s="2" t="s">
        <v>1065</v>
      </c>
      <c r="I163" s="2" t="s">
        <v>236</v>
      </c>
      <c r="J163" s="2" t="s">
        <v>1070</v>
      </c>
      <c r="K163" s="2" t="s">
        <v>1073</v>
      </c>
      <c r="L163" s="2" t="s">
        <v>728</v>
      </c>
      <c r="M163" s="2" t="s">
        <v>1077</v>
      </c>
      <c r="N163" s="2" t="s">
        <v>1080</v>
      </c>
      <c r="O163" s="2" t="s">
        <v>1082</v>
      </c>
      <c r="P163" s="2" t="s">
        <v>1084</v>
      </c>
      <c r="Q163" s="2" t="s">
        <v>1087</v>
      </c>
      <c r="R163" s="2" t="s">
        <v>1090</v>
      </c>
      <c r="S163" s="2" t="s">
        <v>278</v>
      </c>
      <c r="T163" s="2" t="s">
        <v>1095</v>
      </c>
      <c r="U163" s="2" t="s">
        <v>1097</v>
      </c>
      <c r="V163" s="2" t="s">
        <v>1100</v>
      </c>
      <c r="W163" s="2" t="s">
        <v>1103</v>
      </c>
      <c r="X163" s="2" t="s">
        <v>1106</v>
      </c>
      <c r="Y163" s="8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93" t="s">
        <v>1112</v>
      </c>
      <c r="C164" s="2" t="s">
        <v>1115</v>
      </c>
      <c r="D164" s="2" t="s">
        <v>1117</v>
      </c>
      <c r="E164" s="2" t="s">
        <v>1119</v>
      </c>
      <c r="F164" s="2" t="s">
        <v>1122</v>
      </c>
      <c r="G164" s="2" t="s">
        <v>1124</v>
      </c>
      <c r="H164" s="2" t="s">
        <v>288</v>
      </c>
      <c r="I164" s="2" t="s">
        <v>1129</v>
      </c>
      <c r="J164" s="2" t="s">
        <v>1132</v>
      </c>
      <c r="K164" s="2" t="s">
        <v>1135</v>
      </c>
      <c r="L164" s="2" t="s">
        <v>1138</v>
      </c>
      <c r="M164" s="2" t="s">
        <v>1141</v>
      </c>
      <c r="N164" s="2" t="s">
        <v>1141</v>
      </c>
      <c r="O164" s="2" t="s">
        <v>1145</v>
      </c>
      <c r="P164" s="2" t="s">
        <v>1148</v>
      </c>
      <c r="Q164" s="2" t="s">
        <v>1151</v>
      </c>
      <c r="R164" s="2" t="s">
        <v>1154</v>
      </c>
      <c r="S164" s="2" t="s">
        <v>287</v>
      </c>
      <c r="T164" s="2" t="s">
        <v>1158</v>
      </c>
      <c r="U164" s="2" t="s">
        <v>1161</v>
      </c>
      <c r="V164" s="2" t="s">
        <v>1163</v>
      </c>
      <c r="W164" s="2" t="s">
        <v>1166</v>
      </c>
      <c r="X164" s="2" t="s">
        <v>1169</v>
      </c>
      <c r="Y164" s="8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93" t="s">
        <v>1175</v>
      </c>
      <c r="C165" s="2" t="s">
        <v>1178</v>
      </c>
      <c r="D165" s="2" t="s">
        <v>1181</v>
      </c>
      <c r="E165" s="2" t="s">
        <v>1183</v>
      </c>
      <c r="F165" s="2" t="s">
        <v>1186</v>
      </c>
      <c r="G165" s="2" t="s">
        <v>1189</v>
      </c>
      <c r="H165" s="2" t="s">
        <v>1192</v>
      </c>
      <c r="I165" s="2" t="s">
        <v>1195</v>
      </c>
      <c r="J165" s="2" t="s">
        <v>286</v>
      </c>
      <c r="K165" s="2" t="s">
        <v>1199</v>
      </c>
      <c r="L165" s="2" t="s">
        <v>1202</v>
      </c>
      <c r="M165" s="2" t="s">
        <v>1205</v>
      </c>
      <c r="N165" s="2" t="s">
        <v>1208</v>
      </c>
      <c r="O165" s="2" t="s">
        <v>1211</v>
      </c>
      <c r="P165" s="2" t="s">
        <v>1214</v>
      </c>
      <c r="Q165" s="2" t="s">
        <v>1217</v>
      </c>
      <c r="R165" s="2" t="s">
        <v>1220</v>
      </c>
      <c r="S165" s="2" t="s">
        <v>1223</v>
      </c>
      <c r="T165" s="2" t="s">
        <v>1225</v>
      </c>
      <c r="U165" s="2" t="s">
        <v>1228</v>
      </c>
      <c r="V165" s="2" t="s">
        <v>1129</v>
      </c>
      <c r="W165" s="2" t="s">
        <v>1232</v>
      </c>
      <c r="X165" s="2" t="s">
        <v>292</v>
      </c>
      <c r="Y165" s="8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93" t="s">
        <v>1239</v>
      </c>
      <c r="C166" s="2" t="s">
        <v>1242</v>
      </c>
      <c r="D166" s="2" t="s">
        <v>1244</v>
      </c>
      <c r="E166" s="2" t="s">
        <v>1247</v>
      </c>
      <c r="F166" s="2" t="s">
        <v>1250</v>
      </c>
      <c r="G166" s="2" t="s">
        <v>1252</v>
      </c>
      <c r="H166" s="2" t="s">
        <v>1255</v>
      </c>
      <c r="I166" s="2" t="s">
        <v>1258</v>
      </c>
      <c r="J166" s="2" t="s">
        <v>1261</v>
      </c>
      <c r="K166" s="2" t="s">
        <v>1264</v>
      </c>
      <c r="L166" s="2" t="s">
        <v>1267</v>
      </c>
      <c r="M166" s="2" t="s">
        <v>1270</v>
      </c>
      <c r="N166" s="2" t="s">
        <v>1273</v>
      </c>
      <c r="O166" s="2" t="s">
        <v>1276</v>
      </c>
      <c r="P166" s="2" t="s">
        <v>1279</v>
      </c>
      <c r="Q166" s="2" t="s">
        <v>1282</v>
      </c>
      <c r="R166" s="2" t="s">
        <v>1284</v>
      </c>
      <c r="S166" s="2" t="s">
        <v>1287</v>
      </c>
      <c r="T166" s="2" t="s">
        <v>1290</v>
      </c>
      <c r="U166" s="2" t="s">
        <v>1293</v>
      </c>
      <c r="V166" s="2" t="s">
        <v>1296</v>
      </c>
      <c r="W166" s="2" t="s">
        <v>1299</v>
      </c>
      <c r="X166" s="2" t="s">
        <v>1302</v>
      </c>
      <c r="Y166" s="8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93" t="s">
        <v>1308</v>
      </c>
      <c r="C167" s="2" t="s">
        <v>1310</v>
      </c>
      <c r="D167" s="2" t="s">
        <v>1313</v>
      </c>
      <c r="E167" s="2" t="s">
        <v>1316</v>
      </c>
      <c r="F167" s="2" t="s">
        <v>1318</v>
      </c>
      <c r="G167" s="2" t="s">
        <v>1320</v>
      </c>
      <c r="H167" s="2" t="s">
        <v>1323</v>
      </c>
      <c r="I167" s="2" t="s">
        <v>1326</v>
      </c>
      <c r="J167" s="2" t="s">
        <v>1329</v>
      </c>
      <c r="K167" s="2" t="s">
        <v>1332</v>
      </c>
      <c r="L167" s="2" t="s">
        <v>1335</v>
      </c>
      <c r="M167" s="2" t="s">
        <v>1338</v>
      </c>
      <c r="N167" s="2" t="s">
        <v>1341</v>
      </c>
      <c r="O167" s="2" t="s">
        <v>1344</v>
      </c>
      <c r="P167" s="2" t="s">
        <v>1347</v>
      </c>
      <c r="Q167" s="2" t="s">
        <v>1350</v>
      </c>
      <c r="R167" s="2" t="s">
        <v>1352</v>
      </c>
      <c r="S167" s="2" t="s">
        <v>1354</v>
      </c>
      <c r="T167" s="2" t="s">
        <v>1357</v>
      </c>
      <c r="U167" s="2" t="s">
        <v>1360</v>
      </c>
      <c r="V167" s="2" t="s">
        <v>1362</v>
      </c>
      <c r="W167" s="2" t="s">
        <v>1365</v>
      </c>
      <c r="X167" s="2" t="s">
        <v>1368</v>
      </c>
      <c r="Y167" s="8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93" t="s">
        <v>1373</v>
      </c>
      <c r="C168" s="2" t="s">
        <v>1376</v>
      </c>
      <c r="D168" s="2" t="s">
        <v>1379</v>
      </c>
      <c r="E168" s="2" t="s">
        <v>1382</v>
      </c>
      <c r="F168" s="2" t="s">
        <v>282</v>
      </c>
      <c r="G168" s="2" t="s">
        <v>1386</v>
      </c>
      <c r="H168" s="2" t="s">
        <v>1389</v>
      </c>
      <c r="I168" s="2" t="s">
        <v>1392</v>
      </c>
      <c r="J168" s="2" t="s">
        <v>1395</v>
      </c>
      <c r="K168" s="2" t="s">
        <v>1398</v>
      </c>
      <c r="L168" s="2" t="s">
        <v>1401</v>
      </c>
      <c r="M168" s="2" t="s">
        <v>1403</v>
      </c>
      <c r="N168" s="2" t="s">
        <v>1406</v>
      </c>
      <c r="O168" s="2" t="s">
        <v>1409</v>
      </c>
      <c r="P168" s="2" t="s">
        <v>1412</v>
      </c>
      <c r="Q168" s="2" t="s">
        <v>1415</v>
      </c>
      <c r="R168" s="2" t="s">
        <v>1418</v>
      </c>
      <c r="S168" s="2" t="s">
        <v>1421</v>
      </c>
      <c r="T168" s="2" t="s">
        <v>1424</v>
      </c>
      <c r="U168" s="2" t="s">
        <v>1427</v>
      </c>
      <c r="V168" s="2" t="s">
        <v>1430</v>
      </c>
      <c r="W168" s="2" t="s">
        <v>1433</v>
      </c>
      <c r="X168" s="2" t="s">
        <v>1435</v>
      </c>
      <c r="Y168" s="8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93" t="s">
        <v>1440</v>
      </c>
      <c r="C169" s="2" t="s">
        <v>1443</v>
      </c>
      <c r="D169" s="2" t="s">
        <v>1084</v>
      </c>
      <c r="E169" s="2" t="s">
        <v>1447</v>
      </c>
      <c r="F169" s="2" t="s">
        <v>1450</v>
      </c>
      <c r="G169" s="2" t="s">
        <v>1452</v>
      </c>
      <c r="H169" s="2" t="s">
        <v>1455</v>
      </c>
      <c r="I169" s="2" t="s">
        <v>1458</v>
      </c>
      <c r="J169" s="2" t="s">
        <v>1461</v>
      </c>
      <c r="K169" s="2" t="s">
        <v>1464</v>
      </c>
      <c r="L169" s="2" t="s">
        <v>1467</v>
      </c>
      <c r="M169" s="2" t="s">
        <v>1469</v>
      </c>
      <c r="N169" s="2" t="s">
        <v>1472</v>
      </c>
      <c r="O169" s="2" t="s">
        <v>289</v>
      </c>
      <c r="P169" s="2" t="s">
        <v>1477</v>
      </c>
      <c r="Q169" s="2" t="s">
        <v>772</v>
      </c>
      <c r="R169" s="2" t="s">
        <v>1481</v>
      </c>
      <c r="S169" s="2" t="s">
        <v>1484</v>
      </c>
      <c r="T169" s="2" t="s">
        <v>1487</v>
      </c>
      <c r="U169" s="2" t="s">
        <v>1158</v>
      </c>
      <c r="V169" s="2" t="s">
        <v>1491</v>
      </c>
      <c r="W169" s="2" t="s">
        <v>1494</v>
      </c>
      <c r="X169" s="2" t="s">
        <v>1497</v>
      </c>
      <c r="Y169" s="8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93" t="s">
        <v>1503</v>
      </c>
      <c r="C170" s="2" t="s">
        <v>1506</v>
      </c>
      <c r="D170" s="2" t="s">
        <v>1508</v>
      </c>
      <c r="E170" s="2" t="s">
        <v>1511</v>
      </c>
      <c r="F170" s="2" t="s">
        <v>1513</v>
      </c>
      <c r="G170" s="2" t="s">
        <v>277</v>
      </c>
      <c r="H170" s="2" t="s">
        <v>1518</v>
      </c>
      <c r="I170" s="2" t="s">
        <v>1521</v>
      </c>
      <c r="J170" s="2" t="s">
        <v>1524</v>
      </c>
      <c r="K170" s="2" t="s">
        <v>1527</v>
      </c>
      <c r="L170" s="2" t="s">
        <v>1529</v>
      </c>
      <c r="M170" s="2" t="s">
        <v>1532</v>
      </c>
      <c r="N170" s="2" t="s">
        <v>1535</v>
      </c>
      <c r="O170" s="2" t="s">
        <v>1538</v>
      </c>
      <c r="P170" s="2" t="s">
        <v>1541</v>
      </c>
      <c r="Q170" s="2" t="s">
        <v>1544</v>
      </c>
      <c r="R170" s="2" t="s">
        <v>1547</v>
      </c>
      <c r="S170" s="2" t="s">
        <v>1550</v>
      </c>
      <c r="T170" s="2" t="s">
        <v>1553</v>
      </c>
      <c r="U170" s="2" t="s">
        <v>1556</v>
      </c>
      <c r="V170" s="2" t="s">
        <v>1559</v>
      </c>
      <c r="W170" s="2" t="s">
        <v>1562</v>
      </c>
      <c r="X170" s="2" t="s">
        <v>1565</v>
      </c>
      <c r="Y170" s="8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93" t="s">
        <v>1571</v>
      </c>
      <c r="C171" s="2" t="s">
        <v>1574</v>
      </c>
      <c r="D171" s="2" t="s">
        <v>1576</v>
      </c>
      <c r="E171" s="2" t="s">
        <v>1579</v>
      </c>
      <c r="F171" s="2" t="s">
        <v>1583</v>
      </c>
      <c r="G171" s="2" t="s">
        <v>1586</v>
      </c>
      <c r="H171" s="2" t="s">
        <v>1589</v>
      </c>
      <c r="I171" s="2" t="s">
        <v>1591</v>
      </c>
      <c r="J171" s="2" t="s">
        <v>1594</v>
      </c>
      <c r="K171" s="2" t="s">
        <v>1597</v>
      </c>
      <c r="L171" s="2" t="s">
        <v>1600</v>
      </c>
      <c r="M171" s="2" t="s">
        <v>1603</v>
      </c>
      <c r="N171" s="2" t="s">
        <v>1606</v>
      </c>
      <c r="O171" s="2" t="s">
        <v>1609</v>
      </c>
      <c r="P171" s="2" t="s">
        <v>1612</v>
      </c>
      <c r="Q171" s="2" t="s">
        <v>1615</v>
      </c>
      <c r="R171" s="2" t="s">
        <v>260</v>
      </c>
      <c r="S171" s="2" t="s">
        <v>1620</v>
      </c>
      <c r="T171" s="2" t="s">
        <v>1623</v>
      </c>
      <c r="U171" s="2" t="s">
        <v>1626</v>
      </c>
      <c r="V171" s="2" t="s">
        <v>1629</v>
      </c>
      <c r="W171" s="2" t="s">
        <v>1631</v>
      </c>
      <c r="X171" s="2" t="s">
        <v>1634</v>
      </c>
      <c r="Y171" s="8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93" t="s">
        <v>1640</v>
      </c>
      <c r="C172" s="2" t="s">
        <v>1183</v>
      </c>
      <c r="D172" s="2" t="s">
        <v>204</v>
      </c>
      <c r="E172" s="2" t="s">
        <v>1646</v>
      </c>
      <c r="F172" s="2" t="s">
        <v>1648</v>
      </c>
      <c r="G172" s="2" t="s">
        <v>1651</v>
      </c>
      <c r="H172" s="2" t="s">
        <v>1277</v>
      </c>
      <c r="I172" s="2" t="s">
        <v>1656</v>
      </c>
      <c r="J172" s="2" t="s">
        <v>1659</v>
      </c>
      <c r="K172" s="2" t="s">
        <v>1662</v>
      </c>
      <c r="L172" s="2" t="s">
        <v>1664</v>
      </c>
      <c r="M172" s="2" t="s">
        <v>1667</v>
      </c>
      <c r="N172" s="2" t="s">
        <v>1362</v>
      </c>
      <c r="O172" s="2" t="s">
        <v>1667</v>
      </c>
      <c r="P172" s="2" t="s">
        <v>1671</v>
      </c>
      <c r="Q172" s="2" t="s">
        <v>1674</v>
      </c>
      <c r="R172" s="2" t="s">
        <v>1677</v>
      </c>
      <c r="S172" s="2" t="s">
        <v>1680</v>
      </c>
      <c r="T172" s="2" t="s">
        <v>1683</v>
      </c>
      <c r="U172" s="2" t="s">
        <v>1686</v>
      </c>
      <c r="V172" s="2" t="s">
        <v>1688</v>
      </c>
      <c r="W172" s="2" t="s">
        <v>1690</v>
      </c>
      <c r="X172" s="2" t="s">
        <v>1693</v>
      </c>
      <c r="Y172" s="8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93" t="s">
        <v>1699</v>
      </c>
      <c r="C173" s="2" t="s">
        <v>1701</v>
      </c>
      <c r="D173" s="2" t="s">
        <v>1704</v>
      </c>
      <c r="E173" s="2" t="s">
        <v>1706</v>
      </c>
      <c r="F173" s="2" t="s">
        <v>1708</v>
      </c>
      <c r="G173" s="2" t="s">
        <v>1711</v>
      </c>
      <c r="H173" s="2" t="s">
        <v>1714</v>
      </c>
      <c r="I173" s="2" t="s">
        <v>1717</v>
      </c>
      <c r="J173" s="2" t="s">
        <v>1719</v>
      </c>
      <c r="K173" s="2" t="s">
        <v>1722</v>
      </c>
      <c r="L173" s="2" t="s">
        <v>1725</v>
      </c>
      <c r="M173" s="2" t="s">
        <v>1728</v>
      </c>
      <c r="N173" s="2" t="s">
        <v>1731</v>
      </c>
      <c r="O173" s="2" t="s">
        <v>1734</v>
      </c>
      <c r="P173" s="2" t="s">
        <v>1736</v>
      </c>
      <c r="Q173" s="2" t="s">
        <v>1739</v>
      </c>
      <c r="R173" s="2" t="s">
        <v>1742</v>
      </c>
      <c r="S173" s="2" t="s">
        <v>1745</v>
      </c>
      <c r="T173" s="2" t="s">
        <v>1748</v>
      </c>
      <c r="U173" s="2" t="s">
        <v>1751</v>
      </c>
      <c r="V173" s="2" t="s">
        <v>1754</v>
      </c>
      <c r="W173" s="2" t="s">
        <v>1757</v>
      </c>
      <c r="X173" s="2" t="s">
        <v>1760</v>
      </c>
      <c r="Y173" s="8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93" t="s">
        <v>1766</v>
      </c>
      <c r="C174" s="2" t="s">
        <v>1768</v>
      </c>
      <c r="D174" s="2" t="s">
        <v>1771</v>
      </c>
      <c r="E174" s="2" t="s">
        <v>1774</v>
      </c>
      <c r="F174" s="2" t="s">
        <v>1777</v>
      </c>
      <c r="G174" s="2" t="s">
        <v>1779</v>
      </c>
      <c r="H174" s="2" t="s">
        <v>1782</v>
      </c>
      <c r="I174" s="2" t="s">
        <v>1785</v>
      </c>
      <c r="J174" s="2" t="s">
        <v>1788</v>
      </c>
      <c r="K174" s="2" t="s">
        <v>1791</v>
      </c>
      <c r="L174" s="2" t="s">
        <v>1794</v>
      </c>
      <c r="M174" s="2" t="s">
        <v>1797</v>
      </c>
      <c r="N174" s="2" t="s">
        <v>1799</v>
      </c>
      <c r="O174" s="2" t="s">
        <v>1802</v>
      </c>
      <c r="P174" s="2" t="s">
        <v>1805</v>
      </c>
      <c r="Q174" s="2" t="s">
        <v>1808</v>
      </c>
      <c r="R174" s="2" t="s">
        <v>1811</v>
      </c>
      <c r="S174" s="2" t="s">
        <v>1814</v>
      </c>
      <c r="T174" s="2" t="s">
        <v>1817</v>
      </c>
      <c r="U174" s="2" t="s">
        <v>1820</v>
      </c>
      <c r="V174" s="2" t="s">
        <v>1823</v>
      </c>
      <c r="W174" s="2" t="s">
        <v>1826</v>
      </c>
      <c r="X174" s="2" t="s">
        <v>1829</v>
      </c>
      <c r="Y174" s="8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93" t="s">
        <v>1835</v>
      </c>
      <c r="C175" s="2" t="s">
        <v>1838</v>
      </c>
      <c r="D175" s="2" t="s">
        <v>1839</v>
      </c>
      <c r="E175" s="2" t="s">
        <v>1841</v>
      </c>
      <c r="F175" s="2" t="s">
        <v>1843</v>
      </c>
      <c r="G175" s="2" t="s">
        <v>1846</v>
      </c>
      <c r="H175" s="2" t="s">
        <v>1848</v>
      </c>
      <c r="I175" s="2" t="s">
        <v>1850</v>
      </c>
      <c r="J175" s="2" t="s">
        <v>1851</v>
      </c>
      <c r="K175" s="2" t="s">
        <v>1854</v>
      </c>
      <c r="L175" s="2" t="s">
        <v>1857</v>
      </c>
      <c r="M175" s="2" t="s">
        <v>1860</v>
      </c>
      <c r="N175" s="2" t="s">
        <v>1863</v>
      </c>
      <c r="O175" s="2" t="s">
        <v>370</v>
      </c>
      <c r="P175" s="2" t="s">
        <v>1623</v>
      </c>
      <c r="Q175" s="2" t="s">
        <v>1869</v>
      </c>
      <c r="R175" s="2" t="s">
        <v>1872</v>
      </c>
      <c r="S175" s="2" t="s">
        <v>1875</v>
      </c>
      <c r="T175" s="2" t="s">
        <v>1878</v>
      </c>
      <c r="U175" s="2" t="s">
        <v>1880</v>
      </c>
      <c r="V175" s="2" t="s">
        <v>1883</v>
      </c>
      <c r="W175" s="2" t="s">
        <v>1885</v>
      </c>
      <c r="X175" s="2" t="s">
        <v>1888</v>
      </c>
      <c r="Y175" s="8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93" t="s">
        <v>1894</v>
      </c>
      <c r="C176" s="2" t="s">
        <v>1897</v>
      </c>
      <c r="D176" s="2" t="s">
        <v>1766</v>
      </c>
      <c r="E176" s="2" t="s">
        <v>1900</v>
      </c>
      <c r="F176" s="2" t="s">
        <v>1903</v>
      </c>
      <c r="G176" s="2" t="s">
        <v>1905</v>
      </c>
      <c r="H176" s="2" t="s">
        <v>1908</v>
      </c>
      <c r="I176" s="2" t="s">
        <v>1911</v>
      </c>
      <c r="J176" s="2" t="s">
        <v>1914</v>
      </c>
      <c r="K176" s="2" t="s">
        <v>1917</v>
      </c>
      <c r="L176" s="2" t="s">
        <v>1920</v>
      </c>
      <c r="M176" s="2" t="s">
        <v>1923</v>
      </c>
      <c r="N176" s="2" t="s">
        <v>1926</v>
      </c>
      <c r="O176" s="2" t="s">
        <v>1929</v>
      </c>
      <c r="P176" s="2" t="s">
        <v>272</v>
      </c>
      <c r="Q176" s="2" t="s">
        <v>1548</v>
      </c>
      <c r="R176" s="2" t="s">
        <v>1936</v>
      </c>
      <c r="S176" s="2" t="s">
        <v>1939</v>
      </c>
      <c r="T176" s="2" t="s">
        <v>1942</v>
      </c>
      <c r="U176" s="2" t="s">
        <v>1945</v>
      </c>
      <c r="V176" s="2" t="s">
        <v>1948</v>
      </c>
      <c r="W176" s="2" t="s">
        <v>1950</v>
      </c>
      <c r="X176" s="2" t="s">
        <v>1953</v>
      </c>
      <c r="Y176" s="8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93" t="s">
        <v>1958</v>
      </c>
      <c r="C177" s="2" t="s">
        <v>1961</v>
      </c>
      <c r="D177" s="2" t="s">
        <v>1964</v>
      </c>
      <c r="E177" s="2" t="s">
        <v>1967</v>
      </c>
      <c r="F177" s="2" t="s">
        <v>1968</v>
      </c>
      <c r="G177" s="2" t="s">
        <v>1971</v>
      </c>
      <c r="H177" s="2" t="s">
        <v>1974</v>
      </c>
      <c r="I177" s="2" t="s">
        <v>1975</v>
      </c>
      <c r="J177" s="2" t="s">
        <v>1977</v>
      </c>
      <c r="K177" s="2" t="s">
        <v>1980</v>
      </c>
      <c r="L177" s="2" t="s">
        <v>1983</v>
      </c>
      <c r="M177" s="2" t="s">
        <v>1986</v>
      </c>
      <c r="N177" s="2" t="s">
        <v>1989</v>
      </c>
      <c r="O177" s="2" t="s">
        <v>1992</v>
      </c>
      <c r="P177" s="2" t="s">
        <v>1995</v>
      </c>
      <c r="Q177" s="2" t="s">
        <v>1998</v>
      </c>
      <c r="R177" s="2" t="s">
        <v>2000</v>
      </c>
      <c r="S177" s="2" t="s">
        <v>2003</v>
      </c>
      <c r="T177" s="2" t="s">
        <v>2005</v>
      </c>
      <c r="U177" s="2" t="s">
        <v>2007</v>
      </c>
      <c r="V177" s="2" t="s">
        <v>2010</v>
      </c>
      <c r="W177" s="2" t="s">
        <v>2013</v>
      </c>
      <c r="X177" s="2" t="s">
        <v>2016</v>
      </c>
      <c r="Y177" s="8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93" t="s">
        <v>2022</v>
      </c>
      <c r="C178" s="2" t="s">
        <v>2025</v>
      </c>
      <c r="D178" s="2" t="s">
        <v>2028</v>
      </c>
      <c r="E178" s="2" t="s">
        <v>1100</v>
      </c>
      <c r="F178" s="2" t="s">
        <v>1112</v>
      </c>
      <c r="G178" s="2" t="s">
        <v>2033</v>
      </c>
      <c r="H178" s="2" t="s">
        <v>2036</v>
      </c>
      <c r="I178" s="2" t="s">
        <v>2039</v>
      </c>
      <c r="J178" s="2" t="s">
        <v>2042</v>
      </c>
      <c r="K178" s="2" t="s">
        <v>2045</v>
      </c>
      <c r="L178" s="2" t="s">
        <v>2048</v>
      </c>
      <c r="M178" s="2" t="s">
        <v>2051</v>
      </c>
      <c r="N178" s="2" t="s">
        <v>2054</v>
      </c>
      <c r="O178" s="2" t="s">
        <v>2057</v>
      </c>
      <c r="P178" s="2" t="s">
        <v>2059</v>
      </c>
      <c r="Q178" s="2" t="s">
        <v>2062</v>
      </c>
      <c r="R178" s="2" t="s">
        <v>2065</v>
      </c>
      <c r="S178" s="2" t="s">
        <v>2068</v>
      </c>
      <c r="T178" s="2" t="s">
        <v>2071</v>
      </c>
      <c r="U178" s="2" t="s">
        <v>2074</v>
      </c>
      <c r="V178" s="2" t="s">
        <v>2077</v>
      </c>
      <c r="W178" s="2" t="s">
        <v>2037</v>
      </c>
      <c r="X178" s="2" t="s">
        <v>2082</v>
      </c>
      <c r="Y178" s="8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93" t="s">
        <v>2087</v>
      </c>
      <c r="C179" s="2" t="s">
        <v>580</v>
      </c>
      <c r="D179" s="2" t="s">
        <v>2091</v>
      </c>
      <c r="E179" s="2" t="s">
        <v>2094</v>
      </c>
      <c r="F179" s="2" t="s">
        <v>1494</v>
      </c>
      <c r="G179" s="2" t="s">
        <v>2098</v>
      </c>
      <c r="H179" s="2" t="s">
        <v>1018</v>
      </c>
      <c r="I179" s="2" t="s">
        <v>2102</v>
      </c>
      <c r="J179" s="2" t="s">
        <v>2105</v>
      </c>
      <c r="K179" s="2" t="s">
        <v>2108</v>
      </c>
      <c r="L179" s="2" t="s">
        <v>2111</v>
      </c>
      <c r="M179" s="2" t="s">
        <v>1808</v>
      </c>
      <c r="N179" s="2" t="s">
        <v>2115</v>
      </c>
      <c r="O179" s="2" t="s">
        <v>2118</v>
      </c>
      <c r="P179" s="2" t="s">
        <v>2121</v>
      </c>
      <c r="Q179" s="2" t="s">
        <v>2124</v>
      </c>
      <c r="R179" s="2" t="s">
        <v>2127</v>
      </c>
      <c r="S179" s="2" t="s">
        <v>2130</v>
      </c>
      <c r="T179" s="2" t="s">
        <v>2133</v>
      </c>
      <c r="U179" s="2" t="s">
        <v>2136</v>
      </c>
      <c r="V179" s="2" t="s">
        <v>2139</v>
      </c>
      <c r="W179" s="2" t="s">
        <v>2142</v>
      </c>
      <c r="X179" s="2" t="s">
        <v>1189</v>
      </c>
      <c r="Y179" s="8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93" t="s">
        <v>2147</v>
      </c>
      <c r="C180" s="2" t="s">
        <v>2150</v>
      </c>
      <c r="D180" s="2" t="s">
        <v>279</v>
      </c>
      <c r="E180" s="2" t="s">
        <v>2155</v>
      </c>
      <c r="F180" s="2" t="s">
        <v>2158</v>
      </c>
      <c r="G180" s="2" t="s">
        <v>391</v>
      </c>
      <c r="H180" s="2" t="s">
        <v>2163</v>
      </c>
      <c r="I180" s="2" t="s">
        <v>2166</v>
      </c>
      <c r="J180" s="2" t="s">
        <v>222</v>
      </c>
      <c r="K180" s="2" t="s">
        <v>2171</v>
      </c>
      <c r="L180" s="2" t="s">
        <v>2174</v>
      </c>
      <c r="M180" s="2" t="s">
        <v>2177</v>
      </c>
      <c r="N180" s="2" t="s">
        <v>2180</v>
      </c>
      <c r="O180" s="2" t="s">
        <v>2183</v>
      </c>
      <c r="P180" s="2" t="s">
        <v>2186</v>
      </c>
      <c r="Q180" s="2" t="s">
        <v>2189</v>
      </c>
      <c r="R180" s="2" t="s">
        <v>2192</v>
      </c>
      <c r="S180" s="2" t="s">
        <v>2195</v>
      </c>
      <c r="T180" s="2" t="s">
        <v>2198</v>
      </c>
      <c r="U180" s="2" t="s">
        <v>2201</v>
      </c>
      <c r="V180" s="2" t="s">
        <v>2204</v>
      </c>
      <c r="W180" s="2" t="s">
        <v>2206</v>
      </c>
      <c r="X180" s="2" t="s">
        <v>667</v>
      </c>
      <c r="Y180" s="8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93" t="s">
        <v>2212</v>
      </c>
      <c r="C181" s="2" t="s">
        <v>2215</v>
      </c>
      <c r="D181" s="2" t="s">
        <v>2216</v>
      </c>
      <c r="E181" s="2" t="s">
        <v>2219</v>
      </c>
      <c r="F181" s="2" t="s">
        <v>2222</v>
      </c>
      <c r="G181" s="2" t="s">
        <v>2225</v>
      </c>
      <c r="H181" s="2" t="s">
        <v>2228</v>
      </c>
      <c r="I181" s="2" t="s">
        <v>2230</v>
      </c>
      <c r="J181" s="2" t="s">
        <v>2233</v>
      </c>
      <c r="K181" s="2" t="s">
        <v>2236</v>
      </c>
      <c r="L181" s="2" t="s">
        <v>2239</v>
      </c>
      <c r="M181" s="2" t="s">
        <v>2242</v>
      </c>
      <c r="N181" s="2" t="s">
        <v>2245</v>
      </c>
      <c r="O181" s="2" t="s">
        <v>2248</v>
      </c>
      <c r="P181" s="2" t="s">
        <v>2251</v>
      </c>
      <c r="Q181" s="2" t="s">
        <v>2254</v>
      </c>
      <c r="R181" s="2" t="s">
        <v>2257</v>
      </c>
      <c r="S181" s="2" t="s">
        <v>2260</v>
      </c>
      <c r="T181" s="2" t="s">
        <v>2263</v>
      </c>
      <c r="U181" s="2" t="s">
        <v>2266</v>
      </c>
      <c r="V181" s="2" t="s">
        <v>2269</v>
      </c>
      <c r="W181" s="2" t="s">
        <v>2272</v>
      </c>
      <c r="X181" s="2" t="s">
        <v>2275</v>
      </c>
      <c r="Y181" s="8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94" t="s">
        <v>2280</v>
      </c>
      <c r="C182" s="86" t="s">
        <v>2283</v>
      </c>
      <c r="D182" s="86" t="s">
        <v>2286</v>
      </c>
      <c r="E182" s="86" t="s">
        <v>2289</v>
      </c>
      <c r="F182" s="86" t="s">
        <v>2292</v>
      </c>
      <c r="G182" s="86" t="s">
        <v>2294</v>
      </c>
      <c r="H182" s="86" t="s">
        <v>2296</v>
      </c>
      <c r="I182" s="86" t="s">
        <v>2299</v>
      </c>
      <c r="J182" s="86" t="s">
        <v>2302</v>
      </c>
      <c r="K182" s="86" t="s">
        <v>2305</v>
      </c>
      <c r="L182" s="86" t="s">
        <v>2308</v>
      </c>
      <c r="M182" s="86" t="s">
        <v>2310</v>
      </c>
      <c r="N182" s="86" t="s">
        <v>2313</v>
      </c>
      <c r="O182" s="86" t="s">
        <v>2316</v>
      </c>
      <c r="P182" s="86" t="s">
        <v>2319</v>
      </c>
      <c r="Q182" s="86" t="s">
        <v>2321</v>
      </c>
      <c r="R182" s="86" t="s">
        <v>2324</v>
      </c>
      <c r="S182" s="86" t="s">
        <v>2327</v>
      </c>
      <c r="T182" s="86" t="s">
        <v>2330</v>
      </c>
      <c r="U182" s="86" t="s">
        <v>2333</v>
      </c>
      <c r="V182" s="86" t="s">
        <v>2336</v>
      </c>
      <c r="W182" s="86" t="s">
        <v>2339</v>
      </c>
      <c r="X182" s="86" t="s">
        <v>2342</v>
      </c>
      <c r="Y182" s="87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118">
        <v>759.56</v>
      </c>
      <c r="C187" s="118">
        <v>759.56</v>
      </c>
      <c r="D187" s="118">
        <v>759.56</v>
      </c>
      <c r="E187" s="118">
        <v>759.56</v>
      </c>
      <c r="F187" s="118">
        <v>759.56</v>
      </c>
      <c r="G187" s="118">
        <v>759.56</v>
      </c>
      <c r="H187" s="118">
        <v>759.56</v>
      </c>
      <c r="I187" s="118">
        <v>759.56</v>
      </c>
      <c r="J187" s="118">
        <v>759.56</v>
      </c>
      <c r="K187" s="118">
        <v>759.56</v>
      </c>
      <c r="L187" s="118">
        <v>759.56</v>
      </c>
      <c r="M187" s="118">
        <v>759.56</v>
      </c>
      <c r="N187" s="118">
        <v>759.56</v>
      </c>
      <c r="O187" s="118">
        <v>759.56</v>
      </c>
      <c r="P187" s="118">
        <v>759.56</v>
      </c>
      <c r="Q187" s="118">
        <v>759.56</v>
      </c>
      <c r="R187" s="118">
        <v>759.56</v>
      </c>
      <c r="S187" s="118">
        <v>759.56</v>
      </c>
      <c r="T187" s="118">
        <v>759.56</v>
      </c>
      <c r="U187" s="118">
        <v>759.56</v>
      </c>
      <c r="V187" s="118">
        <v>759.56</v>
      </c>
      <c r="W187" s="118">
        <v>759.56</v>
      </c>
      <c r="X187" s="118">
        <v>759.56</v>
      </c>
      <c r="Y187" s="118">
        <v>759.56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118">
        <v>759.56</v>
      </c>
      <c r="C188" s="118">
        <v>759.56</v>
      </c>
      <c r="D188" s="118">
        <v>759.56</v>
      </c>
      <c r="E188" s="118">
        <v>759.56</v>
      </c>
      <c r="F188" s="118">
        <v>759.56</v>
      </c>
      <c r="G188" s="118">
        <v>759.56</v>
      </c>
      <c r="H188" s="118">
        <v>759.56</v>
      </c>
      <c r="I188" s="118">
        <v>759.56</v>
      </c>
      <c r="J188" s="118">
        <v>759.56</v>
      </c>
      <c r="K188" s="118">
        <v>759.56</v>
      </c>
      <c r="L188" s="118">
        <v>759.56</v>
      </c>
      <c r="M188" s="118">
        <v>759.56</v>
      </c>
      <c r="N188" s="118">
        <v>759.56</v>
      </c>
      <c r="O188" s="118">
        <v>759.56</v>
      </c>
      <c r="P188" s="118">
        <v>759.56</v>
      </c>
      <c r="Q188" s="118">
        <v>759.56</v>
      </c>
      <c r="R188" s="118">
        <v>759.56</v>
      </c>
      <c r="S188" s="118">
        <v>759.56</v>
      </c>
      <c r="T188" s="118">
        <v>759.56</v>
      </c>
      <c r="U188" s="118">
        <v>759.56</v>
      </c>
      <c r="V188" s="118">
        <v>759.56</v>
      </c>
      <c r="W188" s="118">
        <v>759.56</v>
      </c>
      <c r="X188" s="118">
        <v>759.56</v>
      </c>
      <c r="Y188" s="118">
        <v>759.56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118">
        <v>759.56</v>
      </c>
      <c r="C189" s="118">
        <v>759.56</v>
      </c>
      <c r="D189" s="118">
        <v>759.56</v>
      </c>
      <c r="E189" s="118">
        <v>759.56</v>
      </c>
      <c r="F189" s="118">
        <v>759.56</v>
      </c>
      <c r="G189" s="118">
        <v>759.56</v>
      </c>
      <c r="H189" s="118">
        <v>759.56</v>
      </c>
      <c r="I189" s="118">
        <v>759.56</v>
      </c>
      <c r="J189" s="118">
        <v>759.56</v>
      </c>
      <c r="K189" s="118">
        <v>759.56</v>
      </c>
      <c r="L189" s="118">
        <v>759.56</v>
      </c>
      <c r="M189" s="118">
        <v>759.56</v>
      </c>
      <c r="N189" s="118">
        <v>759.56</v>
      </c>
      <c r="O189" s="118">
        <v>759.56</v>
      </c>
      <c r="P189" s="118">
        <v>759.56</v>
      </c>
      <c r="Q189" s="118">
        <v>759.56</v>
      </c>
      <c r="R189" s="118">
        <v>759.56</v>
      </c>
      <c r="S189" s="118">
        <v>759.56</v>
      </c>
      <c r="T189" s="118">
        <v>759.56</v>
      </c>
      <c r="U189" s="118">
        <v>759.56</v>
      </c>
      <c r="V189" s="118">
        <v>759.56</v>
      </c>
      <c r="W189" s="118">
        <v>759.56</v>
      </c>
      <c r="X189" s="118">
        <v>759.56</v>
      </c>
      <c r="Y189" s="118">
        <v>759.56</v>
      </c>
      <c r="AB189" s="4">
        <v>14</v>
      </c>
      <c r="AC189" s="4">
        <v>16</v>
      </c>
    </row>
    <row r="190" spans="1:29" x14ac:dyDescent="0.25">
      <c r="A190" s="111">
        <v>4</v>
      </c>
      <c r="B190" s="118">
        <v>759.56</v>
      </c>
      <c r="C190" s="118">
        <v>759.56</v>
      </c>
      <c r="D190" s="118">
        <v>759.56</v>
      </c>
      <c r="E190" s="118">
        <v>759.56</v>
      </c>
      <c r="F190" s="118">
        <v>759.56</v>
      </c>
      <c r="G190" s="118">
        <v>759.56</v>
      </c>
      <c r="H190" s="118">
        <v>759.56</v>
      </c>
      <c r="I190" s="118">
        <v>759.56</v>
      </c>
      <c r="J190" s="118">
        <v>759.56</v>
      </c>
      <c r="K190" s="118">
        <v>759.56</v>
      </c>
      <c r="L190" s="118">
        <v>759.56</v>
      </c>
      <c r="M190" s="118">
        <v>759.56</v>
      </c>
      <c r="N190" s="118">
        <v>759.56</v>
      </c>
      <c r="O190" s="118">
        <v>759.56</v>
      </c>
      <c r="P190" s="118">
        <v>759.56</v>
      </c>
      <c r="Q190" s="118">
        <v>759.56</v>
      </c>
      <c r="R190" s="118">
        <v>759.56</v>
      </c>
      <c r="S190" s="118">
        <v>759.56</v>
      </c>
      <c r="T190" s="118">
        <v>759.56</v>
      </c>
      <c r="U190" s="118">
        <v>759.56</v>
      </c>
      <c r="V190" s="118">
        <v>759.56</v>
      </c>
      <c r="W190" s="118">
        <v>759.56</v>
      </c>
      <c r="X190" s="118">
        <v>759.56</v>
      </c>
      <c r="Y190" s="118">
        <v>759.56</v>
      </c>
      <c r="AB190" s="4">
        <v>14</v>
      </c>
      <c r="AC190" s="4">
        <v>17</v>
      </c>
    </row>
    <row r="191" spans="1:29" x14ac:dyDescent="0.25">
      <c r="A191" s="111">
        <v>5</v>
      </c>
      <c r="B191" s="118">
        <v>759.56</v>
      </c>
      <c r="C191" s="118">
        <v>759.56</v>
      </c>
      <c r="D191" s="118">
        <v>759.56</v>
      </c>
      <c r="E191" s="118">
        <v>759.56</v>
      </c>
      <c r="F191" s="118">
        <v>759.56</v>
      </c>
      <c r="G191" s="118">
        <v>759.56</v>
      </c>
      <c r="H191" s="118">
        <v>759.56</v>
      </c>
      <c r="I191" s="118">
        <v>759.56</v>
      </c>
      <c r="J191" s="118">
        <v>759.56</v>
      </c>
      <c r="K191" s="118">
        <v>759.56</v>
      </c>
      <c r="L191" s="118">
        <v>759.56</v>
      </c>
      <c r="M191" s="118">
        <v>759.56</v>
      </c>
      <c r="N191" s="118">
        <v>759.56</v>
      </c>
      <c r="O191" s="118">
        <v>759.56</v>
      </c>
      <c r="P191" s="118">
        <v>759.56</v>
      </c>
      <c r="Q191" s="118">
        <v>759.56</v>
      </c>
      <c r="R191" s="118">
        <v>759.56</v>
      </c>
      <c r="S191" s="118">
        <v>759.56</v>
      </c>
      <c r="T191" s="118">
        <v>759.56</v>
      </c>
      <c r="U191" s="118">
        <v>759.56</v>
      </c>
      <c r="V191" s="118">
        <v>759.56</v>
      </c>
      <c r="W191" s="118">
        <v>759.56</v>
      </c>
      <c r="X191" s="118">
        <v>759.56</v>
      </c>
      <c r="Y191" s="118">
        <v>759.56</v>
      </c>
      <c r="AB191" s="4">
        <v>14</v>
      </c>
      <c r="AC191" s="4">
        <v>18</v>
      </c>
    </row>
    <row r="192" spans="1:29" x14ac:dyDescent="0.25">
      <c r="A192" s="111">
        <v>6</v>
      </c>
      <c r="B192" s="118">
        <v>759.56</v>
      </c>
      <c r="C192" s="118">
        <v>759.56</v>
      </c>
      <c r="D192" s="118">
        <v>759.56</v>
      </c>
      <c r="E192" s="118">
        <v>759.56</v>
      </c>
      <c r="F192" s="118">
        <v>759.56</v>
      </c>
      <c r="G192" s="118">
        <v>759.56</v>
      </c>
      <c r="H192" s="118">
        <v>759.56</v>
      </c>
      <c r="I192" s="118">
        <v>759.56</v>
      </c>
      <c r="J192" s="118">
        <v>759.56</v>
      </c>
      <c r="K192" s="118">
        <v>759.56</v>
      </c>
      <c r="L192" s="118">
        <v>759.56</v>
      </c>
      <c r="M192" s="118">
        <v>759.56</v>
      </c>
      <c r="N192" s="118">
        <v>759.56</v>
      </c>
      <c r="O192" s="118">
        <v>759.56</v>
      </c>
      <c r="P192" s="118">
        <v>759.56</v>
      </c>
      <c r="Q192" s="118">
        <v>759.56</v>
      </c>
      <c r="R192" s="118">
        <v>759.56</v>
      </c>
      <c r="S192" s="118">
        <v>759.56</v>
      </c>
      <c r="T192" s="118">
        <v>759.56</v>
      </c>
      <c r="U192" s="118">
        <v>759.56</v>
      </c>
      <c r="V192" s="118">
        <v>759.56</v>
      </c>
      <c r="W192" s="118">
        <v>759.56</v>
      </c>
      <c r="X192" s="118">
        <v>759.56</v>
      </c>
      <c r="Y192" s="118">
        <v>759.56</v>
      </c>
      <c r="AB192" s="4">
        <v>14</v>
      </c>
      <c r="AC192" s="4">
        <v>19</v>
      </c>
    </row>
    <row r="193" spans="1:29" x14ac:dyDescent="0.25">
      <c r="A193" s="111">
        <v>7</v>
      </c>
      <c r="B193" s="118">
        <v>759.56</v>
      </c>
      <c r="C193" s="118">
        <v>759.56</v>
      </c>
      <c r="D193" s="118">
        <v>759.56</v>
      </c>
      <c r="E193" s="118">
        <v>759.56</v>
      </c>
      <c r="F193" s="118">
        <v>759.56</v>
      </c>
      <c r="G193" s="118">
        <v>759.56</v>
      </c>
      <c r="H193" s="118">
        <v>759.56</v>
      </c>
      <c r="I193" s="118">
        <v>759.56</v>
      </c>
      <c r="J193" s="118">
        <v>759.56</v>
      </c>
      <c r="K193" s="118">
        <v>759.56</v>
      </c>
      <c r="L193" s="118">
        <v>759.56</v>
      </c>
      <c r="M193" s="118">
        <v>759.56</v>
      </c>
      <c r="N193" s="118">
        <v>759.56</v>
      </c>
      <c r="O193" s="118">
        <v>759.56</v>
      </c>
      <c r="P193" s="118">
        <v>759.56</v>
      </c>
      <c r="Q193" s="118">
        <v>759.56</v>
      </c>
      <c r="R193" s="118">
        <v>759.56</v>
      </c>
      <c r="S193" s="118">
        <v>759.56</v>
      </c>
      <c r="T193" s="118">
        <v>759.56</v>
      </c>
      <c r="U193" s="118">
        <v>759.56</v>
      </c>
      <c r="V193" s="118">
        <v>759.56</v>
      </c>
      <c r="W193" s="118">
        <v>759.56</v>
      </c>
      <c r="X193" s="118">
        <v>759.56</v>
      </c>
      <c r="Y193" s="118">
        <v>759.56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118">
        <v>759.56</v>
      </c>
      <c r="C194" s="118">
        <v>759.56</v>
      </c>
      <c r="D194" s="118">
        <v>759.56</v>
      </c>
      <c r="E194" s="118">
        <v>759.56</v>
      </c>
      <c r="F194" s="118">
        <v>759.56</v>
      </c>
      <c r="G194" s="118">
        <v>759.56</v>
      </c>
      <c r="H194" s="118">
        <v>759.56</v>
      </c>
      <c r="I194" s="118">
        <v>759.56</v>
      </c>
      <c r="J194" s="118">
        <v>759.56</v>
      </c>
      <c r="K194" s="118">
        <v>759.56</v>
      </c>
      <c r="L194" s="118">
        <v>759.56</v>
      </c>
      <c r="M194" s="118">
        <v>759.56</v>
      </c>
      <c r="N194" s="118">
        <v>759.56</v>
      </c>
      <c r="O194" s="118">
        <v>759.56</v>
      </c>
      <c r="P194" s="118">
        <v>759.56</v>
      </c>
      <c r="Q194" s="118">
        <v>759.56</v>
      </c>
      <c r="R194" s="118">
        <v>759.56</v>
      </c>
      <c r="S194" s="118">
        <v>759.56</v>
      </c>
      <c r="T194" s="118">
        <v>759.56</v>
      </c>
      <c r="U194" s="118">
        <v>759.56</v>
      </c>
      <c r="V194" s="118">
        <v>759.56</v>
      </c>
      <c r="W194" s="118">
        <v>759.56</v>
      </c>
      <c r="X194" s="118">
        <v>759.56</v>
      </c>
      <c r="Y194" s="118">
        <v>759.56</v>
      </c>
      <c r="AB194" s="4">
        <v>14</v>
      </c>
      <c r="AC194" s="4">
        <v>21</v>
      </c>
    </row>
    <row r="195" spans="1:29" x14ac:dyDescent="0.25">
      <c r="A195" s="111">
        <v>9</v>
      </c>
      <c r="B195" s="118">
        <v>759.56</v>
      </c>
      <c r="C195" s="118">
        <v>759.56</v>
      </c>
      <c r="D195" s="118">
        <v>759.56</v>
      </c>
      <c r="E195" s="118">
        <v>759.56</v>
      </c>
      <c r="F195" s="118">
        <v>759.56</v>
      </c>
      <c r="G195" s="118">
        <v>759.56</v>
      </c>
      <c r="H195" s="118">
        <v>759.56</v>
      </c>
      <c r="I195" s="118">
        <v>759.56</v>
      </c>
      <c r="J195" s="118">
        <v>759.56</v>
      </c>
      <c r="K195" s="118">
        <v>759.56</v>
      </c>
      <c r="L195" s="118">
        <v>759.56</v>
      </c>
      <c r="M195" s="118">
        <v>759.56</v>
      </c>
      <c r="N195" s="118">
        <v>759.56</v>
      </c>
      <c r="O195" s="118">
        <v>759.56</v>
      </c>
      <c r="P195" s="118">
        <v>759.56</v>
      </c>
      <c r="Q195" s="118">
        <v>759.56</v>
      </c>
      <c r="R195" s="118">
        <v>759.56</v>
      </c>
      <c r="S195" s="118">
        <v>759.56</v>
      </c>
      <c r="T195" s="118">
        <v>759.56</v>
      </c>
      <c r="U195" s="118">
        <v>759.56</v>
      </c>
      <c r="V195" s="118">
        <v>759.56</v>
      </c>
      <c r="W195" s="118">
        <v>759.56</v>
      </c>
      <c r="X195" s="118">
        <v>759.56</v>
      </c>
      <c r="Y195" s="118">
        <v>759.56</v>
      </c>
      <c r="AB195" s="4">
        <v>14</v>
      </c>
      <c r="AC195" s="4">
        <v>22</v>
      </c>
    </row>
    <row r="196" spans="1:29" x14ac:dyDescent="0.25">
      <c r="A196" s="111">
        <v>10</v>
      </c>
      <c r="B196" s="118">
        <v>759.56</v>
      </c>
      <c r="C196" s="118">
        <v>759.56</v>
      </c>
      <c r="D196" s="118">
        <v>759.56</v>
      </c>
      <c r="E196" s="118">
        <v>759.56</v>
      </c>
      <c r="F196" s="118">
        <v>759.56</v>
      </c>
      <c r="G196" s="118">
        <v>759.56</v>
      </c>
      <c r="H196" s="118">
        <v>759.56</v>
      </c>
      <c r="I196" s="118">
        <v>759.56</v>
      </c>
      <c r="J196" s="118">
        <v>759.56</v>
      </c>
      <c r="K196" s="118">
        <v>759.56</v>
      </c>
      <c r="L196" s="118">
        <v>759.56</v>
      </c>
      <c r="M196" s="118">
        <v>759.56</v>
      </c>
      <c r="N196" s="118">
        <v>759.56</v>
      </c>
      <c r="O196" s="118">
        <v>759.56</v>
      </c>
      <c r="P196" s="118">
        <v>759.56</v>
      </c>
      <c r="Q196" s="118">
        <v>759.56</v>
      </c>
      <c r="R196" s="118">
        <v>759.56</v>
      </c>
      <c r="S196" s="118">
        <v>759.56</v>
      </c>
      <c r="T196" s="118">
        <v>759.56</v>
      </c>
      <c r="U196" s="118">
        <v>759.56</v>
      </c>
      <c r="V196" s="118">
        <v>759.56</v>
      </c>
      <c r="W196" s="118">
        <v>759.56</v>
      </c>
      <c r="X196" s="118">
        <v>759.56</v>
      </c>
      <c r="Y196" s="118">
        <v>759.56</v>
      </c>
      <c r="AB196" s="4">
        <v>14</v>
      </c>
      <c r="AC196" s="4">
        <v>23</v>
      </c>
    </row>
    <row r="197" spans="1:29" x14ac:dyDescent="0.25">
      <c r="A197" s="111">
        <v>11</v>
      </c>
      <c r="B197" s="118">
        <v>759.56</v>
      </c>
      <c r="C197" s="118">
        <v>759.56</v>
      </c>
      <c r="D197" s="118">
        <v>759.56</v>
      </c>
      <c r="E197" s="118">
        <v>759.56</v>
      </c>
      <c r="F197" s="118">
        <v>759.56</v>
      </c>
      <c r="G197" s="118">
        <v>759.56</v>
      </c>
      <c r="H197" s="118">
        <v>759.56</v>
      </c>
      <c r="I197" s="118">
        <v>759.56</v>
      </c>
      <c r="J197" s="118">
        <v>759.56</v>
      </c>
      <c r="K197" s="118">
        <v>759.56</v>
      </c>
      <c r="L197" s="118">
        <v>759.56</v>
      </c>
      <c r="M197" s="118">
        <v>759.56</v>
      </c>
      <c r="N197" s="118">
        <v>759.56</v>
      </c>
      <c r="O197" s="118">
        <v>759.56</v>
      </c>
      <c r="P197" s="118">
        <v>759.56</v>
      </c>
      <c r="Q197" s="118">
        <v>759.56</v>
      </c>
      <c r="R197" s="118">
        <v>759.56</v>
      </c>
      <c r="S197" s="118">
        <v>759.56</v>
      </c>
      <c r="T197" s="118">
        <v>759.56</v>
      </c>
      <c r="U197" s="118">
        <v>759.56</v>
      </c>
      <c r="V197" s="118">
        <v>759.56</v>
      </c>
      <c r="W197" s="118">
        <v>759.56</v>
      </c>
      <c r="X197" s="118">
        <v>759.56</v>
      </c>
      <c r="Y197" s="118">
        <v>759.56</v>
      </c>
      <c r="AB197" s="4">
        <v>14</v>
      </c>
      <c r="AC197" s="4">
        <v>24</v>
      </c>
    </row>
    <row r="198" spans="1:29" x14ac:dyDescent="0.25">
      <c r="A198" s="111">
        <v>12</v>
      </c>
      <c r="B198" s="118">
        <v>759.56</v>
      </c>
      <c r="C198" s="118">
        <v>759.56</v>
      </c>
      <c r="D198" s="118">
        <v>759.56</v>
      </c>
      <c r="E198" s="118">
        <v>759.56</v>
      </c>
      <c r="F198" s="118">
        <v>759.56</v>
      </c>
      <c r="G198" s="118">
        <v>759.56</v>
      </c>
      <c r="H198" s="118">
        <v>759.56</v>
      </c>
      <c r="I198" s="118">
        <v>759.56</v>
      </c>
      <c r="J198" s="118">
        <v>759.56</v>
      </c>
      <c r="K198" s="118">
        <v>759.56</v>
      </c>
      <c r="L198" s="118">
        <v>759.56</v>
      </c>
      <c r="M198" s="118">
        <v>759.56</v>
      </c>
      <c r="N198" s="118">
        <v>759.56</v>
      </c>
      <c r="O198" s="118">
        <v>759.56</v>
      </c>
      <c r="P198" s="118">
        <v>759.56</v>
      </c>
      <c r="Q198" s="118">
        <v>759.56</v>
      </c>
      <c r="R198" s="118">
        <v>759.56</v>
      </c>
      <c r="S198" s="118">
        <v>759.56</v>
      </c>
      <c r="T198" s="118">
        <v>759.56</v>
      </c>
      <c r="U198" s="118">
        <v>759.56</v>
      </c>
      <c r="V198" s="118">
        <v>759.56</v>
      </c>
      <c r="W198" s="118">
        <v>759.56</v>
      </c>
      <c r="X198" s="118">
        <v>759.56</v>
      </c>
      <c r="Y198" s="118">
        <v>759.56</v>
      </c>
      <c r="AB198" s="4">
        <v>14</v>
      </c>
      <c r="AC198" s="4">
        <v>25</v>
      </c>
    </row>
    <row r="199" spans="1:29" x14ac:dyDescent="0.25">
      <c r="A199" s="111">
        <v>13</v>
      </c>
      <c r="B199" s="118">
        <v>759.56</v>
      </c>
      <c r="C199" s="118">
        <v>759.56</v>
      </c>
      <c r="D199" s="118">
        <v>759.56</v>
      </c>
      <c r="E199" s="118">
        <v>759.56</v>
      </c>
      <c r="F199" s="118">
        <v>759.56</v>
      </c>
      <c r="G199" s="118">
        <v>759.56</v>
      </c>
      <c r="H199" s="118">
        <v>759.56</v>
      </c>
      <c r="I199" s="118">
        <v>759.56</v>
      </c>
      <c r="J199" s="118">
        <v>759.56</v>
      </c>
      <c r="K199" s="118">
        <v>759.56</v>
      </c>
      <c r="L199" s="118">
        <v>759.56</v>
      </c>
      <c r="M199" s="118">
        <v>759.56</v>
      </c>
      <c r="N199" s="118">
        <v>759.56</v>
      </c>
      <c r="O199" s="118">
        <v>759.56</v>
      </c>
      <c r="P199" s="118">
        <v>759.56</v>
      </c>
      <c r="Q199" s="118">
        <v>759.56</v>
      </c>
      <c r="R199" s="118">
        <v>759.56</v>
      </c>
      <c r="S199" s="118">
        <v>759.56</v>
      </c>
      <c r="T199" s="118">
        <v>759.56</v>
      </c>
      <c r="U199" s="118">
        <v>759.56</v>
      </c>
      <c r="V199" s="118">
        <v>759.56</v>
      </c>
      <c r="W199" s="118">
        <v>759.56</v>
      </c>
      <c r="X199" s="118">
        <v>759.56</v>
      </c>
      <c r="Y199" s="118">
        <v>759.56</v>
      </c>
      <c r="AB199" s="4">
        <v>15</v>
      </c>
      <c r="AC199" s="4">
        <v>2</v>
      </c>
    </row>
    <row r="200" spans="1:29" x14ac:dyDescent="0.25">
      <c r="A200" s="111">
        <v>14</v>
      </c>
      <c r="B200" s="118">
        <v>759.56</v>
      </c>
      <c r="C200" s="118">
        <v>759.56</v>
      </c>
      <c r="D200" s="118">
        <v>759.56</v>
      </c>
      <c r="E200" s="118">
        <v>759.56</v>
      </c>
      <c r="F200" s="118">
        <v>759.56</v>
      </c>
      <c r="G200" s="118">
        <v>759.56</v>
      </c>
      <c r="H200" s="118">
        <v>759.56</v>
      </c>
      <c r="I200" s="118">
        <v>759.56</v>
      </c>
      <c r="J200" s="118">
        <v>759.56</v>
      </c>
      <c r="K200" s="118">
        <v>759.56</v>
      </c>
      <c r="L200" s="118">
        <v>759.56</v>
      </c>
      <c r="M200" s="118">
        <v>759.56</v>
      </c>
      <c r="N200" s="118">
        <v>759.56</v>
      </c>
      <c r="O200" s="118">
        <v>759.56</v>
      </c>
      <c r="P200" s="118">
        <v>759.56</v>
      </c>
      <c r="Q200" s="118">
        <v>759.56</v>
      </c>
      <c r="R200" s="118">
        <v>759.56</v>
      </c>
      <c r="S200" s="118">
        <v>759.56</v>
      </c>
      <c r="T200" s="118">
        <v>759.56</v>
      </c>
      <c r="U200" s="118">
        <v>759.56</v>
      </c>
      <c r="V200" s="118">
        <v>759.56</v>
      </c>
      <c r="W200" s="118">
        <v>759.56</v>
      </c>
      <c r="X200" s="118">
        <v>759.56</v>
      </c>
      <c r="Y200" s="118">
        <v>759.56</v>
      </c>
      <c r="AB200" s="4">
        <v>15</v>
      </c>
      <c r="AC200" s="4">
        <v>3</v>
      </c>
    </row>
    <row r="201" spans="1:29" x14ac:dyDescent="0.25">
      <c r="A201" s="111">
        <v>15</v>
      </c>
      <c r="B201" s="118">
        <v>759.56</v>
      </c>
      <c r="C201" s="118">
        <v>759.56</v>
      </c>
      <c r="D201" s="118">
        <v>759.56</v>
      </c>
      <c r="E201" s="118">
        <v>759.56</v>
      </c>
      <c r="F201" s="118">
        <v>759.56</v>
      </c>
      <c r="G201" s="118">
        <v>759.56</v>
      </c>
      <c r="H201" s="118">
        <v>759.56</v>
      </c>
      <c r="I201" s="118">
        <v>759.56</v>
      </c>
      <c r="J201" s="118">
        <v>759.56</v>
      </c>
      <c r="K201" s="118">
        <v>759.56</v>
      </c>
      <c r="L201" s="118">
        <v>759.56</v>
      </c>
      <c r="M201" s="118">
        <v>759.56</v>
      </c>
      <c r="N201" s="118">
        <v>759.56</v>
      </c>
      <c r="O201" s="118">
        <v>759.56</v>
      </c>
      <c r="P201" s="118">
        <v>759.56</v>
      </c>
      <c r="Q201" s="118">
        <v>759.56</v>
      </c>
      <c r="R201" s="118">
        <v>759.56</v>
      </c>
      <c r="S201" s="118">
        <v>759.56</v>
      </c>
      <c r="T201" s="118">
        <v>759.56</v>
      </c>
      <c r="U201" s="118">
        <v>759.56</v>
      </c>
      <c r="V201" s="118">
        <v>759.56</v>
      </c>
      <c r="W201" s="118">
        <v>759.56</v>
      </c>
      <c r="X201" s="118">
        <v>759.56</v>
      </c>
      <c r="Y201" s="118">
        <v>759.56</v>
      </c>
      <c r="AB201" s="4">
        <v>15</v>
      </c>
      <c r="AC201" s="4">
        <v>4</v>
      </c>
    </row>
    <row r="202" spans="1:29" x14ac:dyDescent="0.25">
      <c r="A202" s="111">
        <v>16</v>
      </c>
      <c r="B202" s="118">
        <v>759.56</v>
      </c>
      <c r="C202" s="118">
        <v>759.56</v>
      </c>
      <c r="D202" s="118">
        <v>759.56</v>
      </c>
      <c r="E202" s="118">
        <v>759.56</v>
      </c>
      <c r="F202" s="118">
        <v>759.56</v>
      </c>
      <c r="G202" s="118">
        <v>759.56</v>
      </c>
      <c r="H202" s="118">
        <v>759.56</v>
      </c>
      <c r="I202" s="118">
        <v>759.56</v>
      </c>
      <c r="J202" s="118">
        <v>759.56</v>
      </c>
      <c r="K202" s="118">
        <v>759.56</v>
      </c>
      <c r="L202" s="118">
        <v>759.56</v>
      </c>
      <c r="M202" s="118">
        <v>759.56</v>
      </c>
      <c r="N202" s="118">
        <v>759.56</v>
      </c>
      <c r="O202" s="118">
        <v>759.56</v>
      </c>
      <c r="P202" s="118">
        <v>759.56</v>
      </c>
      <c r="Q202" s="118">
        <v>759.56</v>
      </c>
      <c r="R202" s="118">
        <v>759.56</v>
      </c>
      <c r="S202" s="118">
        <v>759.56</v>
      </c>
      <c r="T202" s="118">
        <v>759.56</v>
      </c>
      <c r="U202" s="118">
        <v>759.56</v>
      </c>
      <c r="V202" s="118">
        <v>759.56</v>
      </c>
      <c r="W202" s="118">
        <v>759.56</v>
      </c>
      <c r="X202" s="118">
        <v>759.56</v>
      </c>
      <c r="Y202" s="118">
        <v>759.56</v>
      </c>
      <c r="AB202" s="4">
        <v>15</v>
      </c>
      <c r="AC202" s="4">
        <v>5</v>
      </c>
    </row>
    <row r="203" spans="1:29" x14ac:dyDescent="0.25">
      <c r="A203" s="111">
        <v>17</v>
      </c>
      <c r="B203" s="118">
        <v>759.56</v>
      </c>
      <c r="C203" s="118">
        <v>759.56</v>
      </c>
      <c r="D203" s="118">
        <v>759.56</v>
      </c>
      <c r="E203" s="118">
        <v>759.56</v>
      </c>
      <c r="F203" s="118">
        <v>759.56</v>
      </c>
      <c r="G203" s="118">
        <v>759.56</v>
      </c>
      <c r="H203" s="118">
        <v>759.56</v>
      </c>
      <c r="I203" s="118">
        <v>759.56</v>
      </c>
      <c r="J203" s="118">
        <v>759.56</v>
      </c>
      <c r="K203" s="118">
        <v>759.56</v>
      </c>
      <c r="L203" s="118">
        <v>759.56</v>
      </c>
      <c r="M203" s="118">
        <v>759.56</v>
      </c>
      <c r="N203" s="118">
        <v>759.56</v>
      </c>
      <c r="O203" s="118">
        <v>759.56</v>
      </c>
      <c r="P203" s="118">
        <v>759.56</v>
      </c>
      <c r="Q203" s="118">
        <v>759.56</v>
      </c>
      <c r="R203" s="118">
        <v>759.56</v>
      </c>
      <c r="S203" s="118">
        <v>759.56</v>
      </c>
      <c r="T203" s="118">
        <v>759.56</v>
      </c>
      <c r="U203" s="118">
        <v>759.56</v>
      </c>
      <c r="V203" s="118">
        <v>759.56</v>
      </c>
      <c r="W203" s="118">
        <v>759.56</v>
      </c>
      <c r="X203" s="118">
        <v>759.56</v>
      </c>
      <c r="Y203" s="118">
        <v>759.56</v>
      </c>
      <c r="AB203" s="4">
        <v>15</v>
      </c>
      <c r="AC203" s="4">
        <v>6</v>
      </c>
    </row>
    <row r="204" spans="1:29" x14ac:dyDescent="0.25">
      <c r="A204" s="111">
        <v>18</v>
      </c>
      <c r="B204" s="118">
        <v>759.56</v>
      </c>
      <c r="C204" s="118">
        <v>759.56</v>
      </c>
      <c r="D204" s="118">
        <v>759.56</v>
      </c>
      <c r="E204" s="118">
        <v>759.56</v>
      </c>
      <c r="F204" s="118">
        <v>759.56</v>
      </c>
      <c r="G204" s="118">
        <v>759.56</v>
      </c>
      <c r="H204" s="118">
        <v>759.56</v>
      </c>
      <c r="I204" s="118">
        <v>759.56</v>
      </c>
      <c r="J204" s="118">
        <v>759.56</v>
      </c>
      <c r="K204" s="118">
        <v>759.56</v>
      </c>
      <c r="L204" s="118">
        <v>759.56</v>
      </c>
      <c r="M204" s="118">
        <v>759.56</v>
      </c>
      <c r="N204" s="118">
        <v>759.56</v>
      </c>
      <c r="O204" s="118">
        <v>759.56</v>
      </c>
      <c r="P204" s="118">
        <v>759.56</v>
      </c>
      <c r="Q204" s="118">
        <v>759.56</v>
      </c>
      <c r="R204" s="118">
        <v>759.56</v>
      </c>
      <c r="S204" s="118">
        <v>759.56</v>
      </c>
      <c r="T204" s="118">
        <v>759.56</v>
      </c>
      <c r="U204" s="118">
        <v>759.56</v>
      </c>
      <c r="V204" s="118">
        <v>759.56</v>
      </c>
      <c r="W204" s="118">
        <v>759.56</v>
      </c>
      <c r="X204" s="118">
        <v>759.56</v>
      </c>
      <c r="Y204" s="118">
        <v>759.56</v>
      </c>
      <c r="AB204" s="4">
        <v>15</v>
      </c>
      <c r="AC204" s="4">
        <v>7</v>
      </c>
    </row>
    <row r="205" spans="1:29" x14ac:dyDescent="0.25">
      <c r="A205" s="111">
        <v>19</v>
      </c>
      <c r="B205" s="118">
        <v>759.56</v>
      </c>
      <c r="C205" s="118">
        <v>759.56</v>
      </c>
      <c r="D205" s="118">
        <v>759.56</v>
      </c>
      <c r="E205" s="118">
        <v>759.56</v>
      </c>
      <c r="F205" s="118">
        <v>759.56</v>
      </c>
      <c r="G205" s="118">
        <v>759.56</v>
      </c>
      <c r="H205" s="118">
        <v>759.56</v>
      </c>
      <c r="I205" s="118">
        <v>759.56</v>
      </c>
      <c r="J205" s="118">
        <v>759.56</v>
      </c>
      <c r="K205" s="118">
        <v>759.56</v>
      </c>
      <c r="L205" s="118">
        <v>759.56</v>
      </c>
      <c r="M205" s="118">
        <v>759.56</v>
      </c>
      <c r="N205" s="118">
        <v>759.56</v>
      </c>
      <c r="O205" s="118">
        <v>759.56</v>
      </c>
      <c r="P205" s="118">
        <v>759.56</v>
      </c>
      <c r="Q205" s="118">
        <v>759.56</v>
      </c>
      <c r="R205" s="118">
        <v>759.56</v>
      </c>
      <c r="S205" s="118">
        <v>759.56</v>
      </c>
      <c r="T205" s="118">
        <v>759.56</v>
      </c>
      <c r="U205" s="118">
        <v>759.56</v>
      </c>
      <c r="V205" s="118">
        <v>759.56</v>
      </c>
      <c r="W205" s="118">
        <v>759.56</v>
      </c>
      <c r="X205" s="118">
        <v>759.56</v>
      </c>
      <c r="Y205" s="118">
        <v>759.56</v>
      </c>
      <c r="AB205" s="4">
        <v>15</v>
      </c>
      <c r="AC205" s="4">
        <v>8</v>
      </c>
    </row>
    <row r="206" spans="1:29" x14ac:dyDescent="0.25">
      <c r="A206" s="111">
        <v>20</v>
      </c>
      <c r="B206" s="118">
        <v>759.56</v>
      </c>
      <c r="C206" s="118">
        <v>759.56</v>
      </c>
      <c r="D206" s="118">
        <v>759.56</v>
      </c>
      <c r="E206" s="118">
        <v>759.56</v>
      </c>
      <c r="F206" s="118">
        <v>759.56</v>
      </c>
      <c r="G206" s="118">
        <v>759.56</v>
      </c>
      <c r="H206" s="118">
        <v>759.56</v>
      </c>
      <c r="I206" s="118">
        <v>759.56</v>
      </c>
      <c r="J206" s="118">
        <v>759.56</v>
      </c>
      <c r="K206" s="118">
        <v>759.56</v>
      </c>
      <c r="L206" s="118">
        <v>759.56</v>
      </c>
      <c r="M206" s="118">
        <v>759.56</v>
      </c>
      <c r="N206" s="118">
        <v>759.56</v>
      </c>
      <c r="O206" s="118">
        <v>759.56</v>
      </c>
      <c r="P206" s="118">
        <v>759.56</v>
      </c>
      <c r="Q206" s="118">
        <v>759.56</v>
      </c>
      <c r="R206" s="118">
        <v>759.56</v>
      </c>
      <c r="S206" s="118">
        <v>759.56</v>
      </c>
      <c r="T206" s="118">
        <v>759.56</v>
      </c>
      <c r="U206" s="118">
        <v>759.56</v>
      </c>
      <c r="V206" s="118">
        <v>759.56</v>
      </c>
      <c r="W206" s="118">
        <v>759.56</v>
      </c>
      <c r="X206" s="118">
        <v>759.56</v>
      </c>
      <c r="Y206" s="118">
        <v>759.56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118">
        <v>759.56</v>
      </c>
      <c r="C207" s="118">
        <v>759.56</v>
      </c>
      <c r="D207" s="118">
        <v>759.56</v>
      </c>
      <c r="E207" s="118">
        <v>759.56</v>
      </c>
      <c r="F207" s="118">
        <v>759.56</v>
      </c>
      <c r="G207" s="118">
        <v>759.56</v>
      </c>
      <c r="H207" s="118">
        <v>759.56</v>
      </c>
      <c r="I207" s="118">
        <v>759.56</v>
      </c>
      <c r="J207" s="118">
        <v>759.56</v>
      </c>
      <c r="K207" s="118">
        <v>759.56</v>
      </c>
      <c r="L207" s="118">
        <v>759.56</v>
      </c>
      <c r="M207" s="118">
        <v>759.56</v>
      </c>
      <c r="N207" s="118">
        <v>759.56</v>
      </c>
      <c r="O207" s="118">
        <v>759.56</v>
      </c>
      <c r="P207" s="118">
        <v>759.56</v>
      </c>
      <c r="Q207" s="118">
        <v>759.56</v>
      </c>
      <c r="R207" s="118">
        <v>759.56</v>
      </c>
      <c r="S207" s="118">
        <v>759.56</v>
      </c>
      <c r="T207" s="118">
        <v>759.56</v>
      </c>
      <c r="U207" s="118">
        <v>759.56</v>
      </c>
      <c r="V207" s="118">
        <v>759.56</v>
      </c>
      <c r="W207" s="118">
        <v>759.56</v>
      </c>
      <c r="X207" s="118">
        <v>759.56</v>
      </c>
      <c r="Y207" s="118">
        <v>759.56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118">
        <v>759.56</v>
      </c>
      <c r="C208" s="118">
        <v>759.56</v>
      </c>
      <c r="D208" s="118">
        <v>759.56</v>
      </c>
      <c r="E208" s="118">
        <v>759.56</v>
      </c>
      <c r="F208" s="118">
        <v>759.56</v>
      </c>
      <c r="G208" s="118">
        <v>759.56</v>
      </c>
      <c r="H208" s="118">
        <v>759.56</v>
      </c>
      <c r="I208" s="118">
        <v>759.56</v>
      </c>
      <c r="J208" s="118">
        <v>759.56</v>
      </c>
      <c r="K208" s="118">
        <v>759.56</v>
      </c>
      <c r="L208" s="118">
        <v>759.56</v>
      </c>
      <c r="M208" s="118">
        <v>759.56</v>
      </c>
      <c r="N208" s="118">
        <v>759.56</v>
      </c>
      <c r="O208" s="118">
        <v>759.56</v>
      </c>
      <c r="P208" s="118">
        <v>759.56</v>
      </c>
      <c r="Q208" s="118">
        <v>759.56</v>
      </c>
      <c r="R208" s="118">
        <v>759.56</v>
      </c>
      <c r="S208" s="118">
        <v>759.56</v>
      </c>
      <c r="T208" s="118">
        <v>759.56</v>
      </c>
      <c r="U208" s="118">
        <v>759.56</v>
      </c>
      <c r="V208" s="118">
        <v>759.56</v>
      </c>
      <c r="W208" s="118">
        <v>759.56</v>
      </c>
      <c r="X208" s="118">
        <v>759.56</v>
      </c>
      <c r="Y208" s="118">
        <v>759.56</v>
      </c>
      <c r="AB208" s="4">
        <v>15</v>
      </c>
      <c r="AC208" s="4">
        <v>11</v>
      </c>
    </row>
    <row r="209" spans="1:29" x14ac:dyDescent="0.25">
      <c r="A209" s="111">
        <v>23</v>
      </c>
      <c r="B209" s="118">
        <v>759.56</v>
      </c>
      <c r="C209" s="118">
        <v>759.56</v>
      </c>
      <c r="D209" s="118">
        <v>759.56</v>
      </c>
      <c r="E209" s="118">
        <v>759.56</v>
      </c>
      <c r="F209" s="118">
        <v>759.56</v>
      </c>
      <c r="G209" s="118">
        <v>759.56</v>
      </c>
      <c r="H209" s="118">
        <v>759.56</v>
      </c>
      <c r="I209" s="118">
        <v>759.56</v>
      </c>
      <c r="J209" s="118">
        <v>759.56</v>
      </c>
      <c r="K209" s="118">
        <v>759.56</v>
      </c>
      <c r="L209" s="118">
        <v>759.56</v>
      </c>
      <c r="M209" s="118">
        <v>759.56</v>
      </c>
      <c r="N209" s="118">
        <v>759.56</v>
      </c>
      <c r="O209" s="118">
        <v>759.56</v>
      </c>
      <c r="P209" s="118">
        <v>759.56</v>
      </c>
      <c r="Q209" s="118">
        <v>759.56</v>
      </c>
      <c r="R209" s="118">
        <v>759.56</v>
      </c>
      <c r="S209" s="118">
        <v>759.56</v>
      </c>
      <c r="T209" s="118">
        <v>759.56</v>
      </c>
      <c r="U209" s="118">
        <v>759.56</v>
      </c>
      <c r="V209" s="118">
        <v>759.56</v>
      </c>
      <c r="W209" s="118">
        <v>759.56</v>
      </c>
      <c r="X209" s="118">
        <v>759.56</v>
      </c>
      <c r="Y209" s="118">
        <v>759.56</v>
      </c>
      <c r="AB209" s="4">
        <v>15</v>
      </c>
      <c r="AC209" s="4">
        <v>12</v>
      </c>
    </row>
    <row r="210" spans="1:29" x14ac:dyDescent="0.25">
      <c r="A210" s="111">
        <v>24</v>
      </c>
      <c r="B210" s="118">
        <v>759.56</v>
      </c>
      <c r="C210" s="118">
        <v>759.56</v>
      </c>
      <c r="D210" s="118">
        <v>759.56</v>
      </c>
      <c r="E210" s="118">
        <v>759.56</v>
      </c>
      <c r="F210" s="118">
        <v>759.56</v>
      </c>
      <c r="G210" s="118">
        <v>759.56</v>
      </c>
      <c r="H210" s="118">
        <v>759.56</v>
      </c>
      <c r="I210" s="118">
        <v>759.56</v>
      </c>
      <c r="J210" s="118">
        <v>759.56</v>
      </c>
      <c r="K210" s="118">
        <v>759.56</v>
      </c>
      <c r="L210" s="118">
        <v>759.56</v>
      </c>
      <c r="M210" s="118">
        <v>759.56</v>
      </c>
      <c r="N210" s="118">
        <v>759.56</v>
      </c>
      <c r="O210" s="118">
        <v>759.56</v>
      </c>
      <c r="P210" s="118">
        <v>759.56</v>
      </c>
      <c r="Q210" s="118">
        <v>759.56</v>
      </c>
      <c r="R210" s="118">
        <v>759.56</v>
      </c>
      <c r="S210" s="118">
        <v>759.56</v>
      </c>
      <c r="T210" s="118">
        <v>759.56</v>
      </c>
      <c r="U210" s="118">
        <v>759.56</v>
      </c>
      <c r="V210" s="118">
        <v>759.56</v>
      </c>
      <c r="W210" s="118">
        <v>759.56</v>
      </c>
      <c r="X210" s="118">
        <v>759.56</v>
      </c>
      <c r="Y210" s="118">
        <v>759.56</v>
      </c>
      <c r="AB210" s="4">
        <v>15</v>
      </c>
      <c r="AC210" s="4">
        <v>13</v>
      </c>
    </row>
    <row r="211" spans="1:29" x14ac:dyDescent="0.25">
      <c r="A211" s="111">
        <v>25</v>
      </c>
      <c r="B211" s="118">
        <v>759.56</v>
      </c>
      <c r="C211" s="118">
        <v>759.56</v>
      </c>
      <c r="D211" s="118">
        <v>759.56</v>
      </c>
      <c r="E211" s="118">
        <v>759.56</v>
      </c>
      <c r="F211" s="118">
        <v>759.56</v>
      </c>
      <c r="G211" s="118">
        <v>759.56</v>
      </c>
      <c r="H211" s="118">
        <v>759.56</v>
      </c>
      <c r="I211" s="118">
        <v>759.56</v>
      </c>
      <c r="J211" s="118">
        <v>759.56</v>
      </c>
      <c r="K211" s="118">
        <v>759.56</v>
      </c>
      <c r="L211" s="118">
        <v>759.56</v>
      </c>
      <c r="M211" s="118">
        <v>759.56</v>
      </c>
      <c r="N211" s="118">
        <v>759.56</v>
      </c>
      <c r="O211" s="118">
        <v>759.56</v>
      </c>
      <c r="P211" s="118">
        <v>759.56</v>
      </c>
      <c r="Q211" s="118">
        <v>759.56</v>
      </c>
      <c r="R211" s="118">
        <v>759.56</v>
      </c>
      <c r="S211" s="118">
        <v>759.56</v>
      </c>
      <c r="T211" s="118">
        <v>759.56</v>
      </c>
      <c r="U211" s="118">
        <v>759.56</v>
      </c>
      <c r="V211" s="118">
        <v>759.56</v>
      </c>
      <c r="W211" s="118">
        <v>759.56</v>
      </c>
      <c r="X211" s="118">
        <v>759.56</v>
      </c>
      <c r="Y211" s="118">
        <v>759.56</v>
      </c>
      <c r="AB211" s="4">
        <v>15</v>
      </c>
      <c r="AC211" s="4">
        <v>14</v>
      </c>
    </row>
    <row r="212" spans="1:29" x14ac:dyDescent="0.25">
      <c r="A212" s="111">
        <v>26</v>
      </c>
      <c r="B212" s="118">
        <v>759.56</v>
      </c>
      <c r="C212" s="118">
        <v>759.56</v>
      </c>
      <c r="D212" s="118">
        <v>759.56</v>
      </c>
      <c r="E212" s="118">
        <v>759.56</v>
      </c>
      <c r="F212" s="118">
        <v>759.56</v>
      </c>
      <c r="G212" s="118">
        <v>759.56</v>
      </c>
      <c r="H212" s="118">
        <v>759.56</v>
      </c>
      <c r="I212" s="118">
        <v>759.56</v>
      </c>
      <c r="J212" s="118">
        <v>759.56</v>
      </c>
      <c r="K212" s="118">
        <v>759.56</v>
      </c>
      <c r="L212" s="118">
        <v>759.56</v>
      </c>
      <c r="M212" s="118">
        <v>759.56</v>
      </c>
      <c r="N212" s="118">
        <v>759.56</v>
      </c>
      <c r="O212" s="118">
        <v>759.56</v>
      </c>
      <c r="P212" s="118">
        <v>759.56</v>
      </c>
      <c r="Q212" s="118">
        <v>759.56</v>
      </c>
      <c r="R212" s="118">
        <v>759.56</v>
      </c>
      <c r="S212" s="118">
        <v>759.56</v>
      </c>
      <c r="T212" s="118">
        <v>759.56</v>
      </c>
      <c r="U212" s="118">
        <v>759.56</v>
      </c>
      <c r="V212" s="118">
        <v>759.56</v>
      </c>
      <c r="W212" s="118">
        <v>759.56</v>
      </c>
      <c r="X212" s="118">
        <v>759.56</v>
      </c>
      <c r="Y212" s="118">
        <v>759.56</v>
      </c>
      <c r="AB212" s="4">
        <v>15</v>
      </c>
      <c r="AC212" s="4">
        <v>15</v>
      </c>
    </row>
    <row r="213" spans="1:29" x14ac:dyDescent="0.25">
      <c r="A213" s="111">
        <v>27</v>
      </c>
      <c r="B213" s="118">
        <v>759.56</v>
      </c>
      <c r="C213" s="118">
        <v>759.56</v>
      </c>
      <c r="D213" s="118">
        <v>759.56</v>
      </c>
      <c r="E213" s="118">
        <v>759.56</v>
      </c>
      <c r="F213" s="118">
        <v>759.56</v>
      </c>
      <c r="G213" s="118">
        <v>759.56</v>
      </c>
      <c r="H213" s="118">
        <v>759.56</v>
      </c>
      <c r="I213" s="118">
        <v>759.56</v>
      </c>
      <c r="J213" s="118">
        <v>759.56</v>
      </c>
      <c r="K213" s="118">
        <v>759.56</v>
      </c>
      <c r="L213" s="118">
        <v>759.56</v>
      </c>
      <c r="M213" s="118">
        <v>759.56</v>
      </c>
      <c r="N213" s="118">
        <v>759.56</v>
      </c>
      <c r="O213" s="118">
        <v>759.56</v>
      </c>
      <c r="P213" s="118">
        <v>759.56</v>
      </c>
      <c r="Q213" s="118">
        <v>759.56</v>
      </c>
      <c r="R213" s="118">
        <v>759.56</v>
      </c>
      <c r="S213" s="118">
        <v>759.56</v>
      </c>
      <c r="T213" s="118">
        <v>759.56</v>
      </c>
      <c r="U213" s="118">
        <v>759.56</v>
      </c>
      <c r="V213" s="118">
        <v>759.56</v>
      </c>
      <c r="W213" s="118">
        <v>759.56</v>
      </c>
      <c r="X213" s="118">
        <v>759.56</v>
      </c>
      <c r="Y213" s="118">
        <v>759.56</v>
      </c>
      <c r="AB213" s="4">
        <v>15</v>
      </c>
      <c r="AC213" s="4">
        <v>16</v>
      </c>
    </row>
    <row r="214" spans="1:29" x14ac:dyDescent="0.25">
      <c r="A214" s="111">
        <v>28</v>
      </c>
      <c r="B214" s="118">
        <v>759.56</v>
      </c>
      <c r="C214" s="118">
        <v>759.56</v>
      </c>
      <c r="D214" s="118">
        <v>759.56</v>
      </c>
      <c r="E214" s="118">
        <v>759.56</v>
      </c>
      <c r="F214" s="118">
        <v>759.56</v>
      </c>
      <c r="G214" s="118">
        <v>759.56</v>
      </c>
      <c r="H214" s="118">
        <v>759.56</v>
      </c>
      <c r="I214" s="118">
        <v>759.56</v>
      </c>
      <c r="J214" s="118">
        <v>759.56</v>
      </c>
      <c r="K214" s="118">
        <v>759.56</v>
      </c>
      <c r="L214" s="118">
        <v>759.56</v>
      </c>
      <c r="M214" s="118">
        <v>759.56</v>
      </c>
      <c r="N214" s="118">
        <v>759.56</v>
      </c>
      <c r="O214" s="118">
        <v>759.56</v>
      </c>
      <c r="P214" s="118">
        <v>759.56</v>
      </c>
      <c r="Q214" s="118">
        <v>759.56</v>
      </c>
      <c r="R214" s="118">
        <v>759.56</v>
      </c>
      <c r="S214" s="118">
        <v>759.56</v>
      </c>
      <c r="T214" s="118">
        <v>759.56</v>
      </c>
      <c r="U214" s="118">
        <v>759.56</v>
      </c>
      <c r="V214" s="118">
        <v>759.56</v>
      </c>
      <c r="W214" s="118">
        <v>759.56</v>
      </c>
      <c r="X214" s="118">
        <v>759.56</v>
      </c>
      <c r="Y214" s="118">
        <v>759.56</v>
      </c>
      <c r="AB214" s="4">
        <v>15</v>
      </c>
      <c r="AC214" s="4">
        <v>17</v>
      </c>
    </row>
    <row r="215" spans="1:29" x14ac:dyDescent="0.25">
      <c r="A215" s="111">
        <v>29</v>
      </c>
      <c r="B215" s="118">
        <v>759.56</v>
      </c>
      <c r="C215" s="118">
        <v>759.56</v>
      </c>
      <c r="D215" s="118">
        <v>759.56</v>
      </c>
      <c r="E215" s="118">
        <v>759.56</v>
      </c>
      <c r="F215" s="118">
        <v>759.56</v>
      </c>
      <c r="G215" s="118">
        <v>759.56</v>
      </c>
      <c r="H215" s="118">
        <v>759.56</v>
      </c>
      <c r="I215" s="118">
        <v>759.56</v>
      </c>
      <c r="J215" s="118">
        <v>759.56</v>
      </c>
      <c r="K215" s="118">
        <v>759.56</v>
      </c>
      <c r="L215" s="118">
        <v>759.56</v>
      </c>
      <c r="M215" s="118">
        <v>759.56</v>
      </c>
      <c r="N215" s="118">
        <v>759.56</v>
      </c>
      <c r="O215" s="118">
        <v>759.56</v>
      </c>
      <c r="P215" s="118">
        <v>759.56</v>
      </c>
      <c r="Q215" s="118">
        <v>759.56</v>
      </c>
      <c r="R215" s="118">
        <v>759.56</v>
      </c>
      <c r="S215" s="118">
        <v>759.56</v>
      </c>
      <c r="T215" s="118">
        <v>759.56</v>
      </c>
      <c r="U215" s="118">
        <v>759.56</v>
      </c>
      <c r="V215" s="118">
        <v>759.56</v>
      </c>
      <c r="W215" s="118">
        <v>759.56</v>
      </c>
      <c r="X215" s="118">
        <v>759.56</v>
      </c>
      <c r="Y215" s="118">
        <v>759.56</v>
      </c>
      <c r="AB215" s="4">
        <v>15</v>
      </c>
      <c r="AC215" s="4">
        <v>18</v>
      </c>
    </row>
    <row r="216" spans="1:29" x14ac:dyDescent="0.25">
      <c r="A216" s="121">
        <v>30</v>
      </c>
      <c r="B216" s="118">
        <v>759.56</v>
      </c>
      <c r="C216" s="118">
        <v>759.56</v>
      </c>
      <c r="D216" s="118">
        <v>759.56</v>
      </c>
      <c r="E216" s="118">
        <v>759.56</v>
      </c>
      <c r="F216" s="118">
        <v>759.56</v>
      </c>
      <c r="G216" s="118">
        <v>759.56</v>
      </c>
      <c r="H216" s="118">
        <v>759.56</v>
      </c>
      <c r="I216" s="118">
        <v>759.56</v>
      </c>
      <c r="J216" s="118">
        <v>759.56</v>
      </c>
      <c r="K216" s="118">
        <v>759.56</v>
      </c>
      <c r="L216" s="118">
        <v>759.56</v>
      </c>
      <c r="M216" s="118">
        <v>759.56</v>
      </c>
      <c r="N216" s="118">
        <v>759.56</v>
      </c>
      <c r="O216" s="118">
        <v>759.56</v>
      </c>
      <c r="P216" s="118">
        <v>759.56</v>
      </c>
      <c r="Q216" s="118">
        <v>759.56</v>
      </c>
      <c r="R216" s="118">
        <v>759.56</v>
      </c>
      <c r="S216" s="118">
        <v>759.56</v>
      </c>
      <c r="T216" s="118">
        <v>759.56</v>
      </c>
      <c r="U216" s="118">
        <v>759.56</v>
      </c>
      <c r="V216" s="118">
        <v>759.56</v>
      </c>
      <c r="W216" s="118">
        <v>759.56</v>
      </c>
      <c r="X216" s="118">
        <v>759.56</v>
      </c>
      <c r="Y216" s="118">
        <v>759.56</v>
      </c>
      <c r="AB216" s="4">
        <v>15</v>
      </c>
      <c r="AC216" s="4">
        <v>19</v>
      </c>
    </row>
    <row r="217" spans="1:29" x14ac:dyDescent="0.25">
      <c r="A217" s="122">
        <v>31</v>
      </c>
      <c r="B217" s="118">
        <v>759.56</v>
      </c>
      <c r="C217" s="118">
        <v>759.56</v>
      </c>
      <c r="D217" s="118">
        <v>759.56</v>
      </c>
      <c r="E217" s="118">
        <v>759.56</v>
      </c>
      <c r="F217" s="118">
        <v>759.56</v>
      </c>
      <c r="G217" s="118">
        <v>759.56</v>
      </c>
      <c r="H217" s="118">
        <v>759.56</v>
      </c>
      <c r="I217" s="118">
        <v>759.56</v>
      </c>
      <c r="J217" s="118">
        <v>759.56</v>
      </c>
      <c r="K217" s="118">
        <v>759.56</v>
      </c>
      <c r="L217" s="118">
        <v>759.56</v>
      </c>
      <c r="M217" s="118">
        <v>759.56</v>
      </c>
      <c r="N217" s="118">
        <v>759.56</v>
      </c>
      <c r="O217" s="118">
        <v>759.56</v>
      </c>
      <c r="P217" s="118">
        <v>759.56</v>
      </c>
      <c r="Q217" s="118">
        <v>759.56</v>
      </c>
      <c r="R217" s="118">
        <v>759.56</v>
      </c>
      <c r="S217" s="118">
        <v>759.56</v>
      </c>
      <c r="T217" s="118">
        <v>759.56</v>
      </c>
      <c r="U217" s="118">
        <v>759.56</v>
      </c>
      <c r="V217" s="118">
        <v>759.56</v>
      </c>
      <c r="W217" s="118">
        <v>759.56</v>
      </c>
      <c r="X217" s="118">
        <v>759.56</v>
      </c>
      <c r="Y217" s="118">
        <v>759.56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>
        <v>69.97</v>
      </c>
      <c r="J226" s="56">
        <v>197.44</v>
      </c>
      <c r="K226" s="56">
        <v>221.48</v>
      </c>
      <c r="L226" s="56">
        <v>443.34999999999997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49">
        <v>67.77</v>
      </c>
      <c r="J227" s="49">
        <v>195.24</v>
      </c>
      <c r="K227" s="49">
        <v>219.28</v>
      </c>
      <c r="L227" s="49">
        <v>441.15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>
        <v>2.2000000000000002</v>
      </c>
      <c r="J228" s="49">
        <v>2.2000000000000002</v>
      </c>
      <c r="K228" s="49">
        <v>2.2000000000000002</v>
      </c>
      <c r="L228" s="49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880241.3</v>
      </c>
      <c r="J230" s="136">
        <v>1355564</v>
      </c>
      <c r="K230" s="136">
        <v>1458239.72</v>
      </c>
      <c r="L230" s="136">
        <v>723361.22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880241.3</v>
      </c>
      <c r="J231" s="136">
        <v>1355564</v>
      </c>
      <c r="K231" s="136">
        <v>1458239.72</v>
      </c>
      <c r="L231" s="136">
        <v>723361.22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197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>
        <v>1372.54</v>
      </c>
      <c r="C7" s="126">
        <v>1382.54</v>
      </c>
      <c r="D7" s="126">
        <v>1406.38</v>
      </c>
      <c r="E7" s="126">
        <v>1414.62</v>
      </c>
      <c r="F7" s="126">
        <v>1479.01</v>
      </c>
      <c r="G7" s="126">
        <v>1587.43</v>
      </c>
      <c r="H7" s="126">
        <v>1644.32</v>
      </c>
      <c r="I7" s="126">
        <v>1656.13</v>
      </c>
      <c r="J7" s="126">
        <v>1654.04</v>
      </c>
      <c r="K7" s="126">
        <v>1646.64</v>
      </c>
      <c r="L7" s="126">
        <v>1636.75</v>
      </c>
      <c r="M7" s="126">
        <v>1636.67</v>
      </c>
      <c r="N7" s="126">
        <v>1626.47</v>
      </c>
      <c r="O7" s="126">
        <v>1610.03</v>
      </c>
      <c r="P7" s="126">
        <v>1618.44</v>
      </c>
      <c r="Q7" s="126">
        <v>1636.1</v>
      </c>
      <c r="R7" s="126">
        <v>1651.24</v>
      </c>
      <c r="S7" s="126">
        <v>1671.29</v>
      </c>
      <c r="T7" s="126">
        <v>1649.38</v>
      </c>
      <c r="U7" s="126">
        <v>1632.21</v>
      </c>
      <c r="V7" s="126">
        <v>1603.98</v>
      </c>
      <c r="W7" s="126">
        <v>1554.51</v>
      </c>
      <c r="X7" s="126">
        <v>1432.98</v>
      </c>
      <c r="Y7" s="127">
        <v>1410.19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7">
        <v>1381.34</v>
      </c>
      <c r="C8" s="10">
        <v>1381.81</v>
      </c>
      <c r="D8" s="10">
        <v>1390.73</v>
      </c>
      <c r="E8" s="10">
        <v>1413.33</v>
      </c>
      <c r="F8" s="10">
        <v>1497.17</v>
      </c>
      <c r="G8" s="10">
        <v>1613.01</v>
      </c>
      <c r="H8" s="10">
        <v>1634.25</v>
      </c>
      <c r="I8" s="10">
        <v>1679.04</v>
      </c>
      <c r="J8" s="10">
        <v>1656.79</v>
      </c>
      <c r="K8" s="10">
        <v>1645.44</v>
      </c>
      <c r="L8" s="10">
        <v>1627.87</v>
      </c>
      <c r="M8" s="10">
        <v>1630.78</v>
      </c>
      <c r="N8" s="10">
        <v>1627.35</v>
      </c>
      <c r="O8" s="10">
        <v>1623.81</v>
      </c>
      <c r="P8" s="10">
        <v>1627.69</v>
      </c>
      <c r="Q8" s="10">
        <v>1644.37</v>
      </c>
      <c r="R8" s="10">
        <v>1680.68</v>
      </c>
      <c r="S8" s="10">
        <v>1690.15</v>
      </c>
      <c r="T8" s="10">
        <v>1757.22</v>
      </c>
      <c r="U8" s="10">
        <v>1671.48</v>
      </c>
      <c r="V8" s="10">
        <v>1627.43</v>
      </c>
      <c r="W8" s="10">
        <v>1587.36</v>
      </c>
      <c r="X8" s="10">
        <v>1494.68</v>
      </c>
      <c r="Y8" s="58">
        <v>1457.76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7">
        <v>1410.32</v>
      </c>
      <c r="C9" s="10">
        <v>1398.29</v>
      </c>
      <c r="D9" s="10">
        <v>1400.74</v>
      </c>
      <c r="E9" s="10">
        <v>1412.42</v>
      </c>
      <c r="F9" s="10">
        <v>1480.09</v>
      </c>
      <c r="G9" s="10">
        <v>1592.13</v>
      </c>
      <c r="H9" s="10">
        <v>1639.48</v>
      </c>
      <c r="I9" s="10">
        <v>1656.73</v>
      </c>
      <c r="J9" s="10">
        <v>1659.31</v>
      </c>
      <c r="K9" s="10">
        <v>1655.66</v>
      </c>
      <c r="L9" s="10">
        <v>1627.49</v>
      </c>
      <c r="M9" s="10">
        <v>1641.6</v>
      </c>
      <c r="N9" s="10">
        <v>1636.67</v>
      </c>
      <c r="O9" s="10">
        <v>1627.89</v>
      </c>
      <c r="P9" s="10">
        <v>1629.59</v>
      </c>
      <c r="Q9" s="10">
        <v>1641.45</v>
      </c>
      <c r="R9" s="10">
        <v>1671</v>
      </c>
      <c r="S9" s="10">
        <v>1712.62</v>
      </c>
      <c r="T9" s="10">
        <v>1670.68</v>
      </c>
      <c r="U9" s="10">
        <v>1640.15</v>
      </c>
      <c r="V9" s="10">
        <v>1582.34</v>
      </c>
      <c r="W9" s="10">
        <v>1527.8</v>
      </c>
      <c r="X9" s="10">
        <v>1465.98</v>
      </c>
      <c r="Y9" s="58">
        <v>1451.93</v>
      </c>
      <c r="AB9" s="4">
        <v>7</v>
      </c>
      <c r="AC9" s="4">
        <v>4</v>
      </c>
    </row>
    <row r="10" spans="1:29" x14ac:dyDescent="0.25">
      <c r="A10" s="69">
        <v>4</v>
      </c>
      <c r="B10" s="97">
        <v>1409.44</v>
      </c>
      <c r="C10" s="10">
        <v>1409.91</v>
      </c>
      <c r="D10" s="10">
        <v>1411.01</v>
      </c>
      <c r="E10" s="10">
        <v>1411.61</v>
      </c>
      <c r="F10" s="10">
        <v>1412.7</v>
      </c>
      <c r="G10" s="10">
        <v>1483.39</v>
      </c>
      <c r="H10" s="10">
        <v>1510.85</v>
      </c>
      <c r="I10" s="10">
        <v>1497.72</v>
      </c>
      <c r="J10" s="10">
        <v>1472.97</v>
      </c>
      <c r="K10" s="10">
        <v>1435.74</v>
      </c>
      <c r="L10" s="10">
        <v>1366.73</v>
      </c>
      <c r="M10" s="10">
        <v>1366.66</v>
      </c>
      <c r="N10" s="10">
        <v>1366.53</v>
      </c>
      <c r="O10" s="10">
        <v>1366.64</v>
      </c>
      <c r="P10" s="10">
        <v>1393.54</v>
      </c>
      <c r="Q10" s="10">
        <v>1384.76</v>
      </c>
      <c r="R10" s="10">
        <v>1418.33</v>
      </c>
      <c r="S10" s="10">
        <v>1418.46</v>
      </c>
      <c r="T10" s="10">
        <v>1417.42</v>
      </c>
      <c r="U10" s="10">
        <v>1417.15</v>
      </c>
      <c r="V10" s="10">
        <v>1415.64</v>
      </c>
      <c r="W10" s="10">
        <v>1370.22</v>
      </c>
      <c r="X10" s="10">
        <v>1363.04</v>
      </c>
      <c r="Y10" s="58">
        <v>1368.92</v>
      </c>
      <c r="AB10" s="4">
        <v>7</v>
      </c>
      <c r="AC10" s="4">
        <v>5</v>
      </c>
    </row>
    <row r="11" spans="1:29" x14ac:dyDescent="0.25">
      <c r="A11" s="69">
        <v>5</v>
      </c>
      <c r="B11" s="97">
        <v>1410.23</v>
      </c>
      <c r="C11" s="10">
        <v>1411.29</v>
      </c>
      <c r="D11" s="10">
        <v>1411.11</v>
      </c>
      <c r="E11" s="10">
        <v>1411.95</v>
      </c>
      <c r="F11" s="10">
        <v>1419.2</v>
      </c>
      <c r="G11" s="10">
        <v>1430.57</v>
      </c>
      <c r="H11" s="10">
        <v>1502.19</v>
      </c>
      <c r="I11" s="10">
        <v>1483.26</v>
      </c>
      <c r="J11" s="10">
        <v>1439.74</v>
      </c>
      <c r="K11" s="10">
        <v>1428.43</v>
      </c>
      <c r="L11" s="10">
        <v>1420.24</v>
      </c>
      <c r="M11" s="10">
        <v>1418.17</v>
      </c>
      <c r="N11" s="10">
        <v>1379.41</v>
      </c>
      <c r="O11" s="10">
        <v>1367.08</v>
      </c>
      <c r="P11" s="10">
        <v>1367.76</v>
      </c>
      <c r="Q11" s="10">
        <v>1378.77</v>
      </c>
      <c r="R11" s="10">
        <v>1428.82</v>
      </c>
      <c r="S11" s="10">
        <v>1470.46</v>
      </c>
      <c r="T11" s="10">
        <v>1508.24</v>
      </c>
      <c r="U11" s="10">
        <v>1489.8</v>
      </c>
      <c r="V11" s="10">
        <v>1418.85</v>
      </c>
      <c r="W11" s="10">
        <v>1415.1</v>
      </c>
      <c r="X11" s="10">
        <v>1408.44</v>
      </c>
      <c r="Y11" s="58">
        <v>1409.44</v>
      </c>
      <c r="AB11" s="4">
        <v>7</v>
      </c>
      <c r="AC11" s="4">
        <v>6</v>
      </c>
    </row>
    <row r="12" spans="1:29" x14ac:dyDescent="0.25">
      <c r="A12" s="69">
        <v>6</v>
      </c>
      <c r="B12" s="97">
        <v>1416.95</v>
      </c>
      <c r="C12" s="10">
        <v>1411.46</v>
      </c>
      <c r="D12" s="10">
        <v>1397.28</v>
      </c>
      <c r="E12" s="10">
        <v>1396.23</v>
      </c>
      <c r="F12" s="10">
        <v>1413.02</v>
      </c>
      <c r="G12" s="10">
        <v>1420.32</v>
      </c>
      <c r="H12" s="10">
        <v>1447.53</v>
      </c>
      <c r="I12" s="10">
        <v>1525.01</v>
      </c>
      <c r="J12" s="10">
        <v>1631.54</v>
      </c>
      <c r="K12" s="10">
        <v>1636.22</v>
      </c>
      <c r="L12" s="10">
        <v>1630.79</v>
      </c>
      <c r="M12" s="10">
        <v>1632.08</v>
      </c>
      <c r="N12" s="10">
        <v>1620.85</v>
      </c>
      <c r="O12" s="10">
        <v>1623.87</v>
      </c>
      <c r="P12" s="10">
        <v>1624.55</v>
      </c>
      <c r="Q12" s="10">
        <v>1637.48</v>
      </c>
      <c r="R12" s="10">
        <v>1668.16</v>
      </c>
      <c r="S12" s="10">
        <v>1661.84</v>
      </c>
      <c r="T12" s="10">
        <v>1664.21</v>
      </c>
      <c r="U12" s="10">
        <v>1618.25</v>
      </c>
      <c r="V12" s="10">
        <v>1509.33</v>
      </c>
      <c r="W12" s="10">
        <v>1461.8</v>
      </c>
      <c r="X12" s="10">
        <v>1417.37</v>
      </c>
      <c r="Y12" s="58">
        <v>1415.68</v>
      </c>
      <c r="AB12" s="4">
        <v>7</v>
      </c>
      <c r="AC12" s="4">
        <v>7</v>
      </c>
    </row>
    <row r="13" spans="1:29" x14ac:dyDescent="0.25">
      <c r="A13" s="69">
        <v>7</v>
      </c>
      <c r="B13" s="97">
        <v>1443.83</v>
      </c>
      <c r="C13" s="10">
        <v>1413.23</v>
      </c>
      <c r="D13" s="10">
        <v>1413.7</v>
      </c>
      <c r="E13" s="10">
        <v>1409.33</v>
      </c>
      <c r="F13" s="10">
        <v>1414.02</v>
      </c>
      <c r="G13" s="10">
        <v>1422.65</v>
      </c>
      <c r="H13" s="10">
        <v>1502.65</v>
      </c>
      <c r="I13" s="10">
        <v>1548.12</v>
      </c>
      <c r="J13" s="10">
        <v>1660.94</v>
      </c>
      <c r="K13" s="10">
        <v>1713.04</v>
      </c>
      <c r="L13" s="10">
        <v>1719.21</v>
      </c>
      <c r="M13" s="10">
        <v>1719.9</v>
      </c>
      <c r="N13" s="10">
        <v>1720.44</v>
      </c>
      <c r="O13" s="10">
        <v>1719.93</v>
      </c>
      <c r="P13" s="10">
        <v>1732.59</v>
      </c>
      <c r="Q13" s="10">
        <v>1764.53</v>
      </c>
      <c r="R13" s="10">
        <v>1803.27</v>
      </c>
      <c r="S13" s="10">
        <v>1814.85</v>
      </c>
      <c r="T13" s="10">
        <v>1837.01</v>
      </c>
      <c r="U13" s="10">
        <v>1730.92</v>
      </c>
      <c r="V13" s="10">
        <v>1582.61</v>
      </c>
      <c r="W13" s="10">
        <v>1479.53</v>
      </c>
      <c r="X13" s="10">
        <v>1426.12</v>
      </c>
      <c r="Y13" s="58">
        <v>1418.56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7">
        <v>1380.03</v>
      </c>
      <c r="C14" s="10">
        <v>1380.74</v>
      </c>
      <c r="D14" s="10">
        <v>1389.54</v>
      </c>
      <c r="E14" s="10">
        <v>1391.47</v>
      </c>
      <c r="F14" s="10">
        <v>1414.96</v>
      </c>
      <c r="G14" s="10">
        <v>1486.34</v>
      </c>
      <c r="H14" s="10">
        <v>1526.7</v>
      </c>
      <c r="I14" s="10">
        <v>1621.66</v>
      </c>
      <c r="J14" s="10">
        <v>1631.27</v>
      </c>
      <c r="K14" s="10">
        <v>1590.89</v>
      </c>
      <c r="L14" s="10">
        <v>1573.28</v>
      </c>
      <c r="M14" s="10">
        <v>1583.75</v>
      </c>
      <c r="N14" s="10">
        <v>1580.01</v>
      </c>
      <c r="O14" s="10">
        <v>1579.79</v>
      </c>
      <c r="P14" s="10">
        <v>1581.47</v>
      </c>
      <c r="Q14" s="10">
        <v>1596.44</v>
      </c>
      <c r="R14" s="10">
        <v>1631.69</v>
      </c>
      <c r="S14" s="10">
        <v>1637.42</v>
      </c>
      <c r="T14" s="10">
        <v>1621.41</v>
      </c>
      <c r="U14" s="10">
        <v>1594.82</v>
      </c>
      <c r="V14" s="10">
        <v>1471.57</v>
      </c>
      <c r="W14" s="10">
        <v>1420.64</v>
      </c>
      <c r="X14" s="10">
        <v>1413.19</v>
      </c>
      <c r="Y14" s="58">
        <v>1410.37</v>
      </c>
      <c r="AB14" s="4">
        <v>7</v>
      </c>
      <c r="AC14" s="4">
        <v>9</v>
      </c>
    </row>
    <row r="15" spans="1:29" x14ac:dyDescent="0.25">
      <c r="A15" s="69">
        <v>9</v>
      </c>
      <c r="B15" s="97">
        <v>1395.37</v>
      </c>
      <c r="C15" s="10">
        <v>1393.49</v>
      </c>
      <c r="D15" s="10">
        <v>1377.74</v>
      </c>
      <c r="E15" s="10">
        <v>1379.55</v>
      </c>
      <c r="F15" s="10">
        <v>1394.19</v>
      </c>
      <c r="G15" s="10">
        <v>1427.74</v>
      </c>
      <c r="H15" s="10">
        <v>1488.74</v>
      </c>
      <c r="I15" s="10">
        <v>1558.9</v>
      </c>
      <c r="J15" s="10">
        <v>1578.25</v>
      </c>
      <c r="K15" s="10">
        <v>1582.33</v>
      </c>
      <c r="L15" s="10">
        <v>1496.89</v>
      </c>
      <c r="M15" s="10">
        <v>1498.32</v>
      </c>
      <c r="N15" s="10">
        <v>1491</v>
      </c>
      <c r="O15" s="10">
        <v>1490.42</v>
      </c>
      <c r="P15" s="10">
        <v>1485.11</v>
      </c>
      <c r="Q15" s="10">
        <v>1482.03</v>
      </c>
      <c r="R15" s="10">
        <v>1490.99</v>
      </c>
      <c r="S15" s="10">
        <v>1559.73</v>
      </c>
      <c r="T15" s="10">
        <v>1494.92</v>
      </c>
      <c r="U15" s="10">
        <v>1466.01</v>
      </c>
      <c r="V15" s="10">
        <v>1423.12</v>
      </c>
      <c r="W15" s="10">
        <v>1415.45</v>
      </c>
      <c r="X15" s="10">
        <v>1387.71</v>
      </c>
      <c r="Y15" s="58">
        <v>1388.08</v>
      </c>
      <c r="AB15" s="4">
        <v>7</v>
      </c>
      <c r="AC15" s="4">
        <v>10</v>
      </c>
    </row>
    <row r="16" spans="1:29" x14ac:dyDescent="0.25">
      <c r="A16" s="69">
        <v>10</v>
      </c>
      <c r="B16" s="97">
        <v>1388.1</v>
      </c>
      <c r="C16" s="10">
        <v>1383.02</v>
      </c>
      <c r="D16" s="10">
        <v>1383.89</v>
      </c>
      <c r="E16" s="10">
        <v>1390.26</v>
      </c>
      <c r="F16" s="10">
        <v>1398.62</v>
      </c>
      <c r="G16" s="10">
        <v>1425.43</v>
      </c>
      <c r="H16" s="10">
        <v>1479.85</v>
      </c>
      <c r="I16" s="10">
        <v>1503.76</v>
      </c>
      <c r="J16" s="10">
        <v>1501.96</v>
      </c>
      <c r="K16" s="10">
        <v>1487.74</v>
      </c>
      <c r="L16" s="10">
        <v>1461.17</v>
      </c>
      <c r="M16" s="10">
        <v>1475.54</v>
      </c>
      <c r="N16" s="10">
        <v>1475.02</v>
      </c>
      <c r="O16" s="10">
        <v>1482.34</v>
      </c>
      <c r="P16" s="10">
        <v>1468.03</v>
      </c>
      <c r="Q16" s="10">
        <v>1476.88</v>
      </c>
      <c r="R16" s="10">
        <v>1489.39</v>
      </c>
      <c r="S16" s="10">
        <v>1511.86</v>
      </c>
      <c r="T16" s="10">
        <v>1493.77</v>
      </c>
      <c r="U16" s="10">
        <v>1446.05</v>
      </c>
      <c r="V16" s="10">
        <v>1410.1</v>
      </c>
      <c r="W16" s="10">
        <v>1396</v>
      </c>
      <c r="X16" s="10">
        <v>1390.07</v>
      </c>
      <c r="Y16" s="58">
        <v>1389.27</v>
      </c>
      <c r="AB16" s="4">
        <v>7</v>
      </c>
      <c r="AC16" s="4">
        <v>11</v>
      </c>
    </row>
    <row r="17" spans="1:29" x14ac:dyDescent="0.25">
      <c r="A17" s="69">
        <v>11</v>
      </c>
      <c r="B17" s="97">
        <v>1407.4</v>
      </c>
      <c r="C17" s="10">
        <v>1406.17</v>
      </c>
      <c r="D17" s="10">
        <v>1398.49</v>
      </c>
      <c r="E17" s="10">
        <v>1407.24</v>
      </c>
      <c r="F17" s="10">
        <v>1408.84</v>
      </c>
      <c r="G17" s="10">
        <v>1425.81</v>
      </c>
      <c r="H17" s="10">
        <v>1433.21</v>
      </c>
      <c r="I17" s="10">
        <v>1434.48</v>
      </c>
      <c r="J17" s="10">
        <v>1417.35</v>
      </c>
      <c r="K17" s="10">
        <v>1417.33</v>
      </c>
      <c r="L17" s="10">
        <v>1416.28</v>
      </c>
      <c r="M17" s="10">
        <v>1416.29</v>
      </c>
      <c r="N17" s="10">
        <v>1415.94</v>
      </c>
      <c r="O17" s="10">
        <v>1414.9</v>
      </c>
      <c r="P17" s="10">
        <v>1416.64</v>
      </c>
      <c r="Q17" s="10">
        <v>1412.01</v>
      </c>
      <c r="R17" s="10">
        <v>1413.06</v>
      </c>
      <c r="S17" s="10">
        <v>1413.91</v>
      </c>
      <c r="T17" s="10">
        <v>1413.53</v>
      </c>
      <c r="U17" s="10">
        <v>1413.73</v>
      </c>
      <c r="V17" s="10">
        <v>1413.19</v>
      </c>
      <c r="W17" s="10">
        <v>1411.39</v>
      </c>
      <c r="X17" s="10">
        <v>1391.67</v>
      </c>
      <c r="Y17" s="58">
        <v>1393.31</v>
      </c>
      <c r="AB17" s="4">
        <v>7</v>
      </c>
      <c r="AC17" s="4">
        <v>12</v>
      </c>
    </row>
    <row r="18" spans="1:29" x14ac:dyDescent="0.25">
      <c r="A18" s="69">
        <v>12</v>
      </c>
      <c r="B18" s="97">
        <v>1402.43</v>
      </c>
      <c r="C18" s="10">
        <v>1397.5</v>
      </c>
      <c r="D18" s="10">
        <v>1373.14</v>
      </c>
      <c r="E18" s="10">
        <v>1404.75</v>
      </c>
      <c r="F18" s="10">
        <v>1417.33</v>
      </c>
      <c r="G18" s="10">
        <v>1419.45</v>
      </c>
      <c r="H18" s="10">
        <v>1418.43</v>
      </c>
      <c r="I18" s="10">
        <v>1418.85</v>
      </c>
      <c r="J18" s="10">
        <v>1410.44</v>
      </c>
      <c r="K18" s="10">
        <v>1409.97</v>
      </c>
      <c r="L18" s="10">
        <v>1409.33</v>
      </c>
      <c r="M18" s="10">
        <v>1394.06</v>
      </c>
      <c r="N18" s="10">
        <v>1409.52</v>
      </c>
      <c r="O18" s="10">
        <v>1394.45</v>
      </c>
      <c r="P18" s="10">
        <v>1409.65</v>
      </c>
      <c r="Q18" s="10">
        <v>1396.32</v>
      </c>
      <c r="R18" s="10">
        <v>1412.98</v>
      </c>
      <c r="S18" s="10">
        <v>1446.68</v>
      </c>
      <c r="T18" s="10">
        <v>1413.27</v>
      </c>
      <c r="U18" s="10">
        <v>1420.9</v>
      </c>
      <c r="V18" s="10">
        <v>1416.25</v>
      </c>
      <c r="W18" s="10">
        <v>1414.58</v>
      </c>
      <c r="X18" s="10">
        <v>1412.67</v>
      </c>
      <c r="Y18" s="58">
        <v>1416.52</v>
      </c>
      <c r="AB18" s="4">
        <v>7</v>
      </c>
      <c r="AC18" s="4">
        <v>13</v>
      </c>
    </row>
    <row r="19" spans="1:29" x14ac:dyDescent="0.25">
      <c r="A19" s="69">
        <v>13</v>
      </c>
      <c r="B19" s="97">
        <v>1418.09</v>
      </c>
      <c r="C19" s="10">
        <v>1418.66</v>
      </c>
      <c r="D19" s="10">
        <v>1419.15</v>
      </c>
      <c r="E19" s="10">
        <v>1419.74</v>
      </c>
      <c r="F19" s="10">
        <v>1420.71</v>
      </c>
      <c r="G19" s="10">
        <v>1422.77</v>
      </c>
      <c r="H19" s="10">
        <v>1424.83</v>
      </c>
      <c r="I19" s="10">
        <v>1429.46</v>
      </c>
      <c r="J19" s="10">
        <v>1510.83</v>
      </c>
      <c r="K19" s="10">
        <v>1510.7</v>
      </c>
      <c r="L19" s="10">
        <v>1503.48</v>
      </c>
      <c r="M19" s="10">
        <v>1501.8</v>
      </c>
      <c r="N19" s="10">
        <v>1501.8</v>
      </c>
      <c r="O19" s="10">
        <v>1504.12</v>
      </c>
      <c r="P19" s="10">
        <v>1508.13</v>
      </c>
      <c r="Q19" s="10">
        <v>1520.93</v>
      </c>
      <c r="R19" s="10">
        <v>1548.72</v>
      </c>
      <c r="S19" s="10">
        <v>1549.27</v>
      </c>
      <c r="T19" s="10">
        <v>1530.55</v>
      </c>
      <c r="U19" s="10">
        <v>1514.06</v>
      </c>
      <c r="V19" s="10">
        <v>1490.81</v>
      </c>
      <c r="W19" s="10">
        <v>1446.93</v>
      </c>
      <c r="X19" s="10">
        <v>1418.75</v>
      </c>
      <c r="Y19" s="58">
        <v>1419.02</v>
      </c>
      <c r="AB19" s="4">
        <v>7</v>
      </c>
      <c r="AC19" s="4">
        <v>14</v>
      </c>
    </row>
    <row r="20" spans="1:29" x14ac:dyDescent="0.25">
      <c r="A20" s="69">
        <v>14</v>
      </c>
      <c r="B20" s="97">
        <v>1419.43</v>
      </c>
      <c r="C20" s="10">
        <v>1420.18</v>
      </c>
      <c r="D20" s="10">
        <v>1419.42</v>
      </c>
      <c r="E20" s="10">
        <v>1408.24</v>
      </c>
      <c r="F20" s="10">
        <v>1419.65</v>
      </c>
      <c r="G20" s="10">
        <v>1422.48</v>
      </c>
      <c r="H20" s="10">
        <v>1422.75</v>
      </c>
      <c r="I20" s="10">
        <v>1427.11</v>
      </c>
      <c r="J20" s="10">
        <v>1466.96</v>
      </c>
      <c r="K20" s="10">
        <v>1552.29</v>
      </c>
      <c r="L20" s="10">
        <v>1553.35</v>
      </c>
      <c r="M20" s="10">
        <v>1551.39</v>
      </c>
      <c r="N20" s="10">
        <v>1543.79</v>
      </c>
      <c r="O20" s="10">
        <v>1539.43</v>
      </c>
      <c r="P20" s="10">
        <v>1546.33</v>
      </c>
      <c r="Q20" s="10">
        <v>1555.75</v>
      </c>
      <c r="R20" s="10">
        <v>1574.51</v>
      </c>
      <c r="S20" s="10">
        <v>1611.28</v>
      </c>
      <c r="T20" s="10">
        <v>1568.3</v>
      </c>
      <c r="U20" s="10">
        <v>1502.93</v>
      </c>
      <c r="V20" s="10">
        <v>1429.46</v>
      </c>
      <c r="W20" s="10">
        <v>1512.3</v>
      </c>
      <c r="X20" s="10">
        <v>1441.28</v>
      </c>
      <c r="Y20" s="58">
        <v>1425.32</v>
      </c>
      <c r="AB20" s="4">
        <v>7</v>
      </c>
      <c r="AC20" s="4">
        <v>15</v>
      </c>
    </row>
    <row r="21" spans="1:29" x14ac:dyDescent="0.25">
      <c r="A21" s="69">
        <v>15</v>
      </c>
      <c r="B21" s="97">
        <v>1418.83</v>
      </c>
      <c r="C21" s="10">
        <v>1414.45</v>
      </c>
      <c r="D21" s="10">
        <v>1412.77</v>
      </c>
      <c r="E21" s="10">
        <v>1413.05</v>
      </c>
      <c r="F21" s="10">
        <v>1420.28</v>
      </c>
      <c r="G21" s="10">
        <v>1426.04</v>
      </c>
      <c r="H21" s="10">
        <v>1427.07</v>
      </c>
      <c r="I21" s="10">
        <v>1468.99</v>
      </c>
      <c r="J21" s="10">
        <v>1471.34</v>
      </c>
      <c r="K21" s="10">
        <v>1474.28</v>
      </c>
      <c r="L21" s="10">
        <v>1468.17</v>
      </c>
      <c r="M21" s="10">
        <v>1482.7</v>
      </c>
      <c r="N21" s="10">
        <v>1461.11</v>
      </c>
      <c r="O21" s="10">
        <v>1465.26</v>
      </c>
      <c r="P21" s="10">
        <v>1468.39</v>
      </c>
      <c r="Q21" s="10">
        <v>1483.53</v>
      </c>
      <c r="R21" s="10">
        <v>1525.75</v>
      </c>
      <c r="S21" s="10">
        <v>1533.99</v>
      </c>
      <c r="T21" s="10">
        <v>1501.56</v>
      </c>
      <c r="U21" s="10">
        <v>1479.82</v>
      </c>
      <c r="V21" s="10">
        <v>1424.92</v>
      </c>
      <c r="W21" s="10">
        <v>1411.47</v>
      </c>
      <c r="X21" s="10">
        <v>1411.24</v>
      </c>
      <c r="Y21" s="58">
        <v>1396.57</v>
      </c>
      <c r="AB21" s="4">
        <v>7</v>
      </c>
      <c r="AC21" s="4">
        <v>16</v>
      </c>
    </row>
    <row r="22" spans="1:29" x14ac:dyDescent="0.25">
      <c r="A22" s="69">
        <v>16</v>
      </c>
      <c r="B22" s="97">
        <v>1403.1</v>
      </c>
      <c r="C22" s="10">
        <v>1384.41</v>
      </c>
      <c r="D22" s="10">
        <v>1369.68</v>
      </c>
      <c r="E22" s="10">
        <v>1393.42</v>
      </c>
      <c r="F22" s="10">
        <v>1418.91</v>
      </c>
      <c r="G22" s="10">
        <v>1419.75</v>
      </c>
      <c r="H22" s="10">
        <v>1423.76</v>
      </c>
      <c r="I22" s="10">
        <v>1420.14</v>
      </c>
      <c r="J22" s="10">
        <v>1408.6</v>
      </c>
      <c r="K22" s="10">
        <v>1408.45</v>
      </c>
      <c r="L22" s="10">
        <v>1407.55</v>
      </c>
      <c r="M22" s="10">
        <v>1407.33</v>
      </c>
      <c r="N22" s="10">
        <v>1408.09</v>
      </c>
      <c r="O22" s="10">
        <v>1408.14</v>
      </c>
      <c r="P22" s="10">
        <v>1408.51</v>
      </c>
      <c r="Q22" s="10">
        <v>1409.41</v>
      </c>
      <c r="R22" s="10">
        <v>1444.53</v>
      </c>
      <c r="S22" s="10">
        <v>1448.61</v>
      </c>
      <c r="T22" s="10">
        <v>1410.71</v>
      </c>
      <c r="U22" s="10">
        <v>1422.08</v>
      </c>
      <c r="V22" s="10">
        <v>1409.87</v>
      </c>
      <c r="W22" s="10">
        <v>1405.06</v>
      </c>
      <c r="X22" s="10">
        <v>1404.98</v>
      </c>
      <c r="Y22" s="58">
        <v>1406.55</v>
      </c>
      <c r="AB22" s="4">
        <v>7</v>
      </c>
      <c r="AC22" s="4">
        <v>17</v>
      </c>
    </row>
    <row r="23" spans="1:29" x14ac:dyDescent="0.25">
      <c r="A23" s="69">
        <v>17</v>
      </c>
      <c r="B23" s="97">
        <v>1406.22</v>
      </c>
      <c r="C23" s="10">
        <v>1400.69</v>
      </c>
      <c r="D23" s="10">
        <v>1411.73</v>
      </c>
      <c r="E23" s="10">
        <v>1413.32</v>
      </c>
      <c r="F23" s="10">
        <v>1419.21</v>
      </c>
      <c r="G23" s="10">
        <v>1437.87</v>
      </c>
      <c r="H23" s="10">
        <v>1532.29</v>
      </c>
      <c r="I23" s="10">
        <v>1549.74</v>
      </c>
      <c r="J23" s="10">
        <v>1548.11</v>
      </c>
      <c r="K23" s="10">
        <v>1546.34</v>
      </c>
      <c r="L23" s="10">
        <v>1528.93</v>
      </c>
      <c r="M23" s="10">
        <v>1531.73</v>
      </c>
      <c r="N23" s="10">
        <v>1522.73</v>
      </c>
      <c r="O23" s="10">
        <v>1525.71</v>
      </c>
      <c r="P23" s="10">
        <v>1539.37</v>
      </c>
      <c r="Q23" s="10">
        <v>1559.43</v>
      </c>
      <c r="R23" s="10">
        <v>1650.41</v>
      </c>
      <c r="S23" s="10">
        <v>1661.83</v>
      </c>
      <c r="T23" s="10">
        <v>1566.82</v>
      </c>
      <c r="U23" s="10">
        <v>1539.85</v>
      </c>
      <c r="V23" s="10">
        <v>1462.75</v>
      </c>
      <c r="W23" s="10">
        <v>1418.55</v>
      </c>
      <c r="X23" s="10">
        <v>1410.27</v>
      </c>
      <c r="Y23" s="58">
        <v>1412.22</v>
      </c>
      <c r="AB23" s="4">
        <v>7</v>
      </c>
      <c r="AC23" s="4">
        <v>18</v>
      </c>
    </row>
    <row r="24" spans="1:29" x14ac:dyDescent="0.25">
      <c r="A24" s="69">
        <v>18</v>
      </c>
      <c r="B24" s="97">
        <v>1414.35</v>
      </c>
      <c r="C24" s="10">
        <v>1415.2</v>
      </c>
      <c r="D24" s="10">
        <v>1409.65</v>
      </c>
      <c r="E24" s="10">
        <v>1416.57</v>
      </c>
      <c r="F24" s="10">
        <v>1416.69</v>
      </c>
      <c r="G24" s="10">
        <v>1495.05</v>
      </c>
      <c r="H24" s="10">
        <v>1549.99</v>
      </c>
      <c r="I24" s="10">
        <v>1581.42</v>
      </c>
      <c r="J24" s="10">
        <v>1581.6</v>
      </c>
      <c r="K24" s="10">
        <v>1586.29</v>
      </c>
      <c r="L24" s="10">
        <v>1568.15</v>
      </c>
      <c r="M24" s="10">
        <v>1569.47</v>
      </c>
      <c r="N24" s="10">
        <v>1543.82</v>
      </c>
      <c r="O24" s="10">
        <v>1518.83</v>
      </c>
      <c r="P24" s="10">
        <v>1560.91</v>
      </c>
      <c r="Q24" s="10">
        <v>1582.61</v>
      </c>
      <c r="R24" s="10">
        <v>1628.91</v>
      </c>
      <c r="S24" s="10">
        <v>1604.85</v>
      </c>
      <c r="T24" s="10">
        <v>1576.57</v>
      </c>
      <c r="U24" s="10">
        <v>1530.55</v>
      </c>
      <c r="V24" s="10">
        <v>1418.81</v>
      </c>
      <c r="W24" s="10">
        <v>1416.67</v>
      </c>
      <c r="X24" s="10">
        <v>1410.58</v>
      </c>
      <c r="Y24" s="58">
        <v>1412.41</v>
      </c>
      <c r="AB24" s="4">
        <v>7</v>
      </c>
      <c r="AC24" s="4">
        <v>19</v>
      </c>
    </row>
    <row r="25" spans="1:29" x14ac:dyDescent="0.25">
      <c r="A25" s="69">
        <v>19</v>
      </c>
      <c r="B25" s="97">
        <v>1413.41</v>
      </c>
      <c r="C25" s="10">
        <v>1415.26</v>
      </c>
      <c r="D25" s="10">
        <v>1416.18</v>
      </c>
      <c r="E25" s="10">
        <v>1417.75</v>
      </c>
      <c r="F25" s="10">
        <v>1423.66</v>
      </c>
      <c r="G25" s="10">
        <v>1447.91</v>
      </c>
      <c r="H25" s="10">
        <v>1540.93</v>
      </c>
      <c r="I25" s="10">
        <v>1556.24</v>
      </c>
      <c r="J25" s="10">
        <v>1557.68</v>
      </c>
      <c r="K25" s="10">
        <v>1554.86</v>
      </c>
      <c r="L25" s="10">
        <v>1555.23</v>
      </c>
      <c r="M25" s="10">
        <v>1543.28</v>
      </c>
      <c r="N25" s="10">
        <v>1541.24</v>
      </c>
      <c r="O25" s="10">
        <v>1539.35</v>
      </c>
      <c r="P25" s="10">
        <v>1542.42</v>
      </c>
      <c r="Q25" s="10">
        <v>1555.38</v>
      </c>
      <c r="R25" s="10">
        <v>1582.23</v>
      </c>
      <c r="S25" s="10">
        <v>1577.94</v>
      </c>
      <c r="T25" s="10">
        <v>1554.32</v>
      </c>
      <c r="U25" s="10">
        <v>1540.62</v>
      </c>
      <c r="V25" s="10">
        <v>1483.36</v>
      </c>
      <c r="W25" s="10">
        <v>1417.71</v>
      </c>
      <c r="X25" s="10">
        <v>1411.98</v>
      </c>
      <c r="Y25" s="58">
        <v>1411.75</v>
      </c>
      <c r="AB25" s="4">
        <v>7</v>
      </c>
      <c r="AC25" s="4">
        <v>20</v>
      </c>
    </row>
    <row r="26" spans="1:29" x14ac:dyDescent="0.25">
      <c r="A26" s="69">
        <v>20</v>
      </c>
      <c r="B26" s="97">
        <v>1421.67</v>
      </c>
      <c r="C26" s="10">
        <v>1415.67</v>
      </c>
      <c r="D26" s="10">
        <v>1417.55</v>
      </c>
      <c r="E26" s="10">
        <v>1418.13</v>
      </c>
      <c r="F26" s="10">
        <v>1417.5</v>
      </c>
      <c r="G26" s="10">
        <v>1421.1</v>
      </c>
      <c r="H26" s="10">
        <v>1426</v>
      </c>
      <c r="I26" s="10">
        <v>1487.43</v>
      </c>
      <c r="J26" s="10">
        <v>1489.76</v>
      </c>
      <c r="K26" s="10">
        <v>1491.22</v>
      </c>
      <c r="L26" s="10">
        <v>1486.89</v>
      </c>
      <c r="M26" s="10">
        <v>1483.3</v>
      </c>
      <c r="N26" s="10">
        <v>1483.85</v>
      </c>
      <c r="O26" s="10">
        <v>1486.62</v>
      </c>
      <c r="P26" s="10">
        <v>1492.54</v>
      </c>
      <c r="Q26" s="10">
        <v>1499.31</v>
      </c>
      <c r="R26" s="10">
        <v>1509.67</v>
      </c>
      <c r="S26" s="10">
        <v>1503.5</v>
      </c>
      <c r="T26" s="10">
        <v>1509.12</v>
      </c>
      <c r="U26" s="10">
        <v>1476.55</v>
      </c>
      <c r="V26" s="10">
        <v>1415.79</v>
      </c>
      <c r="W26" s="10">
        <v>1408.47</v>
      </c>
      <c r="X26" s="10">
        <v>1410.21</v>
      </c>
      <c r="Y26" s="58">
        <v>1412.66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7">
        <v>1413.37</v>
      </c>
      <c r="C27" s="10">
        <v>1408.24</v>
      </c>
      <c r="D27" s="10">
        <v>1408.75</v>
      </c>
      <c r="E27" s="10">
        <v>1409.34</v>
      </c>
      <c r="F27" s="10">
        <v>1409.3</v>
      </c>
      <c r="G27" s="10">
        <v>1417.19</v>
      </c>
      <c r="H27" s="10">
        <v>1416.38</v>
      </c>
      <c r="I27" s="10">
        <v>1417.47</v>
      </c>
      <c r="J27" s="10">
        <v>1412.32</v>
      </c>
      <c r="K27" s="10">
        <v>1422.86</v>
      </c>
      <c r="L27" s="10">
        <v>1418.87</v>
      </c>
      <c r="M27" s="10">
        <v>1410.16</v>
      </c>
      <c r="N27" s="10">
        <v>1409.87</v>
      </c>
      <c r="O27" s="10">
        <v>1410.16</v>
      </c>
      <c r="P27" s="10">
        <v>1437.4</v>
      </c>
      <c r="Q27" s="10">
        <v>1473.54</v>
      </c>
      <c r="R27" s="10">
        <v>1483.01</v>
      </c>
      <c r="S27" s="10">
        <v>1480.25</v>
      </c>
      <c r="T27" s="10">
        <v>1476.79</v>
      </c>
      <c r="U27" s="10">
        <v>1439.77</v>
      </c>
      <c r="V27" s="10">
        <v>1496.24</v>
      </c>
      <c r="W27" s="10">
        <v>1428.58</v>
      </c>
      <c r="X27" s="10">
        <v>1411.74</v>
      </c>
      <c r="Y27" s="58">
        <v>1411.76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7">
        <v>1415.22</v>
      </c>
      <c r="C28" s="10">
        <v>1416.5</v>
      </c>
      <c r="D28" s="10">
        <v>1417.17</v>
      </c>
      <c r="E28" s="10">
        <v>1417.83</v>
      </c>
      <c r="F28" s="10">
        <v>1424.51</v>
      </c>
      <c r="G28" s="10">
        <v>1537.61</v>
      </c>
      <c r="H28" s="10">
        <v>1657.32</v>
      </c>
      <c r="I28" s="10">
        <v>1681.64</v>
      </c>
      <c r="J28" s="10">
        <v>1598.2</v>
      </c>
      <c r="K28" s="10">
        <v>1595.47</v>
      </c>
      <c r="L28" s="10">
        <v>1583.53</v>
      </c>
      <c r="M28" s="10">
        <v>1599.84</v>
      </c>
      <c r="N28" s="10">
        <v>1593.04</v>
      </c>
      <c r="O28" s="10">
        <v>1590</v>
      </c>
      <c r="P28" s="10">
        <v>1601.3</v>
      </c>
      <c r="Q28" s="10">
        <v>1613.1</v>
      </c>
      <c r="R28" s="10">
        <v>1612.83</v>
      </c>
      <c r="S28" s="10">
        <v>1604.55</v>
      </c>
      <c r="T28" s="10">
        <v>1561.23</v>
      </c>
      <c r="U28" s="10">
        <v>1548.41</v>
      </c>
      <c r="V28" s="10">
        <v>1458.89</v>
      </c>
      <c r="W28" s="10">
        <v>1420.42</v>
      </c>
      <c r="X28" s="10">
        <v>1412.89</v>
      </c>
      <c r="Y28" s="58">
        <v>1413.57</v>
      </c>
      <c r="AB28" s="4">
        <v>7</v>
      </c>
      <c r="AC28" s="4">
        <v>23</v>
      </c>
    </row>
    <row r="29" spans="1:29" x14ac:dyDescent="0.25">
      <c r="A29" s="69">
        <v>23</v>
      </c>
      <c r="B29" s="97">
        <v>1415.92</v>
      </c>
      <c r="C29" s="10">
        <v>1416.81</v>
      </c>
      <c r="D29" s="10">
        <v>1417.78</v>
      </c>
      <c r="E29" s="10">
        <v>1418.7</v>
      </c>
      <c r="F29" s="10">
        <v>1425.28</v>
      </c>
      <c r="G29" s="10">
        <v>1470.51</v>
      </c>
      <c r="H29" s="10">
        <v>1532.84</v>
      </c>
      <c r="I29" s="10">
        <v>1566.62</v>
      </c>
      <c r="J29" s="10">
        <v>1540.98</v>
      </c>
      <c r="K29" s="10">
        <v>1535.96</v>
      </c>
      <c r="L29" s="10">
        <v>1524.91</v>
      </c>
      <c r="M29" s="10">
        <v>1524.25</v>
      </c>
      <c r="N29" s="10">
        <v>1502.24</v>
      </c>
      <c r="O29" s="10">
        <v>1508.31</v>
      </c>
      <c r="P29" s="10">
        <v>1532.61</v>
      </c>
      <c r="Q29" s="10">
        <v>1571.15</v>
      </c>
      <c r="R29" s="10">
        <v>1583.35</v>
      </c>
      <c r="S29" s="10">
        <v>1585.58</v>
      </c>
      <c r="T29" s="10">
        <v>1547.94</v>
      </c>
      <c r="U29" s="10">
        <v>1513.21</v>
      </c>
      <c r="V29" s="10">
        <v>1481.28</v>
      </c>
      <c r="W29" s="10">
        <v>1423.56</v>
      </c>
      <c r="X29" s="10">
        <v>1421.24</v>
      </c>
      <c r="Y29" s="58">
        <v>1414.33</v>
      </c>
      <c r="AB29" s="4">
        <v>7</v>
      </c>
      <c r="AC29" s="4">
        <v>24</v>
      </c>
    </row>
    <row r="30" spans="1:29" x14ac:dyDescent="0.25">
      <c r="A30" s="69">
        <v>24</v>
      </c>
      <c r="B30" s="97">
        <v>1415.84</v>
      </c>
      <c r="C30" s="10">
        <v>1412.79</v>
      </c>
      <c r="D30" s="10">
        <v>1407.84</v>
      </c>
      <c r="E30" s="10">
        <v>1407.22</v>
      </c>
      <c r="F30" s="10">
        <v>1415.16</v>
      </c>
      <c r="G30" s="10">
        <v>1429.54</v>
      </c>
      <c r="H30" s="10">
        <v>1462.33</v>
      </c>
      <c r="I30" s="10">
        <v>1496.95</v>
      </c>
      <c r="J30" s="10">
        <v>1504.79</v>
      </c>
      <c r="K30" s="10">
        <v>1506.11</v>
      </c>
      <c r="L30" s="10">
        <v>1496.81</v>
      </c>
      <c r="M30" s="10">
        <v>1495.49</v>
      </c>
      <c r="N30" s="10">
        <v>1495.27</v>
      </c>
      <c r="O30" s="10">
        <v>1502.5</v>
      </c>
      <c r="P30" s="10">
        <v>1509.12</v>
      </c>
      <c r="Q30" s="10">
        <v>1523.33</v>
      </c>
      <c r="R30" s="10">
        <v>1559.95</v>
      </c>
      <c r="S30" s="10">
        <v>1570.13</v>
      </c>
      <c r="T30" s="10">
        <v>1509.66</v>
      </c>
      <c r="U30" s="10">
        <v>1499.54</v>
      </c>
      <c r="V30" s="10">
        <v>1459.64</v>
      </c>
      <c r="W30" s="10">
        <v>1423.21</v>
      </c>
      <c r="X30" s="10">
        <v>1417.22</v>
      </c>
      <c r="Y30" s="58">
        <v>1417.43</v>
      </c>
      <c r="AB30" s="4">
        <v>7</v>
      </c>
      <c r="AC30" s="4">
        <v>25</v>
      </c>
    </row>
    <row r="31" spans="1:29" x14ac:dyDescent="0.25">
      <c r="A31" s="69">
        <v>25</v>
      </c>
      <c r="B31" s="97">
        <v>1419.39</v>
      </c>
      <c r="C31" s="10">
        <v>1420.44</v>
      </c>
      <c r="D31" s="10">
        <v>1415.92</v>
      </c>
      <c r="E31" s="10">
        <v>1421.75</v>
      </c>
      <c r="F31" s="10">
        <v>1422.99</v>
      </c>
      <c r="G31" s="10">
        <v>1439.69</v>
      </c>
      <c r="H31" s="10">
        <v>1494.56</v>
      </c>
      <c r="I31" s="10">
        <v>1543.58</v>
      </c>
      <c r="J31" s="10">
        <v>1512.85</v>
      </c>
      <c r="K31" s="10">
        <v>1509.75</v>
      </c>
      <c r="L31" s="10">
        <v>1501.46</v>
      </c>
      <c r="M31" s="10">
        <v>1500.27</v>
      </c>
      <c r="N31" s="10">
        <v>1498.72</v>
      </c>
      <c r="O31" s="10">
        <v>1502.46</v>
      </c>
      <c r="P31" s="10">
        <v>1514.03</v>
      </c>
      <c r="Q31" s="10">
        <v>1525.93</v>
      </c>
      <c r="R31" s="10">
        <v>1579.84</v>
      </c>
      <c r="S31" s="10">
        <v>1575.76</v>
      </c>
      <c r="T31" s="10">
        <v>1515.74</v>
      </c>
      <c r="U31" s="10">
        <v>1500.36</v>
      </c>
      <c r="V31" s="10">
        <v>1458.12</v>
      </c>
      <c r="W31" s="10">
        <v>1424.74</v>
      </c>
      <c r="X31" s="10">
        <v>1416.78</v>
      </c>
      <c r="Y31" s="58">
        <v>1417.08</v>
      </c>
      <c r="AB31" s="4">
        <v>8</v>
      </c>
      <c r="AC31" s="4">
        <v>2</v>
      </c>
    </row>
    <row r="32" spans="1:29" x14ac:dyDescent="0.25">
      <c r="A32" s="69">
        <v>26</v>
      </c>
      <c r="B32" s="97">
        <v>1419.03</v>
      </c>
      <c r="C32" s="10">
        <v>1414.49</v>
      </c>
      <c r="D32" s="10">
        <v>1414.81</v>
      </c>
      <c r="E32" s="10">
        <v>1416.55</v>
      </c>
      <c r="F32" s="10">
        <v>1422.41</v>
      </c>
      <c r="G32" s="10">
        <v>1430.8</v>
      </c>
      <c r="H32" s="10">
        <v>1480.95</v>
      </c>
      <c r="I32" s="10">
        <v>1480.06</v>
      </c>
      <c r="J32" s="10">
        <v>1471.66</v>
      </c>
      <c r="K32" s="10">
        <v>1483.25</v>
      </c>
      <c r="L32" s="10">
        <v>1481.25</v>
      </c>
      <c r="M32" s="10">
        <v>1481.37</v>
      </c>
      <c r="N32" s="10">
        <v>1472.04</v>
      </c>
      <c r="O32" s="10">
        <v>1472.64</v>
      </c>
      <c r="P32" s="10">
        <v>1482.61</v>
      </c>
      <c r="Q32" s="10">
        <v>1492.33</v>
      </c>
      <c r="R32" s="10">
        <v>1526.66</v>
      </c>
      <c r="S32" s="10">
        <v>1497.39</v>
      </c>
      <c r="T32" s="10">
        <v>1479.99</v>
      </c>
      <c r="U32" s="10">
        <v>1442.22</v>
      </c>
      <c r="V32" s="10">
        <v>1420.02</v>
      </c>
      <c r="W32" s="10">
        <v>1363.96</v>
      </c>
      <c r="X32" s="10">
        <v>1409.35</v>
      </c>
      <c r="Y32" s="58">
        <v>1411.88</v>
      </c>
      <c r="AB32" s="4">
        <v>8</v>
      </c>
      <c r="AC32" s="4">
        <v>3</v>
      </c>
    </row>
    <row r="33" spans="1:29" x14ac:dyDescent="0.25">
      <c r="A33" s="69">
        <v>27</v>
      </c>
      <c r="B33" s="97">
        <v>1415.32</v>
      </c>
      <c r="C33" s="10">
        <v>1415.28</v>
      </c>
      <c r="D33" s="10">
        <v>1415.37</v>
      </c>
      <c r="E33" s="10">
        <v>1416.25</v>
      </c>
      <c r="F33" s="10">
        <v>1418.09</v>
      </c>
      <c r="G33" s="10">
        <v>1415.33</v>
      </c>
      <c r="H33" s="10">
        <v>1428.14</v>
      </c>
      <c r="I33" s="10">
        <v>1492.71</v>
      </c>
      <c r="J33" s="10">
        <v>1577.26</v>
      </c>
      <c r="K33" s="10">
        <v>1613.33</v>
      </c>
      <c r="L33" s="10">
        <v>1579.01</v>
      </c>
      <c r="M33" s="10">
        <v>1564.61</v>
      </c>
      <c r="N33" s="10">
        <v>1540.47</v>
      </c>
      <c r="O33" s="10">
        <v>1551.5</v>
      </c>
      <c r="P33" s="10">
        <v>1567.21</v>
      </c>
      <c r="Q33" s="10">
        <v>1602.42</v>
      </c>
      <c r="R33" s="10">
        <v>1621.17</v>
      </c>
      <c r="S33" s="10">
        <v>1609.05</v>
      </c>
      <c r="T33" s="10">
        <v>1591.12</v>
      </c>
      <c r="U33" s="10">
        <v>1571.88</v>
      </c>
      <c r="V33" s="10">
        <v>1529.06</v>
      </c>
      <c r="W33" s="10">
        <v>1440.7</v>
      </c>
      <c r="X33" s="10">
        <v>1415</v>
      </c>
      <c r="Y33" s="58">
        <v>1415.77</v>
      </c>
      <c r="AB33" s="4">
        <v>8</v>
      </c>
      <c r="AC33" s="4">
        <v>4</v>
      </c>
    </row>
    <row r="34" spans="1:29" x14ac:dyDescent="0.25">
      <c r="A34" s="69">
        <v>28</v>
      </c>
      <c r="B34" s="97">
        <v>1415.85</v>
      </c>
      <c r="C34" s="10">
        <v>1415.64</v>
      </c>
      <c r="D34" s="10">
        <v>1416.13</v>
      </c>
      <c r="E34" s="10">
        <v>1416.43</v>
      </c>
      <c r="F34" s="10">
        <v>1416.67</v>
      </c>
      <c r="G34" s="10">
        <v>1413.58</v>
      </c>
      <c r="H34" s="10">
        <v>1416.29</v>
      </c>
      <c r="I34" s="10">
        <v>1433.64</v>
      </c>
      <c r="J34" s="10">
        <v>1508.26</v>
      </c>
      <c r="K34" s="10">
        <v>1572.71</v>
      </c>
      <c r="L34" s="10">
        <v>1569.76</v>
      </c>
      <c r="M34" s="10">
        <v>1571.15</v>
      </c>
      <c r="N34" s="10">
        <v>1567.44</v>
      </c>
      <c r="O34" s="10">
        <v>1571.48</v>
      </c>
      <c r="P34" s="10">
        <v>1600.07</v>
      </c>
      <c r="Q34" s="10">
        <v>1627.25</v>
      </c>
      <c r="R34" s="10">
        <v>1654.38</v>
      </c>
      <c r="S34" s="10">
        <v>1636.65</v>
      </c>
      <c r="T34" s="10">
        <v>1623.99</v>
      </c>
      <c r="U34" s="10">
        <v>1618.42</v>
      </c>
      <c r="V34" s="10">
        <v>1579.64</v>
      </c>
      <c r="W34" s="10">
        <v>1452.72</v>
      </c>
      <c r="X34" s="10">
        <v>1422.48</v>
      </c>
      <c r="Y34" s="58">
        <v>1416.39</v>
      </c>
      <c r="AB34" s="4">
        <v>8</v>
      </c>
      <c r="AC34" s="4">
        <v>5</v>
      </c>
    </row>
    <row r="35" spans="1:29" x14ac:dyDescent="0.25">
      <c r="A35" s="69">
        <v>29</v>
      </c>
      <c r="B35" s="97">
        <v>1415.44</v>
      </c>
      <c r="C35" s="10">
        <v>1415.52</v>
      </c>
      <c r="D35" s="10">
        <v>1415.59</v>
      </c>
      <c r="E35" s="10">
        <v>1416.75</v>
      </c>
      <c r="F35" s="10">
        <v>1420.76</v>
      </c>
      <c r="G35" s="10">
        <v>1445.16</v>
      </c>
      <c r="H35" s="10">
        <v>1491.12</v>
      </c>
      <c r="I35" s="10">
        <v>1567.54</v>
      </c>
      <c r="J35" s="10">
        <v>1568.85</v>
      </c>
      <c r="K35" s="10">
        <v>1571.24</v>
      </c>
      <c r="L35" s="10">
        <v>1564.93</v>
      </c>
      <c r="M35" s="10">
        <v>1567.36</v>
      </c>
      <c r="N35" s="10">
        <v>1565.97</v>
      </c>
      <c r="O35" s="10">
        <v>1568.57</v>
      </c>
      <c r="P35" s="10">
        <v>1590.28</v>
      </c>
      <c r="Q35" s="10">
        <v>1653.48</v>
      </c>
      <c r="R35" s="10">
        <v>1666.82</v>
      </c>
      <c r="S35" s="10">
        <v>1658.09</v>
      </c>
      <c r="T35" s="10">
        <v>1596.82</v>
      </c>
      <c r="U35" s="10">
        <v>1580.7</v>
      </c>
      <c r="V35" s="10">
        <v>1531.3</v>
      </c>
      <c r="W35" s="10">
        <v>1452.75</v>
      </c>
      <c r="X35" s="10">
        <v>1420.32</v>
      </c>
      <c r="Y35" s="58">
        <v>1414.64</v>
      </c>
      <c r="AB35" s="4">
        <v>8</v>
      </c>
      <c r="AC35" s="4">
        <v>6</v>
      </c>
    </row>
    <row r="36" spans="1:29" x14ac:dyDescent="0.25">
      <c r="A36" s="69">
        <v>30</v>
      </c>
      <c r="B36" s="97">
        <v>1417.58</v>
      </c>
      <c r="C36" s="10">
        <v>1416.76</v>
      </c>
      <c r="D36" s="10">
        <v>1417.45</v>
      </c>
      <c r="E36" s="10">
        <v>1418.97</v>
      </c>
      <c r="F36" s="10">
        <v>1420.51</v>
      </c>
      <c r="G36" s="10">
        <v>1436.68</v>
      </c>
      <c r="H36" s="10">
        <v>1481.27</v>
      </c>
      <c r="I36" s="10">
        <v>1508.49</v>
      </c>
      <c r="J36" s="10">
        <v>1515.01</v>
      </c>
      <c r="K36" s="10">
        <v>1488.34</v>
      </c>
      <c r="L36" s="10">
        <v>1457.91</v>
      </c>
      <c r="M36" s="10">
        <v>1453.11</v>
      </c>
      <c r="N36" s="10">
        <v>1449.58</v>
      </c>
      <c r="O36" s="10">
        <v>1447.84</v>
      </c>
      <c r="P36" s="10">
        <v>1456.6</v>
      </c>
      <c r="Q36" s="10">
        <v>1473.29</v>
      </c>
      <c r="R36" s="10">
        <v>1558.16</v>
      </c>
      <c r="S36" s="10">
        <v>1501.36</v>
      </c>
      <c r="T36" s="10">
        <v>1461.3</v>
      </c>
      <c r="U36" s="10">
        <v>1441.09</v>
      </c>
      <c r="V36" s="10">
        <v>1434.56</v>
      </c>
      <c r="W36" s="10">
        <v>1421.87</v>
      </c>
      <c r="X36" s="10">
        <v>1409.45</v>
      </c>
      <c r="Y36" s="58">
        <v>1414.04</v>
      </c>
      <c r="AB36" s="4">
        <v>8</v>
      </c>
      <c r="AC36" s="4">
        <v>7</v>
      </c>
    </row>
    <row r="37" spans="1:29" x14ac:dyDescent="0.25">
      <c r="A37" s="70">
        <v>31</v>
      </c>
      <c r="B37" s="98">
        <v>1417.18</v>
      </c>
      <c r="C37" s="59">
        <v>1415.48</v>
      </c>
      <c r="D37" s="59">
        <v>1417.9</v>
      </c>
      <c r="E37" s="59">
        <v>1418.79</v>
      </c>
      <c r="F37" s="59">
        <v>1428.74</v>
      </c>
      <c r="G37" s="59">
        <v>1516.83</v>
      </c>
      <c r="H37" s="59">
        <v>1643.57</v>
      </c>
      <c r="I37" s="59">
        <v>1713.92</v>
      </c>
      <c r="J37" s="59">
        <v>1702.23</v>
      </c>
      <c r="K37" s="59">
        <v>1695.08</v>
      </c>
      <c r="L37" s="59">
        <v>1682.22</v>
      </c>
      <c r="M37" s="59">
        <v>1693.17</v>
      </c>
      <c r="N37" s="59">
        <v>1685.91</v>
      </c>
      <c r="O37" s="59">
        <v>1693.64</v>
      </c>
      <c r="P37" s="59">
        <v>1715.89</v>
      </c>
      <c r="Q37" s="59">
        <v>1753.53</v>
      </c>
      <c r="R37" s="59">
        <v>1765.29</v>
      </c>
      <c r="S37" s="59">
        <v>1763.52</v>
      </c>
      <c r="T37" s="59">
        <v>1687.79</v>
      </c>
      <c r="U37" s="59">
        <v>1658.76</v>
      </c>
      <c r="V37" s="59">
        <v>1579.17</v>
      </c>
      <c r="W37" s="59">
        <v>1513.03</v>
      </c>
      <c r="X37" s="59">
        <v>1485.45</v>
      </c>
      <c r="Y37" s="60">
        <v>1440.34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104">
        <v>1500.01</v>
      </c>
      <c r="C41" s="105">
        <v>1510.01</v>
      </c>
      <c r="D41" s="105">
        <v>1533.85</v>
      </c>
      <c r="E41" s="105">
        <v>1542.09</v>
      </c>
      <c r="F41" s="105">
        <v>1606.48</v>
      </c>
      <c r="G41" s="105">
        <v>1714.9</v>
      </c>
      <c r="H41" s="105">
        <v>1771.79</v>
      </c>
      <c r="I41" s="105">
        <v>1783.6</v>
      </c>
      <c r="J41" s="105">
        <v>1781.51</v>
      </c>
      <c r="K41" s="105">
        <v>1774.11</v>
      </c>
      <c r="L41" s="105">
        <v>1764.22</v>
      </c>
      <c r="M41" s="105">
        <v>1764.14</v>
      </c>
      <c r="N41" s="105">
        <v>1753.94</v>
      </c>
      <c r="O41" s="105">
        <v>1737.5</v>
      </c>
      <c r="P41" s="105">
        <v>1745.91</v>
      </c>
      <c r="Q41" s="105">
        <v>1763.57</v>
      </c>
      <c r="R41" s="105">
        <v>1778.71</v>
      </c>
      <c r="S41" s="105">
        <v>1798.76</v>
      </c>
      <c r="T41" s="105">
        <v>1776.85</v>
      </c>
      <c r="U41" s="105">
        <v>1759.68</v>
      </c>
      <c r="V41" s="105">
        <v>1731.45</v>
      </c>
      <c r="W41" s="105">
        <v>1681.98</v>
      </c>
      <c r="X41" s="105">
        <v>1560.45</v>
      </c>
      <c r="Y41" s="106">
        <v>1537.66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1508.81</v>
      </c>
      <c r="C42" s="2">
        <v>1509.28</v>
      </c>
      <c r="D42" s="2">
        <v>1518.2</v>
      </c>
      <c r="E42" s="2">
        <v>1540.8</v>
      </c>
      <c r="F42" s="2">
        <v>1624.64</v>
      </c>
      <c r="G42" s="2">
        <v>1740.48</v>
      </c>
      <c r="H42" s="2">
        <v>1761.72</v>
      </c>
      <c r="I42" s="2">
        <v>1806.51</v>
      </c>
      <c r="J42" s="2">
        <v>1784.26</v>
      </c>
      <c r="K42" s="2">
        <v>1772.91</v>
      </c>
      <c r="L42" s="2">
        <v>1755.34</v>
      </c>
      <c r="M42" s="2">
        <v>1758.25</v>
      </c>
      <c r="N42" s="2">
        <v>1754.82</v>
      </c>
      <c r="O42" s="2">
        <v>1751.28</v>
      </c>
      <c r="P42" s="2">
        <v>1755.16</v>
      </c>
      <c r="Q42" s="2">
        <v>1771.84</v>
      </c>
      <c r="R42" s="2">
        <v>1808.15</v>
      </c>
      <c r="S42" s="2">
        <v>1817.62</v>
      </c>
      <c r="T42" s="2">
        <v>1884.69</v>
      </c>
      <c r="U42" s="2">
        <v>1798.95</v>
      </c>
      <c r="V42" s="2">
        <v>1754.9</v>
      </c>
      <c r="W42" s="2">
        <v>1714.83</v>
      </c>
      <c r="X42" s="2">
        <v>1622.15</v>
      </c>
      <c r="Y42" s="85">
        <v>1585.23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1537.79</v>
      </c>
      <c r="C43" s="2">
        <v>1525.76</v>
      </c>
      <c r="D43" s="2">
        <v>1528.21</v>
      </c>
      <c r="E43" s="2">
        <v>1539.89</v>
      </c>
      <c r="F43" s="2">
        <v>1607.56</v>
      </c>
      <c r="G43" s="2">
        <v>1719.6</v>
      </c>
      <c r="H43" s="2">
        <v>1766.95</v>
      </c>
      <c r="I43" s="2">
        <v>1784.2</v>
      </c>
      <c r="J43" s="2">
        <v>1786.78</v>
      </c>
      <c r="K43" s="2">
        <v>1783.13</v>
      </c>
      <c r="L43" s="2">
        <v>1754.96</v>
      </c>
      <c r="M43" s="2">
        <v>1769.07</v>
      </c>
      <c r="N43" s="2">
        <v>1764.14</v>
      </c>
      <c r="O43" s="2">
        <v>1755.36</v>
      </c>
      <c r="P43" s="2">
        <v>1757.06</v>
      </c>
      <c r="Q43" s="2">
        <v>1768.92</v>
      </c>
      <c r="R43" s="2">
        <v>1798.47</v>
      </c>
      <c r="S43" s="2">
        <v>1840.09</v>
      </c>
      <c r="T43" s="2">
        <v>1798.15</v>
      </c>
      <c r="U43" s="2">
        <v>1767.62</v>
      </c>
      <c r="V43" s="2">
        <v>1709.81</v>
      </c>
      <c r="W43" s="2">
        <v>1655.27</v>
      </c>
      <c r="X43" s="2">
        <v>1593.45</v>
      </c>
      <c r="Y43" s="85">
        <v>1579.4</v>
      </c>
      <c r="AB43" s="4">
        <v>8</v>
      </c>
      <c r="AC43" s="4">
        <v>14</v>
      </c>
    </row>
    <row r="44" spans="1:29" x14ac:dyDescent="0.25">
      <c r="A44" s="69">
        <v>4</v>
      </c>
      <c r="B44" s="93">
        <v>1536.91</v>
      </c>
      <c r="C44" s="2">
        <v>1537.38</v>
      </c>
      <c r="D44" s="2">
        <v>1538.48</v>
      </c>
      <c r="E44" s="2">
        <v>1539.08</v>
      </c>
      <c r="F44" s="2">
        <v>1540.17</v>
      </c>
      <c r="G44" s="2">
        <v>1610.86</v>
      </c>
      <c r="H44" s="2">
        <v>1638.32</v>
      </c>
      <c r="I44" s="2">
        <v>1625.19</v>
      </c>
      <c r="J44" s="2">
        <v>1600.44</v>
      </c>
      <c r="K44" s="2">
        <v>1563.21</v>
      </c>
      <c r="L44" s="2">
        <v>1494.2</v>
      </c>
      <c r="M44" s="2">
        <v>1494.13</v>
      </c>
      <c r="N44" s="2">
        <v>1494</v>
      </c>
      <c r="O44" s="2">
        <v>1494.11</v>
      </c>
      <c r="P44" s="2">
        <v>1521.01</v>
      </c>
      <c r="Q44" s="2">
        <v>1512.23</v>
      </c>
      <c r="R44" s="2">
        <v>1545.8</v>
      </c>
      <c r="S44" s="2">
        <v>1545.93</v>
      </c>
      <c r="T44" s="2">
        <v>1544.89</v>
      </c>
      <c r="U44" s="2">
        <v>1544.62</v>
      </c>
      <c r="V44" s="2">
        <v>1543.11</v>
      </c>
      <c r="W44" s="2">
        <v>1497.69</v>
      </c>
      <c r="X44" s="2">
        <v>1490.51</v>
      </c>
      <c r="Y44" s="85">
        <v>1496.39</v>
      </c>
      <c r="AB44" s="4">
        <v>8</v>
      </c>
      <c r="AC44" s="4">
        <v>15</v>
      </c>
    </row>
    <row r="45" spans="1:29" x14ac:dyDescent="0.25">
      <c r="A45" s="69">
        <v>5</v>
      </c>
      <c r="B45" s="93">
        <v>1537.7</v>
      </c>
      <c r="C45" s="2">
        <v>1538.76</v>
      </c>
      <c r="D45" s="2">
        <v>1538.58</v>
      </c>
      <c r="E45" s="2">
        <v>1539.42</v>
      </c>
      <c r="F45" s="2">
        <v>1546.67</v>
      </c>
      <c r="G45" s="2">
        <v>1558.04</v>
      </c>
      <c r="H45" s="2">
        <v>1629.66</v>
      </c>
      <c r="I45" s="2">
        <v>1610.73</v>
      </c>
      <c r="J45" s="2">
        <v>1567.21</v>
      </c>
      <c r="K45" s="2">
        <v>1555.9</v>
      </c>
      <c r="L45" s="2">
        <v>1547.71</v>
      </c>
      <c r="M45" s="2">
        <v>1545.64</v>
      </c>
      <c r="N45" s="2">
        <v>1506.88</v>
      </c>
      <c r="O45" s="2">
        <v>1494.55</v>
      </c>
      <c r="P45" s="2">
        <v>1495.23</v>
      </c>
      <c r="Q45" s="2">
        <v>1506.24</v>
      </c>
      <c r="R45" s="2">
        <v>1556.29</v>
      </c>
      <c r="S45" s="2">
        <v>1597.93</v>
      </c>
      <c r="T45" s="2">
        <v>1635.71</v>
      </c>
      <c r="U45" s="2">
        <v>1617.27</v>
      </c>
      <c r="V45" s="2">
        <v>1546.32</v>
      </c>
      <c r="W45" s="2">
        <v>1542.57</v>
      </c>
      <c r="X45" s="2">
        <v>1535.91</v>
      </c>
      <c r="Y45" s="85">
        <v>1536.91</v>
      </c>
      <c r="AB45" s="4">
        <v>8</v>
      </c>
      <c r="AC45" s="4">
        <v>16</v>
      </c>
    </row>
    <row r="46" spans="1:29" x14ac:dyDescent="0.25">
      <c r="A46" s="69">
        <v>6</v>
      </c>
      <c r="B46" s="93">
        <v>1544.42</v>
      </c>
      <c r="C46" s="2">
        <v>1538.93</v>
      </c>
      <c r="D46" s="2">
        <v>1524.75</v>
      </c>
      <c r="E46" s="2">
        <v>1523.7</v>
      </c>
      <c r="F46" s="2">
        <v>1540.49</v>
      </c>
      <c r="G46" s="2">
        <v>1547.79</v>
      </c>
      <c r="H46" s="2">
        <v>1575</v>
      </c>
      <c r="I46" s="2">
        <v>1652.48</v>
      </c>
      <c r="J46" s="2">
        <v>1759.01</v>
      </c>
      <c r="K46" s="2">
        <v>1763.69</v>
      </c>
      <c r="L46" s="2">
        <v>1758.26</v>
      </c>
      <c r="M46" s="2">
        <v>1759.55</v>
      </c>
      <c r="N46" s="2">
        <v>1748.32</v>
      </c>
      <c r="O46" s="2">
        <v>1751.34</v>
      </c>
      <c r="P46" s="2">
        <v>1752.02</v>
      </c>
      <c r="Q46" s="2">
        <v>1764.95</v>
      </c>
      <c r="R46" s="2">
        <v>1795.63</v>
      </c>
      <c r="S46" s="2">
        <v>1789.31</v>
      </c>
      <c r="T46" s="2">
        <v>1791.68</v>
      </c>
      <c r="U46" s="2">
        <v>1745.72</v>
      </c>
      <c r="V46" s="2">
        <v>1636.8</v>
      </c>
      <c r="W46" s="2">
        <v>1589.27</v>
      </c>
      <c r="X46" s="2">
        <v>1544.84</v>
      </c>
      <c r="Y46" s="85">
        <v>1543.15</v>
      </c>
      <c r="AB46" s="4">
        <v>8</v>
      </c>
      <c r="AC46" s="4">
        <v>17</v>
      </c>
    </row>
    <row r="47" spans="1:29" x14ac:dyDescent="0.25">
      <c r="A47" s="69">
        <v>7</v>
      </c>
      <c r="B47" s="93">
        <v>1571.3</v>
      </c>
      <c r="C47" s="2">
        <v>1540.7</v>
      </c>
      <c r="D47" s="2">
        <v>1541.17</v>
      </c>
      <c r="E47" s="2">
        <v>1536.8</v>
      </c>
      <c r="F47" s="2">
        <v>1541.49</v>
      </c>
      <c r="G47" s="2">
        <v>1550.12</v>
      </c>
      <c r="H47" s="2">
        <v>1630.12</v>
      </c>
      <c r="I47" s="2">
        <v>1675.59</v>
      </c>
      <c r="J47" s="2">
        <v>1788.41</v>
      </c>
      <c r="K47" s="2">
        <v>1840.51</v>
      </c>
      <c r="L47" s="2">
        <v>1846.68</v>
      </c>
      <c r="M47" s="2">
        <v>1847.37</v>
      </c>
      <c r="N47" s="2">
        <v>1847.91</v>
      </c>
      <c r="O47" s="2">
        <v>1847.4</v>
      </c>
      <c r="P47" s="2">
        <v>1860.06</v>
      </c>
      <c r="Q47" s="2">
        <v>1892</v>
      </c>
      <c r="R47" s="2">
        <v>1930.74</v>
      </c>
      <c r="S47" s="2">
        <v>1942.32</v>
      </c>
      <c r="T47" s="2">
        <v>1964.48</v>
      </c>
      <c r="U47" s="2">
        <v>1858.39</v>
      </c>
      <c r="V47" s="2">
        <v>1710.08</v>
      </c>
      <c r="W47" s="2">
        <v>1607</v>
      </c>
      <c r="X47" s="2">
        <v>1553.59</v>
      </c>
      <c r="Y47" s="85">
        <v>1546.03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1507.5</v>
      </c>
      <c r="C48" s="2">
        <v>1508.21</v>
      </c>
      <c r="D48" s="2">
        <v>1517.01</v>
      </c>
      <c r="E48" s="2">
        <v>1518.94</v>
      </c>
      <c r="F48" s="2">
        <v>1542.43</v>
      </c>
      <c r="G48" s="2">
        <v>1613.81</v>
      </c>
      <c r="H48" s="2">
        <v>1654.17</v>
      </c>
      <c r="I48" s="2">
        <v>1749.13</v>
      </c>
      <c r="J48" s="2">
        <v>1758.74</v>
      </c>
      <c r="K48" s="2">
        <v>1718.36</v>
      </c>
      <c r="L48" s="2">
        <v>1700.75</v>
      </c>
      <c r="M48" s="2">
        <v>1711.22</v>
      </c>
      <c r="N48" s="2">
        <v>1707.48</v>
      </c>
      <c r="O48" s="2">
        <v>1707.26</v>
      </c>
      <c r="P48" s="2">
        <v>1708.94</v>
      </c>
      <c r="Q48" s="2">
        <v>1723.91</v>
      </c>
      <c r="R48" s="2">
        <v>1759.16</v>
      </c>
      <c r="S48" s="2">
        <v>1764.89</v>
      </c>
      <c r="T48" s="2">
        <v>1748.88</v>
      </c>
      <c r="U48" s="2">
        <v>1722.29</v>
      </c>
      <c r="V48" s="2">
        <v>1599.04</v>
      </c>
      <c r="W48" s="2">
        <v>1548.11</v>
      </c>
      <c r="X48" s="2">
        <v>1540.66</v>
      </c>
      <c r="Y48" s="85">
        <v>1537.84</v>
      </c>
      <c r="AB48" s="4">
        <v>8</v>
      </c>
      <c r="AC48" s="4">
        <v>19</v>
      </c>
    </row>
    <row r="49" spans="1:29" x14ac:dyDescent="0.25">
      <c r="A49" s="69">
        <v>9</v>
      </c>
      <c r="B49" s="93">
        <v>1522.84</v>
      </c>
      <c r="C49" s="2">
        <v>1520.96</v>
      </c>
      <c r="D49" s="2">
        <v>1505.21</v>
      </c>
      <c r="E49" s="2">
        <v>1507.02</v>
      </c>
      <c r="F49" s="2">
        <v>1521.66</v>
      </c>
      <c r="G49" s="2">
        <v>1555.21</v>
      </c>
      <c r="H49" s="2">
        <v>1616.21</v>
      </c>
      <c r="I49" s="2">
        <v>1686.37</v>
      </c>
      <c r="J49" s="2">
        <v>1705.72</v>
      </c>
      <c r="K49" s="2">
        <v>1709.8</v>
      </c>
      <c r="L49" s="2">
        <v>1624.36</v>
      </c>
      <c r="M49" s="2">
        <v>1625.79</v>
      </c>
      <c r="N49" s="2">
        <v>1618.47</v>
      </c>
      <c r="O49" s="2">
        <v>1617.89</v>
      </c>
      <c r="P49" s="2">
        <v>1612.58</v>
      </c>
      <c r="Q49" s="2">
        <v>1609.5</v>
      </c>
      <c r="R49" s="2">
        <v>1618.46</v>
      </c>
      <c r="S49" s="2">
        <v>1687.2</v>
      </c>
      <c r="T49" s="2">
        <v>1622.39</v>
      </c>
      <c r="U49" s="2">
        <v>1593.48</v>
      </c>
      <c r="V49" s="2">
        <v>1550.59</v>
      </c>
      <c r="W49" s="2">
        <v>1542.92</v>
      </c>
      <c r="X49" s="2">
        <v>1515.18</v>
      </c>
      <c r="Y49" s="85">
        <v>1515.55</v>
      </c>
      <c r="AB49" s="4">
        <v>8</v>
      </c>
      <c r="AC49" s="4">
        <v>20</v>
      </c>
    </row>
    <row r="50" spans="1:29" x14ac:dyDescent="0.25">
      <c r="A50" s="69">
        <v>10</v>
      </c>
      <c r="B50" s="93">
        <v>1515.57</v>
      </c>
      <c r="C50" s="2">
        <v>1510.49</v>
      </c>
      <c r="D50" s="2">
        <v>1511.36</v>
      </c>
      <c r="E50" s="2">
        <v>1517.73</v>
      </c>
      <c r="F50" s="2">
        <v>1526.09</v>
      </c>
      <c r="G50" s="2">
        <v>1552.9</v>
      </c>
      <c r="H50" s="2">
        <v>1607.32</v>
      </c>
      <c r="I50" s="2">
        <v>1631.23</v>
      </c>
      <c r="J50" s="2">
        <v>1629.43</v>
      </c>
      <c r="K50" s="2">
        <v>1615.21</v>
      </c>
      <c r="L50" s="2">
        <v>1588.64</v>
      </c>
      <c r="M50" s="2">
        <v>1603.01</v>
      </c>
      <c r="N50" s="2">
        <v>1602.49</v>
      </c>
      <c r="O50" s="2">
        <v>1609.81</v>
      </c>
      <c r="P50" s="2">
        <v>1595.5</v>
      </c>
      <c r="Q50" s="2">
        <v>1604.35</v>
      </c>
      <c r="R50" s="2">
        <v>1616.86</v>
      </c>
      <c r="S50" s="2">
        <v>1639.33</v>
      </c>
      <c r="T50" s="2">
        <v>1621.24</v>
      </c>
      <c r="U50" s="2">
        <v>1573.52</v>
      </c>
      <c r="V50" s="2">
        <v>1537.57</v>
      </c>
      <c r="W50" s="2">
        <v>1523.47</v>
      </c>
      <c r="X50" s="2">
        <v>1517.54</v>
      </c>
      <c r="Y50" s="85">
        <v>1516.74</v>
      </c>
      <c r="AB50" s="4">
        <v>8</v>
      </c>
      <c r="AC50" s="4">
        <v>21</v>
      </c>
    </row>
    <row r="51" spans="1:29" x14ac:dyDescent="0.25">
      <c r="A51" s="69">
        <v>11</v>
      </c>
      <c r="B51" s="93">
        <v>1534.87</v>
      </c>
      <c r="C51" s="2">
        <v>1533.64</v>
      </c>
      <c r="D51" s="2">
        <v>1525.96</v>
      </c>
      <c r="E51" s="2">
        <v>1534.71</v>
      </c>
      <c r="F51" s="2">
        <v>1536.31</v>
      </c>
      <c r="G51" s="2">
        <v>1553.28</v>
      </c>
      <c r="H51" s="2">
        <v>1560.68</v>
      </c>
      <c r="I51" s="2">
        <v>1561.95</v>
      </c>
      <c r="J51" s="2">
        <v>1544.82</v>
      </c>
      <c r="K51" s="2">
        <v>1544.8</v>
      </c>
      <c r="L51" s="2">
        <v>1543.75</v>
      </c>
      <c r="M51" s="2">
        <v>1543.76</v>
      </c>
      <c r="N51" s="2">
        <v>1543.41</v>
      </c>
      <c r="O51" s="2">
        <v>1542.37</v>
      </c>
      <c r="P51" s="2">
        <v>1544.11</v>
      </c>
      <c r="Q51" s="2">
        <v>1539.48</v>
      </c>
      <c r="R51" s="2">
        <v>1540.53</v>
      </c>
      <c r="S51" s="2">
        <v>1541.38</v>
      </c>
      <c r="T51" s="2">
        <v>1541</v>
      </c>
      <c r="U51" s="2">
        <v>1541.2</v>
      </c>
      <c r="V51" s="2">
        <v>1540.66</v>
      </c>
      <c r="W51" s="2">
        <v>1538.86</v>
      </c>
      <c r="X51" s="2">
        <v>1519.14</v>
      </c>
      <c r="Y51" s="85">
        <v>1520.78</v>
      </c>
      <c r="AB51" s="4">
        <v>8</v>
      </c>
      <c r="AC51" s="4">
        <v>22</v>
      </c>
    </row>
    <row r="52" spans="1:29" x14ac:dyDescent="0.25">
      <c r="A52" s="69">
        <v>12</v>
      </c>
      <c r="B52" s="93">
        <v>1529.9</v>
      </c>
      <c r="C52" s="2">
        <v>1524.97</v>
      </c>
      <c r="D52" s="2">
        <v>1500.61</v>
      </c>
      <c r="E52" s="2">
        <v>1532.22</v>
      </c>
      <c r="F52" s="2">
        <v>1544.8</v>
      </c>
      <c r="G52" s="2">
        <v>1546.92</v>
      </c>
      <c r="H52" s="2">
        <v>1545.9</v>
      </c>
      <c r="I52" s="2">
        <v>1546.32</v>
      </c>
      <c r="J52" s="2">
        <v>1537.91</v>
      </c>
      <c r="K52" s="2">
        <v>1537.44</v>
      </c>
      <c r="L52" s="2">
        <v>1536.8</v>
      </c>
      <c r="M52" s="2">
        <v>1521.53</v>
      </c>
      <c r="N52" s="2">
        <v>1536.99</v>
      </c>
      <c r="O52" s="2">
        <v>1521.92</v>
      </c>
      <c r="P52" s="2">
        <v>1537.12</v>
      </c>
      <c r="Q52" s="2">
        <v>1523.79</v>
      </c>
      <c r="R52" s="2">
        <v>1540.45</v>
      </c>
      <c r="S52" s="2">
        <v>1574.15</v>
      </c>
      <c r="T52" s="2">
        <v>1540.74</v>
      </c>
      <c r="U52" s="2">
        <v>1548.37</v>
      </c>
      <c r="V52" s="2">
        <v>1543.72</v>
      </c>
      <c r="W52" s="2">
        <v>1542.05</v>
      </c>
      <c r="X52" s="2">
        <v>1540.14</v>
      </c>
      <c r="Y52" s="85">
        <v>1543.99</v>
      </c>
      <c r="AB52" s="4">
        <v>8</v>
      </c>
      <c r="AC52" s="4">
        <v>23</v>
      </c>
    </row>
    <row r="53" spans="1:29" x14ac:dyDescent="0.25">
      <c r="A53" s="69">
        <v>13</v>
      </c>
      <c r="B53" s="93">
        <v>1545.56</v>
      </c>
      <c r="C53" s="2">
        <v>1546.13</v>
      </c>
      <c r="D53" s="2">
        <v>1546.62</v>
      </c>
      <c r="E53" s="2">
        <v>1547.21</v>
      </c>
      <c r="F53" s="2">
        <v>1548.18</v>
      </c>
      <c r="G53" s="2">
        <v>1550.24</v>
      </c>
      <c r="H53" s="2">
        <v>1552.3</v>
      </c>
      <c r="I53" s="2">
        <v>1556.93</v>
      </c>
      <c r="J53" s="2">
        <v>1638.3</v>
      </c>
      <c r="K53" s="2">
        <v>1638.17</v>
      </c>
      <c r="L53" s="2">
        <v>1630.95</v>
      </c>
      <c r="M53" s="2">
        <v>1629.27</v>
      </c>
      <c r="N53" s="2">
        <v>1629.27</v>
      </c>
      <c r="O53" s="2">
        <v>1631.59</v>
      </c>
      <c r="P53" s="2">
        <v>1635.6</v>
      </c>
      <c r="Q53" s="2">
        <v>1648.4</v>
      </c>
      <c r="R53" s="2">
        <v>1676.19</v>
      </c>
      <c r="S53" s="2">
        <v>1676.74</v>
      </c>
      <c r="T53" s="2">
        <v>1658.02</v>
      </c>
      <c r="U53" s="2">
        <v>1641.53</v>
      </c>
      <c r="V53" s="2">
        <v>1618.28</v>
      </c>
      <c r="W53" s="2">
        <v>1574.4</v>
      </c>
      <c r="X53" s="2">
        <v>1546.22</v>
      </c>
      <c r="Y53" s="85">
        <v>1546.49</v>
      </c>
      <c r="AB53" s="4">
        <v>8</v>
      </c>
      <c r="AC53" s="4">
        <v>24</v>
      </c>
    </row>
    <row r="54" spans="1:29" x14ac:dyDescent="0.25">
      <c r="A54" s="69">
        <v>14</v>
      </c>
      <c r="B54" s="93">
        <v>1546.9</v>
      </c>
      <c r="C54" s="2">
        <v>1547.65</v>
      </c>
      <c r="D54" s="2">
        <v>1546.89</v>
      </c>
      <c r="E54" s="2">
        <v>1535.71</v>
      </c>
      <c r="F54" s="2">
        <v>1547.12</v>
      </c>
      <c r="G54" s="2">
        <v>1549.95</v>
      </c>
      <c r="H54" s="2">
        <v>1550.22</v>
      </c>
      <c r="I54" s="2">
        <v>1554.58</v>
      </c>
      <c r="J54" s="2">
        <v>1594.43</v>
      </c>
      <c r="K54" s="2">
        <v>1679.76</v>
      </c>
      <c r="L54" s="2">
        <v>1680.82</v>
      </c>
      <c r="M54" s="2">
        <v>1678.86</v>
      </c>
      <c r="N54" s="2">
        <v>1671.26</v>
      </c>
      <c r="O54" s="2">
        <v>1666.9</v>
      </c>
      <c r="P54" s="2">
        <v>1673.8</v>
      </c>
      <c r="Q54" s="2">
        <v>1683.22</v>
      </c>
      <c r="R54" s="2">
        <v>1701.98</v>
      </c>
      <c r="S54" s="2">
        <v>1738.75</v>
      </c>
      <c r="T54" s="2">
        <v>1695.77</v>
      </c>
      <c r="U54" s="2">
        <v>1630.4</v>
      </c>
      <c r="V54" s="2">
        <v>1556.93</v>
      </c>
      <c r="W54" s="2">
        <v>1639.77</v>
      </c>
      <c r="X54" s="2">
        <v>1568.75</v>
      </c>
      <c r="Y54" s="85">
        <v>1552.79</v>
      </c>
      <c r="AB54" s="4">
        <v>8</v>
      </c>
      <c r="AC54" s="4">
        <v>25</v>
      </c>
    </row>
    <row r="55" spans="1:29" x14ac:dyDescent="0.25">
      <c r="A55" s="69">
        <v>15</v>
      </c>
      <c r="B55" s="93">
        <v>1546.3</v>
      </c>
      <c r="C55" s="2">
        <v>1541.92</v>
      </c>
      <c r="D55" s="2">
        <v>1540.24</v>
      </c>
      <c r="E55" s="2">
        <v>1540.52</v>
      </c>
      <c r="F55" s="2">
        <v>1547.75</v>
      </c>
      <c r="G55" s="2">
        <v>1553.51</v>
      </c>
      <c r="H55" s="2">
        <v>1554.54</v>
      </c>
      <c r="I55" s="2">
        <v>1596.46</v>
      </c>
      <c r="J55" s="2">
        <v>1598.81</v>
      </c>
      <c r="K55" s="2">
        <v>1601.75</v>
      </c>
      <c r="L55" s="2">
        <v>1595.64</v>
      </c>
      <c r="M55" s="2">
        <v>1610.17</v>
      </c>
      <c r="N55" s="2">
        <v>1588.58</v>
      </c>
      <c r="O55" s="2">
        <v>1592.73</v>
      </c>
      <c r="P55" s="2">
        <v>1595.86</v>
      </c>
      <c r="Q55" s="2">
        <v>1611</v>
      </c>
      <c r="R55" s="2">
        <v>1653.22</v>
      </c>
      <c r="S55" s="2">
        <v>1661.46</v>
      </c>
      <c r="T55" s="2">
        <v>1629.03</v>
      </c>
      <c r="U55" s="2">
        <v>1607.29</v>
      </c>
      <c r="V55" s="2">
        <v>1552.39</v>
      </c>
      <c r="W55" s="2">
        <v>1538.94</v>
      </c>
      <c r="X55" s="2">
        <v>1538.71</v>
      </c>
      <c r="Y55" s="85">
        <v>1524.04</v>
      </c>
      <c r="AB55" s="4">
        <v>9</v>
      </c>
      <c r="AC55" s="4">
        <v>2</v>
      </c>
    </row>
    <row r="56" spans="1:29" x14ac:dyDescent="0.25">
      <c r="A56" s="69">
        <v>16</v>
      </c>
      <c r="B56" s="93">
        <v>1530.57</v>
      </c>
      <c r="C56" s="2">
        <v>1511.88</v>
      </c>
      <c r="D56" s="2">
        <v>1497.15</v>
      </c>
      <c r="E56" s="2">
        <v>1520.89</v>
      </c>
      <c r="F56" s="2">
        <v>1546.38</v>
      </c>
      <c r="G56" s="2">
        <v>1547.22</v>
      </c>
      <c r="H56" s="2">
        <v>1551.23</v>
      </c>
      <c r="I56" s="2">
        <v>1547.61</v>
      </c>
      <c r="J56" s="2">
        <v>1536.07</v>
      </c>
      <c r="K56" s="2">
        <v>1535.92</v>
      </c>
      <c r="L56" s="2">
        <v>1535.02</v>
      </c>
      <c r="M56" s="2">
        <v>1534.8</v>
      </c>
      <c r="N56" s="2">
        <v>1535.56</v>
      </c>
      <c r="O56" s="2">
        <v>1535.61</v>
      </c>
      <c r="P56" s="2">
        <v>1535.98</v>
      </c>
      <c r="Q56" s="2">
        <v>1536.88</v>
      </c>
      <c r="R56" s="2">
        <v>1572</v>
      </c>
      <c r="S56" s="2">
        <v>1576.08</v>
      </c>
      <c r="T56" s="2">
        <v>1538.18</v>
      </c>
      <c r="U56" s="2">
        <v>1549.55</v>
      </c>
      <c r="V56" s="2">
        <v>1537.34</v>
      </c>
      <c r="W56" s="2">
        <v>1532.53</v>
      </c>
      <c r="X56" s="2">
        <v>1532.45</v>
      </c>
      <c r="Y56" s="85">
        <v>1534.02</v>
      </c>
      <c r="AB56" s="4">
        <v>9</v>
      </c>
      <c r="AC56" s="4">
        <v>3</v>
      </c>
    </row>
    <row r="57" spans="1:29" x14ac:dyDescent="0.25">
      <c r="A57" s="69">
        <v>17</v>
      </c>
      <c r="B57" s="93">
        <v>1533.69</v>
      </c>
      <c r="C57" s="2">
        <v>1528.16</v>
      </c>
      <c r="D57" s="2">
        <v>1539.2</v>
      </c>
      <c r="E57" s="2">
        <v>1540.79</v>
      </c>
      <c r="F57" s="2">
        <v>1546.68</v>
      </c>
      <c r="G57" s="2">
        <v>1565.34</v>
      </c>
      <c r="H57" s="2">
        <v>1659.76</v>
      </c>
      <c r="I57" s="2">
        <v>1677.21</v>
      </c>
      <c r="J57" s="2">
        <v>1675.58</v>
      </c>
      <c r="K57" s="2">
        <v>1673.81</v>
      </c>
      <c r="L57" s="2">
        <v>1656.4</v>
      </c>
      <c r="M57" s="2">
        <v>1659.2</v>
      </c>
      <c r="N57" s="2">
        <v>1650.2</v>
      </c>
      <c r="O57" s="2">
        <v>1653.18</v>
      </c>
      <c r="P57" s="2">
        <v>1666.84</v>
      </c>
      <c r="Q57" s="2">
        <v>1686.9</v>
      </c>
      <c r="R57" s="2">
        <v>1777.88</v>
      </c>
      <c r="S57" s="2">
        <v>1789.3</v>
      </c>
      <c r="T57" s="2">
        <v>1694.29</v>
      </c>
      <c r="U57" s="2">
        <v>1667.32</v>
      </c>
      <c r="V57" s="2">
        <v>1590.22</v>
      </c>
      <c r="W57" s="2">
        <v>1546.02</v>
      </c>
      <c r="X57" s="2">
        <v>1537.74</v>
      </c>
      <c r="Y57" s="85">
        <v>1539.69</v>
      </c>
      <c r="AB57" s="4">
        <v>9</v>
      </c>
      <c r="AC57" s="4">
        <v>4</v>
      </c>
    </row>
    <row r="58" spans="1:29" x14ac:dyDescent="0.25">
      <c r="A58" s="69">
        <v>18</v>
      </c>
      <c r="B58" s="93">
        <v>1541.82</v>
      </c>
      <c r="C58" s="2">
        <v>1542.67</v>
      </c>
      <c r="D58" s="2">
        <v>1537.12</v>
      </c>
      <c r="E58" s="2">
        <v>1544.04</v>
      </c>
      <c r="F58" s="2">
        <v>1544.16</v>
      </c>
      <c r="G58" s="2">
        <v>1622.52</v>
      </c>
      <c r="H58" s="2">
        <v>1677.46</v>
      </c>
      <c r="I58" s="2">
        <v>1708.89</v>
      </c>
      <c r="J58" s="2">
        <v>1709.07</v>
      </c>
      <c r="K58" s="2">
        <v>1713.76</v>
      </c>
      <c r="L58" s="2">
        <v>1695.62</v>
      </c>
      <c r="M58" s="2">
        <v>1696.94</v>
      </c>
      <c r="N58" s="2">
        <v>1671.29</v>
      </c>
      <c r="O58" s="2">
        <v>1646.3</v>
      </c>
      <c r="P58" s="2">
        <v>1688.38</v>
      </c>
      <c r="Q58" s="2">
        <v>1710.08</v>
      </c>
      <c r="R58" s="2">
        <v>1756.38</v>
      </c>
      <c r="S58" s="2">
        <v>1732.32</v>
      </c>
      <c r="T58" s="2">
        <v>1704.04</v>
      </c>
      <c r="U58" s="2">
        <v>1658.02</v>
      </c>
      <c r="V58" s="2">
        <v>1546.28</v>
      </c>
      <c r="W58" s="2">
        <v>1544.14</v>
      </c>
      <c r="X58" s="2">
        <v>1538.05</v>
      </c>
      <c r="Y58" s="85">
        <v>1539.88</v>
      </c>
      <c r="AB58" s="4">
        <v>9</v>
      </c>
      <c r="AC58" s="4">
        <v>5</v>
      </c>
    </row>
    <row r="59" spans="1:29" x14ac:dyDescent="0.25">
      <c r="A59" s="69">
        <v>19</v>
      </c>
      <c r="B59" s="93">
        <v>1540.88</v>
      </c>
      <c r="C59" s="2">
        <v>1542.73</v>
      </c>
      <c r="D59" s="2">
        <v>1543.65</v>
      </c>
      <c r="E59" s="2">
        <v>1545.22</v>
      </c>
      <c r="F59" s="2">
        <v>1551.13</v>
      </c>
      <c r="G59" s="2">
        <v>1575.38</v>
      </c>
      <c r="H59" s="2">
        <v>1668.4</v>
      </c>
      <c r="I59" s="2">
        <v>1683.71</v>
      </c>
      <c r="J59" s="2">
        <v>1685.15</v>
      </c>
      <c r="K59" s="2">
        <v>1682.33</v>
      </c>
      <c r="L59" s="2">
        <v>1682.7</v>
      </c>
      <c r="M59" s="2">
        <v>1670.75</v>
      </c>
      <c r="N59" s="2">
        <v>1668.71</v>
      </c>
      <c r="O59" s="2">
        <v>1666.82</v>
      </c>
      <c r="P59" s="2">
        <v>1669.89</v>
      </c>
      <c r="Q59" s="2">
        <v>1682.85</v>
      </c>
      <c r="R59" s="2">
        <v>1709.7</v>
      </c>
      <c r="S59" s="2">
        <v>1705.41</v>
      </c>
      <c r="T59" s="2">
        <v>1681.79</v>
      </c>
      <c r="U59" s="2">
        <v>1668.09</v>
      </c>
      <c r="V59" s="2">
        <v>1610.83</v>
      </c>
      <c r="W59" s="2">
        <v>1545.18</v>
      </c>
      <c r="X59" s="2">
        <v>1539.45</v>
      </c>
      <c r="Y59" s="85">
        <v>1539.22</v>
      </c>
      <c r="AB59" s="4">
        <v>9</v>
      </c>
      <c r="AC59" s="4">
        <v>6</v>
      </c>
    </row>
    <row r="60" spans="1:29" x14ac:dyDescent="0.25">
      <c r="A60" s="69">
        <v>20</v>
      </c>
      <c r="B60" s="93">
        <v>1549.14</v>
      </c>
      <c r="C60" s="2">
        <v>1543.14</v>
      </c>
      <c r="D60" s="2">
        <v>1545.02</v>
      </c>
      <c r="E60" s="2">
        <v>1545.6</v>
      </c>
      <c r="F60" s="2">
        <v>1544.97</v>
      </c>
      <c r="G60" s="2">
        <v>1548.57</v>
      </c>
      <c r="H60" s="2">
        <v>1553.47</v>
      </c>
      <c r="I60" s="2">
        <v>1614.9</v>
      </c>
      <c r="J60" s="2">
        <v>1617.23</v>
      </c>
      <c r="K60" s="2">
        <v>1618.69</v>
      </c>
      <c r="L60" s="2">
        <v>1614.36</v>
      </c>
      <c r="M60" s="2">
        <v>1610.77</v>
      </c>
      <c r="N60" s="2">
        <v>1611.32</v>
      </c>
      <c r="O60" s="2">
        <v>1614.09</v>
      </c>
      <c r="P60" s="2">
        <v>1620.01</v>
      </c>
      <c r="Q60" s="2">
        <v>1626.78</v>
      </c>
      <c r="R60" s="2">
        <v>1637.14</v>
      </c>
      <c r="S60" s="2">
        <v>1630.97</v>
      </c>
      <c r="T60" s="2">
        <v>1636.59</v>
      </c>
      <c r="U60" s="2">
        <v>1604.02</v>
      </c>
      <c r="V60" s="2">
        <v>1543.26</v>
      </c>
      <c r="W60" s="2">
        <v>1535.94</v>
      </c>
      <c r="X60" s="2">
        <v>1537.68</v>
      </c>
      <c r="Y60" s="85">
        <v>1540.13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1540.84</v>
      </c>
      <c r="C61" s="2">
        <v>1535.71</v>
      </c>
      <c r="D61" s="2">
        <v>1536.22</v>
      </c>
      <c r="E61" s="2">
        <v>1536.81</v>
      </c>
      <c r="F61" s="2">
        <v>1536.77</v>
      </c>
      <c r="G61" s="2">
        <v>1544.66</v>
      </c>
      <c r="H61" s="2">
        <v>1543.85</v>
      </c>
      <c r="I61" s="2">
        <v>1544.94</v>
      </c>
      <c r="J61" s="2">
        <v>1539.79</v>
      </c>
      <c r="K61" s="2">
        <v>1550.33</v>
      </c>
      <c r="L61" s="2">
        <v>1546.34</v>
      </c>
      <c r="M61" s="2">
        <v>1537.63</v>
      </c>
      <c r="N61" s="2">
        <v>1537.34</v>
      </c>
      <c r="O61" s="2">
        <v>1537.63</v>
      </c>
      <c r="P61" s="2">
        <v>1564.87</v>
      </c>
      <c r="Q61" s="2">
        <v>1601.01</v>
      </c>
      <c r="R61" s="2">
        <v>1610.48</v>
      </c>
      <c r="S61" s="2">
        <v>1607.72</v>
      </c>
      <c r="T61" s="2">
        <v>1604.26</v>
      </c>
      <c r="U61" s="2">
        <v>1567.24</v>
      </c>
      <c r="V61" s="2">
        <v>1623.71</v>
      </c>
      <c r="W61" s="2">
        <v>1556.05</v>
      </c>
      <c r="X61" s="2">
        <v>1539.21</v>
      </c>
      <c r="Y61" s="85">
        <v>1539.23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1542.69</v>
      </c>
      <c r="C62" s="2">
        <v>1543.97</v>
      </c>
      <c r="D62" s="2">
        <v>1544.64</v>
      </c>
      <c r="E62" s="2">
        <v>1545.3</v>
      </c>
      <c r="F62" s="2">
        <v>1551.98</v>
      </c>
      <c r="G62" s="2">
        <v>1665.08</v>
      </c>
      <c r="H62" s="2">
        <v>1784.79</v>
      </c>
      <c r="I62" s="2">
        <v>1809.11</v>
      </c>
      <c r="J62" s="2">
        <v>1725.67</v>
      </c>
      <c r="K62" s="2">
        <v>1722.94</v>
      </c>
      <c r="L62" s="2">
        <v>1711</v>
      </c>
      <c r="M62" s="2">
        <v>1727.31</v>
      </c>
      <c r="N62" s="2">
        <v>1720.51</v>
      </c>
      <c r="O62" s="2">
        <v>1717.47</v>
      </c>
      <c r="P62" s="2">
        <v>1728.77</v>
      </c>
      <c r="Q62" s="2">
        <v>1740.57</v>
      </c>
      <c r="R62" s="2">
        <v>1740.3</v>
      </c>
      <c r="S62" s="2">
        <v>1732.02</v>
      </c>
      <c r="T62" s="2">
        <v>1688.7</v>
      </c>
      <c r="U62" s="2">
        <v>1675.88</v>
      </c>
      <c r="V62" s="2">
        <v>1586.36</v>
      </c>
      <c r="W62" s="2">
        <v>1547.89</v>
      </c>
      <c r="X62" s="2">
        <v>1540.36</v>
      </c>
      <c r="Y62" s="85">
        <v>1541.04</v>
      </c>
      <c r="AB62" s="4">
        <v>9</v>
      </c>
      <c r="AC62" s="4">
        <v>9</v>
      </c>
    </row>
    <row r="63" spans="1:29" x14ac:dyDescent="0.25">
      <c r="A63" s="69">
        <v>23</v>
      </c>
      <c r="B63" s="93">
        <v>1543.39</v>
      </c>
      <c r="C63" s="2">
        <v>1544.28</v>
      </c>
      <c r="D63" s="2">
        <v>1545.25</v>
      </c>
      <c r="E63" s="2">
        <v>1546.17</v>
      </c>
      <c r="F63" s="2">
        <v>1552.75</v>
      </c>
      <c r="G63" s="2">
        <v>1597.98</v>
      </c>
      <c r="H63" s="2">
        <v>1660.31</v>
      </c>
      <c r="I63" s="2">
        <v>1694.09</v>
      </c>
      <c r="J63" s="2">
        <v>1668.45</v>
      </c>
      <c r="K63" s="2">
        <v>1663.43</v>
      </c>
      <c r="L63" s="2">
        <v>1652.38</v>
      </c>
      <c r="M63" s="2">
        <v>1651.72</v>
      </c>
      <c r="N63" s="2">
        <v>1629.71</v>
      </c>
      <c r="O63" s="2">
        <v>1635.78</v>
      </c>
      <c r="P63" s="2">
        <v>1660.08</v>
      </c>
      <c r="Q63" s="2">
        <v>1698.62</v>
      </c>
      <c r="R63" s="2">
        <v>1710.82</v>
      </c>
      <c r="S63" s="2">
        <v>1713.05</v>
      </c>
      <c r="T63" s="2">
        <v>1675.41</v>
      </c>
      <c r="U63" s="2">
        <v>1640.68</v>
      </c>
      <c r="V63" s="2">
        <v>1608.75</v>
      </c>
      <c r="W63" s="2">
        <v>1551.03</v>
      </c>
      <c r="X63" s="2">
        <v>1548.71</v>
      </c>
      <c r="Y63" s="85">
        <v>1541.8</v>
      </c>
      <c r="AB63" s="4">
        <v>9</v>
      </c>
      <c r="AC63" s="4">
        <v>10</v>
      </c>
    </row>
    <row r="64" spans="1:29" x14ac:dyDescent="0.25">
      <c r="A64" s="69">
        <v>24</v>
      </c>
      <c r="B64" s="93">
        <v>1543.31</v>
      </c>
      <c r="C64" s="2">
        <v>1540.26</v>
      </c>
      <c r="D64" s="2">
        <v>1535.31</v>
      </c>
      <c r="E64" s="2">
        <v>1534.69</v>
      </c>
      <c r="F64" s="2">
        <v>1542.63</v>
      </c>
      <c r="G64" s="2">
        <v>1557.01</v>
      </c>
      <c r="H64" s="2">
        <v>1589.8</v>
      </c>
      <c r="I64" s="2">
        <v>1624.42</v>
      </c>
      <c r="J64" s="2">
        <v>1632.26</v>
      </c>
      <c r="K64" s="2">
        <v>1633.58</v>
      </c>
      <c r="L64" s="2">
        <v>1624.28</v>
      </c>
      <c r="M64" s="2">
        <v>1622.96</v>
      </c>
      <c r="N64" s="2">
        <v>1622.74</v>
      </c>
      <c r="O64" s="2">
        <v>1629.97</v>
      </c>
      <c r="P64" s="2">
        <v>1636.59</v>
      </c>
      <c r="Q64" s="2">
        <v>1650.8</v>
      </c>
      <c r="R64" s="2">
        <v>1687.42</v>
      </c>
      <c r="S64" s="2">
        <v>1697.6</v>
      </c>
      <c r="T64" s="2">
        <v>1637.13</v>
      </c>
      <c r="U64" s="2">
        <v>1627.01</v>
      </c>
      <c r="V64" s="2">
        <v>1587.11</v>
      </c>
      <c r="W64" s="2">
        <v>1550.68</v>
      </c>
      <c r="X64" s="2">
        <v>1544.69</v>
      </c>
      <c r="Y64" s="85">
        <v>1544.9</v>
      </c>
      <c r="AB64" s="4">
        <v>9</v>
      </c>
      <c r="AC64" s="4">
        <v>11</v>
      </c>
    </row>
    <row r="65" spans="1:29" x14ac:dyDescent="0.25">
      <c r="A65" s="69">
        <v>25</v>
      </c>
      <c r="B65" s="93">
        <v>1546.86</v>
      </c>
      <c r="C65" s="2">
        <v>1547.91</v>
      </c>
      <c r="D65" s="2">
        <v>1543.39</v>
      </c>
      <c r="E65" s="2">
        <v>1549.22</v>
      </c>
      <c r="F65" s="2">
        <v>1550.46</v>
      </c>
      <c r="G65" s="2">
        <v>1567.16</v>
      </c>
      <c r="H65" s="2">
        <v>1622.03</v>
      </c>
      <c r="I65" s="2">
        <v>1671.05</v>
      </c>
      <c r="J65" s="2">
        <v>1640.32</v>
      </c>
      <c r="K65" s="2">
        <v>1637.22</v>
      </c>
      <c r="L65" s="2">
        <v>1628.93</v>
      </c>
      <c r="M65" s="2">
        <v>1627.74</v>
      </c>
      <c r="N65" s="2">
        <v>1626.19</v>
      </c>
      <c r="O65" s="2">
        <v>1629.93</v>
      </c>
      <c r="P65" s="2">
        <v>1641.5</v>
      </c>
      <c r="Q65" s="2">
        <v>1653.4</v>
      </c>
      <c r="R65" s="2">
        <v>1707.31</v>
      </c>
      <c r="S65" s="2">
        <v>1703.23</v>
      </c>
      <c r="T65" s="2">
        <v>1643.21</v>
      </c>
      <c r="U65" s="2">
        <v>1627.83</v>
      </c>
      <c r="V65" s="2">
        <v>1585.59</v>
      </c>
      <c r="W65" s="2">
        <v>1552.21</v>
      </c>
      <c r="X65" s="2">
        <v>1544.25</v>
      </c>
      <c r="Y65" s="85">
        <v>1544.55</v>
      </c>
      <c r="AB65" s="4">
        <v>9</v>
      </c>
      <c r="AC65" s="4">
        <v>12</v>
      </c>
    </row>
    <row r="66" spans="1:29" x14ac:dyDescent="0.25">
      <c r="A66" s="69">
        <v>26</v>
      </c>
      <c r="B66" s="93">
        <v>1546.5</v>
      </c>
      <c r="C66" s="2">
        <v>1541.96</v>
      </c>
      <c r="D66" s="2">
        <v>1542.28</v>
      </c>
      <c r="E66" s="2">
        <v>1544.02</v>
      </c>
      <c r="F66" s="2">
        <v>1549.88</v>
      </c>
      <c r="G66" s="2">
        <v>1558.27</v>
      </c>
      <c r="H66" s="2">
        <v>1608.42</v>
      </c>
      <c r="I66" s="2">
        <v>1607.53</v>
      </c>
      <c r="J66" s="2">
        <v>1599.13</v>
      </c>
      <c r="K66" s="2">
        <v>1610.72</v>
      </c>
      <c r="L66" s="2">
        <v>1608.72</v>
      </c>
      <c r="M66" s="2">
        <v>1608.84</v>
      </c>
      <c r="N66" s="2">
        <v>1599.51</v>
      </c>
      <c r="O66" s="2">
        <v>1600.11</v>
      </c>
      <c r="P66" s="2">
        <v>1610.08</v>
      </c>
      <c r="Q66" s="2">
        <v>1619.8</v>
      </c>
      <c r="R66" s="2">
        <v>1654.13</v>
      </c>
      <c r="S66" s="2">
        <v>1624.86</v>
      </c>
      <c r="T66" s="2">
        <v>1607.46</v>
      </c>
      <c r="U66" s="2">
        <v>1569.69</v>
      </c>
      <c r="V66" s="2">
        <v>1547.49</v>
      </c>
      <c r="W66" s="2">
        <v>1491.43</v>
      </c>
      <c r="X66" s="2">
        <v>1536.82</v>
      </c>
      <c r="Y66" s="85">
        <v>1539.35</v>
      </c>
      <c r="AB66" s="4">
        <v>9</v>
      </c>
      <c r="AC66" s="4">
        <v>13</v>
      </c>
    </row>
    <row r="67" spans="1:29" x14ac:dyDescent="0.25">
      <c r="A67" s="69">
        <v>27</v>
      </c>
      <c r="B67" s="93">
        <v>1542.79</v>
      </c>
      <c r="C67" s="2">
        <v>1542.75</v>
      </c>
      <c r="D67" s="2">
        <v>1542.84</v>
      </c>
      <c r="E67" s="2">
        <v>1543.72</v>
      </c>
      <c r="F67" s="2">
        <v>1545.56</v>
      </c>
      <c r="G67" s="2">
        <v>1542.8</v>
      </c>
      <c r="H67" s="2">
        <v>1555.61</v>
      </c>
      <c r="I67" s="2">
        <v>1620.18</v>
      </c>
      <c r="J67" s="2">
        <v>1704.73</v>
      </c>
      <c r="K67" s="2">
        <v>1740.8</v>
      </c>
      <c r="L67" s="2">
        <v>1706.48</v>
      </c>
      <c r="M67" s="2">
        <v>1692.08</v>
      </c>
      <c r="N67" s="2">
        <v>1667.94</v>
      </c>
      <c r="O67" s="2">
        <v>1678.97</v>
      </c>
      <c r="P67" s="2">
        <v>1694.68</v>
      </c>
      <c r="Q67" s="2">
        <v>1729.89</v>
      </c>
      <c r="R67" s="2">
        <v>1748.64</v>
      </c>
      <c r="S67" s="2">
        <v>1736.52</v>
      </c>
      <c r="T67" s="2">
        <v>1718.59</v>
      </c>
      <c r="U67" s="2">
        <v>1699.35</v>
      </c>
      <c r="V67" s="2">
        <v>1656.53</v>
      </c>
      <c r="W67" s="2">
        <v>1568.17</v>
      </c>
      <c r="X67" s="2">
        <v>1542.47</v>
      </c>
      <c r="Y67" s="85">
        <v>1543.24</v>
      </c>
      <c r="AB67" s="4">
        <v>9</v>
      </c>
      <c r="AC67" s="4">
        <v>14</v>
      </c>
    </row>
    <row r="68" spans="1:29" x14ac:dyDescent="0.25">
      <c r="A68" s="69">
        <v>28</v>
      </c>
      <c r="B68" s="93">
        <v>1543.32</v>
      </c>
      <c r="C68" s="2">
        <v>1543.11</v>
      </c>
      <c r="D68" s="2">
        <v>1543.6</v>
      </c>
      <c r="E68" s="2">
        <v>1543.9</v>
      </c>
      <c r="F68" s="2">
        <v>1544.14</v>
      </c>
      <c r="G68" s="2">
        <v>1541.05</v>
      </c>
      <c r="H68" s="2">
        <v>1543.76</v>
      </c>
      <c r="I68" s="2">
        <v>1561.11</v>
      </c>
      <c r="J68" s="2">
        <v>1635.73</v>
      </c>
      <c r="K68" s="2">
        <v>1700.18</v>
      </c>
      <c r="L68" s="2">
        <v>1697.23</v>
      </c>
      <c r="M68" s="2">
        <v>1698.62</v>
      </c>
      <c r="N68" s="2">
        <v>1694.91</v>
      </c>
      <c r="O68" s="2">
        <v>1698.95</v>
      </c>
      <c r="P68" s="2">
        <v>1727.54</v>
      </c>
      <c r="Q68" s="2">
        <v>1754.72</v>
      </c>
      <c r="R68" s="2">
        <v>1781.85</v>
      </c>
      <c r="S68" s="2">
        <v>1764.12</v>
      </c>
      <c r="T68" s="2">
        <v>1751.46</v>
      </c>
      <c r="U68" s="2">
        <v>1745.89</v>
      </c>
      <c r="V68" s="2">
        <v>1707.11</v>
      </c>
      <c r="W68" s="2">
        <v>1580.19</v>
      </c>
      <c r="X68" s="2">
        <v>1549.95</v>
      </c>
      <c r="Y68" s="85">
        <v>1543.86</v>
      </c>
      <c r="AB68" s="4">
        <v>9</v>
      </c>
      <c r="AC68" s="4">
        <v>15</v>
      </c>
    </row>
    <row r="69" spans="1:29" x14ac:dyDescent="0.25">
      <c r="A69" s="69">
        <v>29</v>
      </c>
      <c r="B69" s="93">
        <v>1542.91</v>
      </c>
      <c r="C69" s="2">
        <v>1542.99</v>
      </c>
      <c r="D69" s="2">
        <v>1543.06</v>
      </c>
      <c r="E69" s="2">
        <v>1544.22</v>
      </c>
      <c r="F69" s="2">
        <v>1548.23</v>
      </c>
      <c r="G69" s="2">
        <v>1572.63</v>
      </c>
      <c r="H69" s="2">
        <v>1618.59</v>
      </c>
      <c r="I69" s="2">
        <v>1695.01</v>
      </c>
      <c r="J69" s="2">
        <v>1696.32</v>
      </c>
      <c r="K69" s="2">
        <v>1698.71</v>
      </c>
      <c r="L69" s="2">
        <v>1692.4</v>
      </c>
      <c r="M69" s="2">
        <v>1694.83</v>
      </c>
      <c r="N69" s="2">
        <v>1693.44</v>
      </c>
      <c r="O69" s="2">
        <v>1696.04</v>
      </c>
      <c r="P69" s="2">
        <v>1717.75</v>
      </c>
      <c r="Q69" s="2">
        <v>1780.95</v>
      </c>
      <c r="R69" s="2">
        <v>1794.29</v>
      </c>
      <c r="S69" s="2">
        <v>1785.56</v>
      </c>
      <c r="T69" s="2">
        <v>1724.29</v>
      </c>
      <c r="U69" s="2">
        <v>1708.17</v>
      </c>
      <c r="V69" s="2">
        <v>1658.77</v>
      </c>
      <c r="W69" s="2">
        <v>1580.22</v>
      </c>
      <c r="X69" s="2">
        <v>1547.79</v>
      </c>
      <c r="Y69" s="85">
        <v>1542.11</v>
      </c>
      <c r="AB69" s="4">
        <v>9</v>
      </c>
      <c r="AC69" s="4">
        <v>16</v>
      </c>
    </row>
    <row r="70" spans="1:29" x14ac:dyDescent="0.25">
      <c r="A70" s="69">
        <v>30</v>
      </c>
      <c r="B70" s="93">
        <v>1545.05</v>
      </c>
      <c r="C70" s="2">
        <v>1544.23</v>
      </c>
      <c r="D70" s="2">
        <v>1544.92</v>
      </c>
      <c r="E70" s="2">
        <v>1546.44</v>
      </c>
      <c r="F70" s="2">
        <v>1547.98</v>
      </c>
      <c r="G70" s="2">
        <v>1564.15</v>
      </c>
      <c r="H70" s="2">
        <v>1608.74</v>
      </c>
      <c r="I70" s="2">
        <v>1635.96</v>
      </c>
      <c r="J70" s="2">
        <v>1642.48</v>
      </c>
      <c r="K70" s="2">
        <v>1615.81</v>
      </c>
      <c r="L70" s="2">
        <v>1585.38</v>
      </c>
      <c r="M70" s="2">
        <v>1580.58</v>
      </c>
      <c r="N70" s="2">
        <v>1577.05</v>
      </c>
      <c r="O70" s="2">
        <v>1575.31</v>
      </c>
      <c r="P70" s="2">
        <v>1584.07</v>
      </c>
      <c r="Q70" s="2">
        <v>1600.76</v>
      </c>
      <c r="R70" s="2">
        <v>1685.63</v>
      </c>
      <c r="S70" s="2">
        <v>1628.83</v>
      </c>
      <c r="T70" s="2">
        <v>1588.77</v>
      </c>
      <c r="U70" s="2">
        <v>1568.56</v>
      </c>
      <c r="V70" s="2">
        <v>1562.03</v>
      </c>
      <c r="W70" s="2">
        <v>1549.34</v>
      </c>
      <c r="X70" s="2">
        <v>1536.92</v>
      </c>
      <c r="Y70" s="85">
        <v>1541.51</v>
      </c>
      <c r="AB70" s="4">
        <v>9</v>
      </c>
      <c r="AC70" s="4">
        <v>17</v>
      </c>
    </row>
    <row r="71" spans="1:29" x14ac:dyDescent="0.25">
      <c r="A71" s="70">
        <v>31</v>
      </c>
      <c r="B71" s="94">
        <v>1544.65</v>
      </c>
      <c r="C71" s="86">
        <v>1542.95</v>
      </c>
      <c r="D71" s="86">
        <v>1545.37</v>
      </c>
      <c r="E71" s="86">
        <v>1546.26</v>
      </c>
      <c r="F71" s="86">
        <v>1556.21</v>
      </c>
      <c r="G71" s="86">
        <v>1644.3</v>
      </c>
      <c r="H71" s="86">
        <v>1771.04</v>
      </c>
      <c r="I71" s="86">
        <v>1841.39</v>
      </c>
      <c r="J71" s="86">
        <v>1829.7</v>
      </c>
      <c r="K71" s="86">
        <v>1822.55</v>
      </c>
      <c r="L71" s="86">
        <v>1809.69</v>
      </c>
      <c r="M71" s="86">
        <v>1820.64</v>
      </c>
      <c r="N71" s="86">
        <v>1813.38</v>
      </c>
      <c r="O71" s="86">
        <v>1821.11</v>
      </c>
      <c r="P71" s="86">
        <v>1843.36</v>
      </c>
      <c r="Q71" s="86">
        <v>1881</v>
      </c>
      <c r="R71" s="86">
        <v>1892.76</v>
      </c>
      <c r="S71" s="86">
        <v>1890.99</v>
      </c>
      <c r="T71" s="86">
        <v>1815.26</v>
      </c>
      <c r="U71" s="86">
        <v>1786.23</v>
      </c>
      <c r="V71" s="86">
        <v>1706.64</v>
      </c>
      <c r="W71" s="86">
        <v>1640.5</v>
      </c>
      <c r="X71" s="86">
        <v>1612.92</v>
      </c>
      <c r="Y71" s="87">
        <v>1567.81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1524.05</v>
      </c>
      <c r="C75" s="105">
        <v>1534.05</v>
      </c>
      <c r="D75" s="105">
        <v>1557.89</v>
      </c>
      <c r="E75" s="105">
        <v>1566.13</v>
      </c>
      <c r="F75" s="105">
        <v>1630.52</v>
      </c>
      <c r="G75" s="105">
        <v>1738.94</v>
      </c>
      <c r="H75" s="105">
        <v>1795.83</v>
      </c>
      <c r="I75" s="105">
        <v>1807.64</v>
      </c>
      <c r="J75" s="105">
        <v>1805.55</v>
      </c>
      <c r="K75" s="105">
        <v>1798.15</v>
      </c>
      <c r="L75" s="105">
        <v>1788.26</v>
      </c>
      <c r="M75" s="105">
        <v>1788.18</v>
      </c>
      <c r="N75" s="105">
        <v>1777.98</v>
      </c>
      <c r="O75" s="105">
        <v>1761.54</v>
      </c>
      <c r="P75" s="105">
        <v>1769.95</v>
      </c>
      <c r="Q75" s="105">
        <v>1787.61</v>
      </c>
      <c r="R75" s="105">
        <v>1802.75</v>
      </c>
      <c r="S75" s="105">
        <v>1822.8</v>
      </c>
      <c r="T75" s="105">
        <v>1800.89</v>
      </c>
      <c r="U75" s="105">
        <v>1783.72</v>
      </c>
      <c r="V75" s="105">
        <v>1755.49</v>
      </c>
      <c r="W75" s="105">
        <v>1706.02</v>
      </c>
      <c r="X75" s="105">
        <v>1584.49</v>
      </c>
      <c r="Y75" s="106">
        <v>1561.7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1532.85</v>
      </c>
      <c r="C76" s="2">
        <v>1533.32</v>
      </c>
      <c r="D76" s="2">
        <v>1542.24</v>
      </c>
      <c r="E76" s="2">
        <v>1564.84</v>
      </c>
      <c r="F76" s="2">
        <v>1648.68</v>
      </c>
      <c r="G76" s="2">
        <v>1764.52</v>
      </c>
      <c r="H76" s="2">
        <v>1785.76</v>
      </c>
      <c r="I76" s="2">
        <v>1830.55</v>
      </c>
      <c r="J76" s="2">
        <v>1808.3</v>
      </c>
      <c r="K76" s="2">
        <v>1796.95</v>
      </c>
      <c r="L76" s="2">
        <v>1779.38</v>
      </c>
      <c r="M76" s="2">
        <v>1782.29</v>
      </c>
      <c r="N76" s="2">
        <v>1778.86</v>
      </c>
      <c r="O76" s="2">
        <v>1775.32</v>
      </c>
      <c r="P76" s="2">
        <v>1779.2</v>
      </c>
      <c r="Q76" s="2">
        <v>1795.88</v>
      </c>
      <c r="R76" s="2">
        <v>1832.19</v>
      </c>
      <c r="S76" s="2">
        <v>1841.66</v>
      </c>
      <c r="T76" s="2">
        <v>1908.73</v>
      </c>
      <c r="U76" s="2">
        <v>1822.99</v>
      </c>
      <c r="V76" s="2">
        <v>1778.94</v>
      </c>
      <c r="W76" s="2">
        <v>1738.87</v>
      </c>
      <c r="X76" s="2">
        <v>1646.19</v>
      </c>
      <c r="Y76" s="85">
        <v>1609.27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1561.83</v>
      </c>
      <c r="C77" s="2">
        <v>1549.8</v>
      </c>
      <c r="D77" s="2">
        <v>1552.25</v>
      </c>
      <c r="E77" s="2">
        <v>1563.93</v>
      </c>
      <c r="F77" s="2">
        <v>1631.6</v>
      </c>
      <c r="G77" s="2">
        <v>1743.64</v>
      </c>
      <c r="H77" s="2">
        <v>1790.99</v>
      </c>
      <c r="I77" s="2">
        <v>1808.24</v>
      </c>
      <c r="J77" s="2">
        <v>1810.82</v>
      </c>
      <c r="K77" s="2">
        <v>1807.17</v>
      </c>
      <c r="L77" s="2">
        <v>1779</v>
      </c>
      <c r="M77" s="2">
        <v>1793.11</v>
      </c>
      <c r="N77" s="2">
        <v>1788.18</v>
      </c>
      <c r="O77" s="2">
        <v>1779.4</v>
      </c>
      <c r="P77" s="2">
        <v>1781.1</v>
      </c>
      <c r="Q77" s="2">
        <v>1792.96</v>
      </c>
      <c r="R77" s="2">
        <v>1822.51</v>
      </c>
      <c r="S77" s="2">
        <v>1864.13</v>
      </c>
      <c r="T77" s="2">
        <v>1822.19</v>
      </c>
      <c r="U77" s="2">
        <v>1791.66</v>
      </c>
      <c r="V77" s="2">
        <v>1733.85</v>
      </c>
      <c r="W77" s="2">
        <v>1679.31</v>
      </c>
      <c r="X77" s="2">
        <v>1617.49</v>
      </c>
      <c r="Y77" s="85">
        <v>1603.44</v>
      </c>
      <c r="AB77" s="4">
        <v>9</v>
      </c>
      <c r="AC77" s="4">
        <v>24</v>
      </c>
    </row>
    <row r="78" spans="1:29" x14ac:dyDescent="0.25">
      <c r="A78" s="69">
        <v>4</v>
      </c>
      <c r="B78" s="91">
        <v>1560.95</v>
      </c>
      <c r="C78" s="2">
        <v>1561.42</v>
      </c>
      <c r="D78" s="2">
        <v>1562.52</v>
      </c>
      <c r="E78" s="2">
        <v>1563.12</v>
      </c>
      <c r="F78" s="2">
        <v>1564.21</v>
      </c>
      <c r="G78" s="2">
        <v>1634.9</v>
      </c>
      <c r="H78" s="2">
        <v>1662.36</v>
      </c>
      <c r="I78" s="2">
        <v>1649.23</v>
      </c>
      <c r="J78" s="2">
        <v>1624.48</v>
      </c>
      <c r="K78" s="2">
        <v>1587.25</v>
      </c>
      <c r="L78" s="2">
        <v>1518.24</v>
      </c>
      <c r="M78" s="2">
        <v>1518.17</v>
      </c>
      <c r="N78" s="2">
        <v>1518.04</v>
      </c>
      <c r="O78" s="2">
        <v>1518.15</v>
      </c>
      <c r="P78" s="2">
        <v>1545.05</v>
      </c>
      <c r="Q78" s="2">
        <v>1536.27</v>
      </c>
      <c r="R78" s="2">
        <v>1569.84</v>
      </c>
      <c r="S78" s="2">
        <v>1569.97</v>
      </c>
      <c r="T78" s="2">
        <v>1568.93</v>
      </c>
      <c r="U78" s="2">
        <v>1568.66</v>
      </c>
      <c r="V78" s="2">
        <v>1567.15</v>
      </c>
      <c r="W78" s="2">
        <v>1521.73</v>
      </c>
      <c r="X78" s="2">
        <v>1514.55</v>
      </c>
      <c r="Y78" s="85">
        <v>1520.43</v>
      </c>
      <c r="AB78" s="4">
        <v>9</v>
      </c>
      <c r="AC78" s="4">
        <v>25</v>
      </c>
    </row>
    <row r="79" spans="1:29" x14ac:dyDescent="0.25">
      <c r="A79" s="69">
        <v>5</v>
      </c>
      <c r="B79" s="91">
        <v>1561.74</v>
      </c>
      <c r="C79" s="2">
        <v>1562.8</v>
      </c>
      <c r="D79" s="2">
        <v>1562.62</v>
      </c>
      <c r="E79" s="2">
        <v>1563.46</v>
      </c>
      <c r="F79" s="2">
        <v>1570.71</v>
      </c>
      <c r="G79" s="2">
        <v>1582.08</v>
      </c>
      <c r="H79" s="2">
        <v>1653.7</v>
      </c>
      <c r="I79" s="2">
        <v>1634.77</v>
      </c>
      <c r="J79" s="2">
        <v>1591.25</v>
      </c>
      <c r="K79" s="2">
        <v>1579.94</v>
      </c>
      <c r="L79" s="2">
        <v>1571.75</v>
      </c>
      <c r="M79" s="2">
        <v>1569.68</v>
      </c>
      <c r="N79" s="2">
        <v>1530.92</v>
      </c>
      <c r="O79" s="2">
        <v>1518.59</v>
      </c>
      <c r="P79" s="2">
        <v>1519.27</v>
      </c>
      <c r="Q79" s="2">
        <v>1530.28</v>
      </c>
      <c r="R79" s="2">
        <v>1580.33</v>
      </c>
      <c r="S79" s="2">
        <v>1621.97</v>
      </c>
      <c r="T79" s="2">
        <v>1659.75</v>
      </c>
      <c r="U79" s="2">
        <v>1641.31</v>
      </c>
      <c r="V79" s="2">
        <v>1570.36</v>
      </c>
      <c r="W79" s="2">
        <v>1566.61</v>
      </c>
      <c r="X79" s="2">
        <v>1559.95</v>
      </c>
      <c r="Y79" s="85">
        <v>1560.95</v>
      </c>
      <c r="AB79" s="4">
        <v>10</v>
      </c>
      <c r="AC79" s="4">
        <v>2</v>
      </c>
    </row>
    <row r="80" spans="1:29" x14ac:dyDescent="0.25">
      <c r="A80" s="69">
        <v>6</v>
      </c>
      <c r="B80" s="91">
        <v>1568.46</v>
      </c>
      <c r="C80" s="2">
        <v>1562.97</v>
      </c>
      <c r="D80" s="2">
        <v>1548.79</v>
      </c>
      <c r="E80" s="2">
        <v>1547.74</v>
      </c>
      <c r="F80" s="2">
        <v>1564.53</v>
      </c>
      <c r="G80" s="2">
        <v>1571.83</v>
      </c>
      <c r="H80" s="2">
        <v>1599.04</v>
      </c>
      <c r="I80" s="2">
        <v>1676.52</v>
      </c>
      <c r="J80" s="2">
        <v>1783.05</v>
      </c>
      <c r="K80" s="2">
        <v>1787.73</v>
      </c>
      <c r="L80" s="2">
        <v>1782.3</v>
      </c>
      <c r="M80" s="2">
        <v>1783.59</v>
      </c>
      <c r="N80" s="2">
        <v>1772.36</v>
      </c>
      <c r="O80" s="2">
        <v>1775.38</v>
      </c>
      <c r="P80" s="2">
        <v>1776.06</v>
      </c>
      <c r="Q80" s="2">
        <v>1788.99</v>
      </c>
      <c r="R80" s="2">
        <v>1819.67</v>
      </c>
      <c r="S80" s="2">
        <v>1813.35</v>
      </c>
      <c r="T80" s="2">
        <v>1815.72</v>
      </c>
      <c r="U80" s="2">
        <v>1769.76</v>
      </c>
      <c r="V80" s="2">
        <v>1660.84</v>
      </c>
      <c r="W80" s="2">
        <v>1613.31</v>
      </c>
      <c r="X80" s="2">
        <v>1568.88</v>
      </c>
      <c r="Y80" s="85">
        <v>1567.19</v>
      </c>
      <c r="AB80" s="4">
        <v>10</v>
      </c>
      <c r="AC80" s="4">
        <v>3</v>
      </c>
    </row>
    <row r="81" spans="1:29" x14ac:dyDescent="0.25">
      <c r="A81" s="69">
        <v>7</v>
      </c>
      <c r="B81" s="91">
        <v>1595.34</v>
      </c>
      <c r="C81" s="2">
        <v>1564.74</v>
      </c>
      <c r="D81" s="2">
        <v>1565.21</v>
      </c>
      <c r="E81" s="2">
        <v>1560.84</v>
      </c>
      <c r="F81" s="2">
        <v>1565.53</v>
      </c>
      <c r="G81" s="2">
        <v>1574.16</v>
      </c>
      <c r="H81" s="2">
        <v>1654.16</v>
      </c>
      <c r="I81" s="2">
        <v>1699.63</v>
      </c>
      <c r="J81" s="2">
        <v>1812.45</v>
      </c>
      <c r="K81" s="2">
        <v>1864.55</v>
      </c>
      <c r="L81" s="2">
        <v>1870.72</v>
      </c>
      <c r="M81" s="2">
        <v>1871.41</v>
      </c>
      <c r="N81" s="2">
        <v>1871.95</v>
      </c>
      <c r="O81" s="2">
        <v>1871.44</v>
      </c>
      <c r="P81" s="2">
        <v>1884.1</v>
      </c>
      <c r="Q81" s="2">
        <v>1916.04</v>
      </c>
      <c r="R81" s="2">
        <v>1954.78</v>
      </c>
      <c r="S81" s="2">
        <v>1966.36</v>
      </c>
      <c r="T81" s="2">
        <v>1988.52</v>
      </c>
      <c r="U81" s="2">
        <v>1882.43</v>
      </c>
      <c r="V81" s="2">
        <v>1734.12</v>
      </c>
      <c r="W81" s="2">
        <v>1631.04</v>
      </c>
      <c r="X81" s="2">
        <v>1577.63</v>
      </c>
      <c r="Y81" s="85">
        <v>1570.07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1531.54</v>
      </c>
      <c r="C82" s="2">
        <v>1532.25</v>
      </c>
      <c r="D82" s="2">
        <v>1541.05</v>
      </c>
      <c r="E82" s="2">
        <v>1542.98</v>
      </c>
      <c r="F82" s="2">
        <v>1566.47</v>
      </c>
      <c r="G82" s="2">
        <v>1637.85</v>
      </c>
      <c r="H82" s="2">
        <v>1678.21</v>
      </c>
      <c r="I82" s="2">
        <v>1773.17</v>
      </c>
      <c r="J82" s="2">
        <v>1782.78</v>
      </c>
      <c r="K82" s="2">
        <v>1742.4</v>
      </c>
      <c r="L82" s="2">
        <v>1724.79</v>
      </c>
      <c r="M82" s="2">
        <v>1735.26</v>
      </c>
      <c r="N82" s="2">
        <v>1731.52</v>
      </c>
      <c r="O82" s="2">
        <v>1731.3</v>
      </c>
      <c r="P82" s="2">
        <v>1732.98</v>
      </c>
      <c r="Q82" s="2">
        <v>1747.95</v>
      </c>
      <c r="R82" s="2">
        <v>1783.2</v>
      </c>
      <c r="S82" s="2">
        <v>1788.93</v>
      </c>
      <c r="T82" s="2">
        <v>1772.92</v>
      </c>
      <c r="U82" s="2">
        <v>1746.33</v>
      </c>
      <c r="V82" s="2">
        <v>1623.08</v>
      </c>
      <c r="W82" s="2">
        <v>1572.15</v>
      </c>
      <c r="X82" s="2">
        <v>1564.7</v>
      </c>
      <c r="Y82" s="85">
        <v>1561.88</v>
      </c>
      <c r="AB82" s="4">
        <v>10</v>
      </c>
      <c r="AC82" s="4">
        <v>5</v>
      </c>
    </row>
    <row r="83" spans="1:29" x14ac:dyDescent="0.25">
      <c r="A83" s="69">
        <v>9</v>
      </c>
      <c r="B83" s="91">
        <v>1546.88</v>
      </c>
      <c r="C83" s="2">
        <v>1545</v>
      </c>
      <c r="D83" s="2">
        <v>1529.25</v>
      </c>
      <c r="E83" s="2">
        <v>1531.06</v>
      </c>
      <c r="F83" s="2">
        <v>1545.7</v>
      </c>
      <c r="G83" s="2">
        <v>1579.25</v>
      </c>
      <c r="H83" s="2">
        <v>1640.25</v>
      </c>
      <c r="I83" s="2">
        <v>1710.41</v>
      </c>
      <c r="J83" s="2">
        <v>1729.76</v>
      </c>
      <c r="K83" s="2">
        <v>1733.84</v>
      </c>
      <c r="L83" s="2">
        <v>1648.4</v>
      </c>
      <c r="M83" s="2">
        <v>1649.83</v>
      </c>
      <c r="N83" s="2">
        <v>1642.51</v>
      </c>
      <c r="O83" s="2">
        <v>1641.93</v>
      </c>
      <c r="P83" s="2">
        <v>1636.62</v>
      </c>
      <c r="Q83" s="2">
        <v>1633.54</v>
      </c>
      <c r="R83" s="2">
        <v>1642.5</v>
      </c>
      <c r="S83" s="2">
        <v>1711.24</v>
      </c>
      <c r="T83" s="2">
        <v>1646.43</v>
      </c>
      <c r="U83" s="2">
        <v>1617.52</v>
      </c>
      <c r="V83" s="2">
        <v>1574.63</v>
      </c>
      <c r="W83" s="2">
        <v>1566.96</v>
      </c>
      <c r="X83" s="2">
        <v>1539.22</v>
      </c>
      <c r="Y83" s="85">
        <v>1539.59</v>
      </c>
      <c r="AB83" s="4">
        <v>10</v>
      </c>
      <c r="AC83" s="4">
        <v>6</v>
      </c>
    </row>
    <row r="84" spans="1:29" x14ac:dyDescent="0.25">
      <c r="A84" s="69">
        <v>10</v>
      </c>
      <c r="B84" s="91">
        <v>1539.61</v>
      </c>
      <c r="C84" s="2">
        <v>1534.53</v>
      </c>
      <c r="D84" s="2">
        <v>1535.4</v>
      </c>
      <c r="E84" s="2">
        <v>1541.77</v>
      </c>
      <c r="F84" s="2">
        <v>1550.13</v>
      </c>
      <c r="G84" s="2">
        <v>1576.94</v>
      </c>
      <c r="H84" s="2">
        <v>1631.36</v>
      </c>
      <c r="I84" s="2">
        <v>1655.27</v>
      </c>
      <c r="J84" s="2">
        <v>1653.47</v>
      </c>
      <c r="K84" s="2">
        <v>1639.25</v>
      </c>
      <c r="L84" s="2">
        <v>1612.68</v>
      </c>
      <c r="M84" s="2">
        <v>1627.05</v>
      </c>
      <c r="N84" s="2">
        <v>1626.53</v>
      </c>
      <c r="O84" s="2">
        <v>1633.85</v>
      </c>
      <c r="P84" s="2">
        <v>1619.54</v>
      </c>
      <c r="Q84" s="2">
        <v>1628.39</v>
      </c>
      <c r="R84" s="2">
        <v>1640.9</v>
      </c>
      <c r="S84" s="2">
        <v>1663.37</v>
      </c>
      <c r="T84" s="2">
        <v>1645.28</v>
      </c>
      <c r="U84" s="2">
        <v>1597.56</v>
      </c>
      <c r="V84" s="2">
        <v>1561.61</v>
      </c>
      <c r="W84" s="2">
        <v>1547.51</v>
      </c>
      <c r="X84" s="2">
        <v>1541.58</v>
      </c>
      <c r="Y84" s="85">
        <v>1540.78</v>
      </c>
      <c r="AB84" s="4">
        <v>10</v>
      </c>
      <c r="AC84" s="4">
        <v>7</v>
      </c>
    </row>
    <row r="85" spans="1:29" x14ac:dyDescent="0.25">
      <c r="A85" s="69">
        <v>11</v>
      </c>
      <c r="B85" s="91">
        <v>1558.91</v>
      </c>
      <c r="C85" s="2">
        <v>1557.68</v>
      </c>
      <c r="D85" s="2">
        <v>1550</v>
      </c>
      <c r="E85" s="2">
        <v>1558.75</v>
      </c>
      <c r="F85" s="2">
        <v>1560.35</v>
      </c>
      <c r="G85" s="2">
        <v>1577.32</v>
      </c>
      <c r="H85" s="2">
        <v>1584.72</v>
      </c>
      <c r="I85" s="2">
        <v>1585.99</v>
      </c>
      <c r="J85" s="2">
        <v>1568.86</v>
      </c>
      <c r="K85" s="2">
        <v>1568.84</v>
      </c>
      <c r="L85" s="2">
        <v>1567.79</v>
      </c>
      <c r="M85" s="2">
        <v>1567.8</v>
      </c>
      <c r="N85" s="2">
        <v>1567.45</v>
      </c>
      <c r="O85" s="2">
        <v>1566.41</v>
      </c>
      <c r="P85" s="2">
        <v>1568.15</v>
      </c>
      <c r="Q85" s="2">
        <v>1563.52</v>
      </c>
      <c r="R85" s="2">
        <v>1564.57</v>
      </c>
      <c r="S85" s="2">
        <v>1565.42</v>
      </c>
      <c r="T85" s="2">
        <v>1565.04</v>
      </c>
      <c r="U85" s="2">
        <v>1565.24</v>
      </c>
      <c r="V85" s="2">
        <v>1564.7</v>
      </c>
      <c r="W85" s="2">
        <v>1562.9</v>
      </c>
      <c r="X85" s="2">
        <v>1543.18</v>
      </c>
      <c r="Y85" s="85">
        <v>1544.82</v>
      </c>
      <c r="AB85" s="4">
        <v>10</v>
      </c>
      <c r="AC85" s="4">
        <v>8</v>
      </c>
    </row>
    <row r="86" spans="1:29" x14ac:dyDescent="0.25">
      <c r="A86" s="69">
        <v>12</v>
      </c>
      <c r="B86" s="91">
        <v>1553.94</v>
      </c>
      <c r="C86" s="2">
        <v>1549.01</v>
      </c>
      <c r="D86" s="2">
        <v>1524.65</v>
      </c>
      <c r="E86" s="2">
        <v>1556.26</v>
      </c>
      <c r="F86" s="2">
        <v>1568.84</v>
      </c>
      <c r="G86" s="2">
        <v>1570.96</v>
      </c>
      <c r="H86" s="2">
        <v>1569.94</v>
      </c>
      <c r="I86" s="2">
        <v>1570.36</v>
      </c>
      <c r="J86" s="2">
        <v>1561.95</v>
      </c>
      <c r="K86" s="2">
        <v>1561.48</v>
      </c>
      <c r="L86" s="2">
        <v>1560.84</v>
      </c>
      <c r="M86" s="2">
        <v>1545.57</v>
      </c>
      <c r="N86" s="2">
        <v>1561.03</v>
      </c>
      <c r="O86" s="2">
        <v>1545.96</v>
      </c>
      <c r="P86" s="2">
        <v>1561.16</v>
      </c>
      <c r="Q86" s="2">
        <v>1547.83</v>
      </c>
      <c r="R86" s="2">
        <v>1564.49</v>
      </c>
      <c r="S86" s="2">
        <v>1598.19</v>
      </c>
      <c r="T86" s="2">
        <v>1564.78</v>
      </c>
      <c r="U86" s="2">
        <v>1572.41</v>
      </c>
      <c r="V86" s="2">
        <v>1567.76</v>
      </c>
      <c r="W86" s="2">
        <v>1566.09</v>
      </c>
      <c r="X86" s="2">
        <v>1564.18</v>
      </c>
      <c r="Y86" s="85">
        <v>1568.03</v>
      </c>
      <c r="AB86" s="4">
        <v>10</v>
      </c>
      <c r="AC86" s="4">
        <v>9</v>
      </c>
    </row>
    <row r="87" spans="1:29" x14ac:dyDescent="0.25">
      <c r="A87" s="69">
        <v>13</v>
      </c>
      <c r="B87" s="91">
        <v>1569.6</v>
      </c>
      <c r="C87" s="2">
        <v>1570.17</v>
      </c>
      <c r="D87" s="2">
        <v>1570.66</v>
      </c>
      <c r="E87" s="2">
        <v>1571.25</v>
      </c>
      <c r="F87" s="2">
        <v>1572.22</v>
      </c>
      <c r="G87" s="2">
        <v>1574.28</v>
      </c>
      <c r="H87" s="2">
        <v>1576.34</v>
      </c>
      <c r="I87" s="2">
        <v>1580.97</v>
      </c>
      <c r="J87" s="2">
        <v>1662.34</v>
      </c>
      <c r="K87" s="2">
        <v>1662.21</v>
      </c>
      <c r="L87" s="2">
        <v>1654.99</v>
      </c>
      <c r="M87" s="2">
        <v>1653.31</v>
      </c>
      <c r="N87" s="2">
        <v>1653.31</v>
      </c>
      <c r="O87" s="2">
        <v>1655.63</v>
      </c>
      <c r="P87" s="2">
        <v>1659.64</v>
      </c>
      <c r="Q87" s="2">
        <v>1672.44</v>
      </c>
      <c r="R87" s="2">
        <v>1700.23</v>
      </c>
      <c r="S87" s="2">
        <v>1700.78</v>
      </c>
      <c r="T87" s="2">
        <v>1682.06</v>
      </c>
      <c r="U87" s="2">
        <v>1665.57</v>
      </c>
      <c r="V87" s="2">
        <v>1642.32</v>
      </c>
      <c r="W87" s="2">
        <v>1598.44</v>
      </c>
      <c r="X87" s="2">
        <v>1570.26</v>
      </c>
      <c r="Y87" s="85">
        <v>1570.53</v>
      </c>
      <c r="AB87" s="4">
        <v>10</v>
      </c>
      <c r="AC87" s="4">
        <v>10</v>
      </c>
    </row>
    <row r="88" spans="1:29" x14ac:dyDescent="0.25">
      <c r="A88" s="69">
        <v>14</v>
      </c>
      <c r="B88" s="91">
        <v>1570.94</v>
      </c>
      <c r="C88" s="2">
        <v>1571.69</v>
      </c>
      <c r="D88" s="2">
        <v>1570.93</v>
      </c>
      <c r="E88" s="2">
        <v>1559.75</v>
      </c>
      <c r="F88" s="2">
        <v>1571.16</v>
      </c>
      <c r="G88" s="2">
        <v>1573.99</v>
      </c>
      <c r="H88" s="2">
        <v>1574.26</v>
      </c>
      <c r="I88" s="2">
        <v>1578.62</v>
      </c>
      <c r="J88" s="2">
        <v>1618.47</v>
      </c>
      <c r="K88" s="2">
        <v>1703.8</v>
      </c>
      <c r="L88" s="2">
        <v>1704.86</v>
      </c>
      <c r="M88" s="2">
        <v>1702.9</v>
      </c>
      <c r="N88" s="2">
        <v>1695.3</v>
      </c>
      <c r="O88" s="2">
        <v>1690.94</v>
      </c>
      <c r="P88" s="2">
        <v>1697.84</v>
      </c>
      <c r="Q88" s="2">
        <v>1707.26</v>
      </c>
      <c r="R88" s="2">
        <v>1726.02</v>
      </c>
      <c r="S88" s="2">
        <v>1762.79</v>
      </c>
      <c r="T88" s="2">
        <v>1719.81</v>
      </c>
      <c r="U88" s="2">
        <v>1654.44</v>
      </c>
      <c r="V88" s="2">
        <v>1580.97</v>
      </c>
      <c r="W88" s="2">
        <v>1663.81</v>
      </c>
      <c r="X88" s="2">
        <v>1592.79</v>
      </c>
      <c r="Y88" s="85">
        <v>1576.83</v>
      </c>
      <c r="AB88" s="4">
        <v>10</v>
      </c>
      <c r="AC88" s="4">
        <v>11</v>
      </c>
    </row>
    <row r="89" spans="1:29" x14ac:dyDescent="0.25">
      <c r="A89" s="69">
        <v>15</v>
      </c>
      <c r="B89" s="91">
        <v>1570.34</v>
      </c>
      <c r="C89" s="2">
        <v>1565.96</v>
      </c>
      <c r="D89" s="2">
        <v>1564.28</v>
      </c>
      <c r="E89" s="2">
        <v>1564.56</v>
      </c>
      <c r="F89" s="2">
        <v>1571.79</v>
      </c>
      <c r="G89" s="2">
        <v>1577.55</v>
      </c>
      <c r="H89" s="2">
        <v>1578.58</v>
      </c>
      <c r="I89" s="2">
        <v>1620.5</v>
      </c>
      <c r="J89" s="2">
        <v>1622.85</v>
      </c>
      <c r="K89" s="2">
        <v>1625.79</v>
      </c>
      <c r="L89" s="2">
        <v>1619.68</v>
      </c>
      <c r="M89" s="2">
        <v>1634.21</v>
      </c>
      <c r="N89" s="2">
        <v>1612.62</v>
      </c>
      <c r="O89" s="2">
        <v>1616.77</v>
      </c>
      <c r="P89" s="2">
        <v>1619.9</v>
      </c>
      <c r="Q89" s="2">
        <v>1635.04</v>
      </c>
      <c r="R89" s="2">
        <v>1677.26</v>
      </c>
      <c r="S89" s="2">
        <v>1685.5</v>
      </c>
      <c r="T89" s="2">
        <v>1653.07</v>
      </c>
      <c r="U89" s="2">
        <v>1631.33</v>
      </c>
      <c r="V89" s="2">
        <v>1576.43</v>
      </c>
      <c r="W89" s="2">
        <v>1562.98</v>
      </c>
      <c r="X89" s="2">
        <v>1562.75</v>
      </c>
      <c r="Y89" s="85">
        <v>1548.08</v>
      </c>
      <c r="AB89" s="4">
        <v>10</v>
      </c>
      <c r="AC89" s="4">
        <v>12</v>
      </c>
    </row>
    <row r="90" spans="1:29" x14ac:dyDescent="0.25">
      <c r="A90" s="69">
        <v>16</v>
      </c>
      <c r="B90" s="91">
        <v>1554.61</v>
      </c>
      <c r="C90" s="2">
        <v>1535.92</v>
      </c>
      <c r="D90" s="2">
        <v>1521.19</v>
      </c>
      <c r="E90" s="2">
        <v>1544.93</v>
      </c>
      <c r="F90" s="2">
        <v>1570.42</v>
      </c>
      <c r="G90" s="2">
        <v>1571.26</v>
      </c>
      <c r="H90" s="2">
        <v>1575.27</v>
      </c>
      <c r="I90" s="2">
        <v>1571.65</v>
      </c>
      <c r="J90" s="2">
        <v>1560.11</v>
      </c>
      <c r="K90" s="2">
        <v>1559.96</v>
      </c>
      <c r="L90" s="2">
        <v>1559.06</v>
      </c>
      <c r="M90" s="2">
        <v>1558.84</v>
      </c>
      <c r="N90" s="2">
        <v>1559.6</v>
      </c>
      <c r="O90" s="2">
        <v>1559.65</v>
      </c>
      <c r="P90" s="2">
        <v>1560.02</v>
      </c>
      <c r="Q90" s="2">
        <v>1560.92</v>
      </c>
      <c r="R90" s="2">
        <v>1596.04</v>
      </c>
      <c r="S90" s="2">
        <v>1600.12</v>
      </c>
      <c r="T90" s="2">
        <v>1562.22</v>
      </c>
      <c r="U90" s="2">
        <v>1573.59</v>
      </c>
      <c r="V90" s="2">
        <v>1561.38</v>
      </c>
      <c r="W90" s="2">
        <v>1556.57</v>
      </c>
      <c r="X90" s="2">
        <v>1556.49</v>
      </c>
      <c r="Y90" s="85">
        <v>1558.06</v>
      </c>
      <c r="AB90" s="4">
        <v>10</v>
      </c>
      <c r="AC90" s="4">
        <v>13</v>
      </c>
    </row>
    <row r="91" spans="1:29" x14ac:dyDescent="0.25">
      <c r="A91" s="69">
        <v>17</v>
      </c>
      <c r="B91" s="91">
        <v>1557.73</v>
      </c>
      <c r="C91" s="2">
        <v>1552.2</v>
      </c>
      <c r="D91" s="2">
        <v>1563.24</v>
      </c>
      <c r="E91" s="2">
        <v>1564.83</v>
      </c>
      <c r="F91" s="2">
        <v>1570.72</v>
      </c>
      <c r="G91" s="2">
        <v>1589.38</v>
      </c>
      <c r="H91" s="2">
        <v>1683.8</v>
      </c>
      <c r="I91" s="2">
        <v>1701.25</v>
      </c>
      <c r="J91" s="2">
        <v>1699.62</v>
      </c>
      <c r="K91" s="2">
        <v>1697.85</v>
      </c>
      <c r="L91" s="2">
        <v>1680.44</v>
      </c>
      <c r="M91" s="2">
        <v>1683.24</v>
      </c>
      <c r="N91" s="2">
        <v>1674.24</v>
      </c>
      <c r="O91" s="2">
        <v>1677.22</v>
      </c>
      <c r="P91" s="2">
        <v>1690.88</v>
      </c>
      <c r="Q91" s="2">
        <v>1710.94</v>
      </c>
      <c r="R91" s="2">
        <v>1801.92</v>
      </c>
      <c r="S91" s="2">
        <v>1813.34</v>
      </c>
      <c r="T91" s="2">
        <v>1718.33</v>
      </c>
      <c r="U91" s="2">
        <v>1691.36</v>
      </c>
      <c r="V91" s="2">
        <v>1614.26</v>
      </c>
      <c r="W91" s="2">
        <v>1570.06</v>
      </c>
      <c r="X91" s="2">
        <v>1561.78</v>
      </c>
      <c r="Y91" s="85">
        <v>1563.73</v>
      </c>
      <c r="AB91" s="4">
        <v>10</v>
      </c>
      <c r="AC91" s="4">
        <v>14</v>
      </c>
    </row>
    <row r="92" spans="1:29" x14ac:dyDescent="0.25">
      <c r="A92" s="69">
        <v>18</v>
      </c>
      <c r="B92" s="91">
        <v>1565.86</v>
      </c>
      <c r="C92" s="2">
        <v>1566.71</v>
      </c>
      <c r="D92" s="2">
        <v>1561.16</v>
      </c>
      <c r="E92" s="2">
        <v>1568.08</v>
      </c>
      <c r="F92" s="2">
        <v>1568.2</v>
      </c>
      <c r="G92" s="2">
        <v>1646.56</v>
      </c>
      <c r="H92" s="2">
        <v>1701.5</v>
      </c>
      <c r="I92" s="2">
        <v>1732.93</v>
      </c>
      <c r="J92" s="2">
        <v>1733.11</v>
      </c>
      <c r="K92" s="2">
        <v>1737.8</v>
      </c>
      <c r="L92" s="2">
        <v>1719.66</v>
      </c>
      <c r="M92" s="2">
        <v>1720.98</v>
      </c>
      <c r="N92" s="2">
        <v>1695.33</v>
      </c>
      <c r="O92" s="2">
        <v>1670.34</v>
      </c>
      <c r="P92" s="2">
        <v>1712.42</v>
      </c>
      <c r="Q92" s="2">
        <v>1734.12</v>
      </c>
      <c r="R92" s="2">
        <v>1780.42</v>
      </c>
      <c r="S92" s="2">
        <v>1756.36</v>
      </c>
      <c r="T92" s="2">
        <v>1728.08</v>
      </c>
      <c r="U92" s="2">
        <v>1682.06</v>
      </c>
      <c r="V92" s="2">
        <v>1570.32</v>
      </c>
      <c r="W92" s="2">
        <v>1568.18</v>
      </c>
      <c r="X92" s="2">
        <v>1562.09</v>
      </c>
      <c r="Y92" s="85">
        <v>1563.92</v>
      </c>
      <c r="AB92" s="4">
        <v>10</v>
      </c>
      <c r="AC92" s="4">
        <v>15</v>
      </c>
    </row>
    <row r="93" spans="1:29" x14ac:dyDescent="0.25">
      <c r="A93" s="69">
        <v>19</v>
      </c>
      <c r="B93" s="91">
        <v>1564.92</v>
      </c>
      <c r="C93" s="2">
        <v>1566.77</v>
      </c>
      <c r="D93" s="2">
        <v>1567.69</v>
      </c>
      <c r="E93" s="2">
        <v>1569.26</v>
      </c>
      <c r="F93" s="2">
        <v>1575.17</v>
      </c>
      <c r="G93" s="2">
        <v>1599.42</v>
      </c>
      <c r="H93" s="2">
        <v>1692.44</v>
      </c>
      <c r="I93" s="2">
        <v>1707.75</v>
      </c>
      <c r="J93" s="2">
        <v>1709.19</v>
      </c>
      <c r="K93" s="2">
        <v>1706.37</v>
      </c>
      <c r="L93" s="2">
        <v>1706.74</v>
      </c>
      <c r="M93" s="2">
        <v>1694.79</v>
      </c>
      <c r="N93" s="2">
        <v>1692.75</v>
      </c>
      <c r="O93" s="2">
        <v>1690.86</v>
      </c>
      <c r="P93" s="2">
        <v>1693.93</v>
      </c>
      <c r="Q93" s="2">
        <v>1706.89</v>
      </c>
      <c r="R93" s="2">
        <v>1733.74</v>
      </c>
      <c r="S93" s="2">
        <v>1729.45</v>
      </c>
      <c r="T93" s="2">
        <v>1705.83</v>
      </c>
      <c r="U93" s="2">
        <v>1692.13</v>
      </c>
      <c r="V93" s="2">
        <v>1634.87</v>
      </c>
      <c r="W93" s="2">
        <v>1569.22</v>
      </c>
      <c r="X93" s="2">
        <v>1563.49</v>
      </c>
      <c r="Y93" s="85">
        <v>1563.26</v>
      </c>
      <c r="AB93" s="4">
        <v>10</v>
      </c>
      <c r="AC93" s="4">
        <v>16</v>
      </c>
    </row>
    <row r="94" spans="1:29" x14ac:dyDescent="0.25">
      <c r="A94" s="69">
        <v>20</v>
      </c>
      <c r="B94" s="91">
        <v>1573.18</v>
      </c>
      <c r="C94" s="2">
        <v>1567.18</v>
      </c>
      <c r="D94" s="2">
        <v>1569.06</v>
      </c>
      <c r="E94" s="2">
        <v>1569.64</v>
      </c>
      <c r="F94" s="2">
        <v>1569.01</v>
      </c>
      <c r="G94" s="2">
        <v>1572.61</v>
      </c>
      <c r="H94" s="2">
        <v>1577.51</v>
      </c>
      <c r="I94" s="2">
        <v>1638.94</v>
      </c>
      <c r="J94" s="2">
        <v>1641.27</v>
      </c>
      <c r="K94" s="2">
        <v>1642.73</v>
      </c>
      <c r="L94" s="2">
        <v>1638.4</v>
      </c>
      <c r="M94" s="2">
        <v>1634.81</v>
      </c>
      <c r="N94" s="2">
        <v>1635.36</v>
      </c>
      <c r="O94" s="2">
        <v>1638.13</v>
      </c>
      <c r="P94" s="2">
        <v>1644.05</v>
      </c>
      <c r="Q94" s="2">
        <v>1650.82</v>
      </c>
      <c r="R94" s="2">
        <v>1661.18</v>
      </c>
      <c r="S94" s="2">
        <v>1655.01</v>
      </c>
      <c r="T94" s="2">
        <v>1660.63</v>
      </c>
      <c r="U94" s="2">
        <v>1628.06</v>
      </c>
      <c r="V94" s="2">
        <v>1567.3</v>
      </c>
      <c r="W94" s="2">
        <v>1559.98</v>
      </c>
      <c r="X94" s="2">
        <v>1561.72</v>
      </c>
      <c r="Y94" s="85">
        <v>1564.17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1564.88</v>
      </c>
      <c r="C95" s="2">
        <v>1559.75</v>
      </c>
      <c r="D95" s="2">
        <v>1560.26</v>
      </c>
      <c r="E95" s="2">
        <v>1560.85</v>
      </c>
      <c r="F95" s="2">
        <v>1560.81</v>
      </c>
      <c r="G95" s="2">
        <v>1568.7</v>
      </c>
      <c r="H95" s="2">
        <v>1567.89</v>
      </c>
      <c r="I95" s="2">
        <v>1568.98</v>
      </c>
      <c r="J95" s="2">
        <v>1563.83</v>
      </c>
      <c r="K95" s="2">
        <v>1574.37</v>
      </c>
      <c r="L95" s="2">
        <v>1570.38</v>
      </c>
      <c r="M95" s="2">
        <v>1561.67</v>
      </c>
      <c r="N95" s="2">
        <v>1561.38</v>
      </c>
      <c r="O95" s="2">
        <v>1561.67</v>
      </c>
      <c r="P95" s="2">
        <v>1588.91</v>
      </c>
      <c r="Q95" s="2">
        <v>1625.05</v>
      </c>
      <c r="R95" s="2">
        <v>1634.52</v>
      </c>
      <c r="S95" s="2">
        <v>1631.76</v>
      </c>
      <c r="T95" s="2">
        <v>1628.3</v>
      </c>
      <c r="U95" s="2">
        <v>1591.28</v>
      </c>
      <c r="V95" s="2">
        <v>1647.75</v>
      </c>
      <c r="W95" s="2">
        <v>1580.09</v>
      </c>
      <c r="X95" s="2">
        <v>1563.25</v>
      </c>
      <c r="Y95" s="85">
        <v>1563.27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1566.73</v>
      </c>
      <c r="C96" s="2">
        <v>1568.01</v>
      </c>
      <c r="D96" s="2">
        <v>1568.68</v>
      </c>
      <c r="E96" s="2">
        <v>1569.34</v>
      </c>
      <c r="F96" s="2">
        <v>1576.02</v>
      </c>
      <c r="G96" s="2">
        <v>1689.12</v>
      </c>
      <c r="H96" s="2">
        <v>1808.83</v>
      </c>
      <c r="I96" s="2">
        <v>1833.15</v>
      </c>
      <c r="J96" s="2">
        <v>1749.71</v>
      </c>
      <c r="K96" s="2">
        <v>1746.98</v>
      </c>
      <c r="L96" s="2">
        <v>1735.04</v>
      </c>
      <c r="M96" s="2">
        <v>1751.35</v>
      </c>
      <c r="N96" s="2">
        <v>1744.55</v>
      </c>
      <c r="O96" s="2">
        <v>1741.51</v>
      </c>
      <c r="P96" s="2">
        <v>1752.81</v>
      </c>
      <c r="Q96" s="2">
        <v>1764.61</v>
      </c>
      <c r="R96" s="2">
        <v>1764.34</v>
      </c>
      <c r="S96" s="2">
        <v>1756.06</v>
      </c>
      <c r="T96" s="2">
        <v>1712.74</v>
      </c>
      <c r="U96" s="2">
        <v>1699.92</v>
      </c>
      <c r="V96" s="2">
        <v>1610.4</v>
      </c>
      <c r="W96" s="2">
        <v>1571.93</v>
      </c>
      <c r="X96" s="2">
        <v>1564.4</v>
      </c>
      <c r="Y96" s="85">
        <v>1565.08</v>
      </c>
      <c r="AB96" s="4">
        <v>10</v>
      </c>
      <c r="AC96" s="4">
        <v>19</v>
      </c>
    </row>
    <row r="97" spans="1:29" x14ac:dyDescent="0.25">
      <c r="A97" s="69">
        <v>23</v>
      </c>
      <c r="B97" s="91">
        <v>1567.43</v>
      </c>
      <c r="C97" s="2">
        <v>1568.32</v>
      </c>
      <c r="D97" s="2">
        <v>1569.29</v>
      </c>
      <c r="E97" s="2">
        <v>1570.21</v>
      </c>
      <c r="F97" s="2">
        <v>1576.79</v>
      </c>
      <c r="G97" s="2">
        <v>1622.02</v>
      </c>
      <c r="H97" s="2">
        <v>1684.35</v>
      </c>
      <c r="I97" s="2">
        <v>1718.13</v>
      </c>
      <c r="J97" s="2">
        <v>1692.49</v>
      </c>
      <c r="K97" s="2">
        <v>1687.47</v>
      </c>
      <c r="L97" s="2">
        <v>1676.42</v>
      </c>
      <c r="M97" s="2">
        <v>1675.76</v>
      </c>
      <c r="N97" s="2">
        <v>1653.75</v>
      </c>
      <c r="O97" s="2">
        <v>1659.82</v>
      </c>
      <c r="P97" s="2">
        <v>1684.12</v>
      </c>
      <c r="Q97" s="2">
        <v>1722.66</v>
      </c>
      <c r="R97" s="2">
        <v>1734.86</v>
      </c>
      <c r="S97" s="2">
        <v>1737.09</v>
      </c>
      <c r="T97" s="2">
        <v>1699.45</v>
      </c>
      <c r="U97" s="2">
        <v>1664.72</v>
      </c>
      <c r="V97" s="2">
        <v>1632.79</v>
      </c>
      <c r="W97" s="2">
        <v>1575.07</v>
      </c>
      <c r="X97" s="2">
        <v>1572.75</v>
      </c>
      <c r="Y97" s="85">
        <v>1565.84</v>
      </c>
      <c r="AB97" s="4">
        <v>10</v>
      </c>
      <c r="AC97" s="4">
        <v>20</v>
      </c>
    </row>
    <row r="98" spans="1:29" x14ac:dyDescent="0.25">
      <c r="A98" s="69">
        <v>24</v>
      </c>
      <c r="B98" s="91">
        <v>1567.35</v>
      </c>
      <c r="C98" s="2">
        <v>1564.3</v>
      </c>
      <c r="D98" s="2">
        <v>1559.35</v>
      </c>
      <c r="E98" s="2">
        <v>1558.73</v>
      </c>
      <c r="F98" s="2">
        <v>1566.67</v>
      </c>
      <c r="G98" s="2">
        <v>1581.05</v>
      </c>
      <c r="H98" s="2">
        <v>1613.84</v>
      </c>
      <c r="I98" s="2">
        <v>1648.46</v>
      </c>
      <c r="J98" s="2">
        <v>1656.3</v>
      </c>
      <c r="K98" s="2">
        <v>1657.62</v>
      </c>
      <c r="L98" s="2">
        <v>1648.32</v>
      </c>
      <c r="M98" s="2">
        <v>1647</v>
      </c>
      <c r="N98" s="2">
        <v>1646.78</v>
      </c>
      <c r="O98" s="2">
        <v>1654.01</v>
      </c>
      <c r="P98" s="2">
        <v>1660.63</v>
      </c>
      <c r="Q98" s="2">
        <v>1674.84</v>
      </c>
      <c r="R98" s="2">
        <v>1711.46</v>
      </c>
      <c r="S98" s="2">
        <v>1721.64</v>
      </c>
      <c r="T98" s="2">
        <v>1661.17</v>
      </c>
      <c r="U98" s="2">
        <v>1651.05</v>
      </c>
      <c r="V98" s="2">
        <v>1611.15</v>
      </c>
      <c r="W98" s="2">
        <v>1574.72</v>
      </c>
      <c r="X98" s="2">
        <v>1568.73</v>
      </c>
      <c r="Y98" s="85">
        <v>1568.94</v>
      </c>
      <c r="AB98" s="4">
        <v>10</v>
      </c>
      <c r="AC98" s="4">
        <v>21</v>
      </c>
    </row>
    <row r="99" spans="1:29" x14ac:dyDescent="0.25">
      <c r="A99" s="69">
        <v>25</v>
      </c>
      <c r="B99" s="91">
        <v>1570.9</v>
      </c>
      <c r="C99" s="2">
        <v>1571.95</v>
      </c>
      <c r="D99" s="2">
        <v>1567.43</v>
      </c>
      <c r="E99" s="2">
        <v>1573.26</v>
      </c>
      <c r="F99" s="2">
        <v>1574.5</v>
      </c>
      <c r="G99" s="2">
        <v>1591.2</v>
      </c>
      <c r="H99" s="2">
        <v>1646.07</v>
      </c>
      <c r="I99" s="2">
        <v>1695.09</v>
      </c>
      <c r="J99" s="2">
        <v>1664.36</v>
      </c>
      <c r="K99" s="2">
        <v>1661.26</v>
      </c>
      <c r="L99" s="2">
        <v>1652.97</v>
      </c>
      <c r="M99" s="2">
        <v>1651.78</v>
      </c>
      <c r="N99" s="2">
        <v>1650.23</v>
      </c>
      <c r="O99" s="2">
        <v>1653.97</v>
      </c>
      <c r="P99" s="2">
        <v>1665.54</v>
      </c>
      <c r="Q99" s="2">
        <v>1677.44</v>
      </c>
      <c r="R99" s="2">
        <v>1731.35</v>
      </c>
      <c r="S99" s="2">
        <v>1727.27</v>
      </c>
      <c r="T99" s="2">
        <v>1667.25</v>
      </c>
      <c r="U99" s="2">
        <v>1651.87</v>
      </c>
      <c r="V99" s="2">
        <v>1609.63</v>
      </c>
      <c r="W99" s="2">
        <v>1576.25</v>
      </c>
      <c r="X99" s="2">
        <v>1568.29</v>
      </c>
      <c r="Y99" s="85">
        <v>1568.59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1570.54</v>
      </c>
      <c r="C100" s="2">
        <v>1566</v>
      </c>
      <c r="D100" s="2">
        <v>1566.32</v>
      </c>
      <c r="E100" s="2">
        <v>1568.06</v>
      </c>
      <c r="F100" s="2">
        <v>1573.92</v>
      </c>
      <c r="G100" s="2">
        <v>1582.31</v>
      </c>
      <c r="H100" s="2">
        <v>1632.46</v>
      </c>
      <c r="I100" s="2">
        <v>1631.57</v>
      </c>
      <c r="J100" s="2">
        <v>1623.17</v>
      </c>
      <c r="K100" s="2">
        <v>1634.76</v>
      </c>
      <c r="L100" s="2">
        <v>1632.76</v>
      </c>
      <c r="M100" s="2">
        <v>1632.88</v>
      </c>
      <c r="N100" s="2">
        <v>1623.55</v>
      </c>
      <c r="O100" s="2">
        <v>1624.15</v>
      </c>
      <c r="P100" s="2">
        <v>1634.12</v>
      </c>
      <c r="Q100" s="2">
        <v>1643.84</v>
      </c>
      <c r="R100" s="2">
        <v>1678.17</v>
      </c>
      <c r="S100" s="2">
        <v>1648.9</v>
      </c>
      <c r="T100" s="2">
        <v>1631.5</v>
      </c>
      <c r="U100" s="2">
        <v>1593.73</v>
      </c>
      <c r="V100" s="2">
        <v>1571.53</v>
      </c>
      <c r="W100" s="2">
        <v>1515.47</v>
      </c>
      <c r="X100" s="2">
        <v>1560.86</v>
      </c>
      <c r="Y100" s="85">
        <v>1563.39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1566.83</v>
      </c>
      <c r="C101" s="2">
        <v>1566.79</v>
      </c>
      <c r="D101" s="2">
        <v>1566.88</v>
      </c>
      <c r="E101" s="2">
        <v>1567.76</v>
      </c>
      <c r="F101" s="2">
        <v>1569.6</v>
      </c>
      <c r="G101" s="2">
        <v>1566.84</v>
      </c>
      <c r="H101" s="2">
        <v>1579.65</v>
      </c>
      <c r="I101" s="2">
        <v>1644.22</v>
      </c>
      <c r="J101" s="2">
        <v>1728.77</v>
      </c>
      <c r="K101" s="2">
        <v>1764.84</v>
      </c>
      <c r="L101" s="2">
        <v>1730.52</v>
      </c>
      <c r="M101" s="2">
        <v>1716.12</v>
      </c>
      <c r="N101" s="2">
        <v>1691.98</v>
      </c>
      <c r="O101" s="2">
        <v>1703.01</v>
      </c>
      <c r="P101" s="2">
        <v>1718.72</v>
      </c>
      <c r="Q101" s="2">
        <v>1753.93</v>
      </c>
      <c r="R101" s="2">
        <v>1772.68</v>
      </c>
      <c r="S101" s="2">
        <v>1760.56</v>
      </c>
      <c r="T101" s="2">
        <v>1742.63</v>
      </c>
      <c r="U101" s="2">
        <v>1723.39</v>
      </c>
      <c r="V101" s="2">
        <v>1680.57</v>
      </c>
      <c r="W101" s="2">
        <v>1592.21</v>
      </c>
      <c r="X101" s="2">
        <v>1566.51</v>
      </c>
      <c r="Y101" s="85">
        <v>1567.28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1567.36</v>
      </c>
      <c r="C102" s="2">
        <v>1567.15</v>
      </c>
      <c r="D102" s="2">
        <v>1567.64</v>
      </c>
      <c r="E102" s="2">
        <v>1567.94</v>
      </c>
      <c r="F102" s="2">
        <v>1568.18</v>
      </c>
      <c r="G102" s="2">
        <v>1565.09</v>
      </c>
      <c r="H102" s="2">
        <v>1567.8</v>
      </c>
      <c r="I102" s="2">
        <v>1585.15</v>
      </c>
      <c r="J102" s="2">
        <v>1659.77</v>
      </c>
      <c r="K102" s="2">
        <v>1724.22</v>
      </c>
      <c r="L102" s="2">
        <v>1721.27</v>
      </c>
      <c r="M102" s="2">
        <v>1722.66</v>
      </c>
      <c r="N102" s="2">
        <v>1718.95</v>
      </c>
      <c r="O102" s="2">
        <v>1722.99</v>
      </c>
      <c r="P102" s="2">
        <v>1751.58</v>
      </c>
      <c r="Q102" s="2">
        <v>1778.76</v>
      </c>
      <c r="R102" s="2">
        <v>1805.89</v>
      </c>
      <c r="S102" s="2">
        <v>1788.16</v>
      </c>
      <c r="T102" s="2">
        <v>1775.5</v>
      </c>
      <c r="U102" s="2">
        <v>1769.93</v>
      </c>
      <c r="V102" s="2">
        <v>1731.15</v>
      </c>
      <c r="W102" s="2">
        <v>1604.23</v>
      </c>
      <c r="X102" s="2">
        <v>1573.99</v>
      </c>
      <c r="Y102" s="85">
        <v>1567.9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1566.95</v>
      </c>
      <c r="C103" s="2">
        <v>1567.03</v>
      </c>
      <c r="D103" s="2">
        <v>1567.1</v>
      </c>
      <c r="E103" s="2">
        <v>1568.26</v>
      </c>
      <c r="F103" s="2">
        <v>1572.27</v>
      </c>
      <c r="G103" s="2">
        <v>1596.67</v>
      </c>
      <c r="H103" s="2">
        <v>1642.63</v>
      </c>
      <c r="I103" s="2">
        <v>1719.05</v>
      </c>
      <c r="J103" s="2">
        <v>1720.36</v>
      </c>
      <c r="K103" s="2">
        <v>1722.75</v>
      </c>
      <c r="L103" s="2">
        <v>1716.44</v>
      </c>
      <c r="M103" s="2">
        <v>1718.87</v>
      </c>
      <c r="N103" s="2">
        <v>1717.48</v>
      </c>
      <c r="O103" s="2">
        <v>1720.08</v>
      </c>
      <c r="P103" s="2">
        <v>1741.79</v>
      </c>
      <c r="Q103" s="2">
        <v>1804.99</v>
      </c>
      <c r="R103" s="2">
        <v>1818.33</v>
      </c>
      <c r="S103" s="2">
        <v>1809.6</v>
      </c>
      <c r="T103" s="2">
        <v>1748.33</v>
      </c>
      <c r="U103" s="2">
        <v>1732.21</v>
      </c>
      <c r="V103" s="2">
        <v>1682.81</v>
      </c>
      <c r="W103" s="2">
        <v>1604.26</v>
      </c>
      <c r="X103" s="2">
        <v>1571.83</v>
      </c>
      <c r="Y103" s="85">
        <v>1566.15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1569.09</v>
      </c>
      <c r="C104" s="2">
        <v>1568.27</v>
      </c>
      <c r="D104" s="2">
        <v>1568.96</v>
      </c>
      <c r="E104" s="2">
        <v>1570.48</v>
      </c>
      <c r="F104" s="2">
        <v>1572.02</v>
      </c>
      <c r="G104" s="2">
        <v>1588.19</v>
      </c>
      <c r="H104" s="2">
        <v>1632.78</v>
      </c>
      <c r="I104" s="2">
        <v>1660</v>
      </c>
      <c r="J104" s="2">
        <v>1666.52</v>
      </c>
      <c r="K104" s="2">
        <v>1639.85</v>
      </c>
      <c r="L104" s="2">
        <v>1609.42</v>
      </c>
      <c r="M104" s="2">
        <v>1604.62</v>
      </c>
      <c r="N104" s="2">
        <v>1601.09</v>
      </c>
      <c r="O104" s="2">
        <v>1599.35</v>
      </c>
      <c r="P104" s="2">
        <v>1608.11</v>
      </c>
      <c r="Q104" s="2">
        <v>1624.8</v>
      </c>
      <c r="R104" s="2">
        <v>1709.67</v>
      </c>
      <c r="S104" s="2">
        <v>1652.87</v>
      </c>
      <c r="T104" s="2">
        <v>1612.81</v>
      </c>
      <c r="U104" s="2">
        <v>1592.6</v>
      </c>
      <c r="V104" s="2">
        <v>1586.07</v>
      </c>
      <c r="W104" s="2">
        <v>1573.38</v>
      </c>
      <c r="X104" s="2">
        <v>1560.96</v>
      </c>
      <c r="Y104" s="85">
        <v>1565.55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1568.69</v>
      </c>
      <c r="C105" s="86">
        <v>1566.99</v>
      </c>
      <c r="D105" s="86">
        <v>1569.41</v>
      </c>
      <c r="E105" s="86">
        <v>1570.3</v>
      </c>
      <c r="F105" s="86">
        <v>1580.25</v>
      </c>
      <c r="G105" s="86">
        <v>1668.34</v>
      </c>
      <c r="H105" s="86">
        <v>1795.08</v>
      </c>
      <c r="I105" s="86">
        <v>1865.43</v>
      </c>
      <c r="J105" s="86">
        <v>1853.74</v>
      </c>
      <c r="K105" s="86">
        <v>1846.59</v>
      </c>
      <c r="L105" s="86">
        <v>1833.73</v>
      </c>
      <c r="M105" s="86">
        <v>1844.68</v>
      </c>
      <c r="N105" s="86">
        <v>1837.42</v>
      </c>
      <c r="O105" s="86">
        <v>1845.15</v>
      </c>
      <c r="P105" s="86">
        <v>1867.4</v>
      </c>
      <c r="Q105" s="86">
        <v>1905.04</v>
      </c>
      <c r="R105" s="86">
        <v>1916.8</v>
      </c>
      <c r="S105" s="86">
        <v>1915.03</v>
      </c>
      <c r="T105" s="86">
        <v>1839.3</v>
      </c>
      <c r="U105" s="86">
        <v>1810.27</v>
      </c>
      <c r="V105" s="86">
        <v>1730.68</v>
      </c>
      <c r="W105" s="86">
        <v>1664.54</v>
      </c>
      <c r="X105" s="86">
        <v>1636.96</v>
      </c>
      <c r="Y105" s="87">
        <v>1591.85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23">
        <v>1745.92</v>
      </c>
      <c r="C109" s="105">
        <v>1755.92</v>
      </c>
      <c r="D109" s="105">
        <v>1779.76</v>
      </c>
      <c r="E109" s="105">
        <v>1788</v>
      </c>
      <c r="F109" s="105">
        <v>1852.39</v>
      </c>
      <c r="G109" s="105">
        <v>1960.81</v>
      </c>
      <c r="H109" s="105">
        <v>2017.7</v>
      </c>
      <c r="I109" s="105">
        <v>2029.51</v>
      </c>
      <c r="J109" s="105">
        <v>2027.42</v>
      </c>
      <c r="K109" s="105">
        <v>2020.02</v>
      </c>
      <c r="L109" s="105">
        <v>2010.13</v>
      </c>
      <c r="M109" s="105">
        <v>2010.05</v>
      </c>
      <c r="N109" s="105">
        <v>1999.85</v>
      </c>
      <c r="O109" s="105">
        <v>1983.41</v>
      </c>
      <c r="P109" s="105">
        <v>1991.82</v>
      </c>
      <c r="Q109" s="105">
        <v>2009.48</v>
      </c>
      <c r="R109" s="105">
        <v>2024.62</v>
      </c>
      <c r="S109" s="105">
        <v>2044.67</v>
      </c>
      <c r="T109" s="105">
        <v>2022.76</v>
      </c>
      <c r="U109" s="105">
        <v>2005.59</v>
      </c>
      <c r="V109" s="105">
        <v>1977.36</v>
      </c>
      <c r="W109" s="105">
        <v>1927.89</v>
      </c>
      <c r="X109" s="105">
        <v>1806.36</v>
      </c>
      <c r="Y109" s="106">
        <v>1783.57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1754.72</v>
      </c>
      <c r="C110" s="2">
        <v>1755.19</v>
      </c>
      <c r="D110" s="2">
        <v>1764.11</v>
      </c>
      <c r="E110" s="2">
        <v>1786.71</v>
      </c>
      <c r="F110" s="2">
        <v>1870.55</v>
      </c>
      <c r="G110" s="2">
        <v>1986.39</v>
      </c>
      <c r="H110" s="2">
        <v>2007.63</v>
      </c>
      <c r="I110" s="2">
        <v>2052.42</v>
      </c>
      <c r="J110" s="2">
        <v>2030.17</v>
      </c>
      <c r="K110" s="2">
        <v>2018.82</v>
      </c>
      <c r="L110" s="2">
        <v>2001.25</v>
      </c>
      <c r="M110" s="2">
        <v>2004.16</v>
      </c>
      <c r="N110" s="2">
        <v>2000.73</v>
      </c>
      <c r="O110" s="2">
        <v>1997.19</v>
      </c>
      <c r="P110" s="2">
        <v>2001.07</v>
      </c>
      <c r="Q110" s="2">
        <v>2017.75</v>
      </c>
      <c r="R110" s="2">
        <v>2054.06</v>
      </c>
      <c r="S110" s="2">
        <v>2063.5300000000002</v>
      </c>
      <c r="T110" s="2">
        <v>2130.6</v>
      </c>
      <c r="U110" s="2">
        <v>2044.86</v>
      </c>
      <c r="V110" s="2">
        <v>2000.81</v>
      </c>
      <c r="W110" s="2">
        <v>1960.74</v>
      </c>
      <c r="X110" s="2">
        <v>1868.06</v>
      </c>
      <c r="Y110" s="85">
        <v>1831.14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1783.7</v>
      </c>
      <c r="C111" s="2">
        <v>1771.67</v>
      </c>
      <c r="D111" s="2">
        <v>1774.12</v>
      </c>
      <c r="E111" s="2">
        <v>1785.8</v>
      </c>
      <c r="F111" s="2">
        <v>1853.47</v>
      </c>
      <c r="G111" s="2">
        <v>1965.51</v>
      </c>
      <c r="H111" s="2">
        <v>2012.86</v>
      </c>
      <c r="I111" s="2">
        <v>2030.11</v>
      </c>
      <c r="J111" s="2">
        <v>2032.69</v>
      </c>
      <c r="K111" s="2">
        <v>2029.04</v>
      </c>
      <c r="L111" s="2">
        <v>2000.87</v>
      </c>
      <c r="M111" s="2">
        <v>2014.98</v>
      </c>
      <c r="N111" s="2">
        <v>2010.05</v>
      </c>
      <c r="O111" s="2">
        <v>2001.27</v>
      </c>
      <c r="P111" s="2">
        <v>2002.97</v>
      </c>
      <c r="Q111" s="2">
        <v>2014.83</v>
      </c>
      <c r="R111" s="2">
        <v>2044.38</v>
      </c>
      <c r="S111" s="2">
        <v>2086</v>
      </c>
      <c r="T111" s="2">
        <v>2044.06</v>
      </c>
      <c r="U111" s="2">
        <v>2013.53</v>
      </c>
      <c r="V111" s="2">
        <v>1955.72</v>
      </c>
      <c r="W111" s="2">
        <v>1901.18</v>
      </c>
      <c r="X111" s="2">
        <v>1839.36</v>
      </c>
      <c r="Y111" s="85">
        <v>1825.31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1782.82</v>
      </c>
      <c r="C112" s="2">
        <v>1783.29</v>
      </c>
      <c r="D112" s="2">
        <v>1784.39</v>
      </c>
      <c r="E112" s="2">
        <v>1784.99</v>
      </c>
      <c r="F112" s="2">
        <v>1786.08</v>
      </c>
      <c r="G112" s="2">
        <v>1856.77</v>
      </c>
      <c r="H112" s="2">
        <v>1884.23</v>
      </c>
      <c r="I112" s="2">
        <v>1871.1</v>
      </c>
      <c r="J112" s="2">
        <v>1846.35</v>
      </c>
      <c r="K112" s="2">
        <v>1809.12</v>
      </c>
      <c r="L112" s="2">
        <v>1740.11</v>
      </c>
      <c r="M112" s="2">
        <v>1740.04</v>
      </c>
      <c r="N112" s="2">
        <v>1739.91</v>
      </c>
      <c r="O112" s="2">
        <v>1740.02</v>
      </c>
      <c r="P112" s="2">
        <v>1766.92</v>
      </c>
      <c r="Q112" s="2">
        <v>1758.14</v>
      </c>
      <c r="R112" s="2">
        <v>1791.71</v>
      </c>
      <c r="S112" s="2">
        <v>1791.84</v>
      </c>
      <c r="T112" s="2">
        <v>1790.8</v>
      </c>
      <c r="U112" s="2">
        <v>1790.53</v>
      </c>
      <c r="V112" s="2">
        <v>1789.02</v>
      </c>
      <c r="W112" s="2">
        <v>1743.6</v>
      </c>
      <c r="X112" s="2">
        <v>1736.42</v>
      </c>
      <c r="Y112" s="85">
        <v>1742.3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1783.61</v>
      </c>
      <c r="C113" s="2">
        <v>1784.67</v>
      </c>
      <c r="D113" s="2">
        <v>1784.49</v>
      </c>
      <c r="E113" s="2">
        <v>1785.33</v>
      </c>
      <c r="F113" s="2">
        <v>1792.58</v>
      </c>
      <c r="G113" s="2">
        <v>1803.95</v>
      </c>
      <c r="H113" s="2">
        <v>1875.57</v>
      </c>
      <c r="I113" s="2">
        <v>1856.64</v>
      </c>
      <c r="J113" s="2">
        <v>1813.12</v>
      </c>
      <c r="K113" s="2">
        <v>1801.81</v>
      </c>
      <c r="L113" s="2">
        <v>1793.62</v>
      </c>
      <c r="M113" s="2">
        <v>1791.55</v>
      </c>
      <c r="N113" s="2">
        <v>1752.79</v>
      </c>
      <c r="O113" s="2">
        <v>1740.46</v>
      </c>
      <c r="P113" s="2">
        <v>1741.14</v>
      </c>
      <c r="Q113" s="2">
        <v>1752.15</v>
      </c>
      <c r="R113" s="2">
        <v>1802.2</v>
      </c>
      <c r="S113" s="2">
        <v>1843.84</v>
      </c>
      <c r="T113" s="2">
        <v>1881.62</v>
      </c>
      <c r="U113" s="2">
        <v>1863.18</v>
      </c>
      <c r="V113" s="2">
        <v>1792.23</v>
      </c>
      <c r="W113" s="2">
        <v>1788.48</v>
      </c>
      <c r="X113" s="2">
        <v>1781.82</v>
      </c>
      <c r="Y113" s="85">
        <v>1782.82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1790.33</v>
      </c>
      <c r="C114" s="2">
        <v>1784.84</v>
      </c>
      <c r="D114" s="2">
        <v>1770.66</v>
      </c>
      <c r="E114" s="2">
        <v>1769.61</v>
      </c>
      <c r="F114" s="2">
        <v>1786.4</v>
      </c>
      <c r="G114" s="2">
        <v>1793.7</v>
      </c>
      <c r="H114" s="2">
        <v>1820.91</v>
      </c>
      <c r="I114" s="2">
        <v>1898.39</v>
      </c>
      <c r="J114" s="2">
        <v>2004.92</v>
      </c>
      <c r="K114" s="2">
        <v>2009.6</v>
      </c>
      <c r="L114" s="2">
        <v>2004.17</v>
      </c>
      <c r="M114" s="2">
        <v>2005.46</v>
      </c>
      <c r="N114" s="2">
        <v>1994.23</v>
      </c>
      <c r="O114" s="2">
        <v>1997.25</v>
      </c>
      <c r="P114" s="2">
        <v>1997.93</v>
      </c>
      <c r="Q114" s="2">
        <v>2010.86</v>
      </c>
      <c r="R114" s="2">
        <v>2041.54</v>
      </c>
      <c r="S114" s="2">
        <v>2035.22</v>
      </c>
      <c r="T114" s="2">
        <v>2037.59</v>
      </c>
      <c r="U114" s="2">
        <v>1991.63</v>
      </c>
      <c r="V114" s="2">
        <v>1882.71</v>
      </c>
      <c r="W114" s="2">
        <v>1835.18</v>
      </c>
      <c r="X114" s="2">
        <v>1790.75</v>
      </c>
      <c r="Y114" s="85">
        <v>1789.06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1817.21</v>
      </c>
      <c r="C115" s="2">
        <v>1786.61</v>
      </c>
      <c r="D115" s="2">
        <v>1787.08</v>
      </c>
      <c r="E115" s="2">
        <v>1782.71</v>
      </c>
      <c r="F115" s="2">
        <v>1787.4</v>
      </c>
      <c r="G115" s="2">
        <v>1796.03</v>
      </c>
      <c r="H115" s="2">
        <v>1876.03</v>
      </c>
      <c r="I115" s="2">
        <v>1921.5</v>
      </c>
      <c r="J115" s="2">
        <v>2034.32</v>
      </c>
      <c r="K115" s="2">
        <v>2086.42</v>
      </c>
      <c r="L115" s="2">
        <v>2092.59</v>
      </c>
      <c r="M115" s="2">
        <v>2093.2800000000002</v>
      </c>
      <c r="N115" s="2">
        <v>2093.8200000000002</v>
      </c>
      <c r="O115" s="2">
        <v>2093.31</v>
      </c>
      <c r="P115" s="2">
        <v>2105.9699999999998</v>
      </c>
      <c r="Q115" s="2">
        <v>2137.91</v>
      </c>
      <c r="R115" s="2">
        <v>2176.65</v>
      </c>
      <c r="S115" s="2">
        <v>2188.23</v>
      </c>
      <c r="T115" s="2">
        <v>2210.39</v>
      </c>
      <c r="U115" s="2">
        <v>2104.3000000000002</v>
      </c>
      <c r="V115" s="2">
        <v>1955.99</v>
      </c>
      <c r="W115" s="2">
        <v>1852.91</v>
      </c>
      <c r="X115" s="2">
        <v>1799.5</v>
      </c>
      <c r="Y115" s="85">
        <v>1791.94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1753.41</v>
      </c>
      <c r="C116" s="2">
        <v>1754.12</v>
      </c>
      <c r="D116" s="2">
        <v>1762.92</v>
      </c>
      <c r="E116" s="2">
        <v>1764.85</v>
      </c>
      <c r="F116" s="2">
        <v>1788.34</v>
      </c>
      <c r="G116" s="2">
        <v>1859.72</v>
      </c>
      <c r="H116" s="2">
        <v>1900.08</v>
      </c>
      <c r="I116" s="2">
        <v>1995.04</v>
      </c>
      <c r="J116" s="2">
        <v>2004.65</v>
      </c>
      <c r="K116" s="2">
        <v>1964.27</v>
      </c>
      <c r="L116" s="2">
        <v>1946.66</v>
      </c>
      <c r="M116" s="2">
        <v>1957.13</v>
      </c>
      <c r="N116" s="2">
        <v>1953.39</v>
      </c>
      <c r="O116" s="2">
        <v>1953.17</v>
      </c>
      <c r="P116" s="2">
        <v>1954.85</v>
      </c>
      <c r="Q116" s="2">
        <v>1969.82</v>
      </c>
      <c r="R116" s="2">
        <v>2005.07</v>
      </c>
      <c r="S116" s="2">
        <v>2010.8</v>
      </c>
      <c r="T116" s="2">
        <v>1994.79</v>
      </c>
      <c r="U116" s="2">
        <v>1968.2</v>
      </c>
      <c r="V116" s="2">
        <v>1844.95</v>
      </c>
      <c r="W116" s="2">
        <v>1794.02</v>
      </c>
      <c r="X116" s="2">
        <v>1786.57</v>
      </c>
      <c r="Y116" s="85">
        <v>1783.75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1768.75</v>
      </c>
      <c r="C117" s="2">
        <v>1766.87</v>
      </c>
      <c r="D117" s="2">
        <v>1751.12</v>
      </c>
      <c r="E117" s="2">
        <v>1752.93</v>
      </c>
      <c r="F117" s="2">
        <v>1767.57</v>
      </c>
      <c r="G117" s="2">
        <v>1801.12</v>
      </c>
      <c r="H117" s="2">
        <v>1862.12</v>
      </c>
      <c r="I117" s="2">
        <v>1932.28</v>
      </c>
      <c r="J117" s="2">
        <v>1951.63</v>
      </c>
      <c r="K117" s="2">
        <v>1955.71</v>
      </c>
      <c r="L117" s="2">
        <v>1870.27</v>
      </c>
      <c r="M117" s="2">
        <v>1871.7</v>
      </c>
      <c r="N117" s="2">
        <v>1864.38</v>
      </c>
      <c r="O117" s="2">
        <v>1863.8</v>
      </c>
      <c r="P117" s="2">
        <v>1858.49</v>
      </c>
      <c r="Q117" s="2">
        <v>1855.41</v>
      </c>
      <c r="R117" s="2">
        <v>1864.37</v>
      </c>
      <c r="S117" s="2">
        <v>1933.11</v>
      </c>
      <c r="T117" s="2">
        <v>1868.3</v>
      </c>
      <c r="U117" s="2">
        <v>1839.39</v>
      </c>
      <c r="V117" s="2">
        <v>1796.5</v>
      </c>
      <c r="W117" s="2">
        <v>1788.83</v>
      </c>
      <c r="X117" s="2">
        <v>1761.09</v>
      </c>
      <c r="Y117" s="85">
        <v>1761.46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1761.48</v>
      </c>
      <c r="C118" s="2">
        <v>1756.4</v>
      </c>
      <c r="D118" s="2">
        <v>1757.27</v>
      </c>
      <c r="E118" s="2">
        <v>1763.64</v>
      </c>
      <c r="F118" s="2">
        <v>1772</v>
      </c>
      <c r="G118" s="2">
        <v>1798.81</v>
      </c>
      <c r="H118" s="2">
        <v>1853.23</v>
      </c>
      <c r="I118" s="2">
        <v>1877.14</v>
      </c>
      <c r="J118" s="2">
        <v>1875.34</v>
      </c>
      <c r="K118" s="2">
        <v>1861.12</v>
      </c>
      <c r="L118" s="2">
        <v>1834.55</v>
      </c>
      <c r="M118" s="2">
        <v>1848.92</v>
      </c>
      <c r="N118" s="2">
        <v>1848.4</v>
      </c>
      <c r="O118" s="2">
        <v>1855.72</v>
      </c>
      <c r="P118" s="2">
        <v>1841.41</v>
      </c>
      <c r="Q118" s="2">
        <v>1850.26</v>
      </c>
      <c r="R118" s="2">
        <v>1862.77</v>
      </c>
      <c r="S118" s="2">
        <v>1885.24</v>
      </c>
      <c r="T118" s="2">
        <v>1867.15</v>
      </c>
      <c r="U118" s="2">
        <v>1819.43</v>
      </c>
      <c r="V118" s="2">
        <v>1783.48</v>
      </c>
      <c r="W118" s="2">
        <v>1769.38</v>
      </c>
      <c r="X118" s="2">
        <v>1763.45</v>
      </c>
      <c r="Y118" s="85">
        <v>1762.65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1780.78</v>
      </c>
      <c r="C119" s="2">
        <v>1779.55</v>
      </c>
      <c r="D119" s="2">
        <v>1771.87</v>
      </c>
      <c r="E119" s="2">
        <v>1780.62</v>
      </c>
      <c r="F119" s="2">
        <v>1782.22</v>
      </c>
      <c r="G119" s="2">
        <v>1799.19</v>
      </c>
      <c r="H119" s="2">
        <v>1806.59</v>
      </c>
      <c r="I119" s="2">
        <v>1807.86</v>
      </c>
      <c r="J119" s="2">
        <v>1790.73</v>
      </c>
      <c r="K119" s="2">
        <v>1790.71</v>
      </c>
      <c r="L119" s="2">
        <v>1789.66</v>
      </c>
      <c r="M119" s="2">
        <v>1789.67</v>
      </c>
      <c r="N119" s="2">
        <v>1789.32</v>
      </c>
      <c r="O119" s="2">
        <v>1788.28</v>
      </c>
      <c r="P119" s="2">
        <v>1790.02</v>
      </c>
      <c r="Q119" s="2">
        <v>1785.39</v>
      </c>
      <c r="R119" s="2">
        <v>1786.44</v>
      </c>
      <c r="S119" s="2">
        <v>1787.29</v>
      </c>
      <c r="T119" s="2">
        <v>1786.91</v>
      </c>
      <c r="U119" s="2">
        <v>1787.11</v>
      </c>
      <c r="V119" s="2">
        <v>1786.57</v>
      </c>
      <c r="W119" s="2">
        <v>1784.77</v>
      </c>
      <c r="X119" s="2">
        <v>1765.05</v>
      </c>
      <c r="Y119" s="85">
        <v>1766.69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1775.81</v>
      </c>
      <c r="C120" s="2">
        <v>1770.88</v>
      </c>
      <c r="D120" s="2">
        <v>1746.52</v>
      </c>
      <c r="E120" s="2">
        <v>1778.13</v>
      </c>
      <c r="F120" s="2">
        <v>1790.71</v>
      </c>
      <c r="G120" s="2">
        <v>1792.83</v>
      </c>
      <c r="H120" s="2">
        <v>1791.81</v>
      </c>
      <c r="I120" s="2">
        <v>1792.23</v>
      </c>
      <c r="J120" s="2">
        <v>1783.82</v>
      </c>
      <c r="K120" s="2">
        <v>1783.35</v>
      </c>
      <c r="L120" s="2">
        <v>1782.71</v>
      </c>
      <c r="M120" s="2">
        <v>1767.44</v>
      </c>
      <c r="N120" s="2">
        <v>1782.9</v>
      </c>
      <c r="O120" s="2">
        <v>1767.83</v>
      </c>
      <c r="P120" s="2">
        <v>1783.03</v>
      </c>
      <c r="Q120" s="2">
        <v>1769.7</v>
      </c>
      <c r="R120" s="2">
        <v>1786.36</v>
      </c>
      <c r="S120" s="2">
        <v>1820.06</v>
      </c>
      <c r="T120" s="2">
        <v>1786.65</v>
      </c>
      <c r="U120" s="2">
        <v>1794.28</v>
      </c>
      <c r="V120" s="2">
        <v>1789.63</v>
      </c>
      <c r="W120" s="2">
        <v>1787.96</v>
      </c>
      <c r="X120" s="2">
        <v>1786.05</v>
      </c>
      <c r="Y120" s="85">
        <v>1789.9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1791.47</v>
      </c>
      <c r="C121" s="2">
        <v>1792.04</v>
      </c>
      <c r="D121" s="2">
        <v>1792.53</v>
      </c>
      <c r="E121" s="2">
        <v>1793.12</v>
      </c>
      <c r="F121" s="2">
        <v>1794.09</v>
      </c>
      <c r="G121" s="2">
        <v>1796.15</v>
      </c>
      <c r="H121" s="2">
        <v>1798.21</v>
      </c>
      <c r="I121" s="2">
        <v>1802.84</v>
      </c>
      <c r="J121" s="2">
        <v>1884.21</v>
      </c>
      <c r="K121" s="2">
        <v>1884.08</v>
      </c>
      <c r="L121" s="2">
        <v>1876.86</v>
      </c>
      <c r="M121" s="2">
        <v>1875.18</v>
      </c>
      <c r="N121" s="2">
        <v>1875.18</v>
      </c>
      <c r="O121" s="2">
        <v>1877.5</v>
      </c>
      <c r="P121" s="2">
        <v>1881.51</v>
      </c>
      <c r="Q121" s="2">
        <v>1894.31</v>
      </c>
      <c r="R121" s="2">
        <v>1922.1</v>
      </c>
      <c r="S121" s="2">
        <v>1922.65</v>
      </c>
      <c r="T121" s="2">
        <v>1903.93</v>
      </c>
      <c r="U121" s="2">
        <v>1887.44</v>
      </c>
      <c r="V121" s="2">
        <v>1864.19</v>
      </c>
      <c r="W121" s="2">
        <v>1820.31</v>
      </c>
      <c r="X121" s="2">
        <v>1792.13</v>
      </c>
      <c r="Y121" s="85">
        <v>1792.4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1792.81</v>
      </c>
      <c r="C122" s="2">
        <v>1793.56</v>
      </c>
      <c r="D122" s="2">
        <v>1792.8</v>
      </c>
      <c r="E122" s="2">
        <v>1781.62</v>
      </c>
      <c r="F122" s="2">
        <v>1793.03</v>
      </c>
      <c r="G122" s="2">
        <v>1795.86</v>
      </c>
      <c r="H122" s="2">
        <v>1796.13</v>
      </c>
      <c r="I122" s="2">
        <v>1800.49</v>
      </c>
      <c r="J122" s="2">
        <v>1840.34</v>
      </c>
      <c r="K122" s="2">
        <v>1925.67</v>
      </c>
      <c r="L122" s="2">
        <v>1926.73</v>
      </c>
      <c r="M122" s="2">
        <v>1924.77</v>
      </c>
      <c r="N122" s="2">
        <v>1917.17</v>
      </c>
      <c r="O122" s="2">
        <v>1912.81</v>
      </c>
      <c r="P122" s="2">
        <v>1919.71</v>
      </c>
      <c r="Q122" s="2">
        <v>1929.13</v>
      </c>
      <c r="R122" s="2">
        <v>1947.89</v>
      </c>
      <c r="S122" s="2">
        <v>1984.66</v>
      </c>
      <c r="T122" s="2">
        <v>1941.68</v>
      </c>
      <c r="U122" s="2">
        <v>1876.31</v>
      </c>
      <c r="V122" s="2">
        <v>1802.84</v>
      </c>
      <c r="W122" s="2">
        <v>1885.68</v>
      </c>
      <c r="X122" s="2">
        <v>1814.66</v>
      </c>
      <c r="Y122" s="85">
        <v>1798.7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1792.21</v>
      </c>
      <c r="C123" s="2">
        <v>1787.83</v>
      </c>
      <c r="D123" s="2">
        <v>1786.15</v>
      </c>
      <c r="E123" s="2">
        <v>1786.43</v>
      </c>
      <c r="F123" s="2">
        <v>1793.66</v>
      </c>
      <c r="G123" s="2">
        <v>1799.42</v>
      </c>
      <c r="H123" s="2">
        <v>1800.45</v>
      </c>
      <c r="I123" s="2">
        <v>1842.37</v>
      </c>
      <c r="J123" s="2">
        <v>1844.72</v>
      </c>
      <c r="K123" s="2">
        <v>1847.66</v>
      </c>
      <c r="L123" s="2">
        <v>1841.55</v>
      </c>
      <c r="M123" s="2">
        <v>1856.08</v>
      </c>
      <c r="N123" s="2">
        <v>1834.49</v>
      </c>
      <c r="O123" s="2">
        <v>1838.64</v>
      </c>
      <c r="P123" s="2">
        <v>1841.77</v>
      </c>
      <c r="Q123" s="2">
        <v>1856.91</v>
      </c>
      <c r="R123" s="2">
        <v>1899.13</v>
      </c>
      <c r="S123" s="2">
        <v>1907.37</v>
      </c>
      <c r="T123" s="2">
        <v>1874.94</v>
      </c>
      <c r="U123" s="2">
        <v>1853.2</v>
      </c>
      <c r="V123" s="2">
        <v>1798.3</v>
      </c>
      <c r="W123" s="2">
        <v>1784.85</v>
      </c>
      <c r="X123" s="2">
        <v>1784.62</v>
      </c>
      <c r="Y123" s="85">
        <v>1769.95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1776.48</v>
      </c>
      <c r="C124" s="2">
        <v>1757.79</v>
      </c>
      <c r="D124" s="2">
        <v>1743.06</v>
      </c>
      <c r="E124" s="2">
        <v>1766.8</v>
      </c>
      <c r="F124" s="2">
        <v>1792.29</v>
      </c>
      <c r="G124" s="2">
        <v>1793.13</v>
      </c>
      <c r="H124" s="2">
        <v>1797.14</v>
      </c>
      <c r="I124" s="2">
        <v>1793.52</v>
      </c>
      <c r="J124" s="2">
        <v>1781.98</v>
      </c>
      <c r="K124" s="2">
        <v>1781.83</v>
      </c>
      <c r="L124" s="2">
        <v>1780.93</v>
      </c>
      <c r="M124" s="2">
        <v>1780.71</v>
      </c>
      <c r="N124" s="2">
        <v>1781.47</v>
      </c>
      <c r="O124" s="2">
        <v>1781.52</v>
      </c>
      <c r="P124" s="2">
        <v>1781.89</v>
      </c>
      <c r="Q124" s="2">
        <v>1782.79</v>
      </c>
      <c r="R124" s="2">
        <v>1817.91</v>
      </c>
      <c r="S124" s="2">
        <v>1821.99</v>
      </c>
      <c r="T124" s="2">
        <v>1784.09</v>
      </c>
      <c r="U124" s="2">
        <v>1795.46</v>
      </c>
      <c r="V124" s="2">
        <v>1783.25</v>
      </c>
      <c r="W124" s="2">
        <v>1778.44</v>
      </c>
      <c r="X124" s="2">
        <v>1778.36</v>
      </c>
      <c r="Y124" s="85">
        <v>1779.93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1779.6</v>
      </c>
      <c r="C125" s="2">
        <v>1774.07</v>
      </c>
      <c r="D125" s="2">
        <v>1785.11</v>
      </c>
      <c r="E125" s="2">
        <v>1786.7</v>
      </c>
      <c r="F125" s="2">
        <v>1792.59</v>
      </c>
      <c r="G125" s="2">
        <v>1811.25</v>
      </c>
      <c r="H125" s="2">
        <v>1905.67</v>
      </c>
      <c r="I125" s="2">
        <v>1923.12</v>
      </c>
      <c r="J125" s="2">
        <v>1921.49</v>
      </c>
      <c r="K125" s="2">
        <v>1919.72</v>
      </c>
      <c r="L125" s="2">
        <v>1902.31</v>
      </c>
      <c r="M125" s="2">
        <v>1905.11</v>
      </c>
      <c r="N125" s="2">
        <v>1896.11</v>
      </c>
      <c r="O125" s="2">
        <v>1899.09</v>
      </c>
      <c r="P125" s="2">
        <v>1912.75</v>
      </c>
      <c r="Q125" s="2">
        <v>1932.81</v>
      </c>
      <c r="R125" s="2">
        <v>2023.79</v>
      </c>
      <c r="S125" s="2">
        <v>2035.21</v>
      </c>
      <c r="T125" s="2">
        <v>1940.2</v>
      </c>
      <c r="U125" s="2">
        <v>1913.23</v>
      </c>
      <c r="V125" s="2">
        <v>1836.13</v>
      </c>
      <c r="W125" s="2">
        <v>1791.93</v>
      </c>
      <c r="X125" s="2">
        <v>1783.65</v>
      </c>
      <c r="Y125" s="85">
        <v>1785.6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1787.73</v>
      </c>
      <c r="C126" s="2">
        <v>1788.58</v>
      </c>
      <c r="D126" s="2">
        <v>1783.03</v>
      </c>
      <c r="E126" s="2">
        <v>1789.95</v>
      </c>
      <c r="F126" s="2">
        <v>1790.07</v>
      </c>
      <c r="G126" s="2">
        <v>1868.43</v>
      </c>
      <c r="H126" s="2">
        <v>1923.37</v>
      </c>
      <c r="I126" s="2">
        <v>1954.8</v>
      </c>
      <c r="J126" s="2">
        <v>1954.98</v>
      </c>
      <c r="K126" s="2">
        <v>1959.67</v>
      </c>
      <c r="L126" s="2">
        <v>1941.53</v>
      </c>
      <c r="M126" s="2">
        <v>1942.85</v>
      </c>
      <c r="N126" s="2">
        <v>1917.2</v>
      </c>
      <c r="O126" s="2">
        <v>1892.21</v>
      </c>
      <c r="P126" s="2">
        <v>1934.29</v>
      </c>
      <c r="Q126" s="2">
        <v>1955.99</v>
      </c>
      <c r="R126" s="2">
        <v>2002.29</v>
      </c>
      <c r="S126" s="2">
        <v>1978.23</v>
      </c>
      <c r="T126" s="2">
        <v>1949.95</v>
      </c>
      <c r="U126" s="2">
        <v>1903.93</v>
      </c>
      <c r="V126" s="2">
        <v>1792.19</v>
      </c>
      <c r="W126" s="2">
        <v>1790.05</v>
      </c>
      <c r="X126" s="2">
        <v>1783.96</v>
      </c>
      <c r="Y126" s="85">
        <v>1785.79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1786.79</v>
      </c>
      <c r="C127" s="2">
        <v>1788.64</v>
      </c>
      <c r="D127" s="2">
        <v>1789.56</v>
      </c>
      <c r="E127" s="2">
        <v>1791.13</v>
      </c>
      <c r="F127" s="2">
        <v>1797.04</v>
      </c>
      <c r="G127" s="2">
        <v>1821.29</v>
      </c>
      <c r="H127" s="2">
        <v>1914.31</v>
      </c>
      <c r="I127" s="2">
        <v>1929.62</v>
      </c>
      <c r="J127" s="2">
        <v>1931.06</v>
      </c>
      <c r="K127" s="2">
        <v>1928.24</v>
      </c>
      <c r="L127" s="2">
        <v>1928.61</v>
      </c>
      <c r="M127" s="2">
        <v>1916.66</v>
      </c>
      <c r="N127" s="2">
        <v>1914.62</v>
      </c>
      <c r="O127" s="2">
        <v>1912.73</v>
      </c>
      <c r="P127" s="2">
        <v>1915.8</v>
      </c>
      <c r="Q127" s="2">
        <v>1928.76</v>
      </c>
      <c r="R127" s="2">
        <v>1955.61</v>
      </c>
      <c r="S127" s="2">
        <v>1951.32</v>
      </c>
      <c r="T127" s="2">
        <v>1927.7</v>
      </c>
      <c r="U127" s="2">
        <v>1914</v>
      </c>
      <c r="V127" s="2">
        <v>1856.74</v>
      </c>
      <c r="W127" s="2">
        <v>1791.09</v>
      </c>
      <c r="X127" s="2">
        <v>1785.36</v>
      </c>
      <c r="Y127" s="85">
        <v>1785.13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1795.05</v>
      </c>
      <c r="C128" s="2">
        <v>1789.05</v>
      </c>
      <c r="D128" s="2">
        <v>1790.93</v>
      </c>
      <c r="E128" s="2">
        <v>1791.51</v>
      </c>
      <c r="F128" s="2">
        <v>1790.88</v>
      </c>
      <c r="G128" s="2">
        <v>1794.48</v>
      </c>
      <c r="H128" s="2">
        <v>1799.38</v>
      </c>
      <c r="I128" s="2">
        <v>1860.81</v>
      </c>
      <c r="J128" s="2">
        <v>1863.14</v>
      </c>
      <c r="K128" s="2">
        <v>1864.6</v>
      </c>
      <c r="L128" s="2">
        <v>1860.27</v>
      </c>
      <c r="M128" s="2">
        <v>1856.68</v>
      </c>
      <c r="N128" s="2">
        <v>1857.23</v>
      </c>
      <c r="O128" s="2">
        <v>1860</v>
      </c>
      <c r="P128" s="2">
        <v>1865.92</v>
      </c>
      <c r="Q128" s="2">
        <v>1872.69</v>
      </c>
      <c r="R128" s="2">
        <v>1883.05</v>
      </c>
      <c r="S128" s="2">
        <v>1876.88</v>
      </c>
      <c r="T128" s="2">
        <v>1882.5</v>
      </c>
      <c r="U128" s="2">
        <v>1849.93</v>
      </c>
      <c r="V128" s="2">
        <v>1789.17</v>
      </c>
      <c r="W128" s="2">
        <v>1781.85</v>
      </c>
      <c r="X128" s="2">
        <v>1783.59</v>
      </c>
      <c r="Y128" s="85">
        <v>1786.04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1786.75</v>
      </c>
      <c r="C129" s="2">
        <v>1781.62</v>
      </c>
      <c r="D129" s="2">
        <v>1782.13</v>
      </c>
      <c r="E129" s="2">
        <v>1782.72</v>
      </c>
      <c r="F129" s="2">
        <v>1782.68</v>
      </c>
      <c r="G129" s="2">
        <v>1790.57</v>
      </c>
      <c r="H129" s="2">
        <v>1789.76</v>
      </c>
      <c r="I129" s="2">
        <v>1790.85</v>
      </c>
      <c r="J129" s="2">
        <v>1785.7</v>
      </c>
      <c r="K129" s="2">
        <v>1796.24</v>
      </c>
      <c r="L129" s="2">
        <v>1792.25</v>
      </c>
      <c r="M129" s="2">
        <v>1783.54</v>
      </c>
      <c r="N129" s="2">
        <v>1783.25</v>
      </c>
      <c r="O129" s="2">
        <v>1783.54</v>
      </c>
      <c r="P129" s="2">
        <v>1810.78</v>
      </c>
      <c r="Q129" s="2">
        <v>1846.92</v>
      </c>
      <c r="R129" s="2">
        <v>1856.39</v>
      </c>
      <c r="S129" s="2">
        <v>1853.63</v>
      </c>
      <c r="T129" s="2">
        <v>1850.17</v>
      </c>
      <c r="U129" s="2">
        <v>1813.15</v>
      </c>
      <c r="V129" s="2">
        <v>1869.62</v>
      </c>
      <c r="W129" s="2">
        <v>1801.96</v>
      </c>
      <c r="X129" s="2">
        <v>1785.12</v>
      </c>
      <c r="Y129" s="85">
        <v>1785.14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1788.6</v>
      </c>
      <c r="C130" s="2">
        <v>1789.88</v>
      </c>
      <c r="D130" s="2">
        <v>1790.55</v>
      </c>
      <c r="E130" s="2">
        <v>1791.21</v>
      </c>
      <c r="F130" s="2">
        <v>1797.89</v>
      </c>
      <c r="G130" s="2">
        <v>1910.99</v>
      </c>
      <c r="H130" s="2">
        <v>2030.7</v>
      </c>
      <c r="I130" s="2">
        <v>2055.02</v>
      </c>
      <c r="J130" s="2">
        <v>1971.58</v>
      </c>
      <c r="K130" s="2">
        <v>1968.85</v>
      </c>
      <c r="L130" s="2">
        <v>1956.91</v>
      </c>
      <c r="M130" s="2">
        <v>1973.22</v>
      </c>
      <c r="N130" s="2">
        <v>1966.42</v>
      </c>
      <c r="O130" s="2">
        <v>1963.38</v>
      </c>
      <c r="P130" s="2">
        <v>1974.68</v>
      </c>
      <c r="Q130" s="2">
        <v>1986.48</v>
      </c>
      <c r="R130" s="2">
        <v>1986.21</v>
      </c>
      <c r="S130" s="2">
        <v>1977.93</v>
      </c>
      <c r="T130" s="2">
        <v>1934.61</v>
      </c>
      <c r="U130" s="2">
        <v>1921.79</v>
      </c>
      <c r="V130" s="2">
        <v>1832.27</v>
      </c>
      <c r="W130" s="2">
        <v>1793.8</v>
      </c>
      <c r="X130" s="2">
        <v>1786.27</v>
      </c>
      <c r="Y130" s="85">
        <v>1786.95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1789.3</v>
      </c>
      <c r="C131" s="2">
        <v>1790.19</v>
      </c>
      <c r="D131" s="2">
        <v>1791.16</v>
      </c>
      <c r="E131" s="2">
        <v>1792.08</v>
      </c>
      <c r="F131" s="2">
        <v>1798.66</v>
      </c>
      <c r="G131" s="2">
        <v>1843.89</v>
      </c>
      <c r="H131" s="2">
        <v>1906.22</v>
      </c>
      <c r="I131" s="2">
        <v>1940</v>
      </c>
      <c r="J131" s="2">
        <v>1914.36</v>
      </c>
      <c r="K131" s="2">
        <v>1909.34</v>
      </c>
      <c r="L131" s="2">
        <v>1898.29</v>
      </c>
      <c r="M131" s="2">
        <v>1897.63</v>
      </c>
      <c r="N131" s="2">
        <v>1875.62</v>
      </c>
      <c r="O131" s="2">
        <v>1881.69</v>
      </c>
      <c r="P131" s="2">
        <v>1905.99</v>
      </c>
      <c r="Q131" s="2">
        <v>1944.53</v>
      </c>
      <c r="R131" s="2">
        <v>1956.73</v>
      </c>
      <c r="S131" s="2">
        <v>1958.96</v>
      </c>
      <c r="T131" s="2">
        <v>1921.32</v>
      </c>
      <c r="U131" s="2">
        <v>1886.59</v>
      </c>
      <c r="V131" s="2">
        <v>1854.66</v>
      </c>
      <c r="W131" s="2">
        <v>1796.94</v>
      </c>
      <c r="X131" s="2">
        <v>1794.62</v>
      </c>
      <c r="Y131" s="85">
        <v>1787.71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1789.22</v>
      </c>
      <c r="C132" s="2">
        <v>1786.17</v>
      </c>
      <c r="D132" s="2">
        <v>1781.22</v>
      </c>
      <c r="E132" s="2">
        <v>1780.6</v>
      </c>
      <c r="F132" s="2">
        <v>1788.54</v>
      </c>
      <c r="G132" s="2">
        <v>1802.92</v>
      </c>
      <c r="H132" s="2">
        <v>1835.71</v>
      </c>
      <c r="I132" s="2">
        <v>1870.33</v>
      </c>
      <c r="J132" s="2">
        <v>1878.17</v>
      </c>
      <c r="K132" s="2">
        <v>1879.49</v>
      </c>
      <c r="L132" s="2">
        <v>1870.19</v>
      </c>
      <c r="M132" s="2">
        <v>1868.87</v>
      </c>
      <c r="N132" s="2">
        <v>1868.65</v>
      </c>
      <c r="O132" s="2">
        <v>1875.88</v>
      </c>
      <c r="P132" s="2">
        <v>1882.5</v>
      </c>
      <c r="Q132" s="2">
        <v>1896.71</v>
      </c>
      <c r="R132" s="2">
        <v>1933.33</v>
      </c>
      <c r="S132" s="2">
        <v>1943.51</v>
      </c>
      <c r="T132" s="2">
        <v>1883.04</v>
      </c>
      <c r="U132" s="2">
        <v>1872.92</v>
      </c>
      <c r="V132" s="2">
        <v>1833.02</v>
      </c>
      <c r="W132" s="2">
        <v>1796.59</v>
      </c>
      <c r="X132" s="2">
        <v>1790.6</v>
      </c>
      <c r="Y132" s="85">
        <v>1790.81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1792.77</v>
      </c>
      <c r="C133" s="2">
        <v>1793.82</v>
      </c>
      <c r="D133" s="2">
        <v>1789.3</v>
      </c>
      <c r="E133" s="2">
        <v>1795.13</v>
      </c>
      <c r="F133" s="2">
        <v>1796.37</v>
      </c>
      <c r="G133" s="2">
        <v>1813.07</v>
      </c>
      <c r="H133" s="2">
        <v>1867.94</v>
      </c>
      <c r="I133" s="2">
        <v>1916.96</v>
      </c>
      <c r="J133" s="2">
        <v>1886.23</v>
      </c>
      <c r="K133" s="2">
        <v>1883.13</v>
      </c>
      <c r="L133" s="2">
        <v>1874.84</v>
      </c>
      <c r="M133" s="2">
        <v>1873.65</v>
      </c>
      <c r="N133" s="2">
        <v>1872.1</v>
      </c>
      <c r="O133" s="2">
        <v>1875.84</v>
      </c>
      <c r="P133" s="2">
        <v>1887.41</v>
      </c>
      <c r="Q133" s="2">
        <v>1899.31</v>
      </c>
      <c r="R133" s="2">
        <v>1953.22</v>
      </c>
      <c r="S133" s="2">
        <v>1949.14</v>
      </c>
      <c r="T133" s="2">
        <v>1889.12</v>
      </c>
      <c r="U133" s="2">
        <v>1873.74</v>
      </c>
      <c r="V133" s="2">
        <v>1831.5</v>
      </c>
      <c r="W133" s="2">
        <v>1798.12</v>
      </c>
      <c r="X133" s="2">
        <v>1790.16</v>
      </c>
      <c r="Y133" s="85">
        <v>1790.46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1792.41</v>
      </c>
      <c r="C134" s="2">
        <v>1787.87</v>
      </c>
      <c r="D134" s="2">
        <v>1788.19</v>
      </c>
      <c r="E134" s="2">
        <v>1789.93</v>
      </c>
      <c r="F134" s="2">
        <v>1795.79</v>
      </c>
      <c r="G134" s="2">
        <v>1804.18</v>
      </c>
      <c r="H134" s="2">
        <v>1854.33</v>
      </c>
      <c r="I134" s="2">
        <v>1853.44</v>
      </c>
      <c r="J134" s="2">
        <v>1845.04</v>
      </c>
      <c r="K134" s="2">
        <v>1856.63</v>
      </c>
      <c r="L134" s="2">
        <v>1854.63</v>
      </c>
      <c r="M134" s="2">
        <v>1854.75</v>
      </c>
      <c r="N134" s="2">
        <v>1845.42</v>
      </c>
      <c r="O134" s="2">
        <v>1846.02</v>
      </c>
      <c r="P134" s="2">
        <v>1855.99</v>
      </c>
      <c r="Q134" s="2">
        <v>1865.71</v>
      </c>
      <c r="R134" s="2">
        <v>1900.04</v>
      </c>
      <c r="S134" s="2">
        <v>1870.77</v>
      </c>
      <c r="T134" s="2">
        <v>1853.37</v>
      </c>
      <c r="U134" s="2">
        <v>1815.6</v>
      </c>
      <c r="V134" s="2">
        <v>1793.4</v>
      </c>
      <c r="W134" s="2">
        <v>1737.34</v>
      </c>
      <c r="X134" s="2">
        <v>1782.73</v>
      </c>
      <c r="Y134" s="85">
        <v>1785.26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1788.7</v>
      </c>
      <c r="C135" s="2">
        <v>1788.66</v>
      </c>
      <c r="D135" s="2">
        <v>1788.75</v>
      </c>
      <c r="E135" s="2">
        <v>1789.63</v>
      </c>
      <c r="F135" s="2">
        <v>1791.47</v>
      </c>
      <c r="G135" s="2">
        <v>1788.71</v>
      </c>
      <c r="H135" s="2">
        <v>1801.52</v>
      </c>
      <c r="I135" s="2">
        <v>1866.09</v>
      </c>
      <c r="J135" s="2">
        <v>1950.64</v>
      </c>
      <c r="K135" s="2">
        <v>1986.71</v>
      </c>
      <c r="L135" s="2">
        <v>1952.39</v>
      </c>
      <c r="M135" s="2">
        <v>1937.99</v>
      </c>
      <c r="N135" s="2">
        <v>1913.85</v>
      </c>
      <c r="O135" s="2">
        <v>1924.88</v>
      </c>
      <c r="P135" s="2">
        <v>1940.59</v>
      </c>
      <c r="Q135" s="2">
        <v>1975.8</v>
      </c>
      <c r="R135" s="2">
        <v>1994.55</v>
      </c>
      <c r="S135" s="2">
        <v>1982.43</v>
      </c>
      <c r="T135" s="2">
        <v>1964.5</v>
      </c>
      <c r="U135" s="2">
        <v>1945.26</v>
      </c>
      <c r="V135" s="2">
        <v>1902.44</v>
      </c>
      <c r="W135" s="2">
        <v>1814.08</v>
      </c>
      <c r="X135" s="2">
        <v>1788.38</v>
      </c>
      <c r="Y135" s="85">
        <v>1789.15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1789.23</v>
      </c>
      <c r="C136" s="2">
        <v>1789.02</v>
      </c>
      <c r="D136" s="2">
        <v>1789.51</v>
      </c>
      <c r="E136" s="2">
        <v>1789.81</v>
      </c>
      <c r="F136" s="2">
        <v>1790.05</v>
      </c>
      <c r="G136" s="2">
        <v>1786.96</v>
      </c>
      <c r="H136" s="2">
        <v>1789.67</v>
      </c>
      <c r="I136" s="2">
        <v>1807.02</v>
      </c>
      <c r="J136" s="2">
        <v>1881.64</v>
      </c>
      <c r="K136" s="2">
        <v>1946.09</v>
      </c>
      <c r="L136" s="2">
        <v>1943.14</v>
      </c>
      <c r="M136" s="2">
        <v>1944.53</v>
      </c>
      <c r="N136" s="2">
        <v>1940.82</v>
      </c>
      <c r="O136" s="2">
        <v>1944.86</v>
      </c>
      <c r="P136" s="2">
        <v>1973.45</v>
      </c>
      <c r="Q136" s="2">
        <v>2000.63</v>
      </c>
      <c r="R136" s="2">
        <v>2027.76</v>
      </c>
      <c r="S136" s="2">
        <v>2010.03</v>
      </c>
      <c r="T136" s="2">
        <v>1997.37</v>
      </c>
      <c r="U136" s="2">
        <v>1991.8</v>
      </c>
      <c r="V136" s="2">
        <v>1953.02</v>
      </c>
      <c r="W136" s="2">
        <v>1826.1</v>
      </c>
      <c r="X136" s="2">
        <v>1795.86</v>
      </c>
      <c r="Y136" s="85">
        <v>1789.77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1788.82</v>
      </c>
      <c r="C137" s="2">
        <v>1788.9</v>
      </c>
      <c r="D137" s="2">
        <v>1788.97</v>
      </c>
      <c r="E137" s="2">
        <v>1790.13</v>
      </c>
      <c r="F137" s="2">
        <v>1794.14</v>
      </c>
      <c r="G137" s="2">
        <v>1818.54</v>
      </c>
      <c r="H137" s="2">
        <v>1864.5</v>
      </c>
      <c r="I137" s="2">
        <v>1940.92</v>
      </c>
      <c r="J137" s="2">
        <v>1942.23</v>
      </c>
      <c r="K137" s="2">
        <v>1944.62</v>
      </c>
      <c r="L137" s="2">
        <v>1938.31</v>
      </c>
      <c r="M137" s="2">
        <v>1940.74</v>
      </c>
      <c r="N137" s="2">
        <v>1939.35</v>
      </c>
      <c r="O137" s="2">
        <v>1941.95</v>
      </c>
      <c r="P137" s="2">
        <v>1963.66</v>
      </c>
      <c r="Q137" s="2">
        <v>2026.86</v>
      </c>
      <c r="R137" s="2">
        <v>2040.2</v>
      </c>
      <c r="S137" s="2">
        <v>2031.47</v>
      </c>
      <c r="T137" s="2">
        <v>1970.2</v>
      </c>
      <c r="U137" s="2">
        <v>1954.08</v>
      </c>
      <c r="V137" s="2">
        <v>1904.68</v>
      </c>
      <c r="W137" s="2">
        <v>1826.13</v>
      </c>
      <c r="X137" s="2">
        <v>1793.7</v>
      </c>
      <c r="Y137" s="85">
        <v>1788.02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1790.96</v>
      </c>
      <c r="C138" s="2">
        <v>1790.14</v>
      </c>
      <c r="D138" s="2">
        <v>1790.83</v>
      </c>
      <c r="E138" s="2">
        <v>1792.35</v>
      </c>
      <c r="F138" s="2">
        <v>1793.89</v>
      </c>
      <c r="G138" s="2">
        <v>1810.06</v>
      </c>
      <c r="H138" s="2">
        <v>1854.65</v>
      </c>
      <c r="I138" s="2">
        <v>1881.87</v>
      </c>
      <c r="J138" s="2">
        <v>1888.39</v>
      </c>
      <c r="K138" s="2">
        <v>1861.72</v>
      </c>
      <c r="L138" s="2">
        <v>1831.29</v>
      </c>
      <c r="M138" s="2">
        <v>1826.49</v>
      </c>
      <c r="N138" s="2">
        <v>1822.96</v>
      </c>
      <c r="O138" s="2">
        <v>1821.22</v>
      </c>
      <c r="P138" s="2">
        <v>1829.98</v>
      </c>
      <c r="Q138" s="2">
        <v>1846.67</v>
      </c>
      <c r="R138" s="2">
        <v>1931.54</v>
      </c>
      <c r="S138" s="2">
        <v>1874.74</v>
      </c>
      <c r="T138" s="2">
        <v>1834.68</v>
      </c>
      <c r="U138" s="2">
        <v>1814.47</v>
      </c>
      <c r="V138" s="2">
        <v>1807.94</v>
      </c>
      <c r="W138" s="2">
        <v>1795.25</v>
      </c>
      <c r="X138" s="2">
        <v>1782.83</v>
      </c>
      <c r="Y138" s="85">
        <v>1787.42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1790.56</v>
      </c>
      <c r="C139" s="86">
        <v>1788.86</v>
      </c>
      <c r="D139" s="86">
        <v>1791.28</v>
      </c>
      <c r="E139" s="86">
        <v>1792.17</v>
      </c>
      <c r="F139" s="86">
        <v>1802.12</v>
      </c>
      <c r="G139" s="86">
        <v>1890.21</v>
      </c>
      <c r="H139" s="86">
        <v>2016.95</v>
      </c>
      <c r="I139" s="86">
        <v>2087.3000000000002</v>
      </c>
      <c r="J139" s="86">
        <v>2075.61</v>
      </c>
      <c r="K139" s="86">
        <v>2068.46</v>
      </c>
      <c r="L139" s="86">
        <v>2055.6</v>
      </c>
      <c r="M139" s="86">
        <v>2066.5500000000002</v>
      </c>
      <c r="N139" s="86">
        <v>2059.29</v>
      </c>
      <c r="O139" s="86">
        <v>2067.02</v>
      </c>
      <c r="P139" s="86">
        <v>2089.27</v>
      </c>
      <c r="Q139" s="86">
        <v>2126.91</v>
      </c>
      <c r="R139" s="86">
        <v>2138.67</v>
      </c>
      <c r="S139" s="86">
        <v>2136.9</v>
      </c>
      <c r="T139" s="86">
        <v>2061.17</v>
      </c>
      <c r="U139" s="86">
        <v>2032.14</v>
      </c>
      <c r="V139" s="86">
        <v>1952.55</v>
      </c>
      <c r="W139" s="86">
        <v>1886.41</v>
      </c>
      <c r="X139" s="86">
        <v>1858.83</v>
      </c>
      <c r="Y139" s="87">
        <v>1813.72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880241.3</v>
      </c>
      <c r="N146" s="328"/>
      <c r="O146" s="347">
        <v>1355564</v>
      </c>
      <c r="P146" s="348"/>
      <c r="Q146" s="347">
        <v>1458239.72</v>
      </c>
      <c r="R146" s="348"/>
      <c r="S146" s="347">
        <v>723361.22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104" t="s">
        <v>310</v>
      </c>
      <c r="C152" s="105" t="s">
        <v>313</v>
      </c>
      <c r="D152" s="105" t="s">
        <v>316</v>
      </c>
      <c r="E152" s="105" t="s">
        <v>318</v>
      </c>
      <c r="F152" s="105" t="s">
        <v>321</v>
      </c>
      <c r="G152" s="105" t="s">
        <v>324</v>
      </c>
      <c r="H152" s="105" t="s">
        <v>327</v>
      </c>
      <c r="I152" s="105" t="s">
        <v>330</v>
      </c>
      <c r="J152" s="105" t="s">
        <v>333</v>
      </c>
      <c r="K152" s="105" t="s">
        <v>336</v>
      </c>
      <c r="L152" s="105" t="s">
        <v>339</v>
      </c>
      <c r="M152" s="105" t="s">
        <v>342</v>
      </c>
      <c r="N152" s="105" t="s">
        <v>345</v>
      </c>
      <c r="O152" s="105" t="s">
        <v>348</v>
      </c>
      <c r="P152" s="105" t="s">
        <v>351</v>
      </c>
      <c r="Q152" s="105" t="s">
        <v>354</v>
      </c>
      <c r="R152" s="105" t="s">
        <v>357</v>
      </c>
      <c r="S152" s="105" t="s">
        <v>360</v>
      </c>
      <c r="T152" s="105" t="s">
        <v>363</v>
      </c>
      <c r="U152" s="105" t="s">
        <v>366</v>
      </c>
      <c r="V152" s="105" t="s">
        <v>369</v>
      </c>
      <c r="W152" s="105" t="s">
        <v>372</v>
      </c>
      <c r="X152" s="105" t="s">
        <v>375</v>
      </c>
      <c r="Y152" s="106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93" t="s">
        <v>381</v>
      </c>
      <c r="C153" s="2" t="s">
        <v>384</v>
      </c>
      <c r="D153" s="2" t="s">
        <v>387</v>
      </c>
      <c r="E153" s="2" t="s">
        <v>390</v>
      </c>
      <c r="F153" s="2" t="s">
        <v>393</v>
      </c>
      <c r="G153" s="2" t="s">
        <v>396</v>
      </c>
      <c r="H153" s="2" t="s">
        <v>399</v>
      </c>
      <c r="I153" s="2" t="s">
        <v>402</v>
      </c>
      <c r="J153" s="2" t="s">
        <v>405</v>
      </c>
      <c r="K153" s="2" t="s">
        <v>408</v>
      </c>
      <c r="L153" s="2" t="s">
        <v>411</v>
      </c>
      <c r="M153" s="2" t="s">
        <v>414</v>
      </c>
      <c r="N153" s="2" t="s">
        <v>417</v>
      </c>
      <c r="O153" s="2" t="s">
        <v>420</v>
      </c>
      <c r="P153" s="2" t="s">
        <v>423</v>
      </c>
      <c r="Q153" s="2" t="s">
        <v>426</v>
      </c>
      <c r="R153" s="2" t="s">
        <v>429</v>
      </c>
      <c r="S153" s="2" t="s">
        <v>432</v>
      </c>
      <c r="T153" s="2" t="s">
        <v>435</v>
      </c>
      <c r="U153" s="2" t="s">
        <v>438</v>
      </c>
      <c r="V153" s="2" t="s">
        <v>441</v>
      </c>
      <c r="W153" s="2" t="s">
        <v>444</v>
      </c>
      <c r="X153" s="2" t="s">
        <v>447</v>
      </c>
      <c r="Y153" s="8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93" t="s">
        <v>453</v>
      </c>
      <c r="C154" s="2" t="s">
        <v>456</v>
      </c>
      <c r="D154" s="2" t="s">
        <v>459</v>
      </c>
      <c r="E154" s="2" t="s">
        <v>462</v>
      </c>
      <c r="F154" s="2" t="s">
        <v>465</v>
      </c>
      <c r="G154" s="2" t="s">
        <v>468</v>
      </c>
      <c r="H154" s="2" t="s">
        <v>471</v>
      </c>
      <c r="I154" s="2" t="s">
        <v>474</v>
      </c>
      <c r="J154" s="2" t="s">
        <v>477</v>
      </c>
      <c r="K154" s="2" t="s">
        <v>480</v>
      </c>
      <c r="L154" s="2" t="s">
        <v>483</v>
      </c>
      <c r="M154" s="2" t="s">
        <v>486</v>
      </c>
      <c r="N154" s="2" t="s">
        <v>342</v>
      </c>
      <c r="O154" s="2" t="s">
        <v>490</v>
      </c>
      <c r="P154" s="2" t="s">
        <v>493</v>
      </c>
      <c r="Q154" s="2" t="s">
        <v>496</v>
      </c>
      <c r="R154" s="2" t="s">
        <v>499</v>
      </c>
      <c r="S154" s="2" t="s">
        <v>502</v>
      </c>
      <c r="T154" s="2" t="s">
        <v>505</v>
      </c>
      <c r="U154" s="2" t="s">
        <v>508</v>
      </c>
      <c r="V154" s="2" t="s">
        <v>511</v>
      </c>
      <c r="W154" s="2" t="s">
        <v>514</v>
      </c>
      <c r="X154" s="2" t="s">
        <v>517</v>
      </c>
      <c r="Y154" s="8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93" t="s">
        <v>523</v>
      </c>
      <c r="C155" s="2" t="s">
        <v>526</v>
      </c>
      <c r="D155" s="2" t="s">
        <v>529</v>
      </c>
      <c r="E155" s="2" t="s">
        <v>532</v>
      </c>
      <c r="F155" s="2" t="s">
        <v>535</v>
      </c>
      <c r="G155" s="2" t="s">
        <v>538</v>
      </c>
      <c r="H155" s="2" t="s">
        <v>540</v>
      </c>
      <c r="I155" s="2" t="s">
        <v>543</v>
      </c>
      <c r="J155" s="2" t="s">
        <v>546</v>
      </c>
      <c r="K155" s="2" t="s">
        <v>549</v>
      </c>
      <c r="L155" s="2" t="s">
        <v>552</v>
      </c>
      <c r="M155" s="2" t="s">
        <v>555</v>
      </c>
      <c r="N155" s="2" t="s">
        <v>557</v>
      </c>
      <c r="O155" s="2" t="s">
        <v>560</v>
      </c>
      <c r="P155" s="2" t="s">
        <v>563</v>
      </c>
      <c r="Q155" s="2" t="s">
        <v>566</v>
      </c>
      <c r="R155" s="2" t="s">
        <v>569</v>
      </c>
      <c r="S155" s="2" t="s">
        <v>572</v>
      </c>
      <c r="T155" s="2" t="s">
        <v>574</v>
      </c>
      <c r="U155" s="2" t="s">
        <v>577</v>
      </c>
      <c r="V155" s="2" t="s">
        <v>580</v>
      </c>
      <c r="W155" s="2" t="s">
        <v>583</v>
      </c>
      <c r="X155" s="2" t="s">
        <v>586</v>
      </c>
      <c r="Y155" s="8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93" t="s">
        <v>591</v>
      </c>
      <c r="C156" s="2" t="s">
        <v>594</v>
      </c>
      <c r="D156" s="2" t="s">
        <v>597</v>
      </c>
      <c r="E156" s="2" t="s">
        <v>600</v>
      </c>
      <c r="F156" s="2" t="s">
        <v>602</v>
      </c>
      <c r="G156" s="2" t="s">
        <v>605</v>
      </c>
      <c r="H156" s="2" t="s">
        <v>224</v>
      </c>
      <c r="I156" s="2" t="s">
        <v>610</v>
      </c>
      <c r="J156" s="2" t="s">
        <v>612</v>
      </c>
      <c r="K156" s="2" t="s">
        <v>615</v>
      </c>
      <c r="L156" s="2" t="s">
        <v>618</v>
      </c>
      <c r="M156" s="2" t="s">
        <v>621</v>
      </c>
      <c r="N156" s="2" t="s">
        <v>624</v>
      </c>
      <c r="O156" s="2" t="s">
        <v>627</v>
      </c>
      <c r="P156" s="2" t="s">
        <v>630</v>
      </c>
      <c r="Q156" s="2" t="s">
        <v>633</v>
      </c>
      <c r="R156" s="2" t="s">
        <v>636</v>
      </c>
      <c r="S156" s="2" t="s">
        <v>639</v>
      </c>
      <c r="T156" s="2" t="s">
        <v>641</v>
      </c>
      <c r="U156" s="2" t="s">
        <v>237</v>
      </c>
      <c r="V156" s="2" t="s">
        <v>236</v>
      </c>
      <c r="W156" s="2" t="s">
        <v>227</v>
      </c>
      <c r="X156" s="2" t="s">
        <v>648</v>
      </c>
      <c r="Y156" s="8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93" t="s">
        <v>652</v>
      </c>
      <c r="C157" s="2" t="s">
        <v>655</v>
      </c>
      <c r="D157" s="2" t="s">
        <v>658</v>
      </c>
      <c r="E157" s="2" t="s">
        <v>661</v>
      </c>
      <c r="F157" s="2" t="s">
        <v>664</v>
      </c>
      <c r="G157" s="2" t="s">
        <v>667</v>
      </c>
      <c r="H157" s="2" t="s">
        <v>670</v>
      </c>
      <c r="I157" s="2" t="s">
        <v>673</v>
      </c>
      <c r="J157" s="2" t="s">
        <v>676</v>
      </c>
      <c r="K157" s="2" t="s">
        <v>678</v>
      </c>
      <c r="L157" s="2" t="s">
        <v>680</v>
      </c>
      <c r="M157" s="2" t="s">
        <v>683</v>
      </c>
      <c r="N157" s="2" t="s">
        <v>686</v>
      </c>
      <c r="O157" s="2" t="s">
        <v>689</v>
      </c>
      <c r="P157" s="2" t="s">
        <v>692</v>
      </c>
      <c r="Q157" s="2" t="s">
        <v>694</v>
      </c>
      <c r="R157" s="2" t="s">
        <v>697</v>
      </c>
      <c r="S157" s="2" t="s">
        <v>700</v>
      </c>
      <c r="T157" s="2" t="s">
        <v>703</v>
      </c>
      <c r="U157" s="2" t="s">
        <v>706</v>
      </c>
      <c r="V157" s="2" t="s">
        <v>709</v>
      </c>
      <c r="W157" s="2" t="s">
        <v>712</v>
      </c>
      <c r="X157" s="2" t="s">
        <v>715</v>
      </c>
      <c r="Y157" s="8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93" t="s">
        <v>721</v>
      </c>
      <c r="C158" s="2" t="s">
        <v>723</v>
      </c>
      <c r="D158" s="2" t="s">
        <v>725</v>
      </c>
      <c r="E158" s="2" t="s">
        <v>728</v>
      </c>
      <c r="F158" s="2" t="s">
        <v>731</v>
      </c>
      <c r="G158" s="2" t="s">
        <v>733</v>
      </c>
      <c r="H158" s="2" t="s">
        <v>735</v>
      </c>
      <c r="I158" s="2" t="s">
        <v>737</v>
      </c>
      <c r="J158" s="2" t="s">
        <v>740</v>
      </c>
      <c r="K158" s="2" t="s">
        <v>743</v>
      </c>
      <c r="L158" s="2" t="s">
        <v>746</v>
      </c>
      <c r="M158" s="2" t="s">
        <v>748</v>
      </c>
      <c r="N158" s="2" t="s">
        <v>751</v>
      </c>
      <c r="O158" s="2" t="s">
        <v>754</v>
      </c>
      <c r="P158" s="2" t="s">
        <v>757</v>
      </c>
      <c r="Q158" s="2" t="s">
        <v>759</v>
      </c>
      <c r="R158" s="2" t="s">
        <v>761</v>
      </c>
      <c r="S158" s="2" t="s">
        <v>764</v>
      </c>
      <c r="T158" s="2" t="s">
        <v>766</v>
      </c>
      <c r="U158" s="2" t="s">
        <v>769</v>
      </c>
      <c r="V158" s="2" t="s">
        <v>772</v>
      </c>
      <c r="W158" s="2" t="s">
        <v>775</v>
      </c>
      <c r="X158" s="2" t="s">
        <v>777</v>
      </c>
      <c r="Y158" s="8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93" t="s">
        <v>783</v>
      </c>
      <c r="C159" s="2" t="s">
        <v>786</v>
      </c>
      <c r="D159" s="2" t="s">
        <v>789</v>
      </c>
      <c r="E159" s="2" t="s">
        <v>792</v>
      </c>
      <c r="F159" s="2" t="s">
        <v>795</v>
      </c>
      <c r="G159" s="2" t="s">
        <v>798</v>
      </c>
      <c r="H159" s="2" t="s">
        <v>801</v>
      </c>
      <c r="I159" s="2" t="s">
        <v>804</v>
      </c>
      <c r="J159" s="2" t="s">
        <v>807</v>
      </c>
      <c r="K159" s="2" t="s">
        <v>810</v>
      </c>
      <c r="L159" s="2" t="s">
        <v>813</v>
      </c>
      <c r="M159" s="2" t="s">
        <v>816</v>
      </c>
      <c r="N159" s="2" t="s">
        <v>819</v>
      </c>
      <c r="O159" s="2" t="s">
        <v>822</v>
      </c>
      <c r="P159" s="2" t="s">
        <v>825</v>
      </c>
      <c r="Q159" s="2" t="s">
        <v>828</v>
      </c>
      <c r="R159" s="2" t="s">
        <v>830</v>
      </c>
      <c r="S159" s="2" t="s">
        <v>833</v>
      </c>
      <c r="T159" s="2" t="s">
        <v>836</v>
      </c>
      <c r="U159" s="2" t="s">
        <v>839</v>
      </c>
      <c r="V159" s="2" t="s">
        <v>842</v>
      </c>
      <c r="W159" s="2" t="s">
        <v>844</v>
      </c>
      <c r="X159" s="2" t="s">
        <v>847</v>
      </c>
      <c r="Y159" s="8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93" t="s">
        <v>853</v>
      </c>
      <c r="C160" s="2" t="s">
        <v>856</v>
      </c>
      <c r="D160" s="2" t="s">
        <v>859</v>
      </c>
      <c r="E160" s="2" t="s">
        <v>862</v>
      </c>
      <c r="F160" s="2" t="s">
        <v>865</v>
      </c>
      <c r="G160" s="2" t="s">
        <v>868</v>
      </c>
      <c r="H160" s="2" t="s">
        <v>871</v>
      </c>
      <c r="I160" s="2" t="s">
        <v>873</v>
      </c>
      <c r="J160" s="2" t="s">
        <v>876</v>
      </c>
      <c r="K160" s="2" t="s">
        <v>879</v>
      </c>
      <c r="L160" s="2" t="s">
        <v>882</v>
      </c>
      <c r="M160" s="2" t="s">
        <v>885</v>
      </c>
      <c r="N160" s="2" t="s">
        <v>888</v>
      </c>
      <c r="O160" s="2" t="s">
        <v>223</v>
      </c>
      <c r="P160" s="2" t="s">
        <v>893</v>
      </c>
      <c r="Q160" s="2" t="s">
        <v>896</v>
      </c>
      <c r="R160" s="2" t="s">
        <v>899</v>
      </c>
      <c r="S160" s="2" t="s">
        <v>902</v>
      </c>
      <c r="T160" s="2" t="s">
        <v>904</v>
      </c>
      <c r="U160" s="2" t="s">
        <v>907</v>
      </c>
      <c r="V160" s="2" t="s">
        <v>910</v>
      </c>
      <c r="W160" s="2" t="s">
        <v>913</v>
      </c>
      <c r="X160" s="2" t="s">
        <v>915</v>
      </c>
      <c r="Y160" s="8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93" t="s">
        <v>920</v>
      </c>
      <c r="C161" s="2" t="s">
        <v>923</v>
      </c>
      <c r="D161" s="2" t="s">
        <v>926</v>
      </c>
      <c r="E161" s="2" t="s">
        <v>929</v>
      </c>
      <c r="F161" s="2" t="s">
        <v>932</v>
      </c>
      <c r="G161" s="2" t="s">
        <v>935</v>
      </c>
      <c r="H161" s="2" t="s">
        <v>938</v>
      </c>
      <c r="I161" s="2" t="s">
        <v>941</v>
      </c>
      <c r="J161" s="2" t="s">
        <v>944</v>
      </c>
      <c r="K161" s="2" t="s">
        <v>947</v>
      </c>
      <c r="L161" s="2" t="s">
        <v>950</v>
      </c>
      <c r="M161" s="2" t="s">
        <v>952</v>
      </c>
      <c r="N161" s="2" t="s">
        <v>955</v>
      </c>
      <c r="O161" s="2" t="s">
        <v>958</v>
      </c>
      <c r="P161" s="2" t="s">
        <v>961</v>
      </c>
      <c r="Q161" s="2" t="s">
        <v>964</v>
      </c>
      <c r="R161" s="2" t="s">
        <v>967</v>
      </c>
      <c r="S161" s="2" t="s">
        <v>970</v>
      </c>
      <c r="T161" s="2" t="s">
        <v>971</v>
      </c>
      <c r="U161" s="2" t="s">
        <v>974</v>
      </c>
      <c r="V161" s="2" t="s">
        <v>977</v>
      </c>
      <c r="W161" s="2" t="s">
        <v>980</v>
      </c>
      <c r="X161" s="2" t="s">
        <v>983</v>
      </c>
      <c r="Y161" s="8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93" t="s">
        <v>989</v>
      </c>
      <c r="C162" s="2" t="s">
        <v>992</v>
      </c>
      <c r="D162" s="2" t="s">
        <v>206</v>
      </c>
      <c r="E162" s="2" t="s">
        <v>997</v>
      </c>
      <c r="F162" s="2" t="s">
        <v>1000</v>
      </c>
      <c r="G162" s="2" t="s">
        <v>1002</v>
      </c>
      <c r="H162" s="2" t="s">
        <v>1004</v>
      </c>
      <c r="I162" s="2" t="s">
        <v>1007</v>
      </c>
      <c r="J162" s="2" t="s">
        <v>1010</v>
      </c>
      <c r="K162" s="2" t="s">
        <v>1013</v>
      </c>
      <c r="L162" s="2" t="s">
        <v>1015</v>
      </c>
      <c r="M162" s="2" t="s">
        <v>1018</v>
      </c>
      <c r="N162" s="2" t="s">
        <v>1021</v>
      </c>
      <c r="O162" s="2" t="s">
        <v>276</v>
      </c>
      <c r="P162" s="2" t="s">
        <v>1025</v>
      </c>
      <c r="Q162" s="2" t="s">
        <v>1027</v>
      </c>
      <c r="R162" s="2" t="s">
        <v>1029</v>
      </c>
      <c r="S162" s="2" t="s">
        <v>1032</v>
      </c>
      <c r="T162" s="2" t="s">
        <v>1035</v>
      </c>
      <c r="U162" s="2" t="s">
        <v>1037</v>
      </c>
      <c r="V162" s="2" t="s">
        <v>847</v>
      </c>
      <c r="W162" s="2" t="s">
        <v>1041</v>
      </c>
      <c r="X162" s="2" t="s">
        <v>1043</v>
      </c>
      <c r="Y162" s="8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93" t="s">
        <v>1049</v>
      </c>
      <c r="C163" s="2" t="s">
        <v>1052</v>
      </c>
      <c r="D163" s="2" t="s">
        <v>1055</v>
      </c>
      <c r="E163" s="2" t="s">
        <v>1058</v>
      </c>
      <c r="F163" s="2" t="s">
        <v>1013</v>
      </c>
      <c r="G163" s="2" t="s">
        <v>1062</v>
      </c>
      <c r="H163" s="2" t="s">
        <v>1065</v>
      </c>
      <c r="I163" s="2" t="s">
        <v>236</v>
      </c>
      <c r="J163" s="2" t="s">
        <v>1070</v>
      </c>
      <c r="K163" s="2" t="s">
        <v>1073</v>
      </c>
      <c r="L163" s="2" t="s">
        <v>728</v>
      </c>
      <c r="M163" s="2" t="s">
        <v>1077</v>
      </c>
      <c r="N163" s="2" t="s">
        <v>1080</v>
      </c>
      <c r="O163" s="2" t="s">
        <v>1082</v>
      </c>
      <c r="P163" s="2" t="s">
        <v>1084</v>
      </c>
      <c r="Q163" s="2" t="s">
        <v>1087</v>
      </c>
      <c r="R163" s="2" t="s">
        <v>1090</v>
      </c>
      <c r="S163" s="2" t="s">
        <v>278</v>
      </c>
      <c r="T163" s="2" t="s">
        <v>1095</v>
      </c>
      <c r="U163" s="2" t="s">
        <v>1097</v>
      </c>
      <c r="V163" s="2" t="s">
        <v>1100</v>
      </c>
      <c r="W163" s="2" t="s">
        <v>1103</v>
      </c>
      <c r="X163" s="2" t="s">
        <v>1106</v>
      </c>
      <c r="Y163" s="8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93" t="s">
        <v>1112</v>
      </c>
      <c r="C164" s="2" t="s">
        <v>1115</v>
      </c>
      <c r="D164" s="2" t="s">
        <v>1117</v>
      </c>
      <c r="E164" s="2" t="s">
        <v>1119</v>
      </c>
      <c r="F164" s="2" t="s">
        <v>1122</v>
      </c>
      <c r="G164" s="2" t="s">
        <v>1124</v>
      </c>
      <c r="H164" s="2" t="s">
        <v>288</v>
      </c>
      <c r="I164" s="2" t="s">
        <v>1129</v>
      </c>
      <c r="J164" s="2" t="s">
        <v>1132</v>
      </c>
      <c r="K164" s="2" t="s">
        <v>1135</v>
      </c>
      <c r="L164" s="2" t="s">
        <v>1138</v>
      </c>
      <c r="M164" s="2" t="s">
        <v>1141</v>
      </c>
      <c r="N164" s="2" t="s">
        <v>1141</v>
      </c>
      <c r="O164" s="2" t="s">
        <v>1145</v>
      </c>
      <c r="P164" s="2" t="s">
        <v>1148</v>
      </c>
      <c r="Q164" s="2" t="s">
        <v>1151</v>
      </c>
      <c r="R164" s="2" t="s">
        <v>1154</v>
      </c>
      <c r="S164" s="2" t="s">
        <v>287</v>
      </c>
      <c r="T164" s="2" t="s">
        <v>1158</v>
      </c>
      <c r="U164" s="2" t="s">
        <v>1161</v>
      </c>
      <c r="V164" s="2" t="s">
        <v>1163</v>
      </c>
      <c r="W164" s="2" t="s">
        <v>1166</v>
      </c>
      <c r="X164" s="2" t="s">
        <v>1169</v>
      </c>
      <c r="Y164" s="8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93" t="s">
        <v>1175</v>
      </c>
      <c r="C165" s="2" t="s">
        <v>1178</v>
      </c>
      <c r="D165" s="2" t="s">
        <v>1181</v>
      </c>
      <c r="E165" s="2" t="s">
        <v>1183</v>
      </c>
      <c r="F165" s="2" t="s">
        <v>1186</v>
      </c>
      <c r="G165" s="2" t="s">
        <v>1189</v>
      </c>
      <c r="H165" s="2" t="s">
        <v>1192</v>
      </c>
      <c r="I165" s="2" t="s">
        <v>1195</v>
      </c>
      <c r="J165" s="2" t="s">
        <v>286</v>
      </c>
      <c r="K165" s="2" t="s">
        <v>1199</v>
      </c>
      <c r="L165" s="2" t="s">
        <v>1202</v>
      </c>
      <c r="M165" s="2" t="s">
        <v>1205</v>
      </c>
      <c r="N165" s="2" t="s">
        <v>1208</v>
      </c>
      <c r="O165" s="2" t="s">
        <v>1211</v>
      </c>
      <c r="P165" s="2" t="s">
        <v>1214</v>
      </c>
      <c r="Q165" s="2" t="s">
        <v>1217</v>
      </c>
      <c r="R165" s="2" t="s">
        <v>1220</v>
      </c>
      <c r="S165" s="2" t="s">
        <v>1223</v>
      </c>
      <c r="T165" s="2" t="s">
        <v>1225</v>
      </c>
      <c r="U165" s="2" t="s">
        <v>1228</v>
      </c>
      <c r="V165" s="2" t="s">
        <v>1129</v>
      </c>
      <c r="W165" s="2" t="s">
        <v>1232</v>
      </c>
      <c r="X165" s="2" t="s">
        <v>292</v>
      </c>
      <c r="Y165" s="8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93" t="s">
        <v>1239</v>
      </c>
      <c r="C166" s="2" t="s">
        <v>1242</v>
      </c>
      <c r="D166" s="2" t="s">
        <v>1244</v>
      </c>
      <c r="E166" s="2" t="s">
        <v>1247</v>
      </c>
      <c r="F166" s="2" t="s">
        <v>1250</v>
      </c>
      <c r="G166" s="2" t="s">
        <v>1252</v>
      </c>
      <c r="H166" s="2" t="s">
        <v>1255</v>
      </c>
      <c r="I166" s="2" t="s">
        <v>1258</v>
      </c>
      <c r="J166" s="2" t="s">
        <v>1261</v>
      </c>
      <c r="K166" s="2" t="s">
        <v>1264</v>
      </c>
      <c r="L166" s="2" t="s">
        <v>1267</v>
      </c>
      <c r="M166" s="2" t="s">
        <v>1270</v>
      </c>
      <c r="N166" s="2" t="s">
        <v>1273</v>
      </c>
      <c r="O166" s="2" t="s">
        <v>1276</v>
      </c>
      <c r="P166" s="2" t="s">
        <v>1279</v>
      </c>
      <c r="Q166" s="2" t="s">
        <v>1282</v>
      </c>
      <c r="R166" s="2" t="s">
        <v>1284</v>
      </c>
      <c r="S166" s="2" t="s">
        <v>1287</v>
      </c>
      <c r="T166" s="2" t="s">
        <v>1290</v>
      </c>
      <c r="U166" s="2" t="s">
        <v>1293</v>
      </c>
      <c r="V166" s="2" t="s">
        <v>1296</v>
      </c>
      <c r="W166" s="2" t="s">
        <v>1299</v>
      </c>
      <c r="X166" s="2" t="s">
        <v>1302</v>
      </c>
      <c r="Y166" s="8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93" t="s">
        <v>1308</v>
      </c>
      <c r="C167" s="2" t="s">
        <v>1310</v>
      </c>
      <c r="D167" s="2" t="s">
        <v>1313</v>
      </c>
      <c r="E167" s="2" t="s">
        <v>1316</v>
      </c>
      <c r="F167" s="2" t="s">
        <v>1318</v>
      </c>
      <c r="G167" s="2" t="s">
        <v>1320</v>
      </c>
      <c r="H167" s="2" t="s">
        <v>1323</v>
      </c>
      <c r="I167" s="2" t="s">
        <v>1326</v>
      </c>
      <c r="J167" s="2" t="s">
        <v>1329</v>
      </c>
      <c r="K167" s="2" t="s">
        <v>1332</v>
      </c>
      <c r="L167" s="2" t="s">
        <v>1335</v>
      </c>
      <c r="M167" s="2" t="s">
        <v>1338</v>
      </c>
      <c r="N167" s="2" t="s">
        <v>1341</v>
      </c>
      <c r="O167" s="2" t="s">
        <v>1344</v>
      </c>
      <c r="P167" s="2" t="s">
        <v>1347</v>
      </c>
      <c r="Q167" s="2" t="s">
        <v>1350</v>
      </c>
      <c r="R167" s="2" t="s">
        <v>1352</v>
      </c>
      <c r="S167" s="2" t="s">
        <v>1354</v>
      </c>
      <c r="T167" s="2" t="s">
        <v>1357</v>
      </c>
      <c r="U167" s="2" t="s">
        <v>1360</v>
      </c>
      <c r="V167" s="2" t="s">
        <v>1362</v>
      </c>
      <c r="W167" s="2" t="s">
        <v>1365</v>
      </c>
      <c r="X167" s="2" t="s">
        <v>1368</v>
      </c>
      <c r="Y167" s="8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93" t="s">
        <v>1373</v>
      </c>
      <c r="C168" s="2" t="s">
        <v>1376</v>
      </c>
      <c r="D168" s="2" t="s">
        <v>1379</v>
      </c>
      <c r="E168" s="2" t="s">
        <v>1382</v>
      </c>
      <c r="F168" s="2" t="s">
        <v>282</v>
      </c>
      <c r="G168" s="2" t="s">
        <v>1386</v>
      </c>
      <c r="H168" s="2" t="s">
        <v>1389</v>
      </c>
      <c r="I168" s="2" t="s">
        <v>1392</v>
      </c>
      <c r="J168" s="2" t="s">
        <v>1395</v>
      </c>
      <c r="K168" s="2" t="s">
        <v>1398</v>
      </c>
      <c r="L168" s="2" t="s">
        <v>1401</v>
      </c>
      <c r="M168" s="2" t="s">
        <v>1403</v>
      </c>
      <c r="N168" s="2" t="s">
        <v>1406</v>
      </c>
      <c r="O168" s="2" t="s">
        <v>1409</v>
      </c>
      <c r="P168" s="2" t="s">
        <v>1412</v>
      </c>
      <c r="Q168" s="2" t="s">
        <v>1415</v>
      </c>
      <c r="R168" s="2" t="s">
        <v>1418</v>
      </c>
      <c r="S168" s="2" t="s">
        <v>1421</v>
      </c>
      <c r="T168" s="2" t="s">
        <v>1424</v>
      </c>
      <c r="U168" s="2" t="s">
        <v>1427</v>
      </c>
      <c r="V168" s="2" t="s">
        <v>1430</v>
      </c>
      <c r="W168" s="2" t="s">
        <v>1433</v>
      </c>
      <c r="X168" s="2" t="s">
        <v>1435</v>
      </c>
      <c r="Y168" s="8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93" t="s">
        <v>1440</v>
      </c>
      <c r="C169" s="2" t="s">
        <v>1443</v>
      </c>
      <c r="D169" s="2" t="s">
        <v>1084</v>
      </c>
      <c r="E169" s="2" t="s">
        <v>1447</v>
      </c>
      <c r="F169" s="2" t="s">
        <v>1450</v>
      </c>
      <c r="G169" s="2" t="s">
        <v>1452</v>
      </c>
      <c r="H169" s="2" t="s">
        <v>1455</v>
      </c>
      <c r="I169" s="2" t="s">
        <v>1458</v>
      </c>
      <c r="J169" s="2" t="s">
        <v>1461</v>
      </c>
      <c r="K169" s="2" t="s">
        <v>1464</v>
      </c>
      <c r="L169" s="2" t="s">
        <v>1467</v>
      </c>
      <c r="M169" s="2" t="s">
        <v>1469</v>
      </c>
      <c r="N169" s="2" t="s">
        <v>1472</v>
      </c>
      <c r="O169" s="2" t="s">
        <v>289</v>
      </c>
      <c r="P169" s="2" t="s">
        <v>1477</v>
      </c>
      <c r="Q169" s="2" t="s">
        <v>772</v>
      </c>
      <c r="R169" s="2" t="s">
        <v>1481</v>
      </c>
      <c r="S169" s="2" t="s">
        <v>1484</v>
      </c>
      <c r="T169" s="2" t="s">
        <v>1487</v>
      </c>
      <c r="U169" s="2" t="s">
        <v>1158</v>
      </c>
      <c r="V169" s="2" t="s">
        <v>1491</v>
      </c>
      <c r="W169" s="2" t="s">
        <v>1494</v>
      </c>
      <c r="X169" s="2" t="s">
        <v>1497</v>
      </c>
      <c r="Y169" s="8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93" t="s">
        <v>1503</v>
      </c>
      <c r="C170" s="2" t="s">
        <v>1506</v>
      </c>
      <c r="D170" s="2" t="s">
        <v>1508</v>
      </c>
      <c r="E170" s="2" t="s">
        <v>1511</v>
      </c>
      <c r="F170" s="2" t="s">
        <v>1513</v>
      </c>
      <c r="G170" s="2" t="s">
        <v>277</v>
      </c>
      <c r="H170" s="2" t="s">
        <v>1518</v>
      </c>
      <c r="I170" s="2" t="s">
        <v>1521</v>
      </c>
      <c r="J170" s="2" t="s">
        <v>1524</v>
      </c>
      <c r="K170" s="2" t="s">
        <v>1527</v>
      </c>
      <c r="L170" s="2" t="s">
        <v>1529</v>
      </c>
      <c r="M170" s="2" t="s">
        <v>1532</v>
      </c>
      <c r="N170" s="2" t="s">
        <v>1535</v>
      </c>
      <c r="O170" s="2" t="s">
        <v>1538</v>
      </c>
      <c r="P170" s="2" t="s">
        <v>1541</v>
      </c>
      <c r="Q170" s="2" t="s">
        <v>1544</v>
      </c>
      <c r="R170" s="2" t="s">
        <v>1547</v>
      </c>
      <c r="S170" s="2" t="s">
        <v>1550</v>
      </c>
      <c r="T170" s="2" t="s">
        <v>1553</v>
      </c>
      <c r="U170" s="2" t="s">
        <v>1556</v>
      </c>
      <c r="V170" s="2" t="s">
        <v>1559</v>
      </c>
      <c r="W170" s="2" t="s">
        <v>1562</v>
      </c>
      <c r="X170" s="2" t="s">
        <v>1565</v>
      </c>
      <c r="Y170" s="8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93" t="s">
        <v>1571</v>
      </c>
      <c r="C171" s="2" t="s">
        <v>1574</v>
      </c>
      <c r="D171" s="2" t="s">
        <v>1576</v>
      </c>
      <c r="E171" s="2" t="s">
        <v>1579</v>
      </c>
      <c r="F171" s="2" t="s">
        <v>1583</v>
      </c>
      <c r="G171" s="2" t="s">
        <v>1586</v>
      </c>
      <c r="H171" s="2" t="s">
        <v>1589</v>
      </c>
      <c r="I171" s="2" t="s">
        <v>1591</v>
      </c>
      <c r="J171" s="2" t="s">
        <v>1594</v>
      </c>
      <c r="K171" s="2" t="s">
        <v>1597</v>
      </c>
      <c r="L171" s="2" t="s">
        <v>1600</v>
      </c>
      <c r="M171" s="2" t="s">
        <v>1603</v>
      </c>
      <c r="N171" s="2" t="s">
        <v>1606</v>
      </c>
      <c r="O171" s="2" t="s">
        <v>1609</v>
      </c>
      <c r="P171" s="2" t="s">
        <v>1612</v>
      </c>
      <c r="Q171" s="2" t="s">
        <v>1615</v>
      </c>
      <c r="R171" s="2" t="s">
        <v>260</v>
      </c>
      <c r="S171" s="2" t="s">
        <v>1620</v>
      </c>
      <c r="T171" s="2" t="s">
        <v>1623</v>
      </c>
      <c r="U171" s="2" t="s">
        <v>1626</v>
      </c>
      <c r="V171" s="2" t="s">
        <v>1629</v>
      </c>
      <c r="W171" s="2" t="s">
        <v>1631</v>
      </c>
      <c r="X171" s="2" t="s">
        <v>1634</v>
      </c>
      <c r="Y171" s="8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93" t="s">
        <v>1640</v>
      </c>
      <c r="C172" s="2" t="s">
        <v>1183</v>
      </c>
      <c r="D172" s="2" t="s">
        <v>204</v>
      </c>
      <c r="E172" s="2" t="s">
        <v>1646</v>
      </c>
      <c r="F172" s="2" t="s">
        <v>1648</v>
      </c>
      <c r="G172" s="2" t="s">
        <v>1651</v>
      </c>
      <c r="H172" s="2" t="s">
        <v>1277</v>
      </c>
      <c r="I172" s="2" t="s">
        <v>1656</v>
      </c>
      <c r="J172" s="2" t="s">
        <v>1659</v>
      </c>
      <c r="K172" s="2" t="s">
        <v>1662</v>
      </c>
      <c r="L172" s="2" t="s">
        <v>1664</v>
      </c>
      <c r="M172" s="2" t="s">
        <v>1667</v>
      </c>
      <c r="N172" s="2" t="s">
        <v>1362</v>
      </c>
      <c r="O172" s="2" t="s">
        <v>1667</v>
      </c>
      <c r="P172" s="2" t="s">
        <v>1671</v>
      </c>
      <c r="Q172" s="2" t="s">
        <v>1674</v>
      </c>
      <c r="R172" s="2" t="s">
        <v>1677</v>
      </c>
      <c r="S172" s="2" t="s">
        <v>1680</v>
      </c>
      <c r="T172" s="2" t="s">
        <v>1683</v>
      </c>
      <c r="U172" s="2" t="s">
        <v>1686</v>
      </c>
      <c r="V172" s="2" t="s">
        <v>1688</v>
      </c>
      <c r="W172" s="2" t="s">
        <v>1690</v>
      </c>
      <c r="X172" s="2" t="s">
        <v>1693</v>
      </c>
      <c r="Y172" s="8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93" t="s">
        <v>1699</v>
      </c>
      <c r="C173" s="2" t="s">
        <v>1701</v>
      </c>
      <c r="D173" s="2" t="s">
        <v>1704</v>
      </c>
      <c r="E173" s="2" t="s">
        <v>1706</v>
      </c>
      <c r="F173" s="2" t="s">
        <v>1708</v>
      </c>
      <c r="G173" s="2" t="s">
        <v>1711</v>
      </c>
      <c r="H173" s="2" t="s">
        <v>1714</v>
      </c>
      <c r="I173" s="2" t="s">
        <v>1717</v>
      </c>
      <c r="J173" s="2" t="s">
        <v>1719</v>
      </c>
      <c r="K173" s="2" t="s">
        <v>1722</v>
      </c>
      <c r="L173" s="2" t="s">
        <v>1725</v>
      </c>
      <c r="M173" s="2" t="s">
        <v>1728</v>
      </c>
      <c r="N173" s="2" t="s">
        <v>1731</v>
      </c>
      <c r="O173" s="2" t="s">
        <v>1734</v>
      </c>
      <c r="P173" s="2" t="s">
        <v>1736</v>
      </c>
      <c r="Q173" s="2" t="s">
        <v>1739</v>
      </c>
      <c r="R173" s="2" t="s">
        <v>1742</v>
      </c>
      <c r="S173" s="2" t="s">
        <v>1745</v>
      </c>
      <c r="T173" s="2" t="s">
        <v>1748</v>
      </c>
      <c r="U173" s="2" t="s">
        <v>1751</v>
      </c>
      <c r="V173" s="2" t="s">
        <v>1754</v>
      </c>
      <c r="W173" s="2" t="s">
        <v>1757</v>
      </c>
      <c r="X173" s="2" t="s">
        <v>1760</v>
      </c>
      <c r="Y173" s="8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93" t="s">
        <v>1766</v>
      </c>
      <c r="C174" s="2" t="s">
        <v>1768</v>
      </c>
      <c r="D174" s="2" t="s">
        <v>1771</v>
      </c>
      <c r="E174" s="2" t="s">
        <v>1774</v>
      </c>
      <c r="F174" s="2" t="s">
        <v>1777</v>
      </c>
      <c r="G174" s="2" t="s">
        <v>1779</v>
      </c>
      <c r="H174" s="2" t="s">
        <v>1782</v>
      </c>
      <c r="I174" s="2" t="s">
        <v>1785</v>
      </c>
      <c r="J174" s="2" t="s">
        <v>1788</v>
      </c>
      <c r="K174" s="2" t="s">
        <v>1791</v>
      </c>
      <c r="L174" s="2" t="s">
        <v>1794</v>
      </c>
      <c r="M174" s="2" t="s">
        <v>1797</v>
      </c>
      <c r="N174" s="2" t="s">
        <v>1799</v>
      </c>
      <c r="O174" s="2" t="s">
        <v>1802</v>
      </c>
      <c r="P174" s="2" t="s">
        <v>1805</v>
      </c>
      <c r="Q174" s="2" t="s">
        <v>1808</v>
      </c>
      <c r="R174" s="2" t="s">
        <v>1811</v>
      </c>
      <c r="S174" s="2" t="s">
        <v>1814</v>
      </c>
      <c r="T174" s="2" t="s">
        <v>1817</v>
      </c>
      <c r="U174" s="2" t="s">
        <v>1820</v>
      </c>
      <c r="V174" s="2" t="s">
        <v>1823</v>
      </c>
      <c r="W174" s="2" t="s">
        <v>1826</v>
      </c>
      <c r="X174" s="2" t="s">
        <v>1829</v>
      </c>
      <c r="Y174" s="8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93" t="s">
        <v>1835</v>
      </c>
      <c r="C175" s="2" t="s">
        <v>1838</v>
      </c>
      <c r="D175" s="2" t="s">
        <v>1839</v>
      </c>
      <c r="E175" s="2" t="s">
        <v>1841</v>
      </c>
      <c r="F175" s="2" t="s">
        <v>1843</v>
      </c>
      <c r="G175" s="2" t="s">
        <v>1846</v>
      </c>
      <c r="H175" s="2" t="s">
        <v>1848</v>
      </c>
      <c r="I175" s="2" t="s">
        <v>1850</v>
      </c>
      <c r="J175" s="2" t="s">
        <v>1851</v>
      </c>
      <c r="K175" s="2" t="s">
        <v>1854</v>
      </c>
      <c r="L175" s="2" t="s">
        <v>1857</v>
      </c>
      <c r="M175" s="2" t="s">
        <v>1860</v>
      </c>
      <c r="N175" s="2" t="s">
        <v>1863</v>
      </c>
      <c r="O175" s="2" t="s">
        <v>370</v>
      </c>
      <c r="P175" s="2" t="s">
        <v>1623</v>
      </c>
      <c r="Q175" s="2" t="s">
        <v>1869</v>
      </c>
      <c r="R175" s="2" t="s">
        <v>1872</v>
      </c>
      <c r="S175" s="2" t="s">
        <v>1875</v>
      </c>
      <c r="T175" s="2" t="s">
        <v>1878</v>
      </c>
      <c r="U175" s="2" t="s">
        <v>1880</v>
      </c>
      <c r="V175" s="2" t="s">
        <v>1883</v>
      </c>
      <c r="W175" s="2" t="s">
        <v>1885</v>
      </c>
      <c r="X175" s="2" t="s">
        <v>1888</v>
      </c>
      <c r="Y175" s="8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93" t="s">
        <v>1894</v>
      </c>
      <c r="C176" s="2" t="s">
        <v>1897</v>
      </c>
      <c r="D176" s="2" t="s">
        <v>1766</v>
      </c>
      <c r="E176" s="2" t="s">
        <v>1900</v>
      </c>
      <c r="F176" s="2" t="s">
        <v>1903</v>
      </c>
      <c r="G176" s="2" t="s">
        <v>1905</v>
      </c>
      <c r="H176" s="2" t="s">
        <v>1908</v>
      </c>
      <c r="I176" s="2" t="s">
        <v>1911</v>
      </c>
      <c r="J176" s="2" t="s">
        <v>1914</v>
      </c>
      <c r="K176" s="2" t="s">
        <v>1917</v>
      </c>
      <c r="L176" s="2" t="s">
        <v>1920</v>
      </c>
      <c r="M176" s="2" t="s">
        <v>1923</v>
      </c>
      <c r="N176" s="2" t="s">
        <v>1926</v>
      </c>
      <c r="O176" s="2" t="s">
        <v>1929</v>
      </c>
      <c r="P176" s="2" t="s">
        <v>272</v>
      </c>
      <c r="Q176" s="2" t="s">
        <v>1548</v>
      </c>
      <c r="R176" s="2" t="s">
        <v>1936</v>
      </c>
      <c r="S176" s="2" t="s">
        <v>1939</v>
      </c>
      <c r="T176" s="2" t="s">
        <v>1942</v>
      </c>
      <c r="U176" s="2" t="s">
        <v>1945</v>
      </c>
      <c r="V176" s="2" t="s">
        <v>1948</v>
      </c>
      <c r="W176" s="2" t="s">
        <v>1950</v>
      </c>
      <c r="X176" s="2" t="s">
        <v>1953</v>
      </c>
      <c r="Y176" s="8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93" t="s">
        <v>1958</v>
      </c>
      <c r="C177" s="2" t="s">
        <v>1961</v>
      </c>
      <c r="D177" s="2" t="s">
        <v>1964</v>
      </c>
      <c r="E177" s="2" t="s">
        <v>1967</v>
      </c>
      <c r="F177" s="2" t="s">
        <v>1968</v>
      </c>
      <c r="G177" s="2" t="s">
        <v>1971</v>
      </c>
      <c r="H177" s="2" t="s">
        <v>1974</v>
      </c>
      <c r="I177" s="2" t="s">
        <v>1975</v>
      </c>
      <c r="J177" s="2" t="s">
        <v>1977</v>
      </c>
      <c r="K177" s="2" t="s">
        <v>1980</v>
      </c>
      <c r="L177" s="2" t="s">
        <v>1983</v>
      </c>
      <c r="M177" s="2" t="s">
        <v>1986</v>
      </c>
      <c r="N177" s="2" t="s">
        <v>1989</v>
      </c>
      <c r="O177" s="2" t="s">
        <v>1992</v>
      </c>
      <c r="P177" s="2" t="s">
        <v>1995</v>
      </c>
      <c r="Q177" s="2" t="s">
        <v>1998</v>
      </c>
      <c r="R177" s="2" t="s">
        <v>2000</v>
      </c>
      <c r="S177" s="2" t="s">
        <v>2003</v>
      </c>
      <c r="T177" s="2" t="s">
        <v>2005</v>
      </c>
      <c r="U177" s="2" t="s">
        <v>2007</v>
      </c>
      <c r="V177" s="2" t="s">
        <v>2010</v>
      </c>
      <c r="W177" s="2" t="s">
        <v>2013</v>
      </c>
      <c r="X177" s="2" t="s">
        <v>2016</v>
      </c>
      <c r="Y177" s="8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93" t="s">
        <v>2022</v>
      </c>
      <c r="C178" s="2" t="s">
        <v>2025</v>
      </c>
      <c r="D178" s="2" t="s">
        <v>2028</v>
      </c>
      <c r="E178" s="2" t="s">
        <v>1100</v>
      </c>
      <c r="F178" s="2" t="s">
        <v>1112</v>
      </c>
      <c r="G178" s="2" t="s">
        <v>2033</v>
      </c>
      <c r="H178" s="2" t="s">
        <v>2036</v>
      </c>
      <c r="I178" s="2" t="s">
        <v>2039</v>
      </c>
      <c r="J178" s="2" t="s">
        <v>2042</v>
      </c>
      <c r="K178" s="2" t="s">
        <v>2045</v>
      </c>
      <c r="L178" s="2" t="s">
        <v>2048</v>
      </c>
      <c r="M178" s="2" t="s">
        <v>2051</v>
      </c>
      <c r="N178" s="2" t="s">
        <v>2054</v>
      </c>
      <c r="O178" s="2" t="s">
        <v>2057</v>
      </c>
      <c r="P178" s="2" t="s">
        <v>2059</v>
      </c>
      <c r="Q178" s="2" t="s">
        <v>2062</v>
      </c>
      <c r="R178" s="2" t="s">
        <v>2065</v>
      </c>
      <c r="S178" s="2" t="s">
        <v>2068</v>
      </c>
      <c r="T178" s="2" t="s">
        <v>2071</v>
      </c>
      <c r="U178" s="2" t="s">
        <v>2074</v>
      </c>
      <c r="V178" s="2" t="s">
        <v>2077</v>
      </c>
      <c r="W178" s="2" t="s">
        <v>2037</v>
      </c>
      <c r="X178" s="2" t="s">
        <v>2082</v>
      </c>
      <c r="Y178" s="8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93" t="s">
        <v>2087</v>
      </c>
      <c r="C179" s="2" t="s">
        <v>580</v>
      </c>
      <c r="D179" s="2" t="s">
        <v>2091</v>
      </c>
      <c r="E179" s="2" t="s">
        <v>2094</v>
      </c>
      <c r="F179" s="2" t="s">
        <v>1494</v>
      </c>
      <c r="G179" s="2" t="s">
        <v>2098</v>
      </c>
      <c r="H179" s="2" t="s">
        <v>1018</v>
      </c>
      <c r="I179" s="2" t="s">
        <v>2102</v>
      </c>
      <c r="J179" s="2" t="s">
        <v>2105</v>
      </c>
      <c r="K179" s="2" t="s">
        <v>2108</v>
      </c>
      <c r="L179" s="2" t="s">
        <v>2111</v>
      </c>
      <c r="M179" s="2" t="s">
        <v>1808</v>
      </c>
      <c r="N179" s="2" t="s">
        <v>2115</v>
      </c>
      <c r="O179" s="2" t="s">
        <v>2118</v>
      </c>
      <c r="P179" s="2" t="s">
        <v>2121</v>
      </c>
      <c r="Q179" s="2" t="s">
        <v>2124</v>
      </c>
      <c r="R179" s="2" t="s">
        <v>2127</v>
      </c>
      <c r="S179" s="2" t="s">
        <v>2130</v>
      </c>
      <c r="T179" s="2" t="s">
        <v>2133</v>
      </c>
      <c r="U179" s="2" t="s">
        <v>2136</v>
      </c>
      <c r="V179" s="2" t="s">
        <v>2139</v>
      </c>
      <c r="W179" s="2" t="s">
        <v>2142</v>
      </c>
      <c r="X179" s="2" t="s">
        <v>1189</v>
      </c>
      <c r="Y179" s="8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93" t="s">
        <v>2147</v>
      </c>
      <c r="C180" s="2" t="s">
        <v>2150</v>
      </c>
      <c r="D180" s="2" t="s">
        <v>279</v>
      </c>
      <c r="E180" s="2" t="s">
        <v>2155</v>
      </c>
      <c r="F180" s="2" t="s">
        <v>2158</v>
      </c>
      <c r="G180" s="2" t="s">
        <v>391</v>
      </c>
      <c r="H180" s="2" t="s">
        <v>2163</v>
      </c>
      <c r="I180" s="2" t="s">
        <v>2166</v>
      </c>
      <c r="J180" s="2" t="s">
        <v>222</v>
      </c>
      <c r="K180" s="2" t="s">
        <v>2171</v>
      </c>
      <c r="L180" s="2" t="s">
        <v>2174</v>
      </c>
      <c r="M180" s="2" t="s">
        <v>2177</v>
      </c>
      <c r="N180" s="2" t="s">
        <v>2180</v>
      </c>
      <c r="O180" s="2" t="s">
        <v>2183</v>
      </c>
      <c r="P180" s="2" t="s">
        <v>2186</v>
      </c>
      <c r="Q180" s="2" t="s">
        <v>2189</v>
      </c>
      <c r="R180" s="2" t="s">
        <v>2192</v>
      </c>
      <c r="S180" s="2" t="s">
        <v>2195</v>
      </c>
      <c r="T180" s="2" t="s">
        <v>2198</v>
      </c>
      <c r="U180" s="2" t="s">
        <v>2201</v>
      </c>
      <c r="V180" s="2" t="s">
        <v>2204</v>
      </c>
      <c r="W180" s="2" t="s">
        <v>2206</v>
      </c>
      <c r="X180" s="2" t="s">
        <v>667</v>
      </c>
      <c r="Y180" s="8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93" t="s">
        <v>2212</v>
      </c>
      <c r="C181" s="2" t="s">
        <v>2215</v>
      </c>
      <c r="D181" s="2" t="s">
        <v>2216</v>
      </c>
      <c r="E181" s="2" t="s">
        <v>2219</v>
      </c>
      <c r="F181" s="2" t="s">
        <v>2222</v>
      </c>
      <c r="G181" s="2" t="s">
        <v>2225</v>
      </c>
      <c r="H181" s="2" t="s">
        <v>2228</v>
      </c>
      <c r="I181" s="2" t="s">
        <v>2230</v>
      </c>
      <c r="J181" s="2" t="s">
        <v>2233</v>
      </c>
      <c r="K181" s="2" t="s">
        <v>2236</v>
      </c>
      <c r="L181" s="2" t="s">
        <v>2239</v>
      </c>
      <c r="M181" s="2" t="s">
        <v>2242</v>
      </c>
      <c r="N181" s="2" t="s">
        <v>2245</v>
      </c>
      <c r="O181" s="2" t="s">
        <v>2248</v>
      </c>
      <c r="P181" s="2" t="s">
        <v>2251</v>
      </c>
      <c r="Q181" s="2" t="s">
        <v>2254</v>
      </c>
      <c r="R181" s="2" t="s">
        <v>2257</v>
      </c>
      <c r="S181" s="2" t="s">
        <v>2260</v>
      </c>
      <c r="T181" s="2" t="s">
        <v>2263</v>
      </c>
      <c r="U181" s="2" t="s">
        <v>2266</v>
      </c>
      <c r="V181" s="2" t="s">
        <v>2269</v>
      </c>
      <c r="W181" s="2" t="s">
        <v>2272</v>
      </c>
      <c r="X181" s="2" t="s">
        <v>2275</v>
      </c>
      <c r="Y181" s="8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94" t="s">
        <v>2280</v>
      </c>
      <c r="C182" s="86" t="s">
        <v>2283</v>
      </c>
      <c r="D182" s="86" t="s">
        <v>2286</v>
      </c>
      <c r="E182" s="86" t="s">
        <v>2289</v>
      </c>
      <c r="F182" s="86" t="s">
        <v>2292</v>
      </c>
      <c r="G182" s="86" t="s">
        <v>2294</v>
      </c>
      <c r="H182" s="86" t="s">
        <v>2296</v>
      </c>
      <c r="I182" s="86" t="s">
        <v>2299</v>
      </c>
      <c r="J182" s="86" t="s">
        <v>2302</v>
      </c>
      <c r="K182" s="86" t="s">
        <v>2305</v>
      </c>
      <c r="L182" s="86" t="s">
        <v>2308</v>
      </c>
      <c r="M182" s="86" t="s">
        <v>2310</v>
      </c>
      <c r="N182" s="86" t="s">
        <v>2313</v>
      </c>
      <c r="O182" s="86" t="s">
        <v>2316</v>
      </c>
      <c r="P182" s="86" t="s">
        <v>2319</v>
      </c>
      <c r="Q182" s="86" t="s">
        <v>2321</v>
      </c>
      <c r="R182" s="86" t="s">
        <v>2324</v>
      </c>
      <c r="S182" s="86" t="s">
        <v>2327</v>
      </c>
      <c r="T182" s="86" t="s">
        <v>2330</v>
      </c>
      <c r="U182" s="86" t="s">
        <v>2333</v>
      </c>
      <c r="V182" s="86" t="s">
        <v>2336</v>
      </c>
      <c r="W182" s="86" t="s">
        <v>2339</v>
      </c>
      <c r="X182" s="86" t="s">
        <v>2342</v>
      </c>
      <c r="Y182" s="87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118">
        <v>414.58</v>
      </c>
      <c r="C187" s="118">
        <v>414.58</v>
      </c>
      <c r="D187" s="118">
        <v>414.58</v>
      </c>
      <c r="E187" s="118">
        <v>414.58</v>
      </c>
      <c r="F187" s="118">
        <v>414.58</v>
      </c>
      <c r="G187" s="118">
        <v>414.58</v>
      </c>
      <c r="H187" s="118">
        <v>414.58</v>
      </c>
      <c r="I187" s="118">
        <v>414.58</v>
      </c>
      <c r="J187" s="118">
        <v>414.58</v>
      </c>
      <c r="K187" s="118">
        <v>414.58</v>
      </c>
      <c r="L187" s="118">
        <v>414.58</v>
      </c>
      <c r="M187" s="118">
        <v>414.58</v>
      </c>
      <c r="N187" s="118">
        <v>414.58</v>
      </c>
      <c r="O187" s="118">
        <v>414.58</v>
      </c>
      <c r="P187" s="118">
        <v>414.58</v>
      </c>
      <c r="Q187" s="118">
        <v>414.58</v>
      </c>
      <c r="R187" s="118">
        <v>414.58</v>
      </c>
      <c r="S187" s="118">
        <v>414.58</v>
      </c>
      <c r="T187" s="118">
        <v>414.58</v>
      </c>
      <c r="U187" s="118">
        <v>414.58</v>
      </c>
      <c r="V187" s="118">
        <v>414.58</v>
      </c>
      <c r="W187" s="118">
        <v>414.58</v>
      </c>
      <c r="X187" s="118">
        <v>414.58</v>
      </c>
      <c r="Y187" s="118">
        <v>414.58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118">
        <v>414.58</v>
      </c>
      <c r="C188" s="118">
        <v>414.58</v>
      </c>
      <c r="D188" s="118">
        <v>414.58</v>
      </c>
      <c r="E188" s="118">
        <v>414.58</v>
      </c>
      <c r="F188" s="118">
        <v>414.58</v>
      </c>
      <c r="G188" s="118">
        <v>414.58</v>
      </c>
      <c r="H188" s="118">
        <v>414.58</v>
      </c>
      <c r="I188" s="118">
        <v>414.58</v>
      </c>
      <c r="J188" s="118">
        <v>414.58</v>
      </c>
      <c r="K188" s="118">
        <v>414.58</v>
      </c>
      <c r="L188" s="118">
        <v>414.58</v>
      </c>
      <c r="M188" s="118">
        <v>414.58</v>
      </c>
      <c r="N188" s="118">
        <v>414.58</v>
      </c>
      <c r="O188" s="118">
        <v>414.58</v>
      </c>
      <c r="P188" s="118">
        <v>414.58</v>
      </c>
      <c r="Q188" s="118">
        <v>414.58</v>
      </c>
      <c r="R188" s="118">
        <v>414.58</v>
      </c>
      <c r="S188" s="118">
        <v>414.58</v>
      </c>
      <c r="T188" s="118">
        <v>414.58</v>
      </c>
      <c r="U188" s="118">
        <v>414.58</v>
      </c>
      <c r="V188" s="118">
        <v>414.58</v>
      </c>
      <c r="W188" s="118">
        <v>414.58</v>
      </c>
      <c r="X188" s="118">
        <v>414.58</v>
      </c>
      <c r="Y188" s="118">
        <v>414.58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118">
        <v>414.58</v>
      </c>
      <c r="C189" s="118">
        <v>414.58</v>
      </c>
      <c r="D189" s="118">
        <v>414.58</v>
      </c>
      <c r="E189" s="118">
        <v>414.58</v>
      </c>
      <c r="F189" s="118">
        <v>414.58</v>
      </c>
      <c r="G189" s="118">
        <v>414.58</v>
      </c>
      <c r="H189" s="118">
        <v>414.58</v>
      </c>
      <c r="I189" s="118">
        <v>414.58</v>
      </c>
      <c r="J189" s="118">
        <v>414.58</v>
      </c>
      <c r="K189" s="118">
        <v>414.58</v>
      </c>
      <c r="L189" s="118">
        <v>414.58</v>
      </c>
      <c r="M189" s="118">
        <v>414.58</v>
      </c>
      <c r="N189" s="118">
        <v>414.58</v>
      </c>
      <c r="O189" s="118">
        <v>414.58</v>
      </c>
      <c r="P189" s="118">
        <v>414.58</v>
      </c>
      <c r="Q189" s="118">
        <v>414.58</v>
      </c>
      <c r="R189" s="118">
        <v>414.58</v>
      </c>
      <c r="S189" s="118">
        <v>414.58</v>
      </c>
      <c r="T189" s="118">
        <v>414.58</v>
      </c>
      <c r="U189" s="118">
        <v>414.58</v>
      </c>
      <c r="V189" s="118">
        <v>414.58</v>
      </c>
      <c r="W189" s="118">
        <v>414.58</v>
      </c>
      <c r="X189" s="118">
        <v>414.58</v>
      </c>
      <c r="Y189" s="118">
        <v>414.58</v>
      </c>
      <c r="AB189" s="4">
        <v>14</v>
      </c>
      <c r="AC189" s="4">
        <v>16</v>
      </c>
    </row>
    <row r="190" spans="1:29" x14ac:dyDescent="0.25">
      <c r="A190" s="111">
        <v>4</v>
      </c>
      <c r="B190" s="118">
        <v>414.58</v>
      </c>
      <c r="C190" s="118">
        <v>414.58</v>
      </c>
      <c r="D190" s="118">
        <v>414.58</v>
      </c>
      <c r="E190" s="118">
        <v>414.58</v>
      </c>
      <c r="F190" s="118">
        <v>414.58</v>
      </c>
      <c r="G190" s="118">
        <v>414.58</v>
      </c>
      <c r="H190" s="118">
        <v>414.58</v>
      </c>
      <c r="I190" s="118">
        <v>414.58</v>
      </c>
      <c r="J190" s="118">
        <v>414.58</v>
      </c>
      <c r="K190" s="118">
        <v>414.58</v>
      </c>
      <c r="L190" s="118">
        <v>414.58</v>
      </c>
      <c r="M190" s="118">
        <v>414.58</v>
      </c>
      <c r="N190" s="118">
        <v>414.58</v>
      </c>
      <c r="O190" s="118">
        <v>414.58</v>
      </c>
      <c r="P190" s="118">
        <v>414.58</v>
      </c>
      <c r="Q190" s="118">
        <v>414.58</v>
      </c>
      <c r="R190" s="118">
        <v>414.58</v>
      </c>
      <c r="S190" s="118">
        <v>414.58</v>
      </c>
      <c r="T190" s="118">
        <v>414.58</v>
      </c>
      <c r="U190" s="118">
        <v>414.58</v>
      </c>
      <c r="V190" s="118">
        <v>414.58</v>
      </c>
      <c r="W190" s="118">
        <v>414.58</v>
      </c>
      <c r="X190" s="118">
        <v>414.58</v>
      </c>
      <c r="Y190" s="118">
        <v>414.58</v>
      </c>
      <c r="AB190" s="4">
        <v>14</v>
      </c>
      <c r="AC190" s="4">
        <v>17</v>
      </c>
    </row>
    <row r="191" spans="1:29" x14ac:dyDescent="0.25">
      <c r="A191" s="111">
        <v>5</v>
      </c>
      <c r="B191" s="118">
        <v>414.58</v>
      </c>
      <c r="C191" s="118">
        <v>414.58</v>
      </c>
      <c r="D191" s="118">
        <v>414.58</v>
      </c>
      <c r="E191" s="118">
        <v>414.58</v>
      </c>
      <c r="F191" s="118">
        <v>414.58</v>
      </c>
      <c r="G191" s="118">
        <v>414.58</v>
      </c>
      <c r="H191" s="118">
        <v>414.58</v>
      </c>
      <c r="I191" s="118">
        <v>414.58</v>
      </c>
      <c r="J191" s="118">
        <v>414.58</v>
      </c>
      <c r="K191" s="118">
        <v>414.58</v>
      </c>
      <c r="L191" s="118">
        <v>414.58</v>
      </c>
      <c r="M191" s="118">
        <v>414.58</v>
      </c>
      <c r="N191" s="118">
        <v>414.58</v>
      </c>
      <c r="O191" s="118">
        <v>414.58</v>
      </c>
      <c r="P191" s="118">
        <v>414.58</v>
      </c>
      <c r="Q191" s="118">
        <v>414.58</v>
      </c>
      <c r="R191" s="118">
        <v>414.58</v>
      </c>
      <c r="S191" s="118">
        <v>414.58</v>
      </c>
      <c r="T191" s="118">
        <v>414.58</v>
      </c>
      <c r="U191" s="118">
        <v>414.58</v>
      </c>
      <c r="V191" s="118">
        <v>414.58</v>
      </c>
      <c r="W191" s="118">
        <v>414.58</v>
      </c>
      <c r="X191" s="118">
        <v>414.58</v>
      </c>
      <c r="Y191" s="118">
        <v>414.58</v>
      </c>
      <c r="AB191" s="4">
        <v>14</v>
      </c>
      <c r="AC191" s="4">
        <v>18</v>
      </c>
    </row>
    <row r="192" spans="1:29" x14ac:dyDescent="0.25">
      <c r="A192" s="111">
        <v>6</v>
      </c>
      <c r="B192" s="118">
        <v>414.58</v>
      </c>
      <c r="C192" s="118">
        <v>414.58</v>
      </c>
      <c r="D192" s="118">
        <v>414.58</v>
      </c>
      <c r="E192" s="118">
        <v>414.58</v>
      </c>
      <c r="F192" s="118">
        <v>414.58</v>
      </c>
      <c r="G192" s="118">
        <v>414.58</v>
      </c>
      <c r="H192" s="118">
        <v>414.58</v>
      </c>
      <c r="I192" s="118">
        <v>414.58</v>
      </c>
      <c r="J192" s="118">
        <v>414.58</v>
      </c>
      <c r="K192" s="118">
        <v>414.58</v>
      </c>
      <c r="L192" s="118">
        <v>414.58</v>
      </c>
      <c r="M192" s="118">
        <v>414.58</v>
      </c>
      <c r="N192" s="118">
        <v>414.58</v>
      </c>
      <c r="O192" s="118">
        <v>414.58</v>
      </c>
      <c r="P192" s="118">
        <v>414.58</v>
      </c>
      <c r="Q192" s="118">
        <v>414.58</v>
      </c>
      <c r="R192" s="118">
        <v>414.58</v>
      </c>
      <c r="S192" s="118">
        <v>414.58</v>
      </c>
      <c r="T192" s="118">
        <v>414.58</v>
      </c>
      <c r="U192" s="118">
        <v>414.58</v>
      </c>
      <c r="V192" s="118">
        <v>414.58</v>
      </c>
      <c r="W192" s="118">
        <v>414.58</v>
      </c>
      <c r="X192" s="118">
        <v>414.58</v>
      </c>
      <c r="Y192" s="118">
        <v>414.58</v>
      </c>
      <c r="AB192" s="4">
        <v>14</v>
      </c>
      <c r="AC192" s="4">
        <v>19</v>
      </c>
    </row>
    <row r="193" spans="1:29" x14ac:dyDescent="0.25">
      <c r="A193" s="111">
        <v>7</v>
      </c>
      <c r="B193" s="118">
        <v>414.58</v>
      </c>
      <c r="C193" s="118">
        <v>414.58</v>
      </c>
      <c r="D193" s="118">
        <v>414.58</v>
      </c>
      <c r="E193" s="118">
        <v>414.58</v>
      </c>
      <c r="F193" s="118">
        <v>414.58</v>
      </c>
      <c r="G193" s="118">
        <v>414.58</v>
      </c>
      <c r="H193" s="118">
        <v>414.58</v>
      </c>
      <c r="I193" s="118">
        <v>414.58</v>
      </c>
      <c r="J193" s="118">
        <v>414.58</v>
      </c>
      <c r="K193" s="118">
        <v>414.58</v>
      </c>
      <c r="L193" s="118">
        <v>414.58</v>
      </c>
      <c r="M193" s="118">
        <v>414.58</v>
      </c>
      <c r="N193" s="118">
        <v>414.58</v>
      </c>
      <c r="O193" s="118">
        <v>414.58</v>
      </c>
      <c r="P193" s="118">
        <v>414.58</v>
      </c>
      <c r="Q193" s="118">
        <v>414.58</v>
      </c>
      <c r="R193" s="118">
        <v>414.58</v>
      </c>
      <c r="S193" s="118">
        <v>414.58</v>
      </c>
      <c r="T193" s="118">
        <v>414.58</v>
      </c>
      <c r="U193" s="118">
        <v>414.58</v>
      </c>
      <c r="V193" s="118">
        <v>414.58</v>
      </c>
      <c r="W193" s="118">
        <v>414.58</v>
      </c>
      <c r="X193" s="118">
        <v>414.58</v>
      </c>
      <c r="Y193" s="118">
        <v>414.58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118">
        <v>414.58</v>
      </c>
      <c r="C194" s="118">
        <v>414.58</v>
      </c>
      <c r="D194" s="118">
        <v>414.58</v>
      </c>
      <c r="E194" s="118">
        <v>414.58</v>
      </c>
      <c r="F194" s="118">
        <v>414.58</v>
      </c>
      <c r="G194" s="118">
        <v>414.58</v>
      </c>
      <c r="H194" s="118">
        <v>414.58</v>
      </c>
      <c r="I194" s="118">
        <v>414.58</v>
      </c>
      <c r="J194" s="118">
        <v>414.58</v>
      </c>
      <c r="K194" s="118">
        <v>414.58</v>
      </c>
      <c r="L194" s="118">
        <v>414.58</v>
      </c>
      <c r="M194" s="118">
        <v>414.58</v>
      </c>
      <c r="N194" s="118">
        <v>414.58</v>
      </c>
      <c r="O194" s="118">
        <v>414.58</v>
      </c>
      <c r="P194" s="118">
        <v>414.58</v>
      </c>
      <c r="Q194" s="118">
        <v>414.58</v>
      </c>
      <c r="R194" s="118">
        <v>414.58</v>
      </c>
      <c r="S194" s="118">
        <v>414.58</v>
      </c>
      <c r="T194" s="118">
        <v>414.58</v>
      </c>
      <c r="U194" s="118">
        <v>414.58</v>
      </c>
      <c r="V194" s="118">
        <v>414.58</v>
      </c>
      <c r="W194" s="118">
        <v>414.58</v>
      </c>
      <c r="X194" s="118">
        <v>414.58</v>
      </c>
      <c r="Y194" s="118">
        <v>414.58</v>
      </c>
      <c r="AB194" s="4">
        <v>14</v>
      </c>
      <c r="AC194" s="4">
        <v>21</v>
      </c>
    </row>
    <row r="195" spans="1:29" x14ac:dyDescent="0.25">
      <c r="A195" s="111">
        <v>9</v>
      </c>
      <c r="B195" s="118">
        <v>414.58</v>
      </c>
      <c r="C195" s="118">
        <v>414.58</v>
      </c>
      <c r="D195" s="118">
        <v>414.58</v>
      </c>
      <c r="E195" s="118">
        <v>414.58</v>
      </c>
      <c r="F195" s="118">
        <v>414.58</v>
      </c>
      <c r="G195" s="118">
        <v>414.58</v>
      </c>
      <c r="H195" s="118">
        <v>414.58</v>
      </c>
      <c r="I195" s="118">
        <v>414.58</v>
      </c>
      <c r="J195" s="118">
        <v>414.58</v>
      </c>
      <c r="K195" s="118">
        <v>414.58</v>
      </c>
      <c r="L195" s="118">
        <v>414.58</v>
      </c>
      <c r="M195" s="118">
        <v>414.58</v>
      </c>
      <c r="N195" s="118">
        <v>414.58</v>
      </c>
      <c r="O195" s="118">
        <v>414.58</v>
      </c>
      <c r="P195" s="118">
        <v>414.58</v>
      </c>
      <c r="Q195" s="118">
        <v>414.58</v>
      </c>
      <c r="R195" s="118">
        <v>414.58</v>
      </c>
      <c r="S195" s="118">
        <v>414.58</v>
      </c>
      <c r="T195" s="118">
        <v>414.58</v>
      </c>
      <c r="U195" s="118">
        <v>414.58</v>
      </c>
      <c r="V195" s="118">
        <v>414.58</v>
      </c>
      <c r="W195" s="118">
        <v>414.58</v>
      </c>
      <c r="X195" s="118">
        <v>414.58</v>
      </c>
      <c r="Y195" s="118">
        <v>414.58</v>
      </c>
      <c r="AB195" s="4">
        <v>14</v>
      </c>
      <c r="AC195" s="4">
        <v>22</v>
      </c>
    </row>
    <row r="196" spans="1:29" x14ac:dyDescent="0.25">
      <c r="A196" s="111">
        <v>10</v>
      </c>
      <c r="B196" s="118">
        <v>414.58</v>
      </c>
      <c r="C196" s="118">
        <v>414.58</v>
      </c>
      <c r="D196" s="118">
        <v>414.58</v>
      </c>
      <c r="E196" s="118">
        <v>414.58</v>
      </c>
      <c r="F196" s="118">
        <v>414.58</v>
      </c>
      <c r="G196" s="118">
        <v>414.58</v>
      </c>
      <c r="H196" s="118">
        <v>414.58</v>
      </c>
      <c r="I196" s="118">
        <v>414.58</v>
      </c>
      <c r="J196" s="118">
        <v>414.58</v>
      </c>
      <c r="K196" s="118">
        <v>414.58</v>
      </c>
      <c r="L196" s="118">
        <v>414.58</v>
      </c>
      <c r="M196" s="118">
        <v>414.58</v>
      </c>
      <c r="N196" s="118">
        <v>414.58</v>
      </c>
      <c r="O196" s="118">
        <v>414.58</v>
      </c>
      <c r="P196" s="118">
        <v>414.58</v>
      </c>
      <c r="Q196" s="118">
        <v>414.58</v>
      </c>
      <c r="R196" s="118">
        <v>414.58</v>
      </c>
      <c r="S196" s="118">
        <v>414.58</v>
      </c>
      <c r="T196" s="118">
        <v>414.58</v>
      </c>
      <c r="U196" s="118">
        <v>414.58</v>
      </c>
      <c r="V196" s="118">
        <v>414.58</v>
      </c>
      <c r="W196" s="118">
        <v>414.58</v>
      </c>
      <c r="X196" s="118">
        <v>414.58</v>
      </c>
      <c r="Y196" s="118">
        <v>414.58</v>
      </c>
      <c r="AB196" s="4">
        <v>14</v>
      </c>
      <c r="AC196" s="4">
        <v>23</v>
      </c>
    </row>
    <row r="197" spans="1:29" x14ac:dyDescent="0.25">
      <c r="A197" s="111">
        <v>11</v>
      </c>
      <c r="B197" s="118">
        <v>414.58</v>
      </c>
      <c r="C197" s="118">
        <v>414.58</v>
      </c>
      <c r="D197" s="118">
        <v>414.58</v>
      </c>
      <c r="E197" s="118">
        <v>414.58</v>
      </c>
      <c r="F197" s="118">
        <v>414.58</v>
      </c>
      <c r="G197" s="118">
        <v>414.58</v>
      </c>
      <c r="H197" s="118">
        <v>414.58</v>
      </c>
      <c r="I197" s="118">
        <v>414.58</v>
      </c>
      <c r="J197" s="118">
        <v>414.58</v>
      </c>
      <c r="K197" s="118">
        <v>414.58</v>
      </c>
      <c r="L197" s="118">
        <v>414.58</v>
      </c>
      <c r="M197" s="118">
        <v>414.58</v>
      </c>
      <c r="N197" s="118">
        <v>414.58</v>
      </c>
      <c r="O197" s="118">
        <v>414.58</v>
      </c>
      <c r="P197" s="118">
        <v>414.58</v>
      </c>
      <c r="Q197" s="118">
        <v>414.58</v>
      </c>
      <c r="R197" s="118">
        <v>414.58</v>
      </c>
      <c r="S197" s="118">
        <v>414.58</v>
      </c>
      <c r="T197" s="118">
        <v>414.58</v>
      </c>
      <c r="U197" s="118">
        <v>414.58</v>
      </c>
      <c r="V197" s="118">
        <v>414.58</v>
      </c>
      <c r="W197" s="118">
        <v>414.58</v>
      </c>
      <c r="X197" s="118">
        <v>414.58</v>
      </c>
      <c r="Y197" s="118">
        <v>414.58</v>
      </c>
      <c r="AB197" s="4">
        <v>14</v>
      </c>
      <c r="AC197" s="4">
        <v>24</v>
      </c>
    </row>
    <row r="198" spans="1:29" x14ac:dyDescent="0.25">
      <c r="A198" s="111">
        <v>12</v>
      </c>
      <c r="B198" s="118">
        <v>414.58</v>
      </c>
      <c r="C198" s="118">
        <v>414.58</v>
      </c>
      <c r="D198" s="118">
        <v>414.58</v>
      </c>
      <c r="E198" s="118">
        <v>414.58</v>
      </c>
      <c r="F198" s="118">
        <v>414.58</v>
      </c>
      <c r="G198" s="118">
        <v>414.58</v>
      </c>
      <c r="H198" s="118">
        <v>414.58</v>
      </c>
      <c r="I198" s="118">
        <v>414.58</v>
      </c>
      <c r="J198" s="118">
        <v>414.58</v>
      </c>
      <c r="K198" s="118">
        <v>414.58</v>
      </c>
      <c r="L198" s="118">
        <v>414.58</v>
      </c>
      <c r="M198" s="118">
        <v>414.58</v>
      </c>
      <c r="N198" s="118">
        <v>414.58</v>
      </c>
      <c r="O198" s="118">
        <v>414.58</v>
      </c>
      <c r="P198" s="118">
        <v>414.58</v>
      </c>
      <c r="Q198" s="118">
        <v>414.58</v>
      </c>
      <c r="R198" s="118">
        <v>414.58</v>
      </c>
      <c r="S198" s="118">
        <v>414.58</v>
      </c>
      <c r="T198" s="118">
        <v>414.58</v>
      </c>
      <c r="U198" s="118">
        <v>414.58</v>
      </c>
      <c r="V198" s="118">
        <v>414.58</v>
      </c>
      <c r="W198" s="118">
        <v>414.58</v>
      </c>
      <c r="X198" s="118">
        <v>414.58</v>
      </c>
      <c r="Y198" s="118">
        <v>414.58</v>
      </c>
      <c r="AB198" s="4">
        <v>14</v>
      </c>
      <c r="AC198" s="4">
        <v>25</v>
      </c>
    </row>
    <row r="199" spans="1:29" x14ac:dyDescent="0.25">
      <c r="A199" s="111">
        <v>13</v>
      </c>
      <c r="B199" s="118">
        <v>414.58</v>
      </c>
      <c r="C199" s="118">
        <v>414.58</v>
      </c>
      <c r="D199" s="118">
        <v>414.58</v>
      </c>
      <c r="E199" s="118">
        <v>414.58</v>
      </c>
      <c r="F199" s="118">
        <v>414.58</v>
      </c>
      <c r="G199" s="118">
        <v>414.58</v>
      </c>
      <c r="H199" s="118">
        <v>414.58</v>
      </c>
      <c r="I199" s="118">
        <v>414.58</v>
      </c>
      <c r="J199" s="118">
        <v>414.58</v>
      </c>
      <c r="K199" s="118">
        <v>414.58</v>
      </c>
      <c r="L199" s="118">
        <v>414.58</v>
      </c>
      <c r="M199" s="118">
        <v>414.58</v>
      </c>
      <c r="N199" s="118">
        <v>414.58</v>
      </c>
      <c r="O199" s="118">
        <v>414.58</v>
      </c>
      <c r="P199" s="118">
        <v>414.58</v>
      </c>
      <c r="Q199" s="118">
        <v>414.58</v>
      </c>
      <c r="R199" s="118">
        <v>414.58</v>
      </c>
      <c r="S199" s="118">
        <v>414.58</v>
      </c>
      <c r="T199" s="118">
        <v>414.58</v>
      </c>
      <c r="U199" s="118">
        <v>414.58</v>
      </c>
      <c r="V199" s="118">
        <v>414.58</v>
      </c>
      <c r="W199" s="118">
        <v>414.58</v>
      </c>
      <c r="X199" s="118">
        <v>414.58</v>
      </c>
      <c r="Y199" s="118">
        <v>414.58</v>
      </c>
      <c r="AB199" s="4">
        <v>15</v>
      </c>
      <c r="AC199" s="4">
        <v>2</v>
      </c>
    </row>
    <row r="200" spans="1:29" x14ac:dyDescent="0.25">
      <c r="A200" s="111">
        <v>14</v>
      </c>
      <c r="B200" s="118">
        <v>414.58</v>
      </c>
      <c r="C200" s="118">
        <v>414.58</v>
      </c>
      <c r="D200" s="118">
        <v>414.58</v>
      </c>
      <c r="E200" s="118">
        <v>414.58</v>
      </c>
      <c r="F200" s="118">
        <v>414.58</v>
      </c>
      <c r="G200" s="118">
        <v>414.58</v>
      </c>
      <c r="H200" s="118">
        <v>414.58</v>
      </c>
      <c r="I200" s="118">
        <v>414.58</v>
      </c>
      <c r="J200" s="118">
        <v>414.58</v>
      </c>
      <c r="K200" s="118">
        <v>414.58</v>
      </c>
      <c r="L200" s="118">
        <v>414.58</v>
      </c>
      <c r="M200" s="118">
        <v>414.58</v>
      </c>
      <c r="N200" s="118">
        <v>414.58</v>
      </c>
      <c r="O200" s="118">
        <v>414.58</v>
      </c>
      <c r="P200" s="118">
        <v>414.58</v>
      </c>
      <c r="Q200" s="118">
        <v>414.58</v>
      </c>
      <c r="R200" s="118">
        <v>414.58</v>
      </c>
      <c r="S200" s="118">
        <v>414.58</v>
      </c>
      <c r="T200" s="118">
        <v>414.58</v>
      </c>
      <c r="U200" s="118">
        <v>414.58</v>
      </c>
      <c r="V200" s="118">
        <v>414.58</v>
      </c>
      <c r="W200" s="118">
        <v>414.58</v>
      </c>
      <c r="X200" s="118">
        <v>414.58</v>
      </c>
      <c r="Y200" s="118">
        <v>414.58</v>
      </c>
      <c r="AB200" s="4">
        <v>15</v>
      </c>
      <c r="AC200" s="4">
        <v>3</v>
      </c>
    </row>
    <row r="201" spans="1:29" x14ac:dyDescent="0.25">
      <c r="A201" s="111">
        <v>15</v>
      </c>
      <c r="B201" s="118">
        <v>414.58</v>
      </c>
      <c r="C201" s="118">
        <v>414.58</v>
      </c>
      <c r="D201" s="118">
        <v>414.58</v>
      </c>
      <c r="E201" s="118">
        <v>414.58</v>
      </c>
      <c r="F201" s="118">
        <v>414.58</v>
      </c>
      <c r="G201" s="118">
        <v>414.58</v>
      </c>
      <c r="H201" s="118">
        <v>414.58</v>
      </c>
      <c r="I201" s="118">
        <v>414.58</v>
      </c>
      <c r="J201" s="118">
        <v>414.58</v>
      </c>
      <c r="K201" s="118">
        <v>414.58</v>
      </c>
      <c r="L201" s="118">
        <v>414.58</v>
      </c>
      <c r="M201" s="118">
        <v>414.58</v>
      </c>
      <c r="N201" s="118">
        <v>414.58</v>
      </c>
      <c r="O201" s="118">
        <v>414.58</v>
      </c>
      <c r="P201" s="118">
        <v>414.58</v>
      </c>
      <c r="Q201" s="118">
        <v>414.58</v>
      </c>
      <c r="R201" s="118">
        <v>414.58</v>
      </c>
      <c r="S201" s="118">
        <v>414.58</v>
      </c>
      <c r="T201" s="118">
        <v>414.58</v>
      </c>
      <c r="U201" s="118">
        <v>414.58</v>
      </c>
      <c r="V201" s="118">
        <v>414.58</v>
      </c>
      <c r="W201" s="118">
        <v>414.58</v>
      </c>
      <c r="X201" s="118">
        <v>414.58</v>
      </c>
      <c r="Y201" s="118">
        <v>414.58</v>
      </c>
      <c r="AB201" s="4">
        <v>15</v>
      </c>
      <c r="AC201" s="4">
        <v>4</v>
      </c>
    </row>
    <row r="202" spans="1:29" x14ac:dyDescent="0.25">
      <c r="A202" s="111">
        <v>16</v>
      </c>
      <c r="B202" s="118">
        <v>414.58</v>
      </c>
      <c r="C202" s="118">
        <v>414.58</v>
      </c>
      <c r="D202" s="118">
        <v>414.58</v>
      </c>
      <c r="E202" s="118">
        <v>414.58</v>
      </c>
      <c r="F202" s="118">
        <v>414.58</v>
      </c>
      <c r="G202" s="118">
        <v>414.58</v>
      </c>
      <c r="H202" s="118">
        <v>414.58</v>
      </c>
      <c r="I202" s="118">
        <v>414.58</v>
      </c>
      <c r="J202" s="118">
        <v>414.58</v>
      </c>
      <c r="K202" s="118">
        <v>414.58</v>
      </c>
      <c r="L202" s="118">
        <v>414.58</v>
      </c>
      <c r="M202" s="118">
        <v>414.58</v>
      </c>
      <c r="N202" s="118">
        <v>414.58</v>
      </c>
      <c r="O202" s="118">
        <v>414.58</v>
      </c>
      <c r="P202" s="118">
        <v>414.58</v>
      </c>
      <c r="Q202" s="118">
        <v>414.58</v>
      </c>
      <c r="R202" s="118">
        <v>414.58</v>
      </c>
      <c r="S202" s="118">
        <v>414.58</v>
      </c>
      <c r="T202" s="118">
        <v>414.58</v>
      </c>
      <c r="U202" s="118">
        <v>414.58</v>
      </c>
      <c r="V202" s="118">
        <v>414.58</v>
      </c>
      <c r="W202" s="118">
        <v>414.58</v>
      </c>
      <c r="X202" s="118">
        <v>414.58</v>
      </c>
      <c r="Y202" s="118">
        <v>414.58</v>
      </c>
      <c r="AB202" s="4">
        <v>15</v>
      </c>
      <c r="AC202" s="4">
        <v>5</v>
      </c>
    </row>
    <row r="203" spans="1:29" x14ac:dyDescent="0.25">
      <c r="A203" s="111">
        <v>17</v>
      </c>
      <c r="B203" s="118">
        <v>414.58</v>
      </c>
      <c r="C203" s="118">
        <v>414.58</v>
      </c>
      <c r="D203" s="118">
        <v>414.58</v>
      </c>
      <c r="E203" s="118">
        <v>414.58</v>
      </c>
      <c r="F203" s="118">
        <v>414.58</v>
      </c>
      <c r="G203" s="118">
        <v>414.58</v>
      </c>
      <c r="H203" s="118">
        <v>414.58</v>
      </c>
      <c r="I203" s="118">
        <v>414.58</v>
      </c>
      <c r="J203" s="118">
        <v>414.58</v>
      </c>
      <c r="K203" s="118">
        <v>414.58</v>
      </c>
      <c r="L203" s="118">
        <v>414.58</v>
      </c>
      <c r="M203" s="118">
        <v>414.58</v>
      </c>
      <c r="N203" s="118">
        <v>414.58</v>
      </c>
      <c r="O203" s="118">
        <v>414.58</v>
      </c>
      <c r="P203" s="118">
        <v>414.58</v>
      </c>
      <c r="Q203" s="118">
        <v>414.58</v>
      </c>
      <c r="R203" s="118">
        <v>414.58</v>
      </c>
      <c r="S203" s="118">
        <v>414.58</v>
      </c>
      <c r="T203" s="118">
        <v>414.58</v>
      </c>
      <c r="U203" s="118">
        <v>414.58</v>
      </c>
      <c r="V203" s="118">
        <v>414.58</v>
      </c>
      <c r="W203" s="118">
        <v>414.58</v>
      </c>
      <c r="X203" s="118">
        <v>414.58</v>
      </c>
      <c r="Y203" s="118">
        <v>414.58</v>
      </c>
      <c r="AB203" s="4">
        <v>15</v>
      </c>
      <c r="AC203" s="4">
        <v>6</v>
      </c>
    </row>
    <row r="204" spans="1:29" x14ac:dyDescent="0.25">
      <c r="A204" s="111">
        <v>18</v>
      </c>
      <c r="B204" s="118">
        <v>414.58</v>
      </c>
      <c r="C204" s="118">
        <v>414.58</v>
      </c>
      <c r="D204" s="118">
        <v>414.58</v>
      </c>
      <c r="E204" s="118">
        <v>414.58</v>
      </c>
      <c r="F204" s="118">
        <v>414.58</v>
      </c>
      <c r="G204" s="118">
        <v>414.58</v>
      </c>
      <c r="H204" s="118">
        <v>414.58</v>
      </c>
      <c r="I204" s="118">
        <v>414.58</v>
      </c>
      <c r="J204" s="118">
        <v>414.58</v>
      </c>
      <c r="K204" s="118">
        <v>414.58</v>
      </c>
      <c r="L204" s="118">
        <v>414.58</v>
      </c>
      <c r="M204" s="118">
        <v>414.58</v>
      </c>
      <c r="N204" s="118">
        <v>414.58</v>
      </c>
      <c r="O204" s="118">
        <v>414.58</v>
      </c>
      <c r="P204" s="118">
        <v>414.58</v>
      </c>
      <c r="Q204" s="118">
        <v>414.58</v>
      </c>
      <c r="R204" s="118">
        <v>414.58</v>
      </c>
      <c r="S204" s="118">
        <v>414.58</v>
      </c>
      <c r="T204" s="118">
        <v>414.58</v>
      </c>
      <c r="U204" s="118">
        <v>414.58</v>
      </c>
      <c r="V204" s="118">
        <v>414.58</v>
      </c>
      <c r="W204" s="118">
        <v>414.58</v>
      </c>
      <c r="X204" s="118">
        <v>414.58</v>
      </c>
      <c r="Y204" s="118">
        <v>414.58</v>
      </c>
      <c r="AB204" s="4">
        <v>15</v>
      </c>
      <c r="AC204" s="4">
        <v>7</v>
      </c>
    </row>
    <row r="205" spans="1:29" x14ac:dyDescent="0.25">
      <c r="A205" s="111">
        <v>19</v>
      </c>
      <c r="B205" s="118">
        <v>414.58</v>
      </c>
      <c r="C205" s="118">
        <v>414.58</v>
      </c>
      <c r="D205" s="118">
        <v>414.58</v>
      </c>
      <c r="E205" s="118">
        <v>414.58</v>
      </c>
      <c r="F205" s="118">
        <v>414.58</v>
      </c>
      <c r="G205" s="118">
        <v>414.58</v>
      </c>
      <c r="H205" s="118">
        <v>414.58</v>
      </c>
      <c r="I205" s="118">
        <v>414.58</v>
      </c>
      <c r="J205" s="118">
        <v>414.58</v>
      </c>
      <c r="K205" s="118">
        <v>414.58</v>
      </c>
      <c r="L205" s="118">
        <v>414.58</v>
      </c>
      <c r="M205" s="118">
        <v>414.58</v>
      </c>
      <c r="N205" s="118">
        <v>414.58</v>
      </c>
      <c r="O205" s="118">
        <v>414.58</v>
      </c>
      <c r="P205" s="118">
        <v>414.58</v>
      </c>
      <c r="Q205" s="118">
        <v>414.58</v>
      </c>
      <c r="R205" s="118">
        <v>414.58</v>
      </c>
      <c r="S205" s="118">
        <v>414.58</v>
      </c>
      <c r="T205" s="118">
        <v>414.58</v>
      </c>
      <c r="U205" s="118">
        <v>414.58</v>
      </c>
      <c r="V205" s="118">
        <v>414.58</v>
      </c>
      <c r="W205" s="118">
        <v>414.58</v>
      </c>
      <c r="X205" s="118">
        <v>414.58</v>
      </c>
      <c r="Y205" s="118">
        <v>414.58</v>
      </c>
      <c r="AB205" s="4">
        <v>15</v>
      </c>
      <c r="AC205" s="4">
        <v>8</v>
      </c>
    </row>
    <row r="206" spans="1:29" x14ac:dyDescent="0.25">
      <c r="A206" s="111">
        <v>20</v>
      </c>
      <c r="B206" s="118">
        <v>414.58</v>
      </c>
      <c r="C206" s="118">
        <v>414.58</v>
      </c>
      <c r="D206" s="118">
        <v>414.58</v>
      </c>
      <c r="E206" s="118">
        <v>414.58</v>
      </c>
      <c r="F206" s="118">
        <v>414.58</v>
      </c>
      <c r="G206" s="118">
        <v>414.58</v>
      </c>
      <c r="H206" s="118">
        <v>414.58</v>
      </c>
      <c r="I206" s="118">
        <v>414.58</v>
      </c>
      <c r="J206" s="118">
        <v>414.58</v>
      </c>
      <c r="K206" s="118">
        <v>414.58</v>
      </c>
      <c r="L206" s="118">
        <v>414.58</v>
      </c>
      <c r="M206" s="118">
        <v>414.58</v>
      </c>
      <c r="N206" s="118">
        <v>414.58</v>
      </c>
      <c r="O206" s="118">
        <v>414.58</v>
      </c>
      <c r="P206" s="118">
        <v>414.58</v>
      </c>
      <c r="Q206" s="118">
        <v>414.58</v>
      </c>
      <c r="R206" s="118">
        <v>414.58</v>
      </c>
      <c r="S206" s="118">
        <v>414.58</v>
      </c>
      <c r="T206" s="118">
        <v>414.58</v>
      </c>
      <c r="U206" s="118">
        <v>414.58</v>
      </c>
      <c r="V206" s="118">
        <v>414.58</v>
      </c>
      <c r="W206" s="118">
        <v>414.58</v>
      </c>
      <c r="X206" s="118">
        <v>414.58</v>
      </c>
      <c r="Y206" s="118">
        <v>414.58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118">
        <v>414.58</v>
      </c>
      <c r="C207" s="118">
        <v>414.58</v>
      </c>
      <c r="D207" s="118">
        <v>414.58</v>
      </c>
      <c r="E207" s="118">
        <v>414.58</v>
      </c>
      <c r="F207" s="118">
        <v>414.58</v>
      </c>
      <c r="G207" s="118">
        <v>414.58</v>
      </c>
      <c r="H207" s="118">
        <v>414.58</v>
      </c>
      <c r="I207" s="118">
        <v>414.58</v>
      </c>
      <c r="J207" s="118">
        <v>414.58</v>
      </c>
      <c r="K207" s="118">
        <v>414.58</v>
      </c>
      <c r="L207" s="118">
        <v>414.58</v>
      </c>
      <c r="M207" s="118">
        <v>414.58</v>
      </c>
      <c r="N207" s="118">
        <v>414.58</v>
      </c>
      <c r="O207" s="118">
        <v>414.58</v>
      </c>
      <c r="P207" s="118">
        <v>414.58</v>
      </c>
      <c r="Q207" s="118">
        <v>414.58</v>
      </c>
      <c r="R207" s="118">
        <v>414.58</v>
      </c>
      <c r="S207" s="118">
        <v>414.58</v>
      </c>
      <c r="T207" s="118">
        <v>414.58</v>
      </c>
      <c r="U207" s="118">
        <v>414.58</v>
      </c>
      <c r="V207" s="118">
        <v>414.58</v>
      </c>
      <c r="W207" s="118">
        <v>414.58</v>
      </c>
      <c r="X207" s="118">
        <v>414.58</v>
      </c>
      <c r="Y207" s="118">
        <v>414.58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118">
        <v>414.58</v>
      </c>
      <c r="C208" s="118">
        <v>414.58</v>
      </c>
      <c r="D208" s="118">
        <v>414.58</v>
      </c>
      <c r="E208" s="118">
        <v>414.58</v>
      </c>
      <c r="F208" s="118">
        <v>414.58</v>
      </c>
      <c r="G208" s="118">
        <v>414.58</v>
      </c>
      <c r="H208" s="118">
        <v>414.58</v>
      </c>
      <c r="I208" s="118">
        <v>414.58</v>
      </c>
      <c r="J208" s="118">
        <v>414.58</v>
      </c>
      <c r="K208" s="118">
        <v>414.58</v>
      </c>
      <c r="L208" s="118">
        <v>414.58</v>
      </c>
      <c r="M208" s="118">
        <v>414.58</v>
      </c>
      <c r="N208" s="118">
        <v>414.58</v>
      </c>
      <c r="O208" s="118">
        <v>414.58</v>
      </c>
      <c r="P208" s="118">
        <v>414.58</v>
      </c>
      <c r="Q208" s="118">
        <v>414.58</v>
      </c>
      <c r="R208" s="118">
        <v>414.58</v>
      </c>
      <c r="S208" s="118">
        <v>414.58</v>
      </c>
      <c r="T208" s="118">
        <v>414.58</v>
      </c>
      <c r="U208" s="118">
        <v>414.58</v>
      </c>
      <c r="V208" s="118">
        <v>414.58</v>
      </c>
      <c r="W208" s="118">
        <v>414.58</v>
      </c>
      <c r="X208" s="118">
        <v>414.58</v>
      </c>
      <c r="Y208" s="118">
        <v>414.58</v>
      </c>
      <c r="AB208" s="4">
        <v>15</v>
      </c>
      <c r="AC208" s="4">
        <v>11</v>
      </c>
    </row>
    <row r="209" spans="1:29" x14ac:dyDescent="0.25">
      <c r="A209" s="111">
        <v>23</v>
      </c>
      <c r="B209" s="118">
        <v>414.58</v>
      </c>
      <c r="C209" s="118">
        <v>414.58</v>
      </c>
      <c r="D209" s="118">
        <v>414.58</v>
      </c>
      <c r="E209" s="118">
        <v>414.58</v>
      </c>
      <c r="F209" s="118">
        <v>414.58</v>
      </c>
      <c r="G209" s="118">
        <v>414.58</v>
      </c>
      <c r="H209" s="118">
        <v>414.58</v>
      </c>
      <c r="I209" s="118">
        <v>414.58</v>
      </c>
      <c r="J209" s="118">
        <v>414.58</v>
      </c>
      <c r="K209" s="118">
        <v>414.58</v>
      </c>
      <c r="L209" s="118">
        <v>414.58</v>
      </c>
      <c r="M209" s="118">
        <v>414.58</v>
      </c>
      <c r="N209" s="118">
        <v>414.58</v>
      </c>
      <c r="O209" s="118">
        <v>414.58</v>
      </c>
      <c r="P209" s="118">
        <v>414.58</v>
      </c>
      <c r="Q209" s="118">
        <v>414.58</v>
      </c>
      <c r="R209" s="118">
        <v>414.58</v>
      </c>
      <c r="S209" s="118">
        <v>414.58</v>
      </c>
      <c r="T209" s="118">
        <v>414.58</v>
      </c>
      <c r="U209" s="118">
        <v>414.58</v>
      </c>
      <c r="V209" s="118">
        <v>414.58</v>
      </c>
      <c r="W209" s="118">
        <v>414.58</v>
      </c>
      <c r="X209" s="118">
        <v>414.58</v>
      </c>
      <c r="Y209" s="118">
        <v>414.58</v>
      </c>
      <c r="AB209" s="4">
        <v>15</v>
      </c>
      <c r="AC209" s="4">
        <v>12</v>
      </c>
    </row>
    <row r="210" spans="1:29" x14ac:dyDescent="0.25">
      <c r="A210" s="111">
        <v>24</v>
      </c>
      <c r="B210" s="118">
        <v>414.58</v>
      </c>
      <c r="C210" s="118">
        <v>414.58</v>
      </c>
      <c r="D210" s="118">
        <v>414.58</v>
      </c>
      <c r="E210" s="118">
        <v>414.58</v>
      </c>
      <c r="F210" s="118">
        <v>414.58</v>
      </c>
      <c r="G210" s="118">
        <v>414.58</v>
      </c>
      <c r="H210" s="118">
        <v>414.58</v>
      </c>
      <c r="I210" s="118">
        <v>414.58</v>
      </c>
      <c r="J210" s="118">
        <v>414.58</v>
      </c>
      <c r="K210" s="118">
        <v>414.58</v>
      </c>
      <c r="L210" s="118">
        <v>414.58</v>
      </c>
      <c r="M210" s="118">
        <v>414.58</v>
      </c>
      <c r="N210" s="118">
        <v>414.58</v>
      </c>
      <c r="O210" s="118">
        <v>414.58</v>
      </c>
      <c r="P210" s="118">
        <v>414.58</v>
      </c>
      <c r="Q210" s="118">
        <v>414.58</v>
      </c>
      <c r="R210" s="118">
        <v>414.58</v>
      </c>
      <c r="S210" s="118">
        <v>414.58</v>
      </c>
      <c r="T210" s="118">
        <v>414.58</v>
      </c>
      <c r="U210" s="118">
        <v>414.58</v>
      </c>
      <c r="V210" s="118">
        <v>414.58</v>
      </c>
      <c r="W210" s="118">
        <v>414.58</v>
      </c>
      <c r="X210" s="118">
        <v>414.58</v>
      </c>
      <c r="Y210" s="118">
        <v>414.58</v>
      </c>
      <c r="AB210" s="4">
        <v>15</v>
      </c>
      <c r="AC210" s="4">
        <v>13</v>
      </c>
    </row>
    <row r="211" spans="1:29" x14ac:dyDescent="0.25">
      <c r="A211" s="111">
        <v>25</v>
      </c>
      <c r="B211" s="118">
        <v>414.58</v>
      </c>
      <c r="C211" s="118">
        <v>414.58</v>
      </c>
      <c r="D211" s="118">
        <v>414.58</v>
      </c>
      <c r="E211" s="118">
        <v>414.58</v>
      </c>
      <c r="F211" s="118">
        <v>414.58</v>
      </c>
      <c r="G211" s="118">
        <v>414.58</v>
      </c>
      <c r="H211" s="118">
        <v>414.58</v>
      </c>
      <c r="I211" s="118">
        <v>414.58</v>
      </c>
      <c r="J211" s="118">
        <v>414.58</v>
      </c>
      <c r="K211" s="118">
        <v>414.58</v>
      </c>
      <c r="L211" s="118">
        <v>414.58</v>
      </c>
      <c r="M211" s="118">
        <v>414.58</v>
      </c>
      <c r="N211" s="118">
        <v>414.58</v>
      </c>
      <c r="O211" s="118">
        <v>414.58</v>
      </c>
      <c r="P211" s="118">
        <v>414.58</v>
      </c>
      <c r="Q211" s="118">
        <v>414.58</v>
      </c>
      <c r="R211" s="118">
        <v>414.58</v>
      </c>
      <c r="S211" s="118">
        <v>414.58</v>
      </c>
      <c r="T211" s="118">
        <v>414.58</v>
      </c>
      <c r="U211" s="118">
        <v>414.58</v>
      </c>
      <c r="V211" s="118">
        <v>414.58</v>
      </c>
      <c r="W211" s="118">
        <v>414.58</v>
      </c>
      <c r="X211" s="118">
        <v>414.58</v>
      </c>
      <c r="Y211" s="118">
        <v>414.58</v>
      </c>
      <c r="AB211" s="4">
        <v>15</v>
      </c>
      <c r="AC211" s="4">
        <v>14</v>
      </c>
    </row>
    <row r="212" spans="1:29" x14ac:dyDescent="0.25">
      <c r="A212" s="111">
        <v>26</v>
      </c>
      <c r="B212" s="118">
        <v>414.58</v>
      </c>
      <c r="C212" s="118">
        <v>414.58</v>
      </c>
      <c r="D212" s="118">
        <v>414.58</v>
      </c>
      <c r="E212" s="118">
        <v>414.58</v>
      </c>
      <c r="F212" s="118">
        <v>414.58</v>
      </c>
      <c r="G212" s="118">
        <v>414.58</v>
      </c>
      <c r="H212" s="118">
        <v>414.58</v>
      </c>
      <c r="I212" s="118">
        <v>414.58</v>
      </c>
      <c r="J212" s="118">
        <v>414.58</v>
      </c>
      <c r="K212" s="118">
        <v>414.58</v>
      </c>
      <c r="L212" s="118">
        <v>414.58</v>
      </c>
      <c r="M212" s="118">
        <v>414.58</v>
      </c>
      <c r="N212" s="118">
        <v>414.58</v>
      </c>
      <c r="O212" s="118">
        <v>414.58</v>
      </c>
      <c r="P212" s="118">
        <v>414.58</v>
      </c>
      <c r="Q212" s="118">
        <v>414.58</v>
      </c>
      <c r="R212" s="118">
        <v>414.58</v>
      </c>
      <c r="S212" s="118">
        <v>414.58</v>
      </c>
      <c r="T212" s="118">
        <v>414.58</v>
      </c>
      <c r="U212" s="118">
        <v>414.58</v>
      </c>
      <c r="V212" s="118">
        <v>414.58</v>
      </c>
      <c r="W212" s="118">
        <v>414.58</v>
      </c>
      <c r="X212" s="118">
        <v>414.58</v>
      </c>
      <c r="Y212" s="118">
        <v>414.58</v>
      </c>
      <c r="AB212" s="4">
        <v>15</v>
      </c>
      <c r="AC212" s="4">
        <v>15</v>
      </c>
    </row>
    <row r="213" spans="1:29" x14ac:dyDescent="0.25">
      <c r="A213" s="111">
        <v>27</v>
      </c>
      <c r="B213" s="118">
        <v>414.58</v>
      </c>
      <c r="C213" s="118">
        <v>414.58</v>
      </c>
      <c r="D213" s="118">
        <v>414.58</v>
      </c>
      <c r="E213" s="118">
        <v>414.58</v>
      </c>
      <c r="F213" s="118">
        <v>414.58</v>
      </c>
      <c r="G213" s="118">
        <v>414.58</v>
      </c>
      <c r="H213" s="118">
        <v>414.58</v>
      </c>
      <c r="I213" s="118">
        <v>414.58</v>
      </c>
      <c r="J213" s="118">
        <v>414.58</v>
      </c>
      <c r="K213" s="118">
        <v>414.58</v>
      </c>
      <c r="L213" s="118">
        <v>414.58</v>
      </c>
      <c r="M213" s="118">
        <v>414.58</v>
      </c>
      <c r="N213" s="118">
        <v>414.58</v>
      </c>
      <c r="O213" s="118">
        <v>414.58</v>
      </c>
      <c r="P213" s="118">
        <v>414.58</v>
      </c>
      <c r="Q213" s="118">
        <v>414.58</v>
      </c>
      <c r="R213" s="118">
        <v>414.58</v>
      </c>
      <c r="S213" s="118">
        <v>414.58</v>
      </c>
      <c r="T213" s="118">
        <v>414.58</v>
      </c>
      <c r="U213" s="118">
        <v>414.58</v>
      </c>
      <c r="V213" s="118">
        <v>414.58</v>
      </c>
      <c r="W213" s="118">
        <v>414.58</v>
      </c>
      <c r="X213" s="118">
        <v>414.58</v>
      </c>
      <c r="Y213" s="118">
        <v>414.58</v>
      </c>
      <c r="AB213" s="4">
        <v>15</v>
      </c>
      <c r="AC213" s="4">
        <v>16</v>
      </c>
    </row>
    <row r="214" spans="1:29" x14ac:dyDescent="0.25">
      <c r="A214" s="111">
        <v>28</v>
      </c>
      <c r="B214" s="118">
        <v>414.58</v>
      </c>
      <c r="C214" s="118">
        <v>414.58</v>
      </c>
      <c r="D214" s="118">
        <v>414.58</v>
      </c>
      <c r="E214" s="118">
        <v>414.58</v>
      </c>
      <c r="F214" s="118">
        <v>414.58</v>
      </c>
      <c r="G214" s="118">
        <v>414.58</v>
      </c>
      <c r="H214" s="118">
        <v>414.58</v>
      </c>
      <c r="I214" s="118">
        <v>414.58</v>
      </c>
      <c r="J214" s="118">
        <v>414.58</v>
      </c>
      <c r="K214" s="118">
        <v>414.58</v>
      </c>
      <c r="L214" s="118">
        <v>414.58</v>
      </c>
      <c r="M214" s="118">
        <v>414.58</v>
      </c>
      <c r="N214" s="118">
        <v>414.58</v>
      </c>
      <c r="O214" s="118">
        <v>414.58</v>
      </c>
      <c r="P214" s="118">
        <v>414.58</v>
      </c>
      <c r="Q214" s="118">
        <v>414.58</v>
      </c>
      <c r="R214" s="118">
        <v>414.58</v>
      </c>
      <c r="S214" s="118">
        <v>414.58</v>
      </c>
      <c r="T214" s="118">
        <v>414.58</v>
      </c>
      <c r="U214" s="118">
        <v>414.58</v>
      </c>
      <c r="V214" s="118">
        <v>414.58</v>
      </c>
      <c r="W214" s="118">
        <v>414.58</v>
      </c>
      <c r="X214" s="118">
        <v>414.58</v>
      </c>
      <c r="Y214" s="118">
        <v>414.58</v>
      </c>
      <c r="AB214" s="4">
        <v>15</v>
      </c>
      <c r="AC214" s="4">
        <v>17</v>
      </c>
    </row>
    <row r="215" spans="1:29" x14ac:dyDescent="0.25">
      <c r="A215" s="111">
        <v>29</v>
      </c>
      <c r="B215" s="118">
        <v>414.58</v>
      </c>
      <c r="C215" s="118">
        <v>414.58</v>
      </c>
      <c r="D215" s="118">
        <v>414.58</v>
      </c>
      <c r="E215" s="118">
        <v>414.58</v>
      </c>
      <c r="F215" s="118">
        <v>414.58</v>
      </c>
      <c r="G215" s="118">
        <v>414.58</v>
      </c>
      <c r="H215" s="118">
        <v>414.58</v>
      </c>
      <c r="I215" s="118">
        <v>414.58</v>
      </c>
      <c r="J215" s="118">
        <v>414.58</v>
      </c>
      <c r="K215" s="118">
        <v>414.58</v>
      </c>
      <c r="L215" s="118">
        <v>414.58</v>
      </c>
      <c r="M215" s="118">
        <v>414.58</v>
      </c>
      <c r="N215" s="118">
        <v>414.58</v>
      </c>
      <c r="O215" s="118">
        <v>414.58</v>
      </c>
      <c r="P215" s="118">
        <v>414.58</v>
      </c>
      <c r="Q215" s="118">
        <v>414.58</v>
      </c>
      <c r="R215" s="118">
        <v>414.58</v>
      </c>
      <c r="S215" s="118">
        <v>414.58</v>
      </c>
      <c r="T215" s="118">
        <v>414.58</v>
      </c>
      <c r="U215" s="118">
        <v>414.58</v>
      </c>
      <c r="V215" s="118">
        <v>414.58</v>
      </c>
      <c r="W215" s="118">
        <v>414.58</v>
      </c>
      <c r="X215" s="118">
        <v>414.58</v>
      </c>
      <c r="Y215" s="118">
        <v>414.58</v>
      </c>
      <c r="AB215" s="4">
        <v>15</v>
      </c>
      <c r="AC215" s="4">
        <v>18</v>
      </c>
    </row>
    <row r="216" spans="1:29" x14ac:dyDescent="0.25">
      <c r="A216" s="121">
        <v>30</v>
      </c>
      <c r="B216" s="118">
        <v>414.58</v>
      </c>
      <c r="C216" s="118">
        <v>414.58</v>
      </c>
      <c r="D216" s="118">
        <v>414.58</v>
      </c>
      <c r="E216" s="118">
        <v>414.58</v>
      </c>
      <c r="F216" s="118">
        <v>414.58</v>
      </c>
      <c r="G216" s="118">
        <v>414.58</v>
      </c>
      <c r="H216" s="118">
        <v>414.58</v>
      </c>
      <c r="I216" s="118">
        <v>414.58</v>
      </c>
      <c r="J216" s="118">
        <v>414.58</v>
      </c>
      <c r="K216" s="118">
        <v>414.58</v>
      </c>
      <c r="L216" s="118">
        <v>414.58</v>
      </c>
      <c r="M216" s="118">
        <v>414.58</v>
      </c>
      <c r="N216" s="118">
        <v>414.58</v>
      </c>
      <c r="O216" s="118">
        <v>414.58</v>
      </c>
      <c r="P216" s="118">
        <v>414.58</v>
      </c>
      <c r="Q216" s="118">
        <v>414.58</v>
      </c>
      <c r="R216" s="118">
        <v>414.58</v>
      </c>
      <c r="S216" s="118">
        <v>414.58</v>
      </c>
      <c r="T216" s="118">
        <v>414.58</v>
      </c>
      <c r="U216" s="118">
        <v>414.58</v>
      </c>
      <c r="V216" s="118">
        <v>414.58</v>
      </c>
      <c r="W216" s="118">
        <v>414.58</v>
      </c>
      <c r="X216" s="118">
        <v>414.58</v>
      </c>
      <c r="Y216" s="118">
        <v>414.58</v>
      </c>
      <c r="AB216" s="4">
        <v>15</v>
      </c>
      <c r="AC216" s="4">
        <v>19</v>
      </c>
    </row>
    <row r="217" spans="1:29" x14ac:dyDescent="0.25">
      <c r="A217" s="122">
        <v>31</v>
      </c>
      <c r="B217" s="118">
        <v>414.58</v>
      </c>
      <c r="C217" s="118">
        <v>414.58</v>
      </c>
      <c r="D217" s="118">
        <v>414.58</v>
      </c>
      <c r="E217" s="118">
        <v>414.58</v>
      </c>
      <c r="F217" s="118">
        <v>414.58</v>
      </c>
      <c r="G217" s="118">
        <v>414.58</v>
      </c>
      <c r="H217" s="118">
        <v>414.58</v>
      </c>
      <c r="I217" s="118">
        <v>414.58</v>
      </c>
      <c r="J217" s="118">
        <v>414.58</v>
      </c>
      <c r="K217" s="118">
        <v>414.58</v>
      </c>
      <c r="L217" s="118">
        <v>414.58</v>
      </c>
      <c r="M217" s="118">
        <v>414.58</v>
      </c>
      <c r="N217" s="118">
        <v>414.58</v>
      </c>
      <c r="O217" s="118">
        <v>414.58</v>
      </c>
      <c r="P217" s="118">
        <v>414.58</v>
      </c>
      <c r="Q217" s="118">
        <v>414.58</v>
      </c>
      <c r="R217" s="118">
        <v>414.58</v>
      </c>
      <c r="S217" s="118">
        <v>414.58</v>
      </c>
      <c r="T217" s="118">
        <v>414.58</v>
      </c>
      <c r="U217" s="118">
        <v>414.58</v>
      </c>
      <c r="V217" s="118">
        <v>414.58</v>
      </c>
      <c r="W217" s="118">
        <v>414.58</v>
      </c>
      <c r="X217" s="118">
        <v>414.58</v>
      </c>
      <c r="Y217" s="118">
        <v>414.58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O220" s="13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>
        <v>69.97</v>
      </c>
      <c r="J226" s="56">
        <v>197.44</v>
      </c>
      <c r="K226" s="56">
        <v>221.48</v>
      </c>
      <c r="L226" s="56">
        <v>443.34999999999997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49">
        <v>67.77</v>
      </c>
      <c r="J227" s="49">
        <v>195.24</v>
      </c>
      <c r="K227" s="49">
        <v>219.28</v>
      </c>
      <c r="L227" s="49">
        <v>441.15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>
        <v>2.2000000000000002</v>
      </c>
      <c r="J228" s="49">
        <v>2.2000000000000002</v>
      </c>
      <c r="K228" s="49">
        <v>2.2000000000000002</v>
      </c>
      <c r="L228" s="49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880241.3</v>
      </c>
      <c r="J230" s="136">
        <v>1355564</v>
      </c>
      <c r="K230" s="136">
        <v>1458239.72</v>
      </c>
      <c r="L230" s="136">
        <v>723361.22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880241.3</v>
      </c>
      <c r="J231" s="136">
        <v>1355564</v>
      </c>
      <c r="K231" s="136">
        <v>1458239.72</v>
      </c>
      <c r="L231" s="136">
        <v>723361.22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B150:Y150"/>
    <mergeCell ref="M146:N146"/>
    <mergeCell ref="H224:H225"/>
    <mergeCell ref="A222:G222"/>
    <mergeCell ref="A146:L146"/>
    <mergeCell ref="O146:P146"/>
    <mergeCell ref="B185:Y185"/>
    <mergeCell ref="Q146:R146"/>
    <mergeCell ref="A1:Y1"/>
    <mergeCell ref="A2:Y2"/>
    <mergeCell ref="P3:Q3"/>
    <mergeCell ref="A4:Y4"/>
    <mergeCell ref="B5:Y5"/>
    <mergeCell ref="O145:P145"/>
    <mergeCell ref="A143:Y143"/>
    <mergeCell ref="M145:N145"/>
    <mergeCell ref="B107:Y107"/>
    <mergeCell ref="A107:A108"/>
    <mergeCell ref="A144:L145"/>
    <mergeCell ref="S146:T146"/>
    <mergeCell ref="A141:J141"/>
    <mergeCell ref="M141:O141"/>
    <mergeCell ref="A73:A74"/>
    <mergeCell ref="M144:T144"/>
    <mergeCell ref="A231:G231"/>
    <mergeCell ref="A220:L220"/>
    <mergeCell ref="A221:K221"/>
    <mergeCell ref="A227:G227"/>
    <mergeCell ref="A228:G228"/>
    <mergeCell ref="A224:G225"/>
    <mergeCell ref="A230:G230"/>
    <mergeCell ref="A5:A6"/>
    <mergeCell ref="A39:A40"/>
    <mergeCell ref="A226:G226"/>
    <mergeCell ref="A150:A151"/>
    <mergeCell ref="A185:A186"/>
    <mergeCell ref="Q145:R145"/>
    <mergeCell ref="B39:Y39"/>
    <mergeCell ref="I224:L224"/>
    <mergeCell ref="B73:Y73"/>
    <mergeCell ref="S145:T14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194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68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>
        <v>1211.1500000000001</v>
      </c>
      <c r="C7" s="126">
        <v>1221.1500000000001</v>
      </c>
      <c r="D7" s="126">
        <v>1244.99</v>
      </c>
      <c r="E7" s="126">
        <v>1253.23</v>
      </c>
      <c r="F7" s="126">
        <v>1317.62</v>
      </c>
      <c r="G7" s="126">
        <v>1426.04</v>
      </c>
      <c r="H7" s="126">
        <v>1482.93</v>
      </c>
      <c r="I7" s="126">
        <v>1494.74</v>
      </c>
      <c r="J7" s="126">
        <v>1492.65</v>
      </c>
      <c r="K7" s="126">
        <v>1485.25</v>
      </c>
      <c r="L7" s="126">
        <v>1475.36</v>
      </c>
      <c r="M7" s="126">
        <v>1475.28</v>
      </c>
      <c r="N7" s="126">
        <v>1465.08</v>
      </c>
      <c r="O7" s="126">
        <v>1448.64</v>
      </c>
      <c r="P7" s="126">
        <v>1457.05</v>
      </c>
      <c r="Q7" s="126">
        <v>1474.71</v>
      </c>
      <c r="R7" s="126">
        <v>1489.85</v>
      </c>
      <c r="S7" s="126">
        <v>1509.9</v>
      </c>
      <c r="T7" s="126">
        <v>1487.99</v>
      </c>
      <c r="U7" s="126">
        <v>1470.82</v>
      </c>
      <c r="V7" s="126">
        <v>1442.59</v>
      </c>
      <c r="W7" s="126">
        <v>1393.12</v>
      </c>
      <c r="X7" s="126">
        <v>1271.5899999999999</v>
      </c>
      <c r="Y7" s="127">
        <v>1248.8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7">
        <v>1219.95</v>
      </c>
      <c r="C8" s="10">
        <v>1220.42</v>
      </c>
      <c r="D8" s="10">
        <v>1229.3399999999999</v>
      </c>
      <c r="E8" s="10">
        <v>1251.94</v>
      </c>
      <c r="F8" s="10">
        <v>1335.78</v>
      </c>
      <c r="G8" s="10">
        <v>1451.62</v>
      </c>
      <c r="H8" s="10">
        <v>1472.86</v>
      </c>
      <c r="I8" s="10">
        <v>1517.65</v>
      </c>
      <c r="J8" s="10">
        <v>1495.4</v>
      </c>
      <c r="K8" s="10">
        <v>1484.05</v>
      </c>
      <c r="L8" s="10">
        <v>1466.48</v>
      </c>
      <c r="M8" s="10">
        <v>1469.39</v>
      </c>
      <c r="N8" s="10">
        <v>1465.96</v>
      </c>
      <c r="O8" s="10">
        <v>1462.42</v>
      </c>
      <c r="P8" s="10">
        <v>1466.3</v>
      </c>
      <c r="Q8" s="10">
        <v>1482.98</v>
      </c>
      <c r="R8" s="10">
        <v>1519.29</v>
      </c>
      <c r="S8" s="10">
        <v>1528.76</v>
      </c>
      <c r="T8" s="10">
        <v>1595.83</v>
      </c>
      <c r="U8" s="10">
        <v>1510.09</v>
      </c>
      <c r="V8" s="10">
        <v>1466.04</v>
      </c>
      <c r="W8" s="10">
        <v>1425.97</v>
      </c>
      <c r="X8" s="10">
        <v>1333.29</v>
      </c>
      <c r="Y8" s="58">
        <v>1296.3699999999999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7">
        <v>1248.93</v>
      </c>
      <c r="C9" s="10">
        <v>1236.9000000000001</v>
      </c>
      <c r="D9" s="10">
        <v>1239.3499999999999</v>
      </c>
      <c r="E9" s="10">
        <v>1251.03</v>
      </c>
      <c r="F9" s="10">
        <v>1318.7</v>
      </c>
      <c r="G9" s="10">
        <v>1430.74</v>
      </c>
      <c r="H9" s="10">
        <v>1478.09</v>
      </c>
      <c r="I9" s="10">
        <v>1495.34</v>
      </c>
      <c r="J9" s="10">
        <v>1497.92</v>
      </c>
      <c r="K9" s="10">
        <v>1494.27</v>
      </c>
      <c r="L9" s="10">
        <v>1466.1</v>
      </c>
      <c r="M9" s="10">
        <v>1480.21</v>
      </c>
      <c r="N9" s="10">
        <v>1475.28</v>
      </c>
      <c r="O9" s="10">
        <v>1466.5</v>
      </c>
      <c r="P9" s="10">
        <v>1468.2</v>
      </c>
      <c r="Q9" s="10">
        <v>1480.06</v>
      </c>
      <c r="R9" s="10">
        <v>1509.61</v>
      </c>
      <c r="S9" s="10">
        <v>1551.23</v>
      </c>
      <c r="T9" s="10">
        <v>1509.29</v>
      </c>
      <c r="U9" s="10">
        <v>1478.76</v>
      </c>
      <c r="V9" s="10">
        <v>1420.95</v>
      </c>
      <c r="W9" s="10">
        <v>1366.41</v>
      </c>
      <c r="X9" s="10">
        <v>1304.5899999999999</v>
      </c>
      <c r="Y9" s="58">
        <v>1290.54</v>
      </c>
      <c r="AB9" s="4">
        <v>7</v>
      </c>
      <c r="AC9" s="4">
        <v>4</v>
      </c>
    </row>
    <row r="10" spans="1:29" x14ac:dyDescent="0.25">
      <c r="A10" s="69">
        <v>4</v>
      </c>
      <c r="B10" s="97">
        <v>1248.05</v>
      </c>
      <c r="C10" s="10">
        <v>1248.52</v>
      </c>
      <c r="D10" s="10">
        <v>1249.6199999999999</v>
      </c>
      <c r="E10" s="10">
        <v>1250.22</v>
      </c>
      <c r="F10" s="10">
        <v>1251.31</v>
      </c>
      <c r="G10" s="10">
        <v>1322</v>
      </c>
      <c r="H10" s="10">
        <v>1349.46</v>
      </c>
      <c r="I10" s="10">
        <v>1336.33</v>
      </c>
      <c r="J10" s="10">
        <v>1311.58</v>
      </c>
      <c r="K10" s="10">
        <v>1274.3499999999999</v>
      </c>
      <c r="L10" s="10">
        <v>1205.3399999999999</v>
      </c>
      <c r="M10" s="10">
        <v>1205.27</v>
      </c>
      <c r="N10" s="10">
        <v>1205.1400000000001</v>
      </c>
      <c r="O10" s="10">
        <v>1205.25</v>
      </c>
      <c r="P10" s="10">
        <v>1232.1500000000001</v>
      </c>
      <c r="Q10" s="10">
        <v>1223.3699999999999</v>
      </c>
      <c r="R10" s="10">
        <v>1256.94</v>
      </c>
      <c r="S10" s="10">
        <v>1257.07</v>
      </c>
      <c r="T10" s="10">
        <v>1256.03</v>
      </c>
      <c r="U10" s="10">
        <v>1255.76</v>
      </c>
      <c r="V10" s="10">
        <v>1254.25</v>
      </c>
      <c r="W10" s="10">
        <v>1208.83</v>
      </c>
      <c r="X10" s="10">
        <v>1201.6500000000001</v>
      </c>
      <c r="Y10" s="58">
        <v>1207.53</v>
      </c>
      <c r="AB10" s="4">
        <v>7</v>
      </c>
      <c r="AC10" s="4">
        <v>5</v>
      </c>
    </row>
    <row r="11" spans="1:29" x14ac:dyDescent="0.25">
      <c r="A11" s="69">
        <v>5</v>
      </c>
      <c r="B11" s="97">
        <v>1248.8399999999999</v>
      </c>
      <c r="C11" s="10">
        <v>1249.9000000000001</v>
      </c>
      <c r="D11" s="10">
        <v>1249.72</v>
      </c>
      <c r="E11" s="10">
        <v>1250.56</v>
      </c>
      <c r="F11" s="10">
        <v>1257.81</v>
      </c>
      <c r="G11" s="10">
        <v>1269.18</v>
      </c>
      <c r="H11" s="10">
        <v>1340.8</v>
      </c>
      <c r="I11" s="10">
        <v>1321.87</v>
      </c>
      <c r="J11" s="10">
        <v>1278.3499999999999</v>
      </c>
      <c r="K11" s="10">
        <v>1267.04</v>
      </c>
      <c r="L11" s="10">
        <v>1258.8499999999999</v>
      </c>
      <c r="M11" s="10">
        <v>1256.78</v>
      </c>
      <c r="N11" s="10">
        <v>1218.02</v>
      </c>
      <c r="O11" s="10">
        <v>1205.69</v>
      </c>
      <c r="P11" s="10">
        <v>1206.3699999999999</v>
      </c>
      <c r="Q11" s="10">
        <v>1217.3800000000001</v>
      </c>
      <c r="R11" s="10">
        <v>1267.43</v>
      </c>
      <c r="S11" s="10">
        <v>1309.07</v>
      </c>
      <c r="T11" s="10">
        <v>1346.85</v>
      </c>
      <c r="U11" s="10">
        <v>1328.41</v>
      </c>
      <c r="V11" s="10">
        <v>1257.46</v>
      </c>
      <c r="W11" s="10">
        <v>1253.71</v>
      </c>
      <c r="X11" s="10">
        <v>1247.05</v>
      </c>
      <c r="Y11" s="58">
        <v>1248.05</v>
      </c>
      <c r="AB11" s="4">
        <v>7</v>
      </c>
      <c r="AC11" s="4">
        <v>6</v>
      </c>
    </row>
    <row r="12" spans="1:29" x14ac:dyDescent="0.25">
      <c r="A12" s="69">
        <v>6</v>
      </c>
      <c r="B12" s="97">
        <v>1255.56</v>
      </c>
      <c r="C12" s="10">
        <v>1250.07</v>
      </c>
      <c r="D12" s="10">
        <v>1235.8900000000001</v>
      </c>
      <c r="E12" s="10">
        <v>1234.8399999999999</v>
      </c>
      <c r="F12" s="10">
        <v>1251.6300000000001</v>
      </c>
      <c r="G12" s="10">
        <v>1258.93</v>
      </c>
      <c r="H12" s="10">
        <v>1286.1400000000001</v>
      </c>
      <c r="I12" s="10">
        <v>1363.62</v>
      </c>
      <c r="J12" s="10">
        <v>1470.15</v>
      </c>
      <c r="K12" s="10">
        <v>1474.83</v>
      </c>
      <c r="L12" s="10">
        <v>1469.4</v>
      </c>
      <c r="M12" s="10">
        <v>1470.69</v>
      </c>
      <c r="N12" s="10">
        <v>1459.46</v>
      </c>
      <c r="O12" s="10">
        <v>1462.48</v>
      </c>
      <c r="P12" s="10">
        <v>1463.16</v>
      </c>
      <c r="Q12" s="10">
        <v>1476.09</v>
      </c>
      <c r="R12" s="10">
        <v>1506.77</v>
      </c>
      <c r="S12" s="10">
        <v>1500.45</v>
      </c>
      <c r="T12" s="10">
        <v>1502.82</v>
      </c>
      <c r="U12" s="10">
        <v>1456.86</v>
      </c>
      <c r="V12" s="10">
        <v>1347.94</v>
      </c>
      <c r="W12" s="10">
        <v>1300.4100000000001</v>
      </c>
      <c r="X12" s="10">
        <v>1255.98</v>
      </c>
      <c r="Y12" s="58">
        <v>1254.29</v>
      </c>
      <c r="AB12" s="4">
        <v>7</v>
      </c>
      <c r="AC12" s="4">
        <v>7</v>
      </c>
    </row>
    <row r="13" spans="1:29" x14ac:dyDescent="0.25">
      <c r="A13" s="69">
        <v>7</v>
      </c>
      <c r="B13" s="97">
        <v>1282.44</v>
      </c>
      <c r="C13" s="10">
        <v>1251.8399999999999</v>
      </c>
      <c r="D13" s="10">
        <v>1252.31</v>
      </c>
      <c r="E13" s="10">
        <v>1247.94</v>
      </c>
      <c r="F13" s="10">
        <v>1252.6300000000001</v>
      </c>
      <c r="G13" s="10">
        <v>1261.26</v>
      </c>
      <c r="H13" s="10">
        <v>1341.26</v>
      </c>
      <c r="I13" s="10">
        <v>1386.73</v>
      </c>
      <c r="J13" s="10">
        <v>1499.55</v>
      </c>
      <c r="K13" s="10">
        <v>1551.65</v>
      </c>
      <c r="L13" s="10">
        <v>1557.82</v>
      </c>
      <c r="M13" s="10">
        <v>1558.51</v>
      </c>
      <c r="N13" s="10">
        <v>1559.05</v>
      </c>
      <c r="O13" s="10">
        <v>1558.54</v>
      </c>
      <c r="P13" s="10">
        <v>1571.2</v>
      </c>
      <c r="Q13" s="10">
        <v>1603.14</v>
      </c>
      <c r="R13" s="10">
        <v>1641.88</v>
      </c>
      <c r="S13" s="10">
        <v>1653.46</v>
      </c>
      <c r="T13" s="10">
        <v>1675.62</v>
      </c>
      <c r="U13" s="10">
        <v>1569.53</v>
      </c>
      <c r="V13" s="10">
        <v>1421.22</v>
      </c>
      <c r="W13" s="10">
        <v>1318.14</v>
      </c>
      <c r="X13" s="10">
        <v>1264.73</v>
      </c>
      <c r="Y13" s="58">
        <v>1257.17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7">
        <v>1218.6400000000001</v>
      </c>
      <c r="C14" s="10">
        <v>1219.3499999999999</v>
      </c>
      <c r="D14" s="10">
        <v>1228.1500000000001</v>
      </c>
      <c r="E14" s="10">
        <v>1230.08</v>
      </c>
      <c r="F14" s="10">
        <v>1253.57</v>
      </c>
      <c r="G14" s="10">
        <v>1324.95</v>
      </c>
      <c r="H14" s="10">
        <v>1365.31</v>
      </c>
      <c r="I14" s="10">
        <v>1460.27</v>
      </c>
      <c r="J14" s="10">
        <v>1469.88</v>
      </c>
      <c r="K14" s="10">
        <v>1429.5</v>
      </c>
      <c r="L14" s="10">
        <v>1411.89</v>
      </c>
      <c r="M14" s="10">
        <v>1422.36</v>
      </c>
      <c r="N14" s="10">
        <v>1418.62</v>
      </c>
      <c r="O14" s="10">
        <v>1418.4</v>
      </c>
      <c r="P14" s="10">
        <v>1420.08</v>
      </c>
      <c r="Q14" s="10">
        <v>1435.05</v>
      </c>
      <c r="R14" s="10">
        <v>1470.3</v>
      </c>
      <c r="S14" s="10">
        <v>1476.03</v>
      </c>
      <c r="T14" s="10">
        <v>1460.02</v>
      </c>
      <c r="U14" s="10">
        <v>1433.43</v>
      </c>
      <c r="V14" s="10">
        <v>1310.18</v>
      </c>
      <c r="W14" s="10">
        <v>1259.25</v>
      </c>
      <c r="X14" s="10">
        <v>1251.8</v>
      </c>
      <c r="Y14" s="58">
        <v>1248.98</v>
      </c>
      <c r="AB14" s="4">
        <v>7</v>
      </c>
      <c r="AC14" s="4">
        <v>9</v>
      </c>
    </row>
    <row r="15" spans="1:29" x14ac:dyDescent="0.25">
      <c r="A15" s="69">
        <v>9</v>
      </c>
      <c r="B15" s="97">
        <v>1233.98</v>
      </c>
      <c r="C15" s="10">
        <v>1232.0999999999999</v>
      </c>
      <c r="D15" s="10">
        <v>1216.3499999999999</v>
      </c>
      <c r="E15" s="10">
        <v>1218.1600000000001</v>
      </c>
      <c r="F15" s="10">
        <v>1232.8</v>
      </c>
      <c r="G15" s="10">
        <v>1266.3499999999999</v>
      </c>
      <c r="H15" s="10">
        <v>1327.35</v>
      </c>
      <c r="I15" s="10">
        <v>1397.51</v>
      </c>
      <c r="J15" s="10">
        <v>1416.86</v>
      </c>
      <c r="K15" s="10">
        <v>1420.94</v>
      </c>
      <c r="L15" s="10">
        <v>1335.5</v>
      </c>
      <c r="M15" s="10">
        <v>1336.93</v>
      </c>
      <c r="N15" s="10">
        <v>1329.61</v>
      </c>
      <c r="O15" s="10">
        <v>1329.03</v>
      </c>
      <c r="P15" s="10">
        <v>1323.72</v>
      </c>
      <c r="Q15" s="10">
        <v>1320.64</v>
      </c>
      <c r="R15" s="10">
        <v>1329.6</v>
      </c>
      <c r="S15" s="10">
        <v>1398.34</v>
      </c>
      <c r="T15" s="10">
        <v>1333.53</v>
      </c>
      <c r="U15" s="10">
        <v>1304.6199999999999</v>
      </c>
      <c r="V15" s="10">
        <v>1261.73</v>
      </c>
      <c r="W15" s="10">
        <v>1254.06</v>
      </c>
      <c r="X15" s="10">
        <v>1226.32</v>
      </c>
      <c r="Y15" s="58">
        <v>1226.69</v>
      </c>
      <c r="AB15" s="4">
        <v>7</v>
      </c>
      <c r="AC15" s="4">
        <v>10</v>
      </c>
    </row>
    <row r="16" spans="1:29" x14ac:dyDescent="0.25">
      <c r="A16" s="69">
        <v>10</v>
      </c>
      <c r="B16" s="97">
        <v>1226.71</v>
      </c>
      <c r="C16" s="10">
        <v>1221.6300000000001</v>
      </c>
      <c r="D16" s="10">
        <v>1222.5</v>
      </c>
      <c r="E16" s="10">
        <v>1228.8699999999999</v>
      </c>
      <c r="F16" s="10">
        <v>1237.23</v>
      </c>
      <c r="G16" s="10">
        <v>1264.04</v>
      </c>
      <c r="H16" s="10">
        <v>1318.46</v>
      </c>
      <c r="I16" s="10">
        <v>1342.37</v>
      </c>
      <c r="J16" s="10">
        <v>1340.57</v>
      </c>
      <c r="K16" s="10">
        <v>1326.35</v>
      </c>
      <c r="L16" s="10">
        <v>1299.78</v>
      </c>
      <c r="M16" s="10">
        <v>1314.15</v>
      </c>
      <c r="N16" s="10">
        <v>1313.63</v>
      </c>
      <c r="O16" s="10">
        <v>1320.95</v>
      </c>
      <c r="P16" s="10">
        <v>1306.6400000000001</v>
      </c>
      <c r="Q16" s="10">
        <v>1315.49</v>
      </c>
      <c r="R16" s="10">
        <v>1328</v>
      </c>
      <c r="S16" s="10">
        <v>1350.47</v>
      </c>
      <c r="T16" s="10">
        <v>1332.38</v>
      </c>
      <c r="U16" s="10">
        <v>1284.6600000000001</v>
      </c>
      <c r="V16" s="10">
        <v>1248.71</v>
      </c>
      <c r="W16" s="10">
        <v>1234.6099999999999</v>
      </c>
      <c r="X16" s="10">
        <v>1228.68</v>
      </c>
      <c r="Y16" s="58">
        <v>1227.8800000000001</v>
      </c>
      <c r="AB16" s="4">
        <v>7</v>
      </c>
      <c r="AC16" s="4">
        <v>11</v>
      </c>
    </row>
    <row r="17" spans="1:29" x14ac:dyDescent="0.25">
      <c r="A17" s="69">
        <v>11</v>
      </c>
      <c r="B17" s="97">
        <v>1246.01</v>
      </c>
      <c r="C17" s="10">
        <v>1244.78</v>
      </c>
      <c r="D17" s="10">
        <v>1237.0999999999999</v>
      </c>
      <c r="E17" s="10">
        <v>1245.8499999999999</v>
      </c>
      <c r="F17" s="10">
        <v>1247.45</v>
      </c>
      <c r="G17" s="10">
        <v>1264.42</v>
      </c>
      <c r="H17" s="10">
        <v>1271.82</v>
      </c>
      <c r="I17" s="10">
        <v>1273.0899999999999</v>
      </c>
      <c r="J17" s="10">
        <v>1255.96</v>
      </c>
      <c r="K17" s="10">
        <v>1255.94</v>
      </c>
      <c r="L17" s="10">
        <v>1254.8900000000001</v>
      </c>
      <c r="M17" s="10">
        <v>1254.9000000000001</v>
      </c>
      <c r="N17" s="10">
        <v>1254.55</v>
      </c>
      <c r="O17" s="10">
        <v>1253.51</v>
      </c>
      <c r="P17" s="10">
        <v>1255.25</v>
      </c>
      <c r="Q17" s="10">
        <v>1250.6199999999999</v>
      </c>
      <c r="R17" s="10">
        <v>1251.67</v>
      </c>
      <c r="S17" s="10">
        <v>1252.52</v>
      </c>
      <c r="T17" s="10">
        <v>1252.1400000000001</v>
      </c>
      <c r="U17" s="10">
        <v>1252.3399999999999</v>
      </c>
      <c r="V17" s="10">
        <v>1251.8</v>
      </c>
      <c r="W17" s="10">
        <v>1250</v>
      </c>
      <c r="X17" s="10">
        <v>1230.28</v>
      </c>
      <c r="Y17" s="58">
        <v>1231.92</v>
      </c>
      <c r="AB17" s="4">
        <v>7</v>
      </c>
      <c r="AC17" s="4">
        <v>12</v>
      </c>
    </row>
    <row r="18" spans="1:29" x14ac:dyDescent="0.25">
      <c r="A18" s="69">
        <v>12</v>
      </c>
      <c r="B18" s="97">
        <v>1241.04</v>
      </c>
      <c r="C18" s="10">
        <v>1236.1099999999999</v>
      </c>
      <c r="D18" s="10">
        <v>1211.75</v>
      </c>
      <c r="E18" s="10">
        <v>1243.3599999999999</v>
      </c>
      <c r="F18" s="10">
        <v>1255.94</v>
      </c>
      <c r="G18" s="10">
        <v>1258.06</v>
      </c>
      <c r="H18" s="10">
        <v>1257.04</v>
      </c>
      <c r="I18" s="10">
        <v>1257.46</v>
      </c>
      <c r="J18" s="10">
        <v>1249.05</v>
      </c>
      <c r="K18" s="10">
        <v>1248.58</v>
      </c>
      <c r="L18" s="10">
        <v>1247.94</v>
      </c>
      <c r="M18" s="10">
        <v>1232.67</v>
      </c>
      <c r="N18" s="10">
        <v>1248.1300000000001</v>
      </c>
      <c r="O18" s="10">
        <v>1233.06</v>
      </c>
      <c r="P18" s="10">
        <v>1248.26</v>
      </c>
      <c r="Q18" s="10">
        <v>1234.93</v>
      </c>
      <c r="R18" s="10">
        <v>1251.5899999999999</v>
      </c>
      <c r="S18" s="10">
        <v>1285.29</v>
      </c>
      <c r="T18" s="10">
        <v>1251.8800000000001</v>
      </c>
      <c r="U18" s="10">
        <v>1259.51</v>
      </c>
      <c r="V18" s="10">
        <v>1254.8599999999999</v>
      </c>
      <c r="W18" s="10">
        <v>1253.19</v>
      </c>
      <c r="X18" s="10">
        <v>1251.28</v>
      </c>
      <c r="Y18" s="58">
        <v>1255.1300000000001</v>
      </c>
      <c r="AB18" s="4">
        <v>7</v>
      </c>
      <c r="AC18" s="4">
        <v>13</v>
      </c>
    </row>
    <row r="19" spans="1:29" x14ac:dyDescent="0.25">
      <c r="A19" s="69">
        <v>13</v>
      </c>
      <c r="B19" s="97">
        <v>1256.7</v>
      </c>
      <c r="C19" s="10">
        <v>1257.27</v>
      </c>
      <c r="D19" s="10">
        <v>1257.76</v>
      </c>
      <c r="E19" s="10">
        <v>1258.3499999999999</v>
      </c>
      <c r="F19" s="10">
        <v>1259.32</v>
      </c>
      <c r="G19" s="10">
        <v>1261.3800000000001</v>
      </c>
      <c r="H19" s="10">
        <v>1263.44</v>
      </c>
      <c r="I19" s="10">
        <v>1268.07</v>
      </c>
      <c r="J19" s="10">
        <v>1349.44</v>
      </c>
      <c r="K19" s="10">
        <v>1349.31</v>
      </c>
      <c r="L19" s="10">
        <v>1342.09</v>
      </c>
      <c r="M19" s="10">
        <v>1340.41</v>
      </c>
      <c r="N19" s="10">
        <v>1340.41</v>
      </c>
      <c r="O19" s="10">
        <v>1342.73</v>
      </c>
      <c r="P19" s="10">
        <v>1346.74</v>
      </c>
      <c r="Q19" s="10">
        <v>1359.54</v>
      </c>
      <c r="R19" s="10">
        <v>1387.33</v>
      </c>
      <c r="S19" s="10">
        <v>1387.88</v>
      </c>
      <c r="T19" s="10">
        <v>1369.16</v>
      </c>
      <c r="U19" s="10">
        <v>1352.67</v>
      </c>
      <c r="V19" s="10">
        <v>1329.42</v>
      </c>
      <c r="W19" s="10">
        <v>1285.54</v>
      </c>
      <c r="X19" s="10">
        <v>1257.3599999999999</v>
      </c>
      <c r="Y19" s="58">
        <v>1257.6300000000001</v>
      </c>
      <c r="AB19" s="4">
        <v>7</v>
      </c>
      <c r="AC19" s="4">
        <v>14</v>
      </c>
    </row>
    <row r="20" spans="1:29" x14ac:dyDescent="0.25">
      <c r="A20" s="69">
        <v>14</v>
      </c>
      <c r="B20" s="97">
        <v>1258.04</v>
      </c>
      <c r="C20" s="10">
        <v>1258.79</v>
      </c>
      <c r="D20" s="10">
        <v>1258.03</v>
      </c>
      <c r="E20" s="10">
        <v>1246.8499999999999</v>
      </c>
      <c r="F20" s="10">
        <v>1258.26</v>
      </c>
      <c r="G20" s="10">
        <v>1261.0899999999999</v>
      </c>
      <c r="H20" s="10">
        <v>1261.3599999999999</v>
      </c>
      <c r="I20" s="10">
        <v>1265.72</v>
      </c>
      <c r="J20" s="10">
        <v>1305.57</v>
      </c>
      <c r="K20" s="10">
        <v>1390.9</v>
      </c>
      <c r="L20" s="10">
        <v>1391.96</v>
      </c>
      <c r="M20" s="10">
        <v>1390</v>
      </c>
      <c r="N20" s="10">
        <v>1382.4</v>
      </c>
      <c r="O20" s="10">
        <v>1378.04</v>
      </c>
      <c r="P20" s="10">
        <v>1384.94</v>
      </c>
      <c r="Q20" s="10">
        <v>1394.36</v>
      </c>
      <c r="R20" s="10">
        <v>1413.12</v>
      </c>
      <c r="S20" s="10">
        <v>1449.89</v>
      </c>
      <c r="T20" s="10">
        <v>1406.91</v>
      </c>
      <c r="U20" s="10">
        <v>1341.54</v>
      </c>
      <c r="V20" s="10">
        <v>1268.07</v>
      </c>
      <c r="W20" s="10">
        <v>1350.91</v>
      </c>
      <c r="X20" s="10">
        <v>1279.8900000000001</v>
      </c>
      <c r="Y20" s="58">
        <v>1263.93</v>
      </c>
      <c r="AB20" s="4">
        <v>7</v>
      </c>
      <c r="AC20" s="4">
        <v>15</v>
      </c>
    </row>
    <row r="21" spans="1:29" x14ac:dyDescent="0.25">
      <c r="A21" s="69">
        <v>15</v>
      </c>
      <c r="B21" s="97">
        <v>1257.44</v>
      </c>
      <c r="C21" s="10">
        <v>1253.06</v>
      </c>
      <c r="D21" s="10">
        <v>1251.3800000000001</v>
      </c>
      <c r="E21" s="10">
        <v>1251.6600000000001</v>
      </c>
      <c r="F21" s="10">
        <v>1258.8900000000001</v>
      </c>
      <c r="G21" s="10">
        <v>1264.6500000000001</v>
      </c>
      <c r="H21" s="10">
        <v>1265.68</v>
      </c>
      <c r="I21" s="10">
        <v>1307.5999999999999</v>
      </c>
      <c r="J21" s="10">
        <v>1309.95</v>
      </c>
      <c r="K21" s="10">
        <v>1312.89</v>
      </c>
      <c r="L21" s="10">
        <v>1306.78</v>
      </c>
      <c r="M21" s="10">
        <v>1321.31</v>
      </c>
      <c r="N21" s="10">
        <v>1299.72</v>
      </c>
      <c r="O21" s="10">
        <v>1303.8699999999999</v>
      </c>
      <c r="P21" s="10">
        <v>1307</v>
      </c>
      <c r="Q21" s="10">
        <v>1322.14</v>
      </c>
      <c r="R21" s="10">
        <v>1364.36</v>
      </c>
      <c r="S21" s="10">
        <v>1372.6</v>
      </c>
      <c r="T21" s="10">
        <v>1340.17</v>
      </c>
      <c r="U21" s="10">
        <v>1318.43</v>
      </c>
      <c r="V21" s="10">
        <v>1263.53</v>
      </c>
      <c r="W21" s="10">
        <v>1250.08</v>
      </c>
      <c r="X21" s="10">
        <v>1249.8499999999999</v>
      </c>
      <c r="Y21" s="58">
        <v>1235.18</v>
      </c>
      <c r="AB21" s="4">
        <v>7</v>
      </c>
      <c r="AC21" s="4">
        <v>16</v>
      </c>
    </row>
    <row r="22" spans="1:29" x14ac:dyDescent="0.25">
      <c r="A22" s="69">
        <v>16</v>
      </c>
      <c r="B22" s="97">
        <v>1241.71</v>
      </c>
      <c r="C22" s="10">
        <v>1223.02</v>
      </c>
      <c r="D22" s="10">
        <v>1208.29</v>
      </c>
      <c r="E22" s="10">
        <v>1232.03</v>
      </c>
      <c r="F22" s="10">
        <v>1257.52</v>
      </c>
      <c r="G22" s="10">
        <v>1258.3599999999999</v>
      </c>
      <c r="H22" s="10">
        <v>1262.3699999999999</v>
      </c>
      <c r="I22" s="10">
        <v>1258.75</v>
      </c>
      <c r="J22" s="10">
        <v>1247.21</v>
      </c>
      <c r="K22" s="10">
        <v>1247.06</v>
      </c>
      <c r="L22" s="10">
        <v>1246.1600000000001</v>
      </c>
      <c r="M22" s="10">
        <v>1245.94</v>
      </c>
      <c r="N22" s="10">
        <v>1246.7</v>
      </c>
      <c r="O22" s="10">
        <v>1246.75</v>
      </c>
      <c r="P22" s="10">
        <v>1247.1199999999999</v>
      </c>
      <c r="Q22" s="10">
        <v>1248.02</v>
      </c>
      <c r="R22" s="10">
        <v>1283.1400000000001</v>
      </c>
      <c r="S22" s="10">
        <v>1287.22</v>
      </c>
      <c r="T22" s="10">
        <v>1249.32</v>
      </c>
      <c r="U22" s="10">
        <v>1260.69</v>
      </c>
      <c r="V22" s="10">
        <v>1248.48</v>
      </c>
      <c r="W22" s="10">
        <v>1243.67</v>
      </c>
      <c r="X22" s="10">
        <v>1243.5899999999999</v>
      </c>
      <c r="Y22" s="58">
        <v>1245.1600000000001</v>
      </c>
      <c r="AB22" s="4">
        <v>7</v>
      </c>
      <c r="AC22" s="4">
        <v>17</v>
      </c>
    </row>
    <row r="23" spans="1:29" x14ac:dyDescent="0.25">
      <c r="A23" s="69">
        <v>17</v>
      </c>
      <c r="B23" s="97">
        <v>1244.83</v>
      </c>
      <c r="C23" s="10">
        <v>1239.3</v>
      </c>
      <c r="D23" s="10">
        <v>1250.3399999999999</v>
      </c>
      <c r="E23" s="10">
        <v>1251.93</v>
      </c>
      <c r="F23" s="10">
        <v>1257.82</v>
      </c>
      <c r="G23" s="10">
        <v>1276.48</v>
      </c>
      <c r="H23" s="10">
        <v>1370.9</v>
      </c>
      <c r="I23" s="10">
        <v>1388.35</v>
      </c>
      <c r="J23" s="10">
        <v>1386.72</v>
      </c>
      <c r="K23" s="10">
        <v>1384.95</v>
      </c>
      <c r="L23" s="10">
        <v>1367.54</v>
      </c>
      <c r="M23" s="10">
        <v>1370.34</v>
      </c>
      <c r="N23" s="10">
        <v>1361.34</v>
      </c>
      <c r="O23" s="10">
        <v>1364.32</v>
      </c>
      <c r="P23" s="10">
        <v>1377.98</v>
      </c>
      <c r="Q23" s="10">
        <v>1398.04</v>
      </c>
      <c r="R23" s="10">
        <v>1489.02</v>
      </c>
      <c r="S23" s="10">
        <v>1500.44</v>
      </c>
      <c r="T23" s="10">
        <v>1405.43</v>
      </c>
      <c r="U23" s="10">
        <v>1378.46</v>
      </c>
      <c r="V23" s="10">
        <v>1301.3599999999999</v>
      </c>
      <c r="W23" s="10">
        <v>1257.1600000000001</v>
      </c>
      <c r="X23" s="10">
        <v>1248.8800000000001</v>
      </c>
      <c r="Y23" s="58">
        <v>1250.83</v>
      </c>
      <c r="AB23" s="4">
        <v>7</v>
      </c>
      <c r="AC23" s="4">
        <v>18</v>
      </c>
    </row>
    <row r="24" spans="1:29" x14ac:dyDescent="0.25">
      <c r="A24" s="69">
        <v>18</v>
      </c>
      <c r="B24" s="97">
        <v>1252.96</v>
      </c>
      <c r="C24" s="10">
        <v>1253.81</v>
      </c>
      <c r="D24" s="10">
        <v>1248.26</v>
      </c>
      <c r="E24" s="10">
        <v>1255.18</v>
      </c>
      <c r="F24" s="10">
        <v>1255.3</v>
      </c>
      <c r="G24" s="10">
        <v>1333.66</v>
      </c>
      <c r="H24" s="10">
        <v>1388.6</v>
      </c>
      <c r="I24" s="10">
        <v>1420.03</v>
      </c>
      <c r="J24" s="10">
        <v>1420.21</v>
      </c>
      <c r="K24" s="10">
        <v>1424.9</v>
      </c>
      <c r="L24" s="10">
        <v>1406.76</v>
      </c>
      <c r="M24" s="10">
        <v>1408.08</v>
      </c>
      <c r="N24" s="10">
        <v>1382.43</v>
      </c>
      <c r="O24" s="10">
        <v>1357.44</v>
      </c>
      <c r="P24" s="10">
        <v>1399.52</v>
      </c>
      <c r="Q24" s="10">
        <v>1421.22</v>
      </c>
      <c r="R24" s="10">
        <v>1467.52</v>
      </c>
      <c r="S24" s="10">
        <v>1443.46</v>
      </c>
      <c r="T24" s="10">
        <v>1415.18</v>
      </c>
      <c r="U24" s="10">
        <v>1369.16</v>
      </c>
      <c r="V24" s="10">
        <v>1257.42</v>
      </c>
      <c r="W24" s="10">
        <v>1255.28</v>
      </c>
      <c r="X24" s="10">
        <v>1249.19</v>
      </c>
      <c r="Y24" s="58">
        <v>1251.02</v>
      </c>
      <c r="AB24" s="4">
        <v>7</v>
      </c>
      <c r="AC24" s="4">
        <v>19</v>
      </c>
    </row>
    <row r="25" spans="1:29" x14ac:dyDescent="0.25">
      <c r="A25" s="69">
        <v>19</v>
      </c>
      <c r="B25" s="97">
        <v>1252.02</v>
      </c>
      <c r="C25" s="10">
        <v>1253.8699999999999</v>
      </c>
      <c r="D25" s="10">
        <v>1254.79</v>
      </c>
      <c r="E25" s="10">
        <v>1256.3599999999999</v>
      </c>
      <c r="F25" s="10">
        <v>1262.27</v>
      </c>
      <c r="G25" s="10">
        <v>1286.52</v>
      </c>
      <c r="H25" s="10">
        <v>1379.54</v>
      </c>
      <c r="I25" s="10">
        <v>1394.85</v>
      </c>
      <c r="J25" s="10">
        <v>1396.29</v>
      </c>
      <c r="K25" s="10">
        <v>1393.47</v>
      </c>
      <c r="L25" s="10">
        <v>1393.84</v>
      </c>
      <c r="M25" s="10">
        <v>1381.89</v>
      </c>
      <c r="N25" s="10">
        <v>1379.85</v>
      </c>
      <c r="O25" s="10">
        <v>1377.96</v>
      </c>
      <c r="P25" s="10">
        <v>1381.03</v>
      </c>
      <c r="Q25" s="10">
        <v>1393.99</v>
      </c>
      <c r="R25" s="10">
        <v>1420.84</v>
      </c>
      <c r="S25" s="10">
        <v>1416.55</v>
      </c>
      <c r="T25" s="10">
        <v>1392.93</v>
      </c>
      <c r="U25" s="10">
        <v>1379.23</v>
      </c>
      <c r="V25" s="10">
        <v>1321.97</v>
      </c>
      <c r="W25" s="10">
        <v>1256.32</v>
      </c>
      <c r="X25" s="10">
        <v>1250.5899999999999</v>
      </c>
      <c r="Y25" s="58">
        <v>1250.3599999999999</v>
      </c>
      <c r="AB25" s="4">
        <v>7</v>
      </c>
      <c r="AC25" s="4">
        <v>20</v>
      </c>
    </row>
    <row r="26" spans="1:29" x14ac:dyDescent="0.25">
      <c r="A26" s="69">
        <v>20</v>
      </c>
      <c r="B26" s="97">
        <v>1260.28</v>
      </c>
      <c r="C26" s="10">
        <v>1254.28</v>
      </c>
      <c r="D26" s="10">
        <v>1256.1600000000001</v>
      </c>
      <c r="E26" s="10">
        <v>1256.74</v>
      </c>
      <c r="F26" s="10">
        <v>1256.1099999999999</v>
      </c>
      <c r="G26" s="10">
        <v>1259.71</v>
      </c>
      <c r="H26" s="10">
        <v>1264.6099999999999</v>
      </c>
      <c r="I26" s="10">
        <v>1326.04</v>
      </c>
      <c r="J26" s="10">
        <v>1328.37</v>
      </c>
      <c r="K26" s="10">
        <v>1329.83</v>
      </c>
      <c r="L26" s="10">
        <v>1325.5</v>
      </c>
      <c r="M26" s="10">
        <v>1321.91</v>
      </c>
      <c r="N26" s="10">
        <v>1322.46</v>
      </c>
      <c r="O26" s="10">
        <v>1325.23</v>
      </c>
      <c r="P26" s="10">
        <v>1331.15</v>
      </c>
      <c r="Q26" s="10">
        <v>1337.92</v>
      </c>
      <c r="R26" s="10">
        <v>1348.28</v>
      </c>
      <c r="S26" s="10">
        <v>1342.11</v>
      </c>
      <c r="T26" s="10">
        <v>1347.73</v>
      </c>
      <c r="U26" s="10">
        <v>1315.16</v>
      </c>
      <c r="V26" s="10">
        <v>1254.4000000000001</v>
      </c>
      <c r="W26" s="10">
        <v>1247.08</v>
      </c>
      <c r="X26" s="10">
        <v>1248.82</v>
      </c>
      <c r="Y26" s="58">
        <v>1251.27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7">
        <v>1251.98</v>
      </c>
      <c r="C27" s="10">
        <v>1246.8499999999999</v>
      </c>
      <c r="D27" s="10">
        <v>1247.3599999999999</v>
      </c>
      <c r="E27" s="10">
        <v>1247.95</v>
      </c>
      <c r="F27" s="10">
        <v>1247.9100000000001</v>
      </c>
      <c r="G27" s="10">
        <v>1255.8</v>
      </c>
      <c r="H27" s="10">
        <v>1254.99</v>
      </c>
      <c r="I27" s="10">
        <v>1256.08</v>
      </c>
      <c r="J27" s="10">
        <v>1250.93</v>
      </c>
      <c r="K27" s="10">
        <v>1261.47</v>
      </c>
      <c r="L27" s="10">
        <v>1257.48</v>
      </c>
      <c r="M27" s="10">
        <v>1248.77</v>
      </c>
      <c r="N27" s="10">
        <v>1248.48</v>
      </c>
      <c r="O27" s="10">
        <v>1248.77</v>
      </c>
      <c r="P27" s="10">
        <v>1276.01</v>
      </c>
      <c r="Q27" s="10">
        <v>1312.15</v>
      </c>
      <c r="R27" s="10">
        <v>1321.62</v>
      </c>
      <c r="S27" s="10">
        <v>1318.86</v>
      </c>
      <c r="T27" s="10">
        <v>1315.4</v>
      </c>
      <c r="U27" s="10">
        <v>1278.3800000000001</v>
      </c>
      <c r="V27" s="10">
        <v>1334.85</v>
      </c>
      <c r="W27" s="10">
        <v>1267.19</v>
      </c>
      <c r="X27" s="10">
        <v>1250.3499999999999</v>
      </c>
      <c r="Y27" s="58">
        <v>1250.3699999999999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7">
        <v>1253.83</v>
      </c>
      <c r="C28" s="10">
        <v>1255.1099999999999</v>
      </c>
      <c r="D28" s="10">
        <v>1255.78</v>
      </c>
      <c r="E28" s="10">
        <v>1256.44</v>
      </c>
      <c r="F28" s="10">
        <v>1263.1199999999999</v>
      </c>
      <c r="G28" s="10">
        <v>1376.22</v>
      </c>
      <c r="H28" s="10">
        <v>1495.93</v>
      </c>
      <c r="I28" s="10">
        <v>1520.25</v>
      </c>
      <c r="J28" s="10">
        <v>1436.81</v>
      </c>
      <c r="K28" s="10">
        <v>1434.08</v>
      </c>
      <c r="L28" s="10">
        <v>1422.14</v>
      </c>
      <c r="M28" s="10">
        <v>1438.45</v>
      </c>
      <c r="N28" s="10">
        <v>1431.65</v>
      </c>
      <c r="O28" s="10">
        <v>1428.61</v>
      </c>
      <c r="P28" s="10">
        <v>1439.91</v>
      </c>
      <c r="Q28" s="10">
        <v>1451.71</v>
      </c>
      <c r="R28" s="10">
        <v>1451.44</v>
      </c>
      <c r="S28" s="10">
        <v>1443.16</v>
      </c>
      <c r="T28" s="10">
        <v>1399.84</v>
      </c>
      <c r="U28" s="10">
        <v>1387.02</v>
      </c>
      <c r="V28" s="10">
        <v>1297.5</v>
      </c>
      <c r="W28" s="10">
        <v>1259.03</v>
      </c>
      <c r="X28" s="10">
        <v>1251.5</v>
      </c>
      <c r="Y28" s="58">
        <v>1252.18</v>
      </c>
      <c r="AB28" s="4">
        <v>7</v>
      </c>
      <c r="AC28" s="4">
        <v>23</v>
      </c>
    </row>
    <row r="29" spans="1:29" x14ac:dyDescent="0.25">
      <c r="A29" s="69">
        <v>23</v>
      </c>
      <c r="B29" s="97">
        <v>1254.53</v>
      </c>
      <c r="C29" s="10">
        <v>1255.42</v>
      </c>
      <c r="D29" s="10">
        <v>1256.3900000000001</v>
      </c>
      <c r="E29" s="10">
        <v>1257.31</v>
      </c>
      <c r="F29" s="10">
        <v>1263.8900000000001</v>
      </c>
      <c r="G29" s="10">
        <v>1309.1199999999999</v>
      </c>
      <c r="H29" s="10">
        <v>1371.45</v>
      </c>
      <c r="I29" s="10">
        <v>1405.23</v>
      </c>
      <c r="J29" s="10">
        <v>1379.59</v>
      </c>
      <c r="K29" s="10">
        <v>1374.57</v>
      </c>
      <c r="L29" s="10">
        <v>1363.52</v>
      </c>
      <c r="M29" s="10">
        <v>1362.86</v>
      </c>
      <c r="N29" s="10">
        <v>1340.85</v>
      </c>
      <c r="O29" s="10">
        <v>1346.92</v>
      </c>
      <c r="P29" s="10">
        <v>1371.22</v>
      </c>
      <c r="Q29" s="10">
        <v>1409.76</v>
      </c>
      <c r="R29" s="10">
        <v>1421.96</v>
      </c>
      <c r="S29" s="10">
        <v>1424.19</v>
      </c>
      <c r="T29" s="10">
        <v>1386.55</v>
      </c>
      <c r="U29" s="10">
        <v>1351.82</v>
      </c>
      <c r="V29" s="10">
        <v>1319.89</v>
      </c>
      <c r="W29" s="10">
        <v>1262.17</v>
      </c>
      <c r="X29" s="10">
        <v>1259.8499999999999</v>
      </c>
      <c r="Y29" s="58">
        <v>1252.94</v>
      </c>
      <c r="AB29" s="4">
        <v>7</v>
      </c>
      <c r="AC29" s="4">
        <v>24</v>
      </c>
    </row>
    <row r="30" spans="1:29" x14ac:dyDescent="0.25">
      <c r="A30" s="69">
        <v>24</v>
      </c>
      <c r="B30" s="97">
        <v>1254.45</v>
      </c>
      <c r="C30" s="10">
        <v>1251.4000000000001</v>
      </c>
      <c r="D30" s="10">
        <v>1246.45</v>
      </c>
      <c r="E30" s="10">
        <v>1245.83</v>
      </c>
      <c r="F30" s="10">
        <v>1253.77</v>
      </c>
      <c r="G30" s="10">
        <v>1268.1500000000001</v>
      </c>
      <c r="H30" s="10">
        <v>1300.94</v>
      </c>
      <c r="I30" s="10">
        <v>1335.56</v>
      </c>
      <c r="J30" s="10">
        <v>1343.4</v>
      </c>
      <c r="K30" s="10">
        <v>1344.72</v>
      </c>
      <c r="L30" s="10">
        <v>1335.42</v>
      </c>
      <c r="M30" s="10">
        <v>1334.1</v>
      </c>
      <c r="N30" s="10">
        <v>1333.88</v>
      </c>
      <c r="O30" s="10">
        <v>1341.11</v>
      </c>
      <c r="P30" s="10">
        <v>1347.73</v>
      </c>
      <c r="Q30" s="10">
        <v>1361.94</v>
      </c>
      <c r="R30" s="10">
        <v>1398.56</v>
      </c>
      <c r="S30" s="10">
        <v>1408.74</v>
      </c>
      <c r="T30" s="10">
        <v>1348.27</v>
      </c>
      <c r="U30" s="10">
        <v>1338.15</v>
      </c>
      <c r="V30" s="10">
        <v>1298.25</v>
      </c>
      <c r="W30" s="10">
        <v>1261.82</v>
      </c>
      <c r="X30" s="10">
        <v>1255.83</v>
      </c>
      <c r="Y30" s="58">
        <v>1256.04</v>
      </c>
      <c r="AB30" s="4">
        <v>7</v>
      </c>
      <c r="AC30" s="4">
        <v>25</v>
      </c>
    </row>
    <row r="31" spans="1:29" x14ac:dyDescent="0.25">
      <c r="A31" s="69">
        <v>25</v>
      </c>
      <c r="B31" s="97">
        <v>1258</v>
      </c>
      <c r="C31" s="10">
        <v>1259.05</v>
      </c>
      <c r="D31" s="10">
        <v>1254.53</v>
      </c>
      <c r="E31" s="10">
        <v>1260.3599999999999</v>
      </c>
      <c r="F31" s="10">
        <v>1261.5999999999999</v>
      </c>
      <c r="G31" s="10">
        <v>1278.3</v>
      </c>
      <c r="H31" s="10">
        <v>1333.17</v>
      </c>
      <c r="I31" s="10">
        <v>1382.19</v>
      </c>
      <c r="J31" s="10">
        <v>1351.46</v>
      </c>
      <c r="K31" s="10">
        <v>1348.36</v>
      </c>
      <c r="L31" s="10">
        <v>1340.07</v>
      </c>
      <c r="M31" s="10">
        <v>1338.88</v>
      </c>
      <c r="N31" s="10">
        <v>1337.33</v>
      </c>
      <c r="O31" s="10">
        <v>1341.07</v>
      </c>
      <c r="P31" s="10">
        <v>1352.64</v>
      </c>
      <c r="Q31" s="10">
        <v>1364.54</v>
      </c>
      <c r="R31" s="10">
        <v>1418.45</v>
      </c>
      <c r="S31" s="10">
        <v>1414.37</v>
      </c>
      <c r="T31" s="10">
        <v>1354.35</v>
      </c>
      <c r="U31" s="10">
        <v>1338.97</v>
      </c>
      <c r="V31" s="10">
        <v>1296.73</v>
      </c>
      <c r="W31" s="10">
        <v>1263.3499999999999</v>
      </c>
      <c r="X31" s="10">
        <v>1255.3900000000001</v>
      </c>
      <c r="Y31" s="58">
        <v>1255.69</v>
      </c>
      <c r="AB31" s="4">
        <v>8</v>
      </c>
      <c r="AC31" s="4">
        <v>2</v>
      </c>
    </row>
    <row r="32" spans="1:29" x14ac:dyDescent="0.25">
      <c r="A32" s="69">
        <v>26</v>
      </c>
      <c r="B32" s="97">
        <v>1257.6400000000001</v>
      </c>
      <c r="C32" s="10">
        <v>1253.0999999999999</v>
      </c>
      <c r="D32" s="10">
        <v>1253.42</v>
      </c>
      <c r="E32" s="10">
        <v>1255.1600000000001</v>
      </c>
      <c r="F32" s="10">
        <v>1261.02</v>
      </c>
      <c r="G32" s="10">
        <v>1269.4100000000001</v>
      </c>
      <c r="H32" s="10">
        <v>1319.56</v>
      </c>
      <c r="I32" s="10">
        <v>1318.67</v>
      </c>
      <c r="J32" s="10">
        <v>1310.27</v>
      </c>
      <c r="K32" s="10">
        <v>1321.86</v>
      </c>
      <c r="L32" s="10">
        <v>1319.86</v>
      </c>
      <c r="M32" s="10">
        <v>1319.98</v>
      </c>
      <c r="N32" s="10">
        <v>1310.6500000000001</v>
      </c>
      <c r="O32" s="10">
        <v>1311.25</v>
      </c>
      <c r="P32" s="10">
        <v>1321.22</v>
      </c>
      <c r="Q32" s="10">
        <v>1330.94</v>
      </c>
      <c r="R32" s="10">
        <v>1365.27</v>
      </c>
      <c r="S32" s="10">
        <v>1336</v>
      </c>
      <c r="T32" s="10">
        <v>1318.6</v>
      </c>
      <c r="U32" s="10">
        <v>1280.83</v>
      </c>
      <c r="V32" s="10">
        <v>1258.6300000000001</v>
      </c>
      <c r="W32" s="10">
        <v>1202.57</v>
      </c>
      <c r="X32" s="10">
        <v>1247.96</v>
      </c>
      <c r="Y32" s="58">
        <v>1250.49</v>
      </c>
      <c r="AB32" s="4">
        <v>8</v>
      </c>
      <c r="AC32" s="4">
        <v>3</v>
      </c>
    </row>
    <row r="33" spans="1:29" x14ac:dyDescent="0.25">
      <c r="A33" s="69">
        <v>27</v>
      </c>
      <c r="B33" s="97">
        <v>1253.93</v>
      </c>
      <c r="C33" s="10">
        <v>1253.8900000000001</v>
      </c>
      <c r="D33" s="10">
        <v>1253.98</v>
      </c>
      <c r="E33" s="10">
        <v>1254.8599999999999</v>
      </c>
      <c r="F33" s="10">
        <v>1256.7</v>
      </c>
      <c r="G33" s="10">
        <v>1253.94</v>
      </c>
      <c r="H33" s="10">
        <v>1266.75</v>
      </c>
      <c r="I33" s="10">
        <v>1331.32</v>
      </c>
      <c r="J33" s="10">
        <v>1415.87</v>
      </c>
      <c r="K33" s="10">
        <v>1451.94</v>
      </c>
      <c r="L33" s="10">
        <v>1417.62</v>
      </c>
      <c r="M33" s="10">
        <v>1403.22</v>
      </c>
      <c r="N33" s="10">
        <v>1379.08</v>
      </c>
      <c r="O33" s="10">
        <v>1390.11</v>
      </c>
      <c r="P33" s="10">
        <v>1405.82</v>
      </c>
      <c r="Q33" s="10">
        <v>1441.03</v>
      </c>
      <c r="R33" s="10">
        <v>1459.78</v>
      </c>
      <c r="S33" s="10">
        <v>1447.66</v>
      </c>
      <c r="T33" s="10">
        <v>1429.73</v>
      </c>
      <c r="U33" s="10">
        <v>1410.49</v>
      </c>
      <c r="V33" s="10">
        <v>1367.67</v>
      </c>
      <c r="W33" s="10">
        <v>1279.31</v>
      </c>
      <c r="X33" s="10">
        <v>1253.6099999999999</v>
      </c>
      <c r="Y33" s="58">
        <v>1254.3800000000001</v>
      </c>
      <c r="AB33" s="4">
        <v>8</v>
      </c>
      <c r="AC33" s="4">
        <v>4</v>
      </c>
    </row>
    <row r="34" spans="1:29" x14ac:dyDescent="0.25">
      <c r="A34" s="69">
        <v>28</v>
      </c>
      <c r="B34" s="97">
        <v>1254.46</v>
      </c>
      <c r="C34" s="10">
        <v>1254.25</v>
      </c>
      <c r="D34" s="10">
        <v>1254.74</v>
      </c>
      <c r="E34" s="10">
        <v>1255.04</v>
      </c>
      <c r="F34" s="10">
        <v>1255.28</v>
      </c>
      <c r="G34" s="10">
        <v>1252.19</v>
      </c>
      <c r="H34" s="10">
        <v>1254.9000000000001</v>
      </c>
      <c r="I34" s="10">
        <v>1272.25</v>
      </c>
      <c r="J34" s="10">
        <v>1346.87</v>
      </c>
      <c r="K34" s="10">
        <v>1411.32</v>
      </c>
      <c r="L34" s="10">
        <v>1408.37</v>
      </c>
      <c r="M34" s="10">
        <v>1409.76</v>
      </c>
      <c r="N34" s="10">
        <v>1406.05</v>
      </c>
      <c r="O34" s="10">
        <v>1410.09</v>
      </c>
      <c r="P34" s="10">
        <v>1438.68</v>
      </c>
      <c r="Q34" s="10">
        <v>1465.86</v>
      </c>
      <c r="R34" s="10">
        <v>1492.99</v>
      </c>
      <c r="S34" s="10">
        <v>1475.26</v>
      </c>
      <c r="T34" s="10">
        <v>1462.6</v>
      </c>
      <c r="U34" s="10">
        <v>1457.03</v>
      </c>
      <c r="V34" s="10">
        <v>1418.25</v>
      </c>
      <c r="W34" s="10">
        <v>1291.33</v>
      </c>
      <c r="X34" s="10">
        <v>1261.0899999999999</v>
      </c>
      <c r="Y34" s="58">
        <v>1255</v>
      </c>
      <c r="AB34" s="4">
        <v>8</v>
      </c>
      <c r="AC34" s="4">
        <v>5</v>
      </c>
    </row>
    <row r="35" spans="1:29" x14ac:dyDescent="0.25">
      <c r="A35" s="69">
        <v>29</v>
      </c>
      <c r="B35" s="97">
        <v>1254.05</v>
      </c>
      <c r="C35" s="10">
        <v>1254.1300000000001</v>
      </c>
      <c r="D35" s="10">
        <v>1254.2</v>
      </c>
      <c r="E35" s="10">
        <v>1255.3599999999999</v>
      </c>
      <c r="F35" s="10">
        <v>1259.3699999999999</v>
      </c>
      <c r="G35" s="10">
        <v>1283.77</v>
      </c>
      <c r="H35" s="10">
        <v>1329.73</v>
      </c>
      <c r="I35" s="10">
        <v>1406.15</v>
      </c>
      <c r="J35" s="10">
        <v>1407.46</v>
      </c>
      <c r="K35" s="10">
        <v>1409.85</v>
      </c>
      <c r="L35" s="10">
        <v>1403.54</v>
      </c>
      <c r="M35" s="10">
        <v>1405.97</v>
      </c>
      <c r="N35" s="10">
        <v>1404.58</v>
      </c>
      <c r="O35" s="10">
        <v>1407.18</v>
      </c>
      <c r="P35" s="10">
        <v>1428.89</v>
      </c>
      <c r="Q35" s="10">
        <v>1492.09</v>
      </c>
      <c r="R35" s="10">
        <v>1505.43</v>
      </c>
      <c r="S35" s="10">
        <v>1496.7</v>
      </c>
      <c r="T35" s="10">
        <v>1435.43</v>
      </c>
      <c r="U35" s="10">
        <v>1419.31</v>
      </c>
      <c r="V35" s="10">
        <v>1369.91</v>
      </c>
      <c r="W35" s="10">
        <v>1291.3599999999999</v>
      </c>
      <c r="X35" s="10">
        <v>1258.93</v>
      </c>
      <c r="Y35" s="58">
        <v>1253.25</v>
      </c>
      <c r="AB35" s="4">
        <v>8</v>
      </c>
      <c r="AC35" s="4">
        <v>6</v>
      </c>
    </row>
    <row r="36" spans="1:29" x14ac:dyDescent="0.25">
      <c r="A36" s="69">
        <v>30</v>
      </c>
      <c r="B36" s="97">
        <v>1256.19</v>
      </c>
      <c r="C36" s="10">
        <v>1255.3699999999999</v>
      </c>
      <c r="D36" s="10">
        <v>1256.06</v>
      </c>
      <c r="E36" s="10">
        <v>1257.58</v>
      </c>
      <c r="F36" s="10">
        <v>1259.1199999999999</v>
      </c>
      <c r="G36" s="10">
        <v>1275.29</v>
      </c>
      <c r="H36" s="10">
        <v>1319.88</v>
      </c>
      <c r="I36" s="10">
        <v>1347.1</v>
      </c>
      <c r="J36" s="10">
        <v>1353.62</v>
      </c>
      <c r="K36" s="10">
        <v>1326.95</v>
      </c>
      <c r="L36" s="10">
        <v>1296.52</v>
      </c>
      <c r="M36" s="10">
        <v>1291.72</v>
      </c>
      <c r="N36" s="10">
        <v>1288.19</v>
      </c>
      <c r="O36" s="10">
        <v>1286.45</v>
      </c>
      <c r="P36" s="10">
        <v>1295.21</v>
      </c>
      <c r="Q36" s="10">
        <v>1311.9</v>
      </c>
      <c r="R36" s="10">
        <v>1396.77</v>
      </c>
      <c r="S36" s="10">
        <v>1339.97</v>
      </c>
      <c r="T36" s="10">
        <v>1299.9100000000001</v>
      </c>
      <c r="U36" s="10">
        <v>1279.7</v>
      </c>
      <c r="V36" s="10">
        <v>1273.17</v>
      </c>
      <c r="W36" s="10">
        <v>1260.48</v>
      </c>
      <c r="X36" s="10">
        <v>1248.06</v>
      </c>
      <c r="Y36" s="58">
        <v>1252.6500000000001</v>
      </c>
      <c r="AB36" s="4">
        <v>8</v>
      </c>
      <c r="AC36" s="4">
        <v>7</v>
      </c>
    </row>
    <row r="37" spans="1:29" x14ac:dyDescent="0.25">
      <c r="A37" s="70">
        <v>31</v>
      </c>
      <c r="B37" s="98">
        <v>1255.79</v>
      </c>
      <c r="C37" s="59">
        <v>1254.0899999999999</v>
      </c>
      <c r="D37" s="59">
        <v>1256.51</v>
      </c>
      <c r="E37" s="59">
        <v>1257.4000000000001</v>
      </c>
      <c r="F37" s="59">
        <v>1267.3499999999999</v>
      </c>
      <c r="G37" s="59">
        <v>1355.44</v>
      </c>
      <c r="H37" s="59">
        <v>1482.18</v>
      </c>
      <c r="I37" s="59">
        <v>1552.53</v>
      </c>
      <c r="J37" s="59">
        <v>1540.84</v>
      </c>
      <c r="K37" s="59">
        <v>1533.69</v>
      </c>
      <c r="L37" s="59">
        <v>1520.83</v>
      </c>
      <c r="M37" s="59">
        <v>1531.78</v>
      </c>
      <c r="N37" s="59">
        <v>1524.52</v>
      </c>
      <c r="O37" s="59">
        <v>1532.25</v>
      </c>
      <c r="P37" s="59">
        <v>1554.5</v>
      </c>
      <c r="Q37" s="59">
        <v>1592.14</v>
      </c>
      <c r="R37" s="59">
        <v>1603.9</v>
      </c>
      <c r="S37" s="59">
        <v>1602.13</v>
      </c>
      <c r="T37" s="59">
        <v>1526.4</v>
      </c>
      <c r="U37" s="59">
        <v>1497.37</v>
      </c>
      <c r="V37" s="59">
        <v>1417.78</v>
      </c>
      <c r="W37" s="59">
        <v>1351.64</v>
      </c>
      <c r="X37" s="59">
        <v>1324.06</v>
      </c>
      <c r="Y37" s="60">
        <v>1278.95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104">
        <v>1338.62</v>
      </c>
      <c r="C41" s="105">
        <v>1348.62</v>
      </c>
      <c r="D41" s="105">
        <v>1372.46</v>
      </c>
      <c r="E41" s="105">
        <v>1380.7</v>
      </c>
      <c r="F41" s="105">
        <v>1445.09</v>
      </c>
      <c r="G41" s="105">
        <v>1553.51</v>
      </c>
      <c r="H41" s="105">
        <v>1610.4</v>
      </c>
      <c r="I41" s="105">
        <v>1622.21</v>
      </c>
      <c r="J41" s="105">
        <v>1620.12</v>
      </c>
      <c r="K41" s="105">
        <v>1612.72</v>
      </c>
      <c r="L41" s="105">
        <v>1602.83</v>
      </c>
      <c r="M41" s="105">
        <v>1602.75</v>
      </c>
      <c r="N41" s="105">
        <v>1592.55</v>
      </c>
      <c r="O41" s="105">
        <v>1576.11</v>
      </c>
      <c r="P41" s="105">
        <v>1584.52</v>
      </c>
      <c r="Q41" s="105">
        <v>1602.18</v>
      </c>
      <c r="R41" s="105">
        <v>1617.32</v>
      </c>
      <c r="S41" s="105">
        <v>1637.37</v>
      </c>
      <c r="T41" s="105">
        <v>1615.46</v>
      </c>
      <c r="U41" s="105">
        <v>1598.29</v>
      </c>
      <c r="V41" s="105">
        <v>1570.06</v>
      </c>
      <c r="W41" s="105">
        <v>1520.59</v>
      </c>
      <c r="X41" s="105">
        <v>1399.06</v>
      </c>
      <c r="Y41" s="106">
        <v>1376.27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1347.42</v>
      </c>
      <c r="C42" s="2">
        <v>1347.89</v>
      </c>
      <c r="D42" s="2">
        <v>1356.81</v>
      </c>
      <c r="E42" s="2">
        <v>1379.41</v>
      </c>
      <c r="F42" s="2">
        <v>1463.25</v>
      </c>
      <c r="G42" s="2">
        <v>1579.09</v>
      </c>
      <c r="H42" s="2">
        <v>1600.33</v>
      </c>
      <c r="I42" s="2">
        <v>1645.12</v>
      </c>
      <c r="J42" s="2">
        <v>1622.87</v>
      </c>
      <c r="K42" s="2">
        <v>1611.52</v>
      </c>
      <c r="L42" s="2">
        <v>1593.95</v>
      </c>
      <c r="M42" s="2">
        <v>1596.86</v>
      </c>
      <c r="N42" s="2">
        <v>1593.43</v>
      </c>
      <c r="O42" s="2">
        <v>1589.89</v>
      </c>
      <c r="P42" s="2">
        <v>1593.77</v>
      </c>
      <c r="Q42" s="2">
        <v>1610.45</v>
      </c>
      <c r="R42" s="2">
        <v>1646.76</v>
      </c>
      <c r="S42" s="2">
        <v>1656.23</v>
      </c>
      <c r="T42" s="2">
        <v>1723.3</v>
      </c>
      <c r="U42" s="2">
        <v>1637.56</v>
      </c>
      <c r="V42" s="2">
        <v>1593.51</v>
      </c>
      <c r="W42" s="2">
        <v>1553.44</v>
      </c>
      <c r="X42" s="2">
        <v>1460.76</v>
      </c>
      <c r="Y42" s="85">
        <v>1423.84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1376.4</v>
      </c>
      <c r="C43" s="2">
        <v>1364.37</v>
      </c>
      <c r="D43" s="2">
        <v>1366.82</v>
      </c>
      <c r="E43" s="2">
        <v>1378.5</v>
      </c>
      <c r="F43" s="2">
        <v>1446.17</v>
      </c>
      <c r="G43" s="2">
        <v>1558.21</v>
      </c>
      <c r="H43" s="2">
        <v>1605.56</v>
      </c>
      <c r="I43" s="2">
        <v>1622.81</v>
      </c>
      <c r="J43" s="2">
        <v>1625.39</v>
      </c>
      <c r="K43" s="2">
        <v>1621.74</v>
      </c>
      <c r="L43" s="2">
        <v>1593.57</v>
      </c>
      <c r="M43" s="2">
        <v>1607.68</v>
      </c>
      <c r="N43" s="2">
        <v>1602.75</v>
      </c>
      <c r="O43" s="2">
        <v>1593.97</v>
      </c>
      <c r="P43" s="2">
        <v>1595.67</v>
      </c>
      <c r="Q43" s="2">
        <v>1607.53</v>
      </c>
      <c r="R43" s="2">
        <v>1637.08</v>
      </c>
      <c r="S43" s="2">
        <v>1678.7</v>
      </c>
      <c r="T43" s="2">
        <v>1636.76</v>
      </c>
      <c r="U43" s="2">
        <v>1606.23</v>
      </c>
      <c r="V43" s="2">
        <v>1548.42</v>
      </c>
      <c r="W43" s="2">
        <v>1493.88</v>
      </c>
      <c r="X43" s="2">
        <v>1432.06</v>
      </c>
      <c r="Y43" s="85">
        <v>1418.01</v>
      </c>
      <c r="AB43" s="4">
        <v>8</v>
      </c>
      <c r="AC43" s="4">
        <v>14</v>
      </c>
    </row>
    <row r="44" spans="1:29" x14ac:dyDescent="0.25">
      <c r="A44" s="69">
        <v>4</v>
      </c>
      <c r="B44" s="93">
        <v>1375.52</v>
      </c>
      <c r="C44" s="2">
        <v>1375.99</v>
      </c>
      <c r="D44" s="2">
        <v>1377.09</v>
      </c>
      <c r="E44" s="2">
        <v>1377.69</v>
      </c>
      <c r="F44" s="2">
        <v>1378.78</v>
      </c>
      <c r="G44" s="2">
        <v>1449.47</v>
      </c>
      <c r="H44" s="2">
        <v>1476.93</v>
      </c>
      <c r="I44" s="2">
        <v>1463.8</v>
      </c>
      <c r="J44" s="2">
        <v>1439.05</v>
      </c>
      <c r="K44" s="2">
        <v>1401.82</v>
      </c>
      <c r="L44" s="2">
        <v>1332.81</v>
      </c>
      <c r="M44" s="2">
        <v>1332.74</v>
      </c>
      <c r="N44" s="2">
        <v>1332.61</v>
      </c>
      <c r="O44" s="2">
        <v>1332.72</v>
      </c>
      <c r="P44" s="2">
        <v>1359.62</v>
      </c>
      <c r="Q44" s="2">
        <v>1350.84</v>
      </c>
      <c r="R44" s="2">
        <v>1384.41</v>
      </c>
      <c r="S44" s="2">
        <v>1384.54</v>
      </c>
      <c r="T44" s="2">
        <v>1383.5</v>
      </c>
      <c r="U44" s="2">
        <v>1383.23</v>
      </c>
      <c r="V44" s="2">
        <v>1381.72</v>
      </c>
      <c r="W44" s="2">
        <v>1336.3</v>
      </c>
      <c r="X44" s="2">
        <v>1329.12</v>
      </c>
      <c r="Y44" s="85">
        <v>1335</v>
      </c>
      <c r="AB44" s="4">
        <v>8</v>
      </c>
      <c r="AC44" s="4">
        <v>15</v>
      </c>
    </row>
    <row r="45" spans="1:29" x14ac:dyDescent="0.25">
      <c r="A45" s="69">
        <v>5</v>
      </c>
      <c r="B45" s="93">
        <v>1376.31</v>
      </c>
      <c r="C45" s="2">
        <v>1377.37</v>
      </c>
      <c r="D45" s="2">
        <v>1377.19</v>
      </c>
      <c r="E45" s="2">
        <v>1378.03</v>
      </c>
      <c r="F45" s="2">
        <v>1385.28</v>
      </c>
      <c r="G45" s="2">
        <v>1396.65</v>
      </c>
      <c r="H45" s="2">
        <v>1468.27</v>
      </c>
      <c r="I45" s="2">
        <v>1449.34</v>
      </c>
      <c r="J45" s="2">
        <v>1405.82</v>
      </c>
      <c r="K45" s="2">
        <v>1394.51</v>
      </c>
      <c r="L45" s="2">
        <v>1386.32</v>
      </c>
      <c r="M45" s="2">
        <v>1384.25</v>
      </c>
      <c r="N45" s="2">
        <v>1345.49</v>
      </c>
      <c r="O45" s="2">
        <v>1333.16</v>
      </c>
      <c r="P45" s="2">
        <v>1333.84</v>
      </c>
      <c r="Q45" s="2">
        <v>1344.85</v>
      </c>
      <c r="R45" s="2">
        <v>1394.9</v>
      </c>
      <c r="S45" s="2">
        <v>1436.54</v>
      </c>
      <c r="T45" s="2">
        <v>1474.32</v>
      </c>
      <c r="U45" s="2">
        <v>1455.88</v>
      </c>
      <c r="V45" s="2">
        <v>1384.93</v>
      </c>
      <c r="W45" s="2">
        <v>1381.18</v>
      </c>
      <c r="X45" s="2">
        <v>1374.52</v>
      </c>
      <c r="Y45" s="85">
        <v>1375.52</v>
      </c>
      <c r="AB45" s="4">
        <v>8</v>
      </c>
      <c r="AC45" s="4">
        <v>16</v>
      </c>
    </row>
    <row r="46" spans="1:29" x14ac:dyDescent="0.25">
      <c r="A46" s="69">
        <v>6</v>
      </c>
      <c r="B46" s="93">
        <v>1383.03</v>
      </c>
      <c r="C46" s="2">
        <v>1377.54</v>
      </c>
      <c r="D46" s="2">
        <v>1363.36</v>
      </c>
      <c r="E46" s="2">
        <v>1362.31</v>
      </c>
      <c r="F46" s="2">
        <v>1379.1</v>
      </c>
      <c r="G46" s="2">
        <v>1386.4</v>
      </c>
      <c r="H46" s="2">
        <v>1413.61</v>
      </c>
      <c r="I46" s="2">
        <v>1491.09</v>
      </c>
      <c r="J46" s="2">
        <v>1597.62</v>
      </c>
      <c r="K46" s="2">
        <v>1602.3</v>
      </c>
      <c r="L46" s="2">
        <v>1596.87</v>
      </c>
      <c r="M46" s="2">
        <v>1598.16</v>
      </c>
      <c r="N46" s="2">
        <v>1586.93</v>
      </c>
      <c r="O46" s="2">
        <v>1589.95</v>
      </c>
      <c r="P46" s="2">
        <v>1590.63</v>
      </c>
      <c r="Q46" s="2">
        <v>1603.56</v>
      </c>
      <c r="R46" s="2">
        <v>1634.24</v>
      </c>
      <c r="S46" s="2">
        <v>1627.92</v>
      </c>
      <c r="T46" s="2">
        <v>1630.29</v>
      </c>
      <c r="U46" s="2">
        <v>1584.33</v>
      </c>
      <c r="V46" s="2">
        <v>1475.41</v>
      </c>
      <c r="W46" s="2">
        <v>1427.88</v>
      </c>
      <c r="X46" s="2">
        <v>1383.45</v>
      </c>
      <c r="Y46" s="85">
        <v>1381.76</v>
      </c>
      <c r="AB46" s="4">
        <v>8</v>
      </c>
      <c r="AC46" s="4">
        <v>17</v>
      </c>
    </row>
    <row r="47" spans="1:29" x14ac:dyDescent="0.25">
      <c r="A47" s="69">
        <v>7</v>
      </c>
      <c r="B47" s="93">
        <v>1409.91</v>
      </c>
      <c r="C47" s="2">
        <v>1379.31</v>
      </c>
      <c r="D47" s="2">
        <v>1379.78</v>
      </c>
      <c r="E47" s="2">
        <v>1375.41</v>
      </c>
      <c r="F47" s="2">
        <v>1380.1</v>
      </c>
      <c r="G47" s="2">
        <v>1388.73</v>
      </c>
      <c r="H47" s="2">
        <v>1468.73</v>
      </c>
      <c r="I47" s="2">
        <v>1514.2</v>
      </c>
      <c r="J47" s="2">
        <v>1627.02</v>
      </c>
      <c r="K47" s="2">
        <v>1679.12</v>
      </c>
      <c r="L47" s="2">
        <v>1685.29</v>
      </c>
      <c r="M47" s="2">
        <v>1685.98</v>
      </c>
      <c r="N47" s="2">
        <v>1686.52</v>
      </c>
      <c r="O47" s="2">
        <v>1686.01</v>
      </c>
      <c r="P47" s="2">
        <v>1698.67</v>
      </c>
      <c r="Q47" s="2">
        <v>1730.61</v>
      </c>
      <c r="R47" s="2">
        <v>1769.35</v>
      </c>
      <c r="S47" s="2">
        <v>1780.93</v>
      </c>
      <c r="T47" s="2">
        <v>1803.09</v>
      </c>
      <c r="U47" s="2">
        <v>1697</v>
      </c>
      <c r="V47" s="2">
        <v>1548.69</v>
      </c>
      <c r="W47" s="2">
        <v>1445.61</v>
      </c>
      <c r="X47" s="2">
        <v>1392.2</v>
      </c>
      <c r="Y47" s="85">
        <v>1384.64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1346.11</v>
      </c>
      <c r="C48" s="2">
        <v>1346.82</v>
      </c>
      <c r="D48" s="2">
        <v>1355.62</v>
      </c>
      <c r="E48" s="2">
        <v>1357.55</v>
      </c>
      <c r="F48" s="2">
        <v>1381.04</v>
      </c>
      <c r="G48" s="2">
        <v>1452.42</v>
      </c>
      <c r="H48" s="2">
        <v>1492.78</v>
      </c>
      <c r="I48" s="2">
        <v>1587.74</v>
      </c>
      <c r="J48" s="2">
        <v>1597.35</v>
      </c>
      <c r="K48" s="2">
        <v>1556.97</v>
      </c>
      <c r="L48" s="2">
        <v>1539.36</v>
      </c>
      <c r="M48" s="2">
        <v>1549.83</v>
      </c>
      <c r="N48" s="2">
        <v>1546.09</v>
      </c>
      <c r="O48" s="2">
        <v>1545.87</v>
      </c>
      <c r="P48" s="2">
        <v>1547.55</v>
      </c>
      <c r="Q48" s="2">
        <v>1562.52</v>
      </c>
      <c r="R48" s="2">
        <v>1597.77</v>
      </c>
      <c r="S48" s="2">
        <v>1603.5</v>
      </c>
      <c r="T48" s="2">
        <v>1587.49</v>
      </c>
      <c r="U48" s="2">
        <v>1560.9</v>
      </c>
      <c r="V48" s="2">
        <v>1437.65</v>
      </c>
      <c r="W48" s="2">
        <v>1386.72</v>
      </c>
      <c r="X48" s="2">
        <v>1379.27</v>
      </c>
      <c r="Y48" s="85">
        <v>1376.45</v>
      </c>
      <c r="AB48" s="4">
        <v>8</v>
      </c>
      <c r="AC48" s="4">
        <v>19</v>
      </c>
    </row>
    <row r="49" spans="1:29" x14ac:dyDescent="0.25">
      <c r="A49" s="69">
        <v>9</v>
      </c>
      <c r="B49" s="93">
        <v>1361.45</v>
      </c>
      <c r="C49" s="2">
        <v>1359.57</v>
      </c>
      <c r="D49" s="2">
        <v>1343.82</v>
      </c>
      <c r="E49" s="2">
        <v>1345.63</v>
      </c>
      <c r="F49" s="2">
        <v>1360.27</v>
      </c>
      <c r="G49" s="2">
        <v>1393.82</v>
      </c>
      <c r="H49" s="2">
        <v>1454.82</v>
      </c>
      <c r="I49" s="2">
        <v>1524.98</v>
      </c>
      <c r="J49" s="2">
        <v>1544.33</v>
      </c>
      <c r="K49" s="2">
        <v>1548.41</v>
      </c>
      <c r="L49" s="2">
        <v>1462.97</v>
      </c>
      <c r="M49" s="2">
        <v>1464.4</v>
      </c>
      <c r="N49" s="2">
        <v>1457.08</v>
      </c>
      <c r="O49" s="2">
        <v>1456.5</v>
      </c>
      <c r="P49" s="2">
        <v>1451.19</v>
      </c>
      <c r="Q49" s="2">
        <v>1448.11</v>
      </c>
      <c r="R49" s="2">
        <v>1457.07</v>
      </c>
      <c r="S49" s="2">
        <v>1525.81</v>
      </c>
      <c r="T49" s="2">
        <v>1461</v>
      </c>
      <c r="U49" s="2">
        <v>1432.09</v>
      </c>
      <c r="V49" s="2">
        <v>1389.2</v>
      </c>
      <c r="W49" s="2">
        <v>1381.53</v>
      </c>
      <c r="X49" s="2">
        <v>1353.79</v>
      </c>
      <c r="Y49" s="85">
        <v>1354.16</v>
      </c>
      <c r="AB49" s="4">
        <v>8</v>
      </c>
      <c r="AC49" s="4">
        <v>20</v>
      </c>
    </row>
    <row r="50" spans="1:29" x14ac:dyDescent="0.25">
      <c r="A50" s="69">
        <v>10</v>
      </c>
      <c r="B50" s="93">
        <v>1354.18</v>
      </c>
      <c r="C50" s="2">
        <v>1349.1</v>
      </c>
      <c r="D50" s="2">
        <v>1349.97</v>
      </c>
      <c r="E50" s="2">
        <v>1356.34</v>
      </c>
      <c r="F50" s="2">
        <v>1364.7</v>
      </c>
      <c r="G50" s="2">
        <v>1391.51</v>
      </c>
      <c r="H50" s="2">
        <v>1445.93</v>
      </c>
      <c r="I50" s="2">
        <v>1469.84</v>
      </c>
      <c r="J50" s="2">
        <v>1468.04</v>
      </c>
      <c r="K50" s="2">
        <v>1453.82</v>
      </c>
      <c r="L50" s="2">
        <v>1427.25</v>
      </c>
      <c r="M50" s="2">
        <v>1441.62</v>
      </c>
      <c r="N50" s="2">
        <v>1441.1</v>
      </c>
      <c r="O50" s="2">
        <v>1448.42</v>
      </c>
      <c r="P50" s="2">
        <v>1434.11</v>
      </c>
      <c r="Q50" s="2">
        <v>1442.96</v>
      </c>
      <c r="R50" s="2">
        <v>1455.47</v>
      </c>
      <c r="S50" s="2">
        <v>1477.94</v>
      </c>
      <c r="T50" s="2">
        <v>1459.85</v>
      </c>
      <c r="U50" s="2">
        <v>1412.13</v>
      </c>
      <c r="V50" s="2">
        <v>1376.18</v>
      </c>
      <c r="W50" s="2">
        <v>1362.08</v>
      </c>
      <c r="X50" s="2">
        <v>1356.15</v>
      </c>
      <c r="Y50" s="85">
        <v>1355.35</v>
      </c>
      <c r="AB50" s="4">
        <v>8</v>
      </c>
      <c r="AC50" s="4">
        <v>21</v>
      </c>
    </row>
    <row r="51" spans="1:29" x14ac:dyDescent="0.25">
      <c r="A51" s="69">
        <v>11</v>
      </c>
      <c r="B51" s="93">
        <v>1373.48</v>
      </c>
      <c r="C51" s="2">
        <v>1372.25</v>
      </c>
      <c r="D51" s="2">
        <v>1364.57</v>
      </c>
      <c r="E51" s="2">
        <v>1373.32</v>
      </c>
      <c r="F51" s="2">
        <v>1374.92</v>
      </c>
      <c r="G51" s="2">
        <v>1391.89</v>
      </c>
      <c r="H51" s="2">
        <v>1399.29</v>
      </c>
      <c r="I51" s="2">
        <v>1400.56</v>
      </c>
      <c r="J51" s="2">
        <v>1383.43</v>
      </c>
      <c r="K51" s="2">
        <v>1383.41</v>
      </c>
      <c r="L51" s="2">
        <v>1382.36</v>
      </c>
      <c r="M51" s="2">
        <v>1382.37</v>
      </c>
      <c r="N51" s="2">
        <v>1382.02</v>
      </c>
      <c r="O51" s="2">
        <v>1380.98</v>
      </c>
      <c r="P51" s="2">
        <v>1382.72</v>
      </c>
      <c r="Q51" s="2">
        <v>1378.09</v>
      </c>
      <c r="R51" s="2">
        <v>1379.14</v>
      </c>
      <c r="S51" s="2">
        <v>1379.99</v>
      </c>
      <c r="T51" s="2">
        <v>1379.61</v>
      </c>
      <c r="U51" s="2">
        <v>1379.81</v>
      </c>
      <c r="V51" s="2">
        <v>1379.27</v>
      </c>
      <c r="W51" s="2">
        <v>1377.47</v>
      </c>
      <c r="X51" s="2">
        <v>1357.75</v>
      </c>
      <c r="Y51" s="85">
        <v>1359.39</v>
      </c>
      <c r="AB51" s="4">
        <v>8</v>
      </c>
      <c r="AC51" s="4">
        <v>22</v>
      </c>
    </row>
    <row r="52" spans="1:29" x14ac:dyDescent="0.25">
      <c r="A52" s="69">
        <v>12</v>
      </c>
      <c r="B52" s="93">
        <v>1368.51</v>
      </c>
      <c r="C52" s="2">
        <v>1363.58</v>
      </c>
      <c r="D52" s="2">
        <v>1339.22</v>
      </c>
      <c r="E52" s="2">
        <v>1370.83</v>
      </c>
      <c r="F52" s="2">
        <v>1383.41</v>
      </c>
      <c r="G52" s="2">
        <v>1385.53</v>
      </c>
      <c r="H52" s="2">
        <v>1384.51</v>
      </c>
      <c r="I52" s="2">
        <v>1384.93</v>
      </c>
      <c r="J52" s="2">
        <v>1376.52</v>
      </c>
      <c r="K52" s="2">
        <v>1376.05</v>
      </c>
      <c r="L52" s="2">
        <v>1375.41</v>
      </c>
      <c r="M52" s="2">
        <v>1360.14</v>
      </c>
      <c r="N52" s="2">
        <v>1375.6</v>
      </c>
      <c r="O52" s="2">
        <v>1360.53</v>
      </c>
      <c r="P52" s="2">
        <v>1375.73</v>
      </c>
      <c r="Q52" s="2">
        <v>1362.4</v>
      </c>
      <c r="R52" s="2">
        <v>1379.06</v>
      </c>
      <c r="S52" s="2">
        <v>1412.76</v>
      </c>
      <c r="T52" s="2">
        <v>1379.35</v>
      </c>
      <c r="U52" s="2">
        <v>1386.98</v>
      </c>
      <c r="V52" s="2">
        <v>1382.33</v>
      </c>
      <c r="W52" s="2">
        <v>1380.66</v>
      </c>
      <c r="X52" s="2">
        <v>1378.75</v>
      </c>
      <c r="Y52" s="85">
        <v>1382.6</v>
      </c>
      <c r="AB52" s="4">
        <v>8</v>
      </c>
      <c r="AC52" s="4">
        <v>23</v>
      </c>
    </row>
    <row r="53" spans="1:29" x14ac:dyDescent="0.25">
      <c r="A53" s="69">
        <v>13</v>
      </c>
      <c r="B53" s="93">
        <v>1384.17</v>
      </c>
      <c r="C53" s="2">
        <v>1384.74</v>
      </c>
      <c r="D53" s="2">
        <v>1385.23</v>
      </c>
      <c r="E53" s="2">
        <v>1385.82</v>
      </c>
      <c r="F53" s="2">
        <v>1386.79</v>
      </c>
      <c r="G53" s="2">
        <v>1388.85</v>
      </c>
      <c r="H53" s="2">
        <v>1390.91</v>
      </c>
      <c r="I53" s="2">
        <v>1395.54</v>
      </c>
      <c r="J53" s="2">
        <v>1476.91</v>
      </c>
      <c r="K53" s="2">
        <v>1476.78</v>
      </c>
      <c r="L53" s="2">
        <v>1469.56</v>
      </c>
      <c r="M53" s="2">
        <v>1467.88</v>
      </c>
      <c r="N53" s="2">
        <v>1467.88</v>
      </c>
      <c r="O53" s="2">
        <v>1470.2</v>
      </c>
      <c r="P53" s="2">
        <v>1474.21</v>
      </c>
      <c r="Q53" s="2">
        <v>1487.01</v>
      </c>
      <c r="R53" s="2">
        <v>1514.8</v>
      </c>
      <c r="S53" s="2">
        <v>1515.35</v>
      </c>
      <c r="T53" s="2">
        <v>1496.63</v>
      </c>
      <c r="U53" s="2">
        <v>1480.14</v>
      </c>
      <c r="V53" s="2">
        <v>1456.89</v>
      </c>
      <c r="W53" s="2">
        <v>1413.01</v>
      </c>
      <c r="X53" s="2">
        <v>1384.83</v>
      </c>
      <c r="Y53" s="85">
        <v>1385.1</v>
      </c>
      <c r="AB53" s="4">
        <v>8</v>
      </c>
      <c r="AC53" s="4">
        <v>24</v>
      </c>
    </row>
    <row r="54" spans="1:29" x14ac:dyDescent="0.25">
      <c r="A54" s="69">
        <v>14</v>
      </c>
      <c r="B54" s="93">
        <v>1385.51</v>
      </c>
      <c r="C54" s="2">
        <v>1386.26</v>
      </c>
      <c r="D54" s="2">
        <v>1385.5</v>
      </c>
      <c r="E54" s="2">
        <v>1374.32</v>
      </c>
      <c r="F54" s="2">
        <v>1385.73</v>
      </c>
      <c r="G54" s="2">
        <v>1388.56</v>
      </c>
      <c r="H54" s="2">
        <v>1388.83</v>
      </c>
      <c r="I54" s="2">
        <v>1393.19</v>
      </c>
      <c r="J54" s="2">
        <v>1433.04</v>
      </c>
      <c r="K54" s="2">
        <v>1518.37</v>
      </c>
      <c r="L54" s="2">
        <v>1519.43</v>
      </c>
      <c r="M54" s="2">
        <v>1517.47</v>
      </c>
      <c r="N54" s="2">
        <v>1509.87</v>
      </c>
      <c r="O54" s="2">
        <v>1505.51</v>
      </c>
      <c r="P54" s="2">
        <v>1512.41</v>
      </c>
      <c r="Q54" s="2">
        <v>1521.83</v>
      </c>
      <c r="R54" s="2">
        <v>1540.59</v>
      </c>
      <c r="S54" s="2">
        <v>1577.36</v>
      </c>
      <c r="T54" s="2">
        <v>1534.38</v>
      </c>
      <c r="U54" s="2">
        <v>1469.01</v>
      </c>
      <c r="V54" s="2">
        <v>1395.54</v>
      </c>
      <c r="W54" s="2">
        <v>1478.38</v>
      </c>
      <c r="X54" s="2">
        <v>1407.36</v>
      </c>
      <c r="Y54" s="85">
        <v>1391.4</v>
      </c>
      <c r="AB54" s="4">
        <v>8</v>
      </c>
      <c r="AC54" s="4">
        <v>25</v>
      </c>
    </row>
    <row r="55" spans="1:29" x14ac:dyDescent="0.25">
      <c r="A55" s="69">
        <v>15</v>
      </c>
      <c r="B55" s="93">
        <v>1384.91</v>
      </c>
      <c r="C55" s="2">
        <v>1380.53</v>
      </c>
      <c r="D55" s="2">
        <v>1378.85</v>
      </c>
      <c r="E55" s="2">
        <v>1379.13</v>
      </c>
      <c r="F55" s="2">
        <v>1386.36</v>
      </c>
      <c r="G55" s="2">
        <v>1392.12</v>
      </c>
      <c r="H55" s="2">
        <v>1393.15</v>
      </c>
      <c r="I55" s="2">
        <v>1435.07</v>
      </c>
      <c r="J55" s="2">
        <v>1437.42</v>
      </c>
      <c r="K55" s="2">
        <v>1440.36</v>
      </c>
      <c r="L55" s="2">
        <v>1434.25</v>
      </c>
      <c r="M55" s="2">
        <v>1448.78</v>
      </c>
      <c r="N55" s="2">
        <v>1427.19</v>
      </c>
      <c r="O55" s="2">
        <v>1431.34</v>
      </c>
      <c r="P55" s="2">
        <v>1434.47</v>
      </c>
      <c r="Q55" s="2">
        <v>1449.61</v>
      </c>
      <c r="R55" s="2">
        <v>1491.83</v>
      </c>
      <c r="S55" s="2">
        <v>1500.07</v>
      </c>
      <c r="T55" s="2">
        <v>1467.64</v>
      </c>
      <c r="U55" s="2">
        <v>1445.9</v>
      </c>
      <c r="V55" s="2">
        <v>1391</v>
      </c>
      <c r="W55" s="2">
        <v>1377.55</v>
      </c>
      <c r="X55" s="2">
        <v>1377.32</v>
      </c>
      <c r="Y55" s="85">
        <v>1362.65</v>
      </c>
      <c r="AB55" s="4">
        <v>9</v>
      </c>
      <c r="AC55" s="4">
        <v>2</v>
      </c>
    </row>
    <row r="56" spans="1:29" x14ac:dyDescent="0.25">
      <c r="A56" s="69">
        <v>16</v>
      </c>
      <c r="B56" s="93">
        <v>1369.18</v>
      </c>
      <c r="C56" s="2">
        <v>1350.49</v>
      </c>
      <c r="D56" s="2">
        <v>1335.76</v>
      </c>
      <c r="E56" s="2">
        <v>1359.5</v>
      </c>
      <c r="F56" s="2">
        <v>1384.99</v>
      </c>
      <c r="G56" s="2">
        <v>1385.83</v>
      </c>
      <c r="H56" s="2">
        <v>1389.84</v>
      </c>
      <c r="I56" s="2">
        <v>1386.22</v>
      </c>
      <c r="J56" s="2">
        <v>1374.68</v>
      </c>
      <c r="K56" s="2">
        <v>1374.53</v>
      </c>
      <c r="L56" s="2">
        <v>1373.63</v>
      </c>
      <c r="M56" s="2">
        <v>1373.41</v>
      </c>
      <c r="N56" s="2">
        <v>1374.17</v>
      </c>
      <c r="O56" s="2">
        <v>1374.22</v>
      </c>
      <c r="P56" s="2">
        <v>1374.59</v>
      </c>
      <c r="Q56" s="2">
        <v>1375.49</v>
      </c>
      <c r="R56" s="2">
        <v>1410.61</v>
      </c>
      <c r="S56" s="2">
        <v>1414.69</v>
      </c>
      <c r="T56" s="2">
        <v>1376.79</v>
      </c>
      <c r="U56" s="2">
        <v>1388.16</v>
      </c>
      <c r="V56" s="2">
        <v>1375.95</v>
      </c>
      <c r="W56" s="2">
        <v>1371.14</v>
      </c>
      <c r="X56" s="2">
        <v>1371.06</v>
      </c>
      <c r="Y56" s="85">
        <v>1372.63</v>
      </c>
      <c r="AB56" s="4">
        <v>9</v>
      </c>
      <c r="AC56" s="4">
        <v>3</v>
      </c>
    </row>
    <row r="57" spans="1:29" x14ac:dyDescent="0.25">
      <c r="A57" s="69">
        <v>17</v>
      </c>
      <c r="B57" s="93">
        <v>1372.3</v>
      </c>
      <c r="C57" s="2">
        <v>1366.77</v>
      </c>
      <c r="D57" s="2">
        <v>1377.81</v>
      </c>
      <c r="E57" s="2">
        <v>1379.4</v>
      </c>
      <c r="F57" s="2">
        <v>1385.29</v>
      </c>
      <c r="G57" s="2">
        <v>1403.95</v>
      </c>
      <c r="H57" s="2">
        <v>1498.37</v>
      </c>
      <c r="I57" s="2">
        <v>1515.82</v>
      </c>
      <c r="J57" s="2">
        <v>1514.19</v>
      </c>
      <c r="K57" s="2">
        <v>1512.42</v>
      </c>
      <c r="L57" s="2">
        <v>1495.01</v>
      </c>
      <c r="M57" s="2">
        <v>1497.81</v>
      </c>
      <c r="N57" s="2">
        <v>1488.81</v>
      </c>
      <c r="O57" s="2">
        <v>1491.79</v>
      </c>
      <c r="P57" s="2">
        <v>1505.45</v>
      </c>
      <c r="Q57" s="2">
        <v>1525.51</v>
      </c>
      <c r="R57" s="2">
        <v>1616.49</v>
      </c>
      <c r="S57" s="2">
        <v>1627.91</v>
      </c>
      <c r="T57" s="2">
        <v>1532.9</v>
      </c>
      <c r="U57" s="2">
        <v>1505.93</v>
      </c>
      <c r="V57" s="2">
        <v>1428.83</v>
      </c>
      <c r="W57" s="2">
        <v>1384.63</v>
      </c>
      <c r="X57" s="2">
        <v>1376.35</v>
      </c>
      <c r="Y57" s="85">
        <v>1378.3</v>
      </c>
      <c r="AB57" s="4">
        <v>9</v>
      </c>
      <c r="AC57" s="4">
        <v>4</v>
      </c>
    </row>
    <row r="58" spans="1:29" x14ac:dyDescent="0.25">
      <c r="A58" s="69">
        <v>18</v>
      </c>
      <c r="B58" s="93">
        <v>1380.43</v>
      </c>
      <c r="C58" s="2">
        <v>1381.28</v>
      </c>
      <c r="D58" s="2">
        <v>1375.73</v>
      </c>
      <c r="E58" s="2">
        <v>1382.65</v>
      </c>
      <c r="F58" s="2">
        <v>1382.77</v>
      </c>
      <c r="G58" s="2">
        <v>1461.13</v>
      </c>
      <c r="H58" s="2">
        <v>1516.07</v>
      </c>
      <c r="I58" s="2">
        <v>1547.5</v>
      </c>
      <c r="J58" s="2">
        <v>1547.68</v>
      </c>
      <c r="K58" s="2">
        <v>1552.37</v>
      </c>
      <c r="L58" s="2">
        <v>1534.23</v>
      </c>
      <c r="M58" s="2">
        <v>1535.55</v>
      </c>
      <c r="N58" s="2">
        <v>1509.9</v>
      </c>
      <c r="O58" s="2">
        <v>1484.91</v>
      </c>
      <c r="P58" s="2">
        <v>1526.99</v>
      </c>
      <c r="Q58" s="2">
        <v>1548.69</v>
      </c>
      <c r="R58" s="2">
        <v>1594.99</v>
      </c>
      <c r="S58" s="2">
        <v>1570.93</v>
      </c>
      <c r="T58" s="2">
        <v>1542.65</v>
      </c>
      <c r="U58" s="2">
        <v>1496.63</v>
      </c>
      <c r="V58" s="2">
        <v>1384.89</v>
      </c>
      <c r="W58" s="2">
        <v>1382.75</v>
      </c>
      <c r="X58" s="2">
        <v>1376.66</v>
      </c>
      <c r="Y58" s="85">
        <v>1378.49</v>
      </c>
      <c r="AB58" s="4">
        <v>9</v>
      </c>
      <c r="AC58" s="4">
        <v>5</v>
      </c>
    </row>
    <row r="59" spans="1:29" x14ac:dyDescent="0.25">
      <c r="A59" s="69">
        <v>19</v>
      </c>
      <c r="B59" s="93">
        <v>1379.49</v>
      </c>
      <c r="C59" s="2">
        <v>1381.34</v>
      </c>
      <c r="D59" s="2">
        <v>1382.26</v>
      </c>
      <c r="E59" s="2">
        <v>1383.83</v>
      </c>
      <c r="F59" s="2">
        <v>1389.74</v>
      </c>
      <c r="G59" s="2">
        <v>1413.99</v>
      </c>
      <c r="H59" s="2">
        <v>1507.01</v>
      </c>
      <c r="I59" s="2">
        <v>1522.32</v>
      </c>
      <c r="J59" s="2">
        <v>1523.76</v>
      </c>
      <c r="K59" s="2">
        <v>1520.94</v>
      </c>
      <c r="L59" s="2">
        <v>1521.31</v>
      </c>
      <c r="M59" s="2">
        <v>1509.36</v>
      </c>
      <c r="N59" s="2">
        <v>1507.32</v>
      </c>
      <c r="O59" s="2">
        <v>1505.43</v>
      </c>
      <c r="P59" s="2">
        <v>1508.5</v>
      </c>
      <c r="Q59" s="2">
        <v>1521.46</v>
      </c>
      <c r="R59" s="2">
        <v>1548.31</v>
      </c>
      <c r="S59" s="2">
        <v>1544.02</v>
      </c>
      <c r="T59" s="2">
        <v>1520.4</v>
      </c>
      <c r="U59" s="2">
        <v>1506.7</v>
      </c>
      <c r="V59" s="2">
        <v>1449.44</v>
      </c>
      <c r="W59" s="2">
        <v>1383.79</v>
      </c>
      <c r="X59" s="2">
        <v>1378.06</v>
      </c>
      <c r="Y59" s="85">
        <v>1377.83</v>
      </c>
      <c r="AB59" s="4">
        <v>9</v>
      </c>
      <c r="AC59" s="4">
        <v>6</v>
      </c>
    </row>
    <row r="60" spans="1:29" x14ac:dyDescent="0.25">
      <c r="A60" s="69">
        <v>20</v>
      </c>
      <c r="B60" s="93">
        <v>1387.75</v>
      </c>
      <c r="C60" s="2">
        <v>1381.75</v>
      </c>
      <c r="D60" s="2">
        <v>1383.63</v>
      </c>
      <c r="E60" s="2">
        <v>1384.21</v>
      </c>
      <c r="F60" s="2">
        <v>1383.58</v>
      </c>
      <c r="G60" s="2">
        <v>1387.18</v>
      </c>
      <c r="H60" s="2">
        <v>1392.08</v>
      </c>
      <c r="I60" s="2">
        <v>1453.51</v>
      </c>
      <c r="J60" s="2">
        <v>1455.84</v>
      </c>
      <c r="K60" s="2">
        <v>1457.3</v>
      </c>
      <c r="L60" s="2">
        <v>1452.97</v>
      </c>
      <c r="M60" s="2">
        <v>1449.38</v>
      </c>
      <c r="N60" s="2">
        <v>1449.93</v>
      </c>
      <c r="O60" s="2">
        <v>1452.7</v>
      </c>
      <c r="P60" s="2">
        <v>1458.62</v>
      </c>
      <c r="Q60" s="2">
        <v>1465.39</v>
      </c>
      <c r="R60" s="2">
        <v>1475.75</v>
      </c>
      <c r="S60" s="2">
        <v>1469.58</v>
      </c>
      <c r="T60" s="2">
        <v>1475.2</v>
      </c>
      <c r="U60" s="2">
        <v>1442.63</v>
      </c>
      <c r="V60" s="2">
        <v>1381.87</v>
      </c>
      <c r="W60" s="2">
        <v>1374.55</v>
      </c>
      <c r="X60" s="2">
        <v>1376.29</v>
      </c>
      <c r="Y60" s="85">
        <v>1378.74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1379.45</v>
      </c>
      <c r="C61" s="2">
        <v>1374.32</v>
      </c>
      <c r="D61" s="2">
        <v>1374.83</v>
      </c>
      <c r="E61" s="2">
        <v>1375.42</v>
      </c>
      <c r="F61" s="2">
        <v>1375.38</v>
      </c>
      <c r="G61" s="2">
        <v>1383.27</v>
      </c>
      <c r="H61" s="2">
        <v>1382.46</v>
      </c>
      <c r="I61" s="2">
        <v>1383.55</v>
      </c>
      <c r="J61" s="2">
        <v>1378.4</v>
      </c>
      <c r="K61" s="2">
        <v>1388.94</v>
      </c>
      <c r="L61" s="2">
        <v>1384.95</v>
      </c>
      <c r="M61" s="2">
        <v>1376.24</v>
      </c>
      <c r="N61" s="2">
        <v>1375.95</v>
      </c>
      <c r="O61" s="2">
        <v>1376.24</v>
      </c>
      <c r="P61" s="2">
        <v>1403.48</v>
      </c>
      <c r="Q61" s="2">
        <v>1439.62</v>
      </c>
      <c r="R61" s="2">
        <v>1449.09</v>
      </c>
      <c r="S61" s="2">
        <v>1446.33</v>
      </c>
      <c r="T61" s="2">
        <v>1442.87</v>
      </c>
      <c r="U61" s="2">
        <v>1405.85</v>
      </c>
      <c r="V61" s="2">
        <v>1462.32</v>
      </c>
      <c r="W61" s="2">
        <v>1394.66</v>
      </c>
      <c r="X61" s="2">
        <v>1377.82</v>
      </c>
      <c r="Y61" s="85">
        <v>1377.84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1381.3</v>
      </c>
      <c r="C62" s="2">
        <v>1382.58</v>
      </c>
      <c r="D62" s="2">
        <v>1383.25</v>
      </c>
      <c r="E62" s="2">
        <v>1383.91</v>
      </c>
      <c r="F62" s="2">
        <v>1390.59</v>
      </c>
      <c r="G62" s="2">
        <v>1503.69</v>
      </c>
      <c r="H62" s="2">
        <v>1623.4</v>
      </c>
      <c r="I62" s="2">
        <v>1647.72</v>
      </c>
      <c r="J62" s="2">
        <v>1564.28</v>
      </c>
      <c r="K62" s="2">
        <v>1561.55</v>
      </c>
      <c r="L62" s="2">
        <v>1549.61</v>
      </c>
      <c r="M62" s="2">
        <v>1565.92</v>
      </c>
      <c r="N62" s="2">
        <v>1559.12</v>
      </c>
      <c r="O62" s="2">
        <v>1556.08</v>
      </c>
      <c r="P62" s="2">
        <v>1567.38</v>
      </c>
      <c r="Q62" s="2">
        <v>1579.18</v>
      </c>
      <c r="R62" s="2">
        <v>1578.91</v>
      </c>
      <c r="S62" s="2">
        <v>1570.63</v>
      </c>
      <c r="T62" s="2">
        <v>1527.31</v>
      </c>
      <c r="U62" s="2">
        <v>1514.49</v>
      </c>
      <c r="V62" s="2">
        <v>1424.97</v>
      </c>
      <c r="W62" s="2">
        <v>1386.5</v>
      </c>
      <c r="X62" s="2">
        <v>1378.97</v>
      </c>
      <c r="Y62" s="85">
        <v>1379.65</v>
      </c>
      <c r="AB62" s="4">
        <v>9</v>
      </c>
      <c r="AC62" s="4">
        <v>9</v>
      </c>
    </row>
    <row r="63" spans="1:29" x14ac:dyDescent="0.25">
      <c r="A63" s="69">
        <v>23</v>
      </c>
      <c r="B63" s="93">
        <v>1382</v>
      </c>
      <c r="C63" s="2">
        <v>1382.89</v>
      </c>
      <c r="D63" s="2">
        <v>1383.86</v>
      </c>
      <c r="E63" s="2">
        <v>1384.78</v>
      </c>
      <c r="F63" s="2">
        <v>1391.36</v>
      </c>
      <c r="G63" s="2">
        <v>1436.59</v>
      </c>
      <c r="H63" s="2">
        <v>1498.92</v>
      </c>
      <c r="I63" s="2">
        <v>1532.7</v>
      </c>
      <c r="J63" s="2">
        <v>1507.06</v>
      </c>
      <c r="K63" s="2">
        <v>1502.04</v>
      </c>
      <c r="L63" s="2">
        <v>1490.99</v>
      </c>
      <c r="M63" s="2">
        <v>1490.33</v>
      </c>
      <c r="N63" s="2">
        <v>1468.32</v>
      </c>
      <c r="O63" s="2">
        <v>1474.39</v>
      </c>
      <c r="P63" s="2">
        <v>1498.69</v>
      </c>
      <c r="Q63" s="2">
        <v>1537.23</v>
      </c>
      <c r="R63" s="2">
        <v>1549.43</v>
      </c>
      <c r="S63" s="2">
        <v>1551.66</v>
      </c>
      <c r="T63" s="2">
        <v>1514.02</v>
      </c>
      <c r="U63" s="2">
        <v>1479.29</v>
      </c>
      <c r="V63" s="2">
        <v>1447.36</v>
      </c>
      <c r="W63" s="2">
        <v>1389.64</v>
      </c>
      <c r="X63" s="2">
        <v>1387.32</v>
      </c>
      <c r="Y63" s="85">
        <v>1380.41</v>
      </c>
      <c r="AB63" s="4">
        <v>9</v>
      </c>
      <c r="AC63" s="4">
        <v>10</v>
      </c>
    </row>
    <row r="64" spans="1:29" x14ac:dyDescent="0.25">
      <c r="A64" s="69">
        <v>24</v>
      </c>
      <c r="B64" s="93">
        <v>1381.92</v>
      </c>
      <c r="C64" s="2">
        <v>1378.87</v>
      </c>
      <c r="D64" s="2">
        <v>1373.92</v>
      </c>
      <c r="E64" s="2">
        <v>1373.3</v>
      </c>
      <c r="F64" s="2">
        <v>1381.24</v>
      </c>
      <c r="G64" s="2">
        <v>1395.62</v>
      </c>
      <c r="H64" s="2">
        <v>1428.41</v>
      </c>
      <c r="I64" s="2">
        <v>1463.03</v>
      </c>
      <c r="J64" s="2">
        <v>1470.87</v>
      </c>
      <c r="K64" s="2">
        <v>1472.19</v>
      </c>
      <c r="L64" s="2">
        <v>1462.89</v>
      </c>
      <c r="M64" s="2">
        <v>1461.57</v>
      </c>
      <c r="N64" s="2">
        <v>1461.35</v>
      </c>
      <c r="O64" s="2">
        <v>1468.58</v>
      </c>
      <c r="P64" s="2">
        <v>1475.2</v>
      </c>
      <c r="Q64" s="2">
        <v>1489.41</v>
      </c>
      <c r="R64" s="2">
        <v>1526.03</v>
      </c>
      <c r="S64" s="2">
        <v>1536.21</v>
      </c>
      <c r="T64" s="2">
        <v>1475.74</v>
      </c>
      <c r="U64" s="2">
        <v>1465.62</v>
      </c>
      <c r="V64" s="2">
        <v>1425.72</v>
      </c>
      <c r="W64" s="2">
        <v>1389.29</v>
      </c>
      <c r="X64" s="2">
        <v>1383.3</v>
      </c>
      <c r="Y64" s="85">
        <v>1383.51</v>
      </c>
      <c r="AB64" s="4">
        <v>9</v>
      </c>
      <c r="AC64" s="4">
        <v>11</v>
      </c>
    </row>
    <row r="65" spans="1:29" x14ac:dyDescent="0.25">
      <c r="A65" s="69">
        <v>25</v>
      </c>
      <c r="B65" s="93">
        <v>1385.47</v>
      </c>
      <c r="C65" s="2">
        <v>1386.52</v>
      </c>
      <c r="D65" s="2">
        <v>1382</v>
      </c>
      <c r="E65" s="2">
        <v>1387.83</v>
      </c>
      <c r="F65" s="2">
        <v>1389.07</v>
      </c>
      <c r="G65" s="2">
        <v>1405.77</v>
      </c>
      <c r="H65" s="2">
        <v>1460.64</v>
      </c>
      <c r="I65" s="2">
        <v>1509.66</v>
      </c>
      <c r="J65" s="2">
        <v>1478.93</v>
      </c>
      <c r="K65" s="2">
        <v>1475.83</v>
      </c>
      <c r="L65" s="2">
        <v>1467.54</v>
      </c>
      <c r="M65" s="2">
        <v>1466.35</v>
      </c>
      <c r="N65" s="2">
        <v>1464.8</v>
      </c>
      <c r="O65" s="2">
        <v>1468.54</v>
      </c>
      <c r="P65" s="2">
        <v>1480.11</v>
      </c>
      <c r="Q65" s="2">
        <v>1492.01</v>
      </c>
      <c r="R65" s="2">
        <v>1545.92</v>
      </c>
      <c r="S65" s="2">
        <v>1541.84</v>
      </c>
      <c r="T65" s="2">
        <v>1481.82</v>
      </c>
      <c r="U65" s="2">
        <v>1466.44</v>
      </c>
      <c r="V65" s="2">
        <v>1424.2</v>
      </c>
      <c r="W65" s="2">
        <v>1390.82</v>
      </c>
      <c r="X65" s="2">
        <v>1382.86</v>
      </c>
      <c r="Y65" s="85">
        <v>1383.16</v>
      </c>
      <c r="AB65" s="4">
        <v>9</v>
      </c>
      <c r="AC65" s="4">
        <v>12</v>
      </c>
    </row>
    <row r="66" spans="1:29" x14ac:dyDescent="0.25">
      <c r="A66" s="69">
        <v>26</v>
      </c>
      <c r="B66" s="93">
        <v>1385.11</v>
      </c>
      <c r="C66" s="2">
        <v>1380.57</v>
      </c>
      <c r="D66" s="2">
        <v>1380.89</v>
      </c>
      <c r="E66" s="2">
        <v>1382.63</v>
      </c>
      <c r="F66" s="2">
        <v>1388.49</v>
      </c>
      <c r="G66" s="2">
        <v>1396.88</v>
      </c>
      <c r="H66" s="2">
        <v>1447.03</v>
      </c>
      <c r="I66" s="2">
        <v>1446.14</v>
      </c>
      <c r="J66" s="2">
        <v>1437.74</v>
      </c>
      <c r="K66" s="2">
        <v>1449.33</v>
      </c>
      <c r="L66" s="2">
        <v>1447.33</v>
      </c>
      <c r="M66" s="2">
        <v>1447.45</v>
      </c>
      <c r="N66" s="2">
        <v>1438.12</v>
      </c>
      <c r="O66" s="2">
        <v>1438.72</v>
      </c>
      <c r="P66" s="2">
        <v>1448.69</v>
      </c>
      <c r="Q66" s="2">
        <v>1458.41</v>
      </c>
      <c r="R66" s="2">
        <v>1492.74</v>
      </c>
      <c r="S66" s="2">
        <v>1463.47</v>
      </c>
      <c r="T66" s="2">
        <v>1446.07</v>
      </c>
      <c r="U66" s="2">
        <v>1408.3</v>
      </c>
      <c r="V66" s="2">
        <v>1386.1</v>
      </c>
      <c r="W66" s="2">
        <v>1330.04</v>
      </c>
      <c r="X66" s="2">
        <v>1375.43</v>
      </c>
      <c r="Y66" s="85">
        <v>1377.96</v>
      </c>
      <c r="AB66" s="4">
        <v>9</v>
      </c>
      <c r="AC66" s="4">
        <v>13</v>
      </c>
    </row>
    <row r="67" spans="1:29" x14ac:dyDescent="0.25">
      <c r="A67" s="69">
        <v>27</v>
      </c>
      <c r="B67" s="93">
        <v>1381.4</v>
      </c>
      <c r="C67" s="2">
        <v>1381.36</v>
      </c>
      <c r="D67" s="2">
        <v>1381.45</v>
      </c>
      <c r="E67" s="2">
        <v>1382.33</v>
      </c>
      <c r="F67" s="2">
        <v>1384.17</v>
      </c>
      <c r="G67" s="2">
        <v>1381.41</v>
      </c>
      <c r="H67" s="2">
        <v>1394.22</v>
      </c>
      <c r="I67" s="2">
        <v>1458.79</v>
      </c>
      <c r="J67" s="2">
        <v>1543.34</v>
      </c>
      <c r="K67" s="2">
        <v>1579.41</v>
      </c>
      <c r="L67" s="2">
        <v>1545.09</v>
      </c>
      <c r="M67" s="2">
        <v>1530.69</v>
      </c>
      <c r="N67" s="2">
        <v>1506.55</v>
      </c>
      <c r="O67" s="2">
        <v>1517.58</v>
      </c>
      <c r="P67" s="2">
        <v>1533.29</v>
      </c>
      <c r="Q67" s="2">
        <v>1568.5</v>
      </c>
      <c r="R67" s="2">
        <v>1587.25</v>
      </c>
      <c r="S67" s="2">
        <v>1575.13</v>
      </c>
      <c r="T67" s="2">
        <v>1557.2</v>
      </c>
      <c r="U67" s="2">
        <v>1537.96</v>
      </c>
      <c r="V67" s="2">
        <v>1495.14</v>
      </c>
      <c r="W67" s="2">
        <v>1406.78</v>
      </c>
      <c r="X67" s="2">
        <v>1381.08</v>
      </c>
      <c r="Y67" s="85">
        <v>1381.85</v>
      </c>
      <c r="AB67" s="4">
        <v>9</v>
      </c>
      <c r="AC67" s="4">
        <v>14</v>
      </c>
    </row>
    <row r="68" spans="1:29" x14ac:dyDescent="0.25">
      <c r="A68" s="69">
        <v>28</v>
      </c>
      <c r="B68" s="93">
        <v>1381.93</v>
      </c>
      <c r="C68" s="2">
        <v>1381.72</v>
      </c>
      <c r="D68" s="2">
        <v>1382.21</v>
      </c>
      <c r="E68" s="2">
        <v>1382.51</v>
      </c>
      <c r="F68" s="2">
        <v>1382.75</v>
      </c>
      <c r="G68" s="2">
        <v>1379.66</v>
      </c>
      <c r="H68" s="2">
        <v>1382.37</v>
      </c>
      <c r="I68" s="2">
        <v>1399.72</v>
      </c>
      <c r="J68" s="2">
        <v>1474.34</v>
      </c>
      <c r="K68" s="2">
        <v>1538.79</v>
      </c>
      <c r="L68" s="2">
        <v>1535.84</v>
      </c>
      <c r="M68" s="2">
        <v>1537.23</v>
      </c>
      <c r="N68" s="2">
        <v>1533.52</v>
      </c>
      <c r="O68" s="2">
        <v>1537.56</v>
      </c>
      <c r="P68" s="2">
        <v>1566.15</v>
      </c>
      <c r="Q68" s="2">
        <v>1593.33</v>
      </c>
      <c r="R68" s="2">
        <v>1620.46</v>
      </c>
      <c r="S68" s="2">
        <v>1602.73</v>
      </c>
      <c r="T68" s="2">
        <v>1590.07</v>
      </c>
      <c r="U68" s="2">
        <v>1584.5</v>
      </c>
      <c r="V68" s="2">
        <v>1545.72</v>
      </c>
      <c r="W68" s="2">
        <v>1418.8</v>
      </c>
      <c r="X68" s="2">
        <v>1388.56</v>
      </c>
      <c r="Y68" s="85">
        <v>1382.47</v>
      </c>
      <c r="AB68" s="4">
        <v>9</v>
      </c>
      <c r="AC68" s="4">
        <v>15</v>
      </c>
    </row>
    <row r="69" spans="1:29" x14ac:dyDescent="0.25">
      <c r="A69" s="69">
        <v>29</v>
      </c>
      <c r="B69" s="93">
        <v>1381.52</v>
      </c>
      <c r="C69" s="2">
        <v>1381.6</v>
      </c>
      <c r="D69" s="2">
        <v>1381.67</v>
      </c>
      <c r="E69" s="2">
        <v>1382.83</v>
      </c>
      <c r="F69" s="2">
        <v>1386.84</v>
      </c>
      <c r="G69" s="2">
        <v>1411.24</v>
      </c>
      <c r="H69" s="2">
        <v>1457.2</v>
      </c>
      <c r="I69" s="2">
        <v>1533.62</v>
      </c>
      <c r="J69" s="2">
        <v>1534.93</v>
      </c>
      <c r="K69" s="2">
        <v>1537.32</v>
      </c>
      <c r="L69" s="2">
        <v>1531.01</v>
      </c>
      <c r="M69" s="2">
        <v>1533.44</v>
      </c>
      <c r="N69" s="2">
        <v>1532.05</v>
      </c>
      <c r="O69" s="2">
        <v>1534.65</v>
      </c>
      <c r="P69" s="2">
        <v>1556.36</v>
      </c>
      <c r="Q69" s="2">
        <v>1619.56</v>
      </c>
      <c r="R69" s="2">
        <v>1632.9</v>
      </c>
      <c r="S69" s="2">
        <v>1624.17</v>
      </c>
      <c r="T69" s="2">
        <v>1562.9</v>
      </c>
      <c r="U69" s="2">
        <v>1546.78</v>
      </c>
      <c r="V69" s="2">
        <v>1497.38</v>
      </c>
      <c r="W69" s="2">
        <v>1418.83</v>
      </c>
      <c r="X69" s="2">
        <v>1386.4</v>
      </c>
      <c r="Y69" s="85">
        <v>1380.72</v>
      </c>
      <c r="AB69" s="4">
        <v>9</v>
      </c>
      <c r="AC69" s="4">
        <v>16</v>
      </c>
    </row>
    <row r="70" spans="1:29" x14ac:dyDescent="0.25">
      <c r="A70" s="69">
        <v>30</v>
      </c>
      <c r="B70" s="93">
        <v>1383.66</v>
      </c>
      <c r="C70" s="2">
        <v>1382.84</v>
      </c>
      <c r="D70" s="2">
        <v>1383.53</v>
      </c>
      <c r="E70" s="2">
        <v>1385.05</v>
      </c>
      <c r="F70" s="2">
        <v>1386.59</v>
      </c>
      <c r="G70" s="2">
        <v>1402.76</v>
      </c>
      <c r="H70" s="2">
        <v>1447.35</v>
      </c>
      <c r="I70" s="2">
        <v>1474.57</v>
      </c>
      <c r="J70" s="2">
        <v>1481.09</v>
      </c>
      <c r="K70" s="2">
        <v>1454.42</v>
      </c>
      <c r="L70" s="2">
        <v>1423.99</v>
      </c>
      <c r="M70" s="2">
        <v>1419.19</v>
      </c>
      <c r="N70" s="2">
        <v>1415.66</v>
      </c>
      <c r="O70" s="2">
        <v>1413.92</v>
      </c>
      <c r="P70" s="2">
        <v>1422.68</v>
      </c>
      <c r="Q70" s="2">
        <v>1439.37</v>
      </c>
      <c r="R70" s="2">
        <v>1524.24</v>
      </c>
      <c r="S70" s="2">
        <v>1467.44</v>
      </c>
      <c r="T70" s="2">
        <v>1427.38</v>
      </c>
      <c r="U70" s="2">
        <v>1407.17</v>
      </c>
      <c r="V70" s="2">
        <v>1400.64</v>
      </c>
      <c r="W70" s="2">
        <v>1387.95</v>
      </c>
      <c r="X70" s="2">
        <v>1375.53</v>
      </c>
      <c r="Y70" s="85">
        <v>1380.12</v>
      </c>
      <c r="AB70" s="4">
        <v>9</v>
      </c>
      <c r="AC70" s="4">
        <v>17</v>
      </c>
    </row>
    <row r="71" spans="1:29" x14ac:dyDescent="0.25">
      <c r="A71" s="70">
        <v>31</v>
      </c>
      <c r="B71" s="94">
        <v>1383.26</v>
      </c>
      <c r="C71" s="86">
        <v>1381.56</v>
      </c>
      <c r="D71" s="86">
        <v>1383.98</v>
      </c>
      <c r="E71" s="86">
        <v>1384.87</v>
      </c>
      <c r="F71" s="86">
        <v>1394.82</v>
      </c>
      <c r="G71" s="86">
        <v>1482.91</v>
      </c>
      <c r="H71" s="86">
        <v>1609.65</v>
      </c>
      <c r="I71" s="86">
        <v>1680</v>
      </c>
      <c r="J71" s="86">
        <v>1668.31</v>
      </c>
      <c r="K71" s="86">
        <v>1661.16</v>
      </c>
      <c r="L71" s="86">
        <v>1648.3</v>
      </c>
      <c r="M71" s="86">
        <v>1659.25</v>
      </c>
      <c r="N71" s="86">
        <v>1651.99</v>
      </c>
      <c r="O71" s="86">
        <v>1659.72</v>
      </c>
      <c r="P71" s="86">
        <v>1681.97</v>
      </c>
      <c r="Q71" s="86">
        <v>1719.61</v>
      </c>
      <c r="R71" s="86">
        <v>1731.37</v>
      </c>
      <c r="S71" s="86">
        <v>1729.6</v>
      </c>
      <c r="T71" s="86">
        <v>1653.87</v>
      </c>
      <c r="U71" s="86">
        <v>1624.84</v>
      </c>
      <c r="V71" s="86">
        <v>1545.25</v>
      </c>
      <c r="W71" s="86">
        <v>1479.11</v>
      </c>
      <c r="X71" s="86">
        <v>1451.53</v>
      </c>
      <c r="Y71" s="87">
        <v>1406.42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1362.66</v>
      </c>
      <c r="C75" s="105">
        <v>1372.66</v>
      </c>
      <c r="D75" s="105">
        <v>1396.5</v>
      </c>
      <c r="E75" s="105">
        <v>1404.74</v>
      </c>
      <c r="F75" s="105">
        <v>1469.13</v>
      </c>
      <c r="G75" s="105">
        <v>1577.55</v>
      </c>
      <c r="H75" s="105">
        <v>1634.44</v>
      </c>
      <c r="I75" s="105">
        <v>1646.25</v>
      </c>
      <c r="J75" s="105">
        <v>1644.16</v>
      </c>
      <c r="K75" s="105">
        <v>1636.76</v>
      </c>
      <c r="L75" s="105">
        <v>1626.87</v>
      </c>
      <c r="M75" s="105">
        <v>1626.79</v>
      </c>
      <c r="N75" s="105">
        <v>1616.59</v>
      </c>
      <c r="O75" s="105">
        <v>1600.15</v>
      </c>
      <c r="P75" s="105">
        <v>1608.56</v>
      </c>
      <c r="Q75" s="105">
        <v>1626.22</v>
      </c>
      <c r="R75" s="105">
        <v>1641.36</v>
      </c>
      <c r="S75" s="105">
        <v>1661.41</v>
      </c>
      <c r="T75" s="105">
        <v>1639.5</v>
      </c>
      <c r="U75" s="105">
        <v>1622.33</v>
      </c>
      <c r="V75" s="105">
        <v>1594.1</v>
      </c>
      <c r="W75" s="105">
        <v>1544.63</v>
      </c>
      <c r="X75" s="105">
        <v>1423.1</v>
      </c>
      <c r="Y75" s="106">
        <v>1400.31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1371.46</v>
      </c>
      <c r="C76" s="2">
        <v>1371.93</v>
      </c>
      <c r="D76" s="2">
        <v>1380.85</v>
      </c>
      <c r="E76" s="2">
        <v>1403.45</v>
      </c>
      <c r="F76" s="2">
        <v>1487.29</v>
      </c>
      <c r="G76" s="2">
        <v>1603.13</v>
      </c>
      <c r="H76" s="2">
        <v>1624.37</v>
      </c>
      <c r="I76" s="2">
        <v>1669.16</v>
      </c>
      <c r="J76" s="2">
        <v>1646.91</v>
      </c>
      <c r="K76" s="2">
        <v>1635.56</v>
      </c>
      <c r="L76" s="2">
        <v>1617.99</v>
      </c>
      <c r="M76" s="2">
        <v>1620.9</v>
      </c>
      <c r="N76" s="2">
        <v>1617.47</v>
      </c>
      <c r="O76" s="2">
        <v>1613.93</v>
      </c>
      <c r="P76" s="2">
        <v>1617.81</v>
      </c>
      <c r="Q76" s="2">
        <v>1634.49</v>
      </c>
      <c r="R76" s="2">
        <v>1670.8</v>
      </c>
      <c r="S76" s="2">
        <v>1680.27</v>
      </c>
      <c r="T76" s="2">
        <v>1747.34</v>
      </c>
      <c r="U76" s="2">
        <v>1661.6</v>
      </c>
      <c r="V76" s="2">
        <v>1617.55</v>
      </c>
      <c r="W76" s="2">
        <v>1577.48</v>
      </c>
      <c r="X76" s="2">
        <v>1484.8</v>
      </c>
      <c r="Y76" s="85">
        <v>1447.88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1400.44</v>
      </c>
      <c r="C77" s="2">
        <v>1388.41</v>
      </c>
      <c r="D77" s="2">
        <v>1390.86</v>
      </c>
      <c r="E77" s="2">
        <v>1402.54</v>
      </c>
      <c r="F77" s="2">
        <v>1470.21</v>
      </c>
      <c r="G77" s="2">
        <v>1582.25</v>
      </c>
      <c r="H77" s="2">
        <v>1629.6</v>
      </c>
      <c r="I77" s="2">
        <v>1646.85</v>
      </c>
      <c r="J77" s="2">
        <v>1649.43</v>
      </c>
      <c r="K77" s="2">
        <v>1645.78</v>
      </c>
      <c r="L77" s="2">
        <v>1617.61</v>
      </c>
      <c r="M77" s="2">
        <v>1631.72</v>
      </c>
      <c r="N77" s="2">
        <v>1626.79</v>
      </c>
      <c r="O77" s="2">
        <v>1618.01</v>
      </c>
      <c r="P77" s="2">
        <v>1619.71</v>
      </c>
      <c r="Q77" s="2">
        <v>1631.57</v>
      </c>
      <c r="R77" s="2">
        <v>1661.12</v>
      </c>
      <c r="S77" s="2">
        <v>1702.74</v>
      </c>
      <c r="T77" s="2">
        <v>1660.8</v>
      </c>
      <c r="U77" s="2">
        <v>1630.27</v>
      </c>
      <c r="V77" s="2">
        <v>1572.46</v>
      </c>
      <c r="W77" s="2">
        <v>1517.92</v>
      </c>
      <c r="X77" s="2">
        <v>1456.1</v>
      </c>
      <c r="Y77" s="85">
        <v>1442.05</v>
      </c>
      <c r="AB77" s="4">
        <v>9</v>
      </c>
      <c r="AC77" s="4">
        <v>24</v>
      </c>
    </row>
    <row r="78" spans="1:29" x14ac:dyDescent="0.25">
      <c r="A78" s="69">
        <v>4</v>
      </c>
      <c r="B78" s="91">
        <v>1399.56</v>
      </c>
      <c r="C78" s="2">
        <v>1400.03</v>
      </c>
      <c r="D78" s="2">
        <v>1401.13</v>
      </c>
      <c r="E78" s="2">
        <v>1401.73</v>
      </c>
      <c r="F78" s="2">
        <v>1402.82</v>
      </c>
      <c r="G78" s="2">
        <v>1473.51</v>
      </c>
      <c r="H78" s="2">
        <v>1500.97</v>
      </c>
      <c r="I78" s="2">
        <v>1487.84</v>
      </c>
      <c r="J78" s="2">
        <v>1463.09</v>
      </c>
      <c r="K78" s="2">
        <v>1425.86</v>
      </c>
      <c r="L78" s="2">
        <v>1356.85</v>
      </c>
      <c r="M78" s="2">
        <v>1356.78</v>
      </c>
      <c r="N78" s="2">
        <v>1356.65</v>
      </c>
      <c r="O78" s="2">
        <v>1356.76</v>
      </c>
      <c r="P78" s="2">
        <v>1383.66</v>
      </c>
      <c r="Q78" s="2">
        <v>1374.88</v>
      </c>
      <c r="R78" s="2">
        <v>1408.45</v>
      </c>
      <c r="S78" s="2">
        <v>1408.58</v>
      </c>
      <c r="T78" s="2">
        <v>1407.54</v>
      </c>
      <c r="U78" s="2">
        <v>1407.27</v>
      </c>
      <c r="V78" s="2">
        <v>1405.76</v>
      </c>
      <c r="W78" s="2">
        <v>1360.34</v>
      </c>
      <c r="X78" s="2">
        <v>1353.16</v>
      </c>
      <c r="Y78" s="85">
        <v>1359.04</v>
      </c>
      <c r="AB78" s="4">
        <v>9</v>
      </c>
      <c r="AC78" s="4">
        <v>25</v>
      </c>
    </row>
    <row r="79" spans="1:29" x14ac:dyDescent="0.25">
      <c r="A79" s="69">
        <v>5</v>
      </c>
      <c r="B79" s="91">
        <v>1400.35</v>
      </c>
      <c r="C79" s="2">
        <v>1401.41</v>
      </c>
      <c r="D79" s="2">
        <v>1401.23</v>
      </c>
      <c r="E79" s="2">
        <v>1402.07</v>
      </c>
      <c r="F79" s="2">
        <v>1409.32</v>
      </c>
      <c r="G79" s="2">
        <v>1420.69</v>
      </c>
      <c r="H79" s="2">
        <v>1492.31</v>
      </c>
      <c r="I79" s="2">
        <v>1473.38</v>
      </c>
      <c r="J79" s="2">
        <v>1429.86</v>
      </c>
      <c r="K79" s="2">
        <v>1418.55</v>
      </c>
      <c r="L79" s="2">
        <v>1410.36</v>
      </c>
      <c r="M79" s="2">
        <v>1408.29</v>
      </c>
      <c r="N79" s="2">
        <v>1369.53</v>
      </c>
      <c r="O79" s="2">
        <v>1357.2</v>
      </c>
      <c r="P79" s="2">
        <v>1357.88</v>
      </c>
      <c r="Q79" s="2">
        <v>1368.89</v>
      </c>
      <c r="R79" s="2">
        <v>1418.94</v>
      </c>
      <c r="S79" s="2">
        <v>1460.58</v>
      </c>
      <c r="T79" s="2">
        <v>1498.36</v>
      </c>
      <c r="U79" s="2">
        <v>1479.92</v>
      </c>
      <c r="V79" s="2">
        <v>1408.97</v>
      </c>
      <c r="W79" s="2">
        <v>1405.22</v>
      </c>
      <c r="X79" s="2">
        <v>1398.56</v>
      </c>
      <c r="Y79" s="85">
        <v>1399.56</v>
      </c>
      <c r="AB79" s="4">
        <v>10</v>
      </c>
      <c r="AC79" s="4">
        <v>2</v>
      </c>
    </row>
    <row r="80" spans="1:29" x14ac:dyDescent="0.25">
      <c r="A80" s="69">
        <v>6</v>
      </c>
      <c r="B80" s="91">
        <v>1407.07</v>
      </c>
      <c r="C80" s="2">
        <v>1401.58</v>
      </c>
      <c r="D80" s="2">
        <v>1387.4</v>
      </c>
      <c r="E80" s="2">
        <v>1386.35</v>
      </c>
      <c r="F80" s="2">
        <v>1403.14</v>
      </c>
      <c r="G80" s="2">
        <v>1410.44</v>
      </c>
      <c r="H80" s="2">
        <v>1437.65</v>
      </c>
      <c r="I80" s="2">
        <v>1515.13</v>
      </c>
      <c r="J80" s="2">
        <v>1621.66</v>
      </c>
      <c r="K80" s="2">
        <v>1626.34</v>
      </c>
      <c r="L80" s="2">
        <v>1620.91</v>
      </c>
      <c r="M80" s="2">
        <v>1622.2</v>
      </c>
      <c r="N80" s="2">
        <v>1610.97</v>
      </c>
      <c r="O80" s="2">
        <v>1613.99</v>
      </c>
      <c r="P80" s="2">
        <v>1614.67</v>
      </c>
      <c r="Q80" s="2">
        <v>1627.6</v>
      </c>
      <c r="R80" s="2">
        <v>1658.28</v>
      </c>
      <c r="S80" s="2">
        <v>1651.96</v>
      </c>
      <c r="T80" s="2">
        <v>1654.33</v>
      </c>
      <c r="U80" s="2">
        <v>1608.37</v>
      </c>
      <c r="V80" s="2">
        <v>1499.45</v>
      </c>
      <c r="W80" s="2">
        <v>1451.92</v>
      </c>
      <c r="X80" s="2">
        <v>1407.49</v>
      </c>
      <c r="Y80" s="85">
        <v>1405.8</v>
      </c>
      <c r="AB80" s="4">
        <v>10</v>
      </c>
      <c r="AC80" s="4">
        <v>3</v>
      </c>
    </row>
    <row r="81" spans="1:29" x14ac:dyDescent="0.25">
      <c r="A81" s="69">
        <v>7</v>
      </c>
      <c r="B81" s="91">
        <v>1433.95</v>
      </c>
      <c r="C81" s="2">
        <v>1403.35</v>
      </c>
      <c r="D81" s="2">
        <v>1403.82</v>
      </c>
      <c r="E81" s="2">
        <v>1399.45</v>
      </c>
      <c r="F81" s="2">
        <v>1404.14</v>
      </c>
      <c r="G81" s="2">
        <v>1412.77</v>
      </c>
      <c r="H81" s="2">
        <v>1492.77</v>
      </c>
      <c r="I81" s="2">
        <v>1538.24</v>
      </c>
      <c r="J81" s="2">
        <v>1651.06</v>
      </c>
      <c r="K81" s="2">
        <v>1703.16</v>
      </c>
      <c r="L81" s="2">
        <v>1709.33</v>
      </c>
      <c r="M81" s="2">
        <v>1710.02</v>
      </c>
      <c r="N81" s="2">
        <v>1710.56</v>
      </c>
      <c r="O81" s="2">
        <v>1710.05</v>
      </c>
      <c r="P81" s="2">
        <v>1722.71</v>
      </c>
      <c r="Q81" s="2">
        <v>1754.65</v>
      </c>
      <c r="R81" s="2">
        <v>1793.39</v>
      </c>
      <c r="S81" s="2">
        <v>1804.97</v>
      </c>
      <c r="T81" s="2">
        <v>1827.13</v>
      </c>
      <c r="U81" s="2">
        <v>1721.04</v>
      </c>
      <c r="V81" s="2">
        <v>1572.73</v>
      </c>
      <c r="W81" s="2">
        <v>1469.65</v>
      </c>
      <c r="X81" s="2">
        <v>1416.24</v>
      </c>
      <c r="Y81" s="85">
        <v>1408.68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1370.15</v>
      </c>
      <c r="C82" s="2">
        <v>1370.86</v>
      </c>
      <c r="D82" s="2">
        <v>1379.66</v>
      </c>
      <c r="E82" s="2">
        <v>1381.59</v>
      </c>
      <c r="F82" s="2">
        <v>1405.08</v>
      </c>
      <c r="G82" s="2">
        <v>1476.46</v>
      </c>
      <c r="H82" s="2">
        <v>1516.82</v>
      </c>
      <c r="I82" s="2">
        <v>1611.78</v>
      </c>
      <c r="J82" s="2">
        <v>1621.39</v>
      </c>
      <c r="K82" s="2">
        <v>1581.01</v>
      </c>
      <c r="L82" s="2">
        <v>1563.4</v>
      </c>
      <c r="M82" s="2">
        <v>1573.87</v>
      </c>
      <c r="N82" s="2">
        <v>1570.13</v>
      </c>
      <c r="O82" s="2">
        <v>1569.91</v>
      </c>
      <c r="P82" s="2">
        <v>1571.59</v>
      </c>
      <c r="Q82" s="2">
        <v>1586.56</v>
      </c>
      <c r="R82" s="2">
        <v>1621.81</v>
      </c>
      <c r="S82" s="2">
        <v>1627.54</v>
      </c>
      <c r="T82" s="2">
        <v>1611.53</v>
      </c>
      <c r="U82" s="2">
        <v>1584.94</v>
      </c>
      <c r="V82" s="2">
        <v>1461.69</v>
      </c>
      <c r="W82" s="2">
        <v>1410.76</v>
      </c>
      <c r="X82" s="2">
        <v>1403.31</v>
      </c>
      <c r="Y82" s="85">
        <v>1400.49</v>
      </c>
      <c r="AB82" s="4">
        <v>10</v>
      </c>
      <c r="AC82" s="4">
        <v>5</v>
      </c>
    </row>
    <row r="83" spans="1:29" x14ac:dyDescent="0.25">
      <c r="A83" s="69">
        <v>9</v>
      </c>
      <c r="B83" s="91">
        <v>1385.49</v>
      </c>
      <c r="C83" s="2">
        <v>1383.61</v>
      </c>
      <c r="D83" s="2">
        <v>1367.86</v>
      </c>
      <c r="E83" s="2">
        <v>1369.67</v>
      </c>
      <c r="F83" s="2">
        <v>1384.31</v>
      </c>
      <c r="G83" s="2">
        <v>1417.86</v>
      </c>
      <c r="H83" s="2">
        <v>1478.86</v>
      </c>
      <c r="I83" s="2">
        <v>1549.02</v>
      </c>
      <c r="J83" s="2">
        <v>1568.37</v>
      </c>
      <c r="K83" s="2">
        <v>1572.45</v>
      </c>
      <c r="L83" s="2">
        <v>1487.01</v>
      </c>
      <c r="M83" s="2">
        <v>1488.44</v>
      </c>
      <c r="N83" s="2">
        <v>1481.12</v>
      </c>
      <c r="O83" s="2">
        <v>1480.54</v>
      </c>
      <c r="P83" s="2">
        <v>1475.23</v>
      </c>
      <c r="Q83" s="2">
        <v>1472.15</v>
      </c>
      <c r="R83" s="2">
        <v>1481.11</v>
      </c>
      <c r="S83" s="2">
        <v>1549.85</v>
      </c>
      <c r="T83" s="2">
        <v>1485.04</v>
      </c>
      <c r="U83" s="2">
        <v>1456.13</v>
      </c>
      <c r="V83" s="2">
        <v>1413.24</v>
      </c>
      <c r="W83" s="2">
        <v>1405.57</v>
      </c>
      <c r="X83" s="2">
        <v>1377.83</v>
      </c>
      <c r="Y83" s="85">
        <v>1378.2</v>
      </c>
      <c r="AB83" s="4">
        <v>10</v>
      </c>
      <c r="AC83" s="4">
        <v>6</v>
      </c>
    </row>
    <row r="84" spans="1:29" x14ac:dyDescent="0.25">
      <c r="A84" s="69">
        <v>10</v>
      </c>
      <c r="B84" s="91">
        <v>1378.22</v>
      </c>
      <c r="C84" s="2">
        <v>1373.14</v>
      </c>
      <c r="D84" s="2">
        <v>1374.01</v>
      </c>
      <c r="E84" s="2">
        <v>1380.38</v>
      </c>
      <c r="F84" s="2">
        <v>1388.74</v>
      </c>
      <c r="G84" s="2">
        <v>1415.55</v>
      </c>
      <c r="H84" s="2">
        <v>1469.97</v>
      </c>
      <c r="I84" s="2">
        <v>1493.88</v>
      </c>
      <c r="J84" s="2">
        <v>1492.08</v>
      </c>
      <c r="K84" s="2">
        <v>1477.86</v>
      </c>
      <c r="L84" s="2">
        <v>1451.29</v>
      </c>
      <c r="M84" s="2">
        <v>1465.66</v>
      </c>
      <c r="N84" s="2">
        <v>1465.14</v>
      </c>
      <c r="O84" s="2">
        <v>1472.46</v>
      </c>
      <c r="P84" s="2">
        <v>1458.15</v>
      </c>
      <c r="Q84" s="2">
        <v>1467</v>
      </c>
      <c r="R84" s="2">
        <v>1479.51</v>
      </c>
      <c r="S84" s="2">
        <v>1501.98</v>
      </c>
      <c r="T84" s="2">
        <v>1483.89</v>
      </c>
      <c r="U84" s="2">
        <v>1436.17</v>
      </c>
      <c r="V84" s="2">
        <v>1400.22</v>
      </c>
      <c r="W84" s="2">
        <v>1386.12</v>
      </c>
      <c r="X84" s="2">
        <v>1380.19</v>
      </c>
      <c r="Y84" s="85">
        <v>1379.39</v>
      </c>
      <c r="AB84" s="4">
        <v>10</v>
      </c>
      <c r="AC84" s="4">
        <v>7</v>
      </c>
    </row>
    <row r="85" spans="1:29" x14ac:dyDescent="0.25">
      <c r="A85" s="69">
        <v>11</v>
      </c>
      <c r="B85" s="91">
        <v>1397.52</v>
      </c>
      <c r="C85" s="2">
        <v>1396.29</v>
      </c>
      <c r="D85" s="2">
        <v>1388.61</v>
      </c>
      <c r="E85" s="2">
        <v>1397.36</v>
      </c>
      <c r="F85" s="2">
        <v>1398.96</v>
      </c>
      <c r="G85" s="2">
        <v>1415.93</v>
      </c>
      <c r="H85" s="2">
        <v>1423.33</v>
      </c>
      <c r="I85" s="2">
        <v>1424.6</v>
      </c>
      <c r="J85" s="2">
        <v>1407.47</v>
      </c>
      <c r="K85" s="2">
        <v>1407.45</v>
      </c>
      <c r="L85" s="2">
        <v>1406.4</v>
      </c>
      <c r="M85" s="2">
        <v>1406.41</v>
      </c>
      <c r="N85" s="2">
        <v>1406.06</v>
      </c>
      <c r="O85" s="2">
        <v>1405.02</v>
      </c>
      <c r="P85" s="2">
        <v>1406.76</v>
      </c>
      <c r="Q85" s="2">
        <v>1402.13</v>
      </c>
      <c r="R85" s="2">
        <v>1403.18</v>
      </c>
      <c r="S85" s="2">
        <v>1404.03</v>
      </c>
      <c r="T85" s="2">
        <v>1403.65</v>
      </c>
      <c r="U85" s="2">
        <v>1403.85</v>
      </c>
      <c r="V85" s="2">
        <v>1403.31</v>
      </c>
      <c r="W85" s="2">
        <v>1401.51</v>
      </c>
      <c r="X85" s="2">
        <v>1381.79</v>
      </c>
      <c r="Y85" s="85">
        <v>1383.43</v>
      </c>
      <c r="AB85" s="4">
        <v>10</v>
      </c>
      <c r="AC85" s="4">
        <v>8</v>
      </c>
    </row>
    <row r="86" spans="1:29" x14ac:dyDescent="0.25">
      <c r="A86" s="69">
        <v>12</v>
      </c>
      <c r="B86" s="91">
        <v>1392.55</v>
      </c>
      <c r="C86" s="2">
        <v>1387.62</v>
      </c>
      <c r="D86" s="2">
        <v>1363.26</v>
      </c>
      <c r="E86" s="2">
        <v>1394.87</v>
      </c>
      <c r="F86" s="2">
        <v>1407.45</v>
      </c>
      <c r="G86" s="2">
        <v>1409.57</v>
      </c>
      <c r="H86" s="2">
        <v>1408.55</v>
      </c>
      <c r="I86" s="2">
        <v>1408.97</v>
      </c>
      <c r="J86" s="2">
        <v>1400.56</v>
      </c>
      <c r="K86" s="2">
        <v>1400.09</v>
      </c>
      <c r="L86" s="2">
        <v>1399.45</v>
      </c>
      <c r="M86" s="2">
        <v>1384.18</v>
      </c>
      <c r="N86" s="2">
        <v>1399.64</v>
      </c>
      <c r="O86" s="2">
        <v>1384.57</v>
      </c>
      <c r="P86" s="2">
        <v>1399.77</v>
      </c>
      <c r="Q86" s="2">
        <v>1386.44</v>
      </c>
      <c r="R86" s="2">
        <v>1403.1</v>
      </c>
      <c r="S86" s="2">
        <v>1436.8</v>
      </c>
      <c r="T86" s="2">
        <v>1403.39</v>
      </c>
      <c r="U86" s="2">
        <v>1411.02</v>
      </c>
      <c r="V86" s="2">
        <v>1406.37</v>
      </c>
      <c r="W86" s="2">
        <v>1404.7</v>
      </c>
      <c r="X86" s="2">
        <v>1402.79</v>
      </c>
      <c r="Y86" s="85">
        <v>1406.64</v>
      </c>
      <c r="AB86" s="4">
        <v>10</v>
      </c>
      <c r="AC86" s="4">
        <v>9</v>
      </c>
    </row>
    <row r="87" spans="1:29" x14ac:dyDescent="0.25">
      <c r="A87" s="69">
        <v>13</v>
      </c>
      <c r="B87" s="91">
        <v>1408.21</v>
      </c>
      <c r="C87" s="2">
        <v>1408.78</v>
      </c>
      <c r="D87" s="2">
        <v>1409.27</v>
      </c>
      <c r="E87" s="2">
        <v>1409.86</v>
      </c>
      <c r="F87" s="2">
        <v>1410.83</v>
      </c>
      <c r="G87" s="2">
        <v>1412.89</v>
      </c>
      <c r="H87" s="2">
        <v>1414.95</v>
      </c>
      <c r="I87" s="2">
        <v>1419.58</v>
      </c>
      <c r="J87" s="2">
        <v>1500.95</v>
      </c>
      <c r="K87" s="2">
        <v>1500.82</v>
      </c>
      <c r="L87" s="2">
        <v>1493.6</v>
      </c>
      <c r="M87" s="2">
        <v>1491.92</v>
      </c>
      <c r="N87" s="2">
        <v>1491.92</v>
      </c>
      <c r="O87" s="2">
        <v>1494.24</v>
      </c>
      <c r="P87" s="2">
        <v>1498.25</v>
      </c>
      <c r="Q87" s="2">
        <v>1511.05</v>
      </c>
      <c r="R87" s="2">
        <v>1538.84</v>
      </c>
      <c r="S87" s="2">
        <v>1539.39</v>
      </c>
      <c r="T87" s="2">
        <v>1520.67</v>
      </c>
      <c r="U87" s="2">
        <v>1504.18</v>
      </c>
      <c r="V87" s="2">
        <v>1480.93</v>
      </c>
      <c r="W87" s="2">
        <v>1437.05</v>
      </c>
      <c r="X87" s="2">
        <v>1408.87</v>
      </c>
      <c r="Y87" s="85">
        <v>1409.14</v>
      </c>
      <c r="AB87" s="4">
        <v>10</v>
      </c>
      <c r="AC87" s="4">
        <v>10</v>
      </c>
    </row>
    <row r="88" spans="1:29" x14ac:dyDescent="0.25">
      <c r="A88" s="69">
        <v>14</v>
      </c>
      <c r="B88" s="91">
        <v>1409.55</v>
      </c>
      <c r="C88" s="2">
        <v>1410.3</v>
      </c>
      <c r="D88" s="2">
        <v>1409.54</v>
      </c>
      <c r="E88" s="2">
        <v>1398.36</v>
      </c>
      <c r="F88" s="2">
        <v>1409.77</v>
      </c>
      <c r="G88" s="2">
        <v>1412.6</v>
      </c>
      <c r="H88" s="2">
        <v>1412.87</v>
      </c>
      <c r="I88" s="2">
        <v>1417.23</v>
      </c>
      <c r="J88" s="2">
        <v>1457.08</v>
      </c>
      <c r="K88" s="2">
        <v>1542.41</v>
      </c>
      <c r="L88" s="2">
        <v>1543.47</v>
      </c>
      <c r="M88" s="2">
        <v>1541.51</v>
      </c>
      <c r="N88" s="2">
        <v>1533.91</v>
      </c>
      <c r="O88" s="2">
        <v>1529.55</v>
      </c>
      <c r="P88" s="2">
        <v>1536.45</v>
      </c>
      <c r="Q88" s="2">
        <v>1545.87</v>
      </c>
      <c r="R88" s="2">
        <v>1564.63</v>
      </c>
      <c r="S88" s="2">
        <v>1601.4</v>
      </c>
      <c r="T88" s="2">
        <v>1558.42</v>
      </c>
      <c r="U88" s="2">
        <v>1493.05</v>
      </c>
      <c r="V88" s="2">
        <v>1419.58</v>
      </c>
      <c r="W88" s="2">
        <v>1502.42</v>
      </c>
      <c r="X88" s="2">
        <v>1431.4</v>
      </c>
      <c r="Y88" s="85">
        <v>1415.44</v>
      </c>
      <c r="AB88" s="4">
        <v>10</v>
      </c>
      <c r="AC88" s="4">
        <v>11</v>
      </c>
    </row>
    <row r="89" spans="1:29" x14ac:dyDescent="0.25">
      <c r="A89" s="69">
        <v>15</v>
      </c>
      <c r="B89" s="91">
        <v>1408.95</v>
      </c>
      <c r="C89" s="2">
        <v>1404.57</v>
      </c>
      <c r="D89" s="2">
        <v>1402.89</v>
      </c>
      <c r="E89" s="2">
        <v>1403.17</v>
      </c>
      <c r="F89" s="2">
        <v>1410.4</v>
      </c>
      <c r="G89" s="2">
        <v>1416.16</v>
      </c>
      <c r="H89" s="2">
        <v>1417.19</v>
      </c>
      <c r="I89" s="2">
        <v>1459.11</v>
      </c>
      <c r="J89" s="2">
        <v>1461.46</v>
      </c>
      <c r="K89" s="2">
        <v>1464.4</v>
      </c>
      <c r="L89" s="2">
        <v>1458.29</v>
      </c>
      <c r="M89" s="2">
        <v>1472.82</v>
      </c>
      <c r="N89" s="2">
        <v>1451.23</v>
      </c>
      <c r="O89" s="2">
        <v>1455.38</v>
      </c>
      <c r="P89" s="2">
        <v>1458.51</v>
      </c>
      <c r="Q89" s="2">
        <v>1473.65</v>
      </c>
      <c r="R89" s="2">
        <v>1515.87</v>
      </c>
      <c r="S89" s="2">
        <v>1524.11</v>
      </c>
      <c r="T89" s="2">
        <v>1491.68</v>
      </c>
      <c r="U89" s="2">
        <v>1469.94</v>
      </c>
      <c r="V89" s="2">
        <v>1415.04</v>
      </c>
      <c r="W89" s="2">
        <v>1401.59</v>
      </c>
      <c r="X89" s="2">
        <v>1401.36</v>
      </c>
      <c r="Y89" s="85">
        <v>1386.69</v>
      </c>
      <c r="AB89" s="4">
        <v>10</v>
      </c>
      <c r="AC89" s="4">
        <v>12</v>
      </c>
    </row>
    <row r="90" spans="1:29" x14ac:dyDescent="0.25">
      <c r="A90" s="69">
        <v>16</v>
      </c>
      <c r="B90" s="91">
        <v>1393.22</v>
      </c>
      <c r="C90" s="2">
        <v>1374.53</v>
      </c>
      <c r="D90" s="2">
        <v>1359.8</v>
      </c>
      <c r="E90" s="2">
        <v>1383.54</v>
      </c>
      <c r="F90" s="2">
        <v>1409.03</v>
      </c>
      <c r="G90" s="2">
        <v>1409.87</v>
      </c>
      <c r="H90" s="2">
        <v>1413.88</v>
      </c>
      <c r="I90" s="2">
        <v>1410.26</v>
      </c>
      <c r="J90" s="2">
        <v>1398.72</v>
      </c>
      <c r="K90" s="2">
        <v>1398.57</v>
      </c>
      <c r="L90" s="2">
        <v>1397.67</v>
      </c>
      <c r="M90" s="2">
        <v>1397.45</v>
      </c>
      <c r="N90" s="2">
        <v>1398.21</v>
      </c>
      <c r="O90" s="2">
        <v>1398.26</v>
      </c>
      <c r="P90" s="2">
        <v>1398.63</v>
      </c>
      <c r="Q90" s="2">
        <v>1399.53</v>
      </c>
      <c r="R90" s="2">
        <v>1434.65</v>
      </c>
      <c r="S90" s="2">
        <v>1438.73</v>
      </c>
      <c r="T90" s="2">
        <v>1400.83</v>
      </c>
      <c r="U90" s="2">
        <v>1412.2</v>
      </c>
      <c r="V90" s="2">
        <v>1399.99</v>
      </c>
      <c r="W90" s="2">
        <v>1395.18</v>
      </c>
      <c r="X90" s="2">
        <v>1395.1</v>
      </c>
      <c r="Y90" s="85">
        <v>1396.67</v>
      </c>
      <c r="AB90" s="4">
        <v>10</v>
      </c>
      <c r="AC90" s="4">
        <v>13</v>
      </c>
    </row>
    <row r="91" spans="1:29" x14ac:dyDescent="0.25">
      <c r="A91" s="69">
        <v>17</v>
      </c>
      <c r="B91" s="91">
        <v>1396.34</v>
      </c>
      <c r="C91" s="2">
        <v>1390.81</v>
      </c>
      <c r="D91" s="2">
        <v>1401.85</v>
      </c>
      <c r="E91" s="2">
        <v>1403.44</v>
      </c>
      <c r="F91" s="2">
        <v>1409.33</v>
      </c>
      <c r="G91" s="2">
        <v>1427.99</v>
      </c>
      <c r="H91" s="2">
        <v>1522.41</v>
      </c>
      <c r="I91" s="2">
        <v>1539.86</v>
      </c>
      <c r="J91" s="2">
        <v>1538.23</v>
      </c>
      <c r="K91" s="2">
        <v>1536.46</v>
      </c>
      <c r="L91" s="2">
        <v>1519.05</v>
      </c>
      <c r="M91" s="2">
        <v>1521.85</v>
      </c>
      <c r="N91" s="2">
        <v>1512.85</v>
      </c>
      <c r="O91" s="2">
        <v>1515.83</v>
      </c>
      <c r="P91" s="2">
        <v>1529.49</v>
      </c>
      <c r="Q91" s="2">
        <v>1549.55</v>
      </c>
      <c r="R91" s="2">
        <v>1640.53</v>
      </c>
      <c r="S91" s="2">
        <v>1651.95</v>
      </c>
      <c r="T91" s="2">
        <v>1556.94</v>
      </c>
      <c r="U91" s="2">
        <v>1529.97</v>
      </c>
      <c r="V91" s="2">
        <v>1452.87</v>
      </c>
      <c r="W91" s="2">
        <v>1408.67</v>
      </c>
      <c r="X91" s="2">
        <v>1400.39</v>
      </c>
      <c r="Y91" s="85">
        <v>1402.34</v>
      </c>
      <c r="AB91" s="4">
        <v>10</v>
      </c>
      <c r="AC91" s="4">
        <v>14</v>
      </c>
    </row>
    <row r="92" spans="1:29" x14ac:dyDescent="0.25">
      <c r="A92" s="69">
        <v>18</v>
      </c>
      <c r="B92" s="91">
        <v>1404.47</v>
      </c>
      <c r="C92" s="2">
        <v>1405.32</v>
      </c>
      <c r="D92" s="2">
        <v>1399.77</v>
      </c>
      <c r="E92" s="2">
        <v>1406.69</v>
      </c>
      <c r="F92" s="2">
        <v>1406.81</v>
      </c>
      <c r="G92" s="2">
        <v>1485.17</v>
      </c>
      <c r="H92" s="2">
        <v>1540.11</v>
      </c>
      <c r="I92" s="2">
        <v>1571.54</v>
      </c>
      <c r="J92" s="2">
        <v>1571.72</v>
      </c>
      <c r="K92" s="2">
        <v>1576.41</v>
      </c>
      <c r="L92" s="2">
        <v>1558.27</v>
      </c>
      <c r="M92" s="2">
        <v>1559.59</v>
      </c>
      <c r="N92" s="2">
        <v>1533.94</v>
      </c>
      <c r="O92" s="2">
        <v>1508.95</v>
      </c>
      <c r="P92" s="2">
        <v>1551.03</v>
      </c>
      <c r="Q92" s="2">
        <v>1572.73</v>
      </c>
      <c r="R92" s="2">
        <v>1619.03</v>
      </c>
      <c r="S92" s="2">
        <v>1594.97</v>
      </c>
      <c r="T92" s="2">
        <v>1566.69</v>
      </c>
      <c r="U92" s="2">
        <v>1520.67</v>
      </c>
      <c r="V92" s="2">
        <v>1408.93</v>
      </c>
      <c r="W92" s="2">
        <v>1406.79</v>
      </c>
      <c r="X92" s="2">
        <v>1400.7</v>
      </c>
      <c r="Y92" s="85">
        <v>1402.53</v>
      </c>
      <c r="AB92" s="4">
        <v>10</v>
      </c>
      <c r="AC92" s="4">
        <v>15</v>
      </c>
    </row>
    <row r="93" spans="1:29" x14ac:dyDescent="0.25">
      <c r="A93" s="69">
        <v>19</v>
      </c>
      <c r="B93" s="91">
        <v>1403.53</v>
      </c>
      <c r="C93" s="2">
        <v>1405.38</v>
      </c>
      <c r="D93" s="2">
        <v>1406.3</v>
      </c>
      <c r="E93" s="2">
        <v>1407.87</v>
      </c>
      <c r="F93" s="2">
        <v>1413.78</v>
      </c>
      <c r="G93" s="2">
        <v>1438.03</v>
      </c>
      <c r="H93" s="2">
        <v>1531.05</v>
      </c>
      <c r="I93" s="2">
        <v>1546.36</v>
      </c>
      <c r="J93" s="2">
        <v>1547.8</v>
      </c>
      <c r="K93" s="2">
        <v>1544.98</v>
      </c>
      <c r="L93" s="2">
        <v>1545.35</v>
      </c>
      <c r="M93" s="2">
        <v>1533.4</v>
      </c>
      <c r="N93" s="2">
        <v>1531.36</v>
      </c>
      <c r="O93" s="2">
        <v>1529.47</v>
      </c>
      <c r="P93" s="2">
        <v>1532.54</v>
      </c>
      <c r="Q93" s="2">
        <v>1545.5</v>
      </c>
      <c r="R93" s="2">
        <v>1572.35</v>
      </c>
      <c r="S93" s="2">
        <v>1568.06</v>
      </c>
      <c r="T93" s="2">
        <v>1544.44</v>
      </c>
      <c r="U93" s="2">
        <v>1530.74</v>
      </c>
      <c r="V93" s="2">
        <v>1473.48</v>
      </c>
      <c r="W93" s="2">
        <v>1407.83</v>
      </c>
      <c r="X93" s="2">
        <v>1402.1</v>
      </c>
      <c r="Y93" s="85">
        <v>1401.87</v>
      </c>
      <c r="AB93" s="4">
        <v>10</v>
      </c>
      <c r="AC93" s="4">
        <v>16</v>
      </c>
    </row>
    <row r="94" spans="1:29" x14ac:dyDescent="0.25">
      <c r="A94" s="69">
        <v>20</v>
      </c>
      <c r="B94" s="91">
        <v>1411.79</v>
      </c>
      <c r="C94" s="2">
        <v>1405.79</v>
      </c>
      <c r="D94" s="2">
        <v>1407.67</v>
      </c>
      <c r="E94" s="2">
        <v>1408.25</v>
      </c>
      <c r="F94" s="2">
        <v>1407.62</v>
      </c>
      <c r="G94" s="2">
        <v>1411.22</v>
      </c>
      <c r="H94" s="2">
        <v>1416.12</v>
      </c>
      <c r="I94" s="2">
        <v>1477.55</v>
      </c>
      <c r="J94" s="2">
        <v>1479.88</v>
      </c>
      <c r="K94" s="2">
        <v>1481.34</v>
      </c>
      <c r="L94" s="2">
        <v>1477.01</v>
      </c>
      <c r="M94" s="2">
        <v>1473.42</v>
      </c>
      <c r="N94" s="2">
        <v>1473.97</v>
      </c>
      <c r="O94" s="2">
        <v>1476.74</v>
      </c>
      <c r="P94" s="2">
        <v>1482.66</v>
      </c>
      <c r="Q94" s="2">
        <v>1489.43</v>
      </c>
      <c r="R94" s="2">
        <v>1499.79</v>
      </c>
      <c r="S94" s="2">
        <v>1493.62</v>
      </c>
      <c r="T94" s="2">
        <v>1499.24</v>
      </c>
      <c r="U94" s="2">
        <v>1466.67</v>
      </c>
      <c r="V94" s="2">
        <v>1405.91</v>
      </c>
      <c r="W94" s="2">
        <v>1398.59</v>
      </c>
      <c r="X94" s="2">
        <v>1400.33</v>
      </c>
      <c r="Y94" s="85">
        <v>1402.78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1403.49</v>
      </c>
      <c r="C95" s="2">
        <v>1398.36</v>
      </c>
      <c r="D95" s="2">
        <v>1398.87</v>
      </c>
      <c r="E95" s="2">
        <v>1399.46</v>
      </c>
      <c r="F95" s="2">
        <v>1399.42</v>
      </c>
      <c r="G95" s="2">
        <v>1407.31</v>
      </c>
      <c r="H95" s="2">
        <v>1406.5</v>
      </c>
      <c r="I95" s="2">
        <v>1407.59</v>
      </c>
      <c r="J95" s="2">
        <v>1402.44</v>
      </c>
      <c r="K95" s="2">
        <v>1412.98</v>
      </c>
      <c r="L95" s="2">
        <v>1408.99</v>
      </c>
      <c r="M95" s="2">
        <v>1400.28</v>
      </c>
      <c r="N95" s="2">
        <v>1399.99</v>
      </c>
      <c r="O95" s="2">
        <v>1400.28</v>
      </c>
      <c r="P95" s="2">
        <v>1427.52</v>
      </c>
      <c r="Q95" s="2">
        <v>1463.66</v>
      </c>
      <c r="R95" s="2">
        <v>1473.13</v>
      </c>
      <c r="S95" s="2">
        <v>1470.37</v>
      </c>
      <c r="T95" s="2">
        <v>1466.91</v>
      </c>
      <c r="U95" s="2">
        <v>1429.89</v>
      </c>
      <c r="V95" s="2">
        <v>1486.36</v>
      </c>
      <c r="W95" s="2">
        <v>1418.7</v>
      </c>
      <c r="X95" s="2">
        <v>1401.86</v>
      </c>
      <c r="Y95" s="85">
        <v>1401.88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1405.34</v>
      </c>
      <c r="C96" s="2">
        <v>1406.62</v>
      </c>
      <c r="D96" s="2">
        <v>1407.29</v>
      </c>
      <c r="E96" s="2">
        <v>1407.95</v>
      </c>
      <c r="F96" s="2">
        <v>1414.63</v>
      </c>
      <c r="G96" s="2">
        <v>1527.73</v>
      </c>
      <c r="H96" s="2">
        <v>1647.44</v>
      </c>
      <c r="I96" s="2">
        <v>1671.76</v>
      </c>
      <c r="J96" s="2">
        <v>1588.32</v>
      </c>
      <c r="K96" s="2">
        <v>1585.59</v>
      </c>
      <c r="L96" s="2">
        <v>1573.65</v>
      </c>
      <c r="M96" s="2">
        <v>1589.96</v>
      </c>
      <c r="N96" s="2">
        <v>1583.16</v>
      </c>
      <c r="O96" s="2">
        <v>1580.12</v>
      </c>
      <c r="P96" s="2">
        <v>1591.42</v>
      </c>
      <c r="Q96" s="2">
        <v>1603.22</v>
      </c>
      <c r="R96" s="2">
        <v>1602.95</v>
      </c>
      <c r="S96" s="2">
        <v>1594.67</v>
      </c>
      <c r="T96" s="2">
        <v>1551.35</v>
      </c>
      <c r="U96" s="2">
        <v>1538.53</v>
      </c>
      <c r="V96" s="2">
        <v>1449.01</v>
      </c>
      <c r="W96" s="2">
        <v>1410.54</v>
      </c>
      <c r="X96" s="2">
        <v>1403.01</v>
      </c>
      <c r="Y96" s="85">
        <v>1403.69</v>
      </c>
      <c r="AB96" s="4">
        <v>10</v>
      </c>
      <c r="AC96" s="4">
        <v>19</v>
      </c>
    </row>
    <row r="97" spans="1:29" x14ac:dyDescent="0.25">
      <c r="A97" s="69">
        <v>23</v>
      </c>
      <c r="B97" s="91">
        <v>1406.04</v>
      </c>
      <c r="C97" s="2">
        <v>1406.93</v>
      </c>
      <c r="D97" s="2">
        <v>1407.9</v>
      </c>
      <c r="E97" s="2">
        <v>1408.82</v>
      </c>
      <c r="F97" s="2">
        <v>1415.4</v>
      </c>
      <c r="G97" s="2">
        <v>1460.63</v>
      </c>
      <c r="H97" s="2">
        <v>1522.96</v>
      </c>
      <c r="I97" s="2">
        <v>1556.74</v>
      </c>
      <c r="J97" s="2">
        <v>1531.1</v>
      </c>
      <c r="K97" s="2">
        <v>1526.08</v>
      </c>
      <c r="L97" s="2">
        <v>1515.03</v>
      </c>
      <c r="M97" s="2">
        <v>1514.37</v>
      </c>
      <c r="N97" s="2">
        <v>1492.36</v>
      </c>
      <c r="O97" s="2">
        <v>1498.43</v>
      </c>
      <c r="P97" s="2">
        <v>1522.73</v>
      </c>
      <c r="Q97" s="2">
        <v>1561.27</v>
      </c>
      <c r="R97" s="2">
        <v>1573.47</v>
      </c>
      <c r="S97" s="2">
        <v>1575.7</v>
      </c>
      <c r="T97" s="2">
        <v>1538.06</v>
      </c>
      <c r="U97" s="2">
        <v>1503.33</v>
      </c>
      <c r="V97" s="2">
        <v>1471.4</v>
      </c>
      <c r="W97" s="2">
        <v>1413.68</v>
      </c>
      <c r="X97" s="2">
        <v>1411.36</v>
      </c>
      <c r="Y97" s="85">
        <v>1404.45</v>
      </c>
      <c r="AB97" s="4">
        <v>10</v>
      </c>
      <c r="AC97" s="4">
        <v>20</v>
      </c>
    </row>
    <row r="98" spans="1:29" x14ac:dyDescent="0.25">
      <c r="A98" s="69">
        <v>24</v>
      </c>
      <c r="B98" s="91">
        <v>1405.96</v>
      </c>
      <c r="C98" s="2">
        <v>1402.91</v>
      </c>
      <c r="D98" s="2">
        <v>1397.96</v>
      </c>
      <c r="E98" s="2">
        <v>1397.34</v>
      </c>
      <c r="F98" s="2">
        <v>1405.28</v>
      </c>
      <c r="G98" s="2">
        <v>1419.66</v>
      </c>
      <c r="H98" s="2">
        <v>1452.45</v>
      </c>
      <c r="I98" s="2">
        <v>1487.07</v>
      </c>
      <c r="J98" s="2">
        <v>1494.91</v>
      </c>
      <c r="K98" s="2">
        <v>1496.23</v>
      </c>
      <c r="L98" s="2">
        <v>1486.93</v>
      </c>
      <c r="M98" s="2">
        <v>1485.61</v>
      </c>
      <c r="N98" s="2">
        <v>1485.39</v>
      </c>
      <c r="O98" s="2">
        <v>1492.62</v>
      </c>
      <c r="P98" s="2">
        <v>1499.24</v>
      </c>
      <c r="Q98" s="2">
        <v>1513.45</v>
      </c>
      <c r="R98" s="2">
        <v>1550.07</v>
      </c>
      <c r="S98" s="2">
        <v>1560.25</v>
      </c>
      <c r="T98" s="2">
        <v>1499.78</v>
      </c>
      <c r="U98" s="2">
        <v>1489.66</v>
      </c>
      <c r="V98" s="2">
        <v>1449.76</v>
      </c>
      <c r="W98" s="2">
        <v>1413.33</v>
      </c>
      <c r="X98" s="2">
        <v>1407.34</v>
      </c>
      <c r="Y98" s="85">
        <v>1407.55</v>
      </c>
      <c r="AB98" s="4">
        <v>10</v>
      </c>
      <c r="AC98" s="4">
        <v>21</v>
      </c>
    </row>
    <row r="99" spans="1:29" x14ac:dyDescent="0.25">
      <c r="A99" s="69">
        <v>25</v>
      </c>
      <c r="B99" s="91">
        <v>1409.51</v>
      </c>
      <c r="C99" s="2">
        <v>1410.56</v>
      </c>
      <c r="D99" s="2">
        <v>1406.04</v>
      </c>
      <c r="E99" s="2">
        <v>1411.87</v>
      </c>
      <c r="F99" s="2">
        <v>1413.11</v>
      </c>
      <c r="G99" s="2">
        <v>1429.81</v>
      </c>
      <c r="H99" s="2">
        <v>1484.68</v>
      </c>
      <c r="I99" s="2">
        <v>1533.7</v>
      </c>
      <c r="J99" s="2">
        <v>1502.97</v>
      </c>
      <c r="K99" s="2">
        <v>1499.87</v>
      </c>
      <c r="L99" s="2">
        <v>1491.58</v>
      </c>
      <c r="M99" s="2">
        <v>1490.39</v>
      </c>
      <c r="N99" s="2">
        <v>1488.84</v>
      </c>
      <c r="O99" s="2">
        <v>1492.58</v>
      </c>
      <c r="P99" s="2">
        <v>1504.15</v>
      </c>
      <c r="Q99" s="2">
        <v>1516.05</v>
      </c>
      <c r="R99" s="2">
        <v>1569.96</v>
      </c>
      <c r="S99" s="2">
        <v>1565.88</v>
      </c>
      <c r="T99" s="2">
        <v>1505.86</v>
      </c>
      <c r="U99" s="2">
        <v>1490.48</v>
      </c>
      <c r="V99" s="2">
        <v>1448.24</v>
      </c>
      <c r="W99" s="2">
        <v>1414.86</v>
      </c>
      <c r="X99" s="2">
        <v>1406.9</v>
      </c>
      <c r="Y99" s="85">
        <v>1407.2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1409.15</v>
      </c>
      <c r="C100" s="2">
        <v>1404.61</v>
      </c>
      <c r="D100" s="2">
        <v>1404.93</v>
      </c>
      <c r="E100" s="2">
        <v>1406.67</v>
      </c>
      <c r="F100" s="2">
        <v>1412.53</v>
      </c>
      <c r="G100" s="2">
        <v>1420.92</v>
      </c>
      <c r="H100" s="2">
        <v>1471.07</v>
      </c>
      <c r="I100" s="2">
        <v>1470.18</v>
      </c>
      <c r="J100" s="2">
        <v>1461.78</v>
      </c>
      <c r="K100" s="2">
        <v>1473.37</v>
      </c>
      <c r="L100" s="2">
        <v>1471.37</v>
      </c>
      <c r="M100" s="2">
        <v>1471.49</v>
      </c>
      <c r="N100" s="2">
        <v>1462.16</v>
      </c>
      <c r="O100" s="2">
        <v>1462.76</v>
      </c>
      <c r="P100" s="2">
        <v>1472.73</v>
      </c>
      <c r="Q100" s="2">
        <v>1482.45</v>
      </c>
      <c r="R100" s="2">
        <v>1516.78</v>
      </c>
      <c r="S100" s="2">
        <v>1487.51</v>
      </c>
      <c r="T100" s="2">
        <v>1470.11</v>
      </c>
      <c r="U100" s="2">
        <v>1432.34</v>
      </c>
      <c r="V100" s="2">
        <v>1410.14</v>
      </c>
      <c r="W100" s="2">
        <v>1354.08</v>
      </c>
      <c r="X100" s="2">
        <v>1399.47</v>
      </c>
      <c r="Y100" s="85">
        <v>1402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1405.44</v>
      </c>
      <c r="C101" s="2">
        <v>1405.4</v>
      </c>
      <c r="D101" s="2">
        <v>1405.49</v>
      </c>
      <c r="E101" s="2">
        <v>1406.37</v>
      </c>
      <c r="F101" s="2">
        <v>1408.21</v>
      </c>
      <c r="G101" s="2">
        <v>1405.45</v>
      </c>
      <c r="H101" s="2">
        <v>1418.26</v>
      </c>
      <c r="I101" s="2">
        <v>1482.83</v>
      </c>
      <c r="J101" s="2">
        <v>1567.38</v>
      </c>
      <c r="K101" s="2">
        <v>1603.45</v>
      </c>
      <c r="L101" s="2">
        <v>1569.13</v>
      </c>
      <c r="M101" s="2">
        <v>1554.73</v>
      </c>
      <c r="N101" s="2">
        <v>1530.59</v>
      </c>
      <c r="O101" s="2">
        <v>1541.62</v>
      </c>
      <c r="P101" s="2">
        <v>1557.33</v>
      </c>
      <c r="Q101" s="2">
        <v>1592.54</v>
      </c>
      <c r="R101" s="2">
        <v>1611.29</v>
      </c>
      <c r="S101" s="2">
        <v>1599.17</v>
      </c>
      <c r="T101" s="2">
        <v>1581.24</v>
      </c>
      <c r="U101" s="2">
        <v>1562</v>
      </c>
      <c r="V101" s="2">
        <v>1519.18</v>
      </c>
      <c r="W101" s="2">
        <v>1430.82</v>
      </c>
      <c r="X101" s="2">
        <v>1405.12</v>
      </c>
      <c r="Y101" s="85">
        <v>1405.89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1405.97</v>
      </c>
      <c r="C102" s="2">
        <v>1405.76</v>
      </c>
      <c r="D102" s="2">
        <v>1406.25</v>
      </c>
      <c r="E102" s="2">
        <v>1406.55</v>
      </c>
      <c r="F102" s="2">
        <v>1406.79</v>
      </c>
      <c r="G102" s="2">
        <v>1403.7</v>
      </c>
      <c r="H102" s="2">
        <v>1406.41</v>
      </c>
      <c r="I102" s="2">
        <v>1423.76</v>
      </c>
      <c r="J102" s="2">
        <v>1498.38</v>
      </c>
      <c r="K102" s="2">
        <v>1562.83</v>
      </c>
      <c r="L102" s="2">
        <v>1559.88</v>
      </c>
      <c r="M102" s="2">
        <v>1561.27</v>
      </c>
      <c r="N102" s="2">
        <v>1557.56</v>
      </c>
      <c r="O102" s="2">
        <v>1561.6</v>
      </c>
      <c r="P102" s="2">
        <v>1590.19</v>
      </c>
      <c r="Q102" s="2">
        <v>1617.37</v>
      </c>
      <c r="R102" s="2">
        <v>1644.5</v>
      </c>
      <c r="S102" s="2">
        <v>1626.77</v>
      </c>
      <c r="T102" s="2">
        <v>1614.11</v>
      </c>
      <c r="U102" s="2">
        <v>1608.54</v>
      </c>
      <c r="V102" s="2">
        <v>1569.76</v>
      </c>
      <c r="W102" s="2">
        <v>1442.84</v>
      </c>
      <c r="X102" s="2">
        <v>1412.6</v>
      </c>
      <c r="Y102" s="85">
        <v>1406.51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1405.56</v>
      </c>
      <c r="C103" s="2">
        <v>1405.64</v>
      </c>
      <c r="D103" s="2">
        <v>1405.71</v>
      </c>
      <c r="E103" s="2">
        <v>1406.87</v>
      </c>
      <c r="F103" s="2">
        <v>1410.88</v>
      </c>
      <c r="G103" s="2">
        <v>1435.28</v>
      </c>
      <c r="H103" s="2">
        <v>1481.24</v>
      </c>
      <c r="I103" s="2">
        <v>1557.66</v>
      </c>
      <c r="J103" s="2">
        <v>1558.97</v>
      </c>
      <c r="K103" s="2">
        <v>1561.36</v>
      </c>
      <c r="L103" s="2">
        <v>1555.05</v>
      </c>
      <c r="M103" s="2">
        <v>1557.48</v>
      </c>
      <c r="N103" s="2">
        <v>1556.09</v>
      </c>
      <c r="O103" s="2">
        <v>1558.69</v>
      </c>
      <c r="P103" s="2">
        <v>1580.4</v>
      </c>
      <c r="Q103" s="2">
        <v>1643.6</v>
      </c>
      <c r="R103" s="2">
        <v>1656.94</v>
      </c>
      <c r="S103" s="2">
        <v>1648.21</v>
      </c>
      <c r="T103" s="2">
        <v>1586.94</v>
      </c>
      <c r="U103" s="2">
        <v>1570.82</v>
      </c>
      <c r="V103" s="2">
        <v>1521.42</v>
      </c>
      <c r="W103" s="2">
        <v>1442.87</v>
      </c>
      <c r="X103" s="2">
        <v>1410.44</v>
      </c>
      <c r="Y103" s="85">
        <v>1404.76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1407.7</v>
      </c>
      <c r="C104" s="2">
        <v>1406.88</v>
      </c>
      <c r="D104" s="2">
        <v>1407.57</v>
      </c>
      <c r="E104" s="2">
        <v>1409.09</v>
      </c>
      <c r="F104" s="2">
        <v>1410.63</v>
      </c>
      <c r="G104" s="2">
        <v>1426.8</v>
      </c>
      <c r="H104" s="2">
        <v>1471.39</v>
      </c>
      <c r="I104" s="2">
        <v>1498.61</v>
      </c>
      <c r="J104" s="2">
        <v>1505.13</v>
      </c>
      <c r="K104" s="2">
        <v>1478.46</v>
      </c>
      <c r="L104" s="2">
        <v>1448.03</v>
      </c>
      <c r="M104" s="2">
        <v>1443.23</v>
      </c>
      <c r="N104" s="2">
        <v>1439.7</v>
      </c>
      <c r="O104" s="2">
        <v>1437.96</v>
      </c>
      <c r="P104" s="2">
        <v>1446.72</v>
      </c>
      <c r="Q104" s="2">
        <v>1463.41</v>
      </c>
      <c r="R104" s="2">
        <v>1548.28</v>
      </c>
      <c r="S104" s="2">
        <v>1491.48</v>
      </c>
      <c r="T104" s="2">
        <v>1451.42</v>
      </c>
      <c r="U104" s="2">
        <v>1431.21</v>
      </c>
      <c r="V104" s="2">
        <v>1424.68</v>
      </c>
      <c r="W104" s="2">
        <v>1411.99</v>
      </c>
      <c r="X104" s="2">
        <v>1399.57</v>
      </c>
      <c r="Y104" s="85">
        <v>1404.16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1407.3</v>
      </c>
      <c r="C105" s="86">
        <v>1405.6</v>
      </c>
      <c r="D105" s="86">
        <v>1408.02</v>
      </c>
      <c r="E105" s="86">
        <v>1408.91</v>
      </c>
      <c r="F105" s="86">
        <v>1418.86</v>
      </c>
      <c r="G105" s="86">
        <v>1506.95</v>
      </c>
      <c r="H105" s="86">
        <v>1633.69</v>
      </c>
      <c r="I105" s="86">
        <v>1704.04</v>
      </c>
      <c r="J105" s="86">
        <v>1692.35</v>
      </c>
      <c r="K105" s="86">
        <v>1685.2</v>
      </c>
      <c r="L105" s="86">
        <v>1672.34</v>
      </c>
      <c r="M105" s="86">
        <v>1683.29</v>
      </c>
      <c r="N105" s="86">
        <v>1676.03</v>
      </c>
      <c r="O105" s="86">
        <v>1683.76</v>
      </c>
      <c r="P105" s="86">
        <v>1706.01</v>
      </c>
      <c r="Q105" s="86">
        <v>1743.65</v>
      </c>
      <c r="R105" s="86">
        <v>1755.41</v>
      </c>
      <c r="S105" s="86">
        <v>1753.64</v>
      </c>
      <c r="T105" s="86">
        <v>1677.91</v>
      </c>
      <c r="U105" s="86">
        <v>1648.88</v>
      </c>
      <c r="V105" s="86">
        <v>1569.29</v>
      </c>
      <c r="W105" s="86">
        <v>1503.15</v>
      </c>
      <c r="X105" s="86">
        <v>1475.57</v>
      </c>
      <c r="Y105" s="87">
        <v>1430.46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23">
        <v>1584.53</v>
      </c>
      <c r="C109" s="105">
        <v>1594.53</v>
      </c>
      <c r="D109" s="105">
        <v>1618.37</v>
      </c>
      <c r="E109" s="105">
        <v>1626.61</v>
      </c>
      <c r="F109" s="105">
        <v>1691</v>
      </c>
      <c r="G109" s="105">
        <v>1799.42</v>
      </c>
      <c r="H109" s="105">
        <v>1856.31</v>
      </c>
      <c r="I109" s="105">
        <v>1868.12</v>
      </c>
      <c r="J109" s="105">
        <v>1866.03</v>
      </c>
      <c r="K109" s="105">
        <v>1858.63</v>
      </c>
      <c r="L109" s="105">
        <v>1848.74</v>
      </c>
      <c r="M109" s="105">
        <v>1848.66</v>
      </c>
      <c r="N109" s="105">
        <v>1838.46</v>
      </c>
      <c r="O109" s="105">
        <v>1822.02</v>
      </c>
      <c r="P109" s="105">
        <v>1830.43</v>
      </c>
      <c r="Q109" s="105">
        <v>1848.09</v>
      </c>
      <c r="R109" s="105">
        <v>1863.23</v>
      </c>
      <c r="S109" s="105">
        <v>1883.28</v>
      </c>
      <c r="T109" s="105">
        <v>1861.37</v>
      </c>
      <c r="U109" s="105">
        <v>1844.2</v>
      </c>
      <c r="V109" s="105">
        <v>1815.97</v>
      </c>
      <c r="W109" s="105">
        <v>1766.5</v>
      </c>
      <c r="X109" s="105">
        <v>1644.97</v>
      </c>
      <c r="Y109" s="106">
        <v>1622.18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1593.33</v>
      </c>
      <c r="C110" s="2">
        <v>1593.8</v>
      </c>
      <c r="D110" s="2">
        <v>1602.72</v>
      </c>
      <c r="E110" s="2">
        <v>1625.32</v>
      </c>
      <c r="F110" s="2">
        <v>1709.16</v>
      </c>
      <c r="G110" s="2">
        <v>1825</v>
      </c>
      <c r="H110" s="2">
        <v>1846.24</v>
      </c>
      <c r="I110" s="2">
        <v>1891.03</v>
      </c>
      <c r="J110" s="2">
        <v>1868.78</v>
      </c>
      <c r="K110" s="2">
        <v>1857.43</v>
      </c>
      <c r="L110" s="2">
        <v>1839.86</v>
      </c>
      <c r="M110" s="2">
        <v>1842.77</v>
      </c>
      <c r="N110" s="2">
        <v>1839.34</v>
      </c>
      <c r="O110" s="2">
        <v>1835.8</v>
      </c>
      <c r="P110" s="2">
        <v>1839.68</v>
      </c>
      <c r="Q110" s="2">
        <v>1856.36</v>
      </c>
      <c r="R110" s="2">
        <v>1892.67</v>
      </c>
      <c r="S110" s="2">
        <v>1902.14</v>
      </c>
      <c r="T110" s="2">
        <v>1969.21</v>
      </c>
      <c r="U110" s="2">
        <v>1883.47</v>
      </c>
      <c r="V110" s="2">
        <v>1839.42</v>
      </c>
      <c r="W110" s="2">
        <v>1799.35</v>
      </c>
      <c r="X110" s="2">
        <v>1706.67</v>
      </c>
      <c r="Y110" s="85">
        <v>1669.75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1622.31</v>
      </c>
      <c r="C111" s="2">
        <v>1610.28</v>
      </c>
      <c r="D111" s="2">
        <v>1612.73</v>
      </c>
      <c r="E111" s="2">
        <v>1624.41</v>
      </c>
      <c r="F111" s="2">
        <v>1692.08</v>
      </c>
      <c r="G111" s="2">
        <v>1804.12</v>
      </c>
      <c r="H111" s="2">
        <v>1851.47</v>
      </c>
      <c r="I111" s="2">
        <v>1868.72</v>
      </c>
      <c r="J111" s="2">
        <v>1871.3</v>
      </c>
      <c r="K111" s="2">
        <v>1867.65</v>
      </c>
      <c r="L111" s="2">
        <v>1839.48</v>
      </c>
      <c r="M111" s="2">
        <v>1853.59</v>
      </c>
      <c r="N111" s="2">
        <v>1848.66</v>
      </c>
      <c r="O111" s="2">
        <v>1839.88</v>
      </c>
      <c r="P111" s="2">
        <v>1841.58</v>
      </c>
      <c r="Q111" s="2">
        <v>1853.44</v>
      </c>
      <c r="R111" s="2">
        <v>1882.99</v>
      </c>
      <c r="S111" s="2">
        <v>1924.61</v>
      </c>
      <c r="T111" s="2">
        <v>1882.67</v>
      </c>
      <c r="U111" s="2">
        <v>1852.14</v>
      </c>
      <c r="V111" s="2">
        <v>1794.33</v>
      </c>
      <c r="W111" s="2">
        <v>1739.79</v>
      </c>
      <c r="X111" s="2">
        <v>1677.97</v>
      </c>
      <c r="Y111" s="85">
        <v>1663.92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1621.43</v>
      </c>
      <c r="C112" s="2">
        <v>1621.9</v>
      </c>
      <c r="D112" s="2">
        <v>1623</v>
      </c>
      <c r="E112" s="2">
        <v>1623.6</v>
      </c>
      <c r="F112" s="2">
        <v>1624.69</v>
      </c>
      <c r="G112" s="2">
        <v>1695.38</v>
      </c>
      <c r="H112" s="2">
        <v>1722.84</v>
      </c>
      <c r="I112" s="2">
        <v>1709.71</v>
      </c>
      <c r="J112" s="2">
        <v>1684.96</v>
      </c>
      <c r="K112" s="2">
        <v>1647.73</v>
      </c>
      <c r="L112" s="2">
        <v>1578.72</v>
      </c>
      <c r="M112" s="2">
        <v>1578.65</v>
      </c>
      <c r="N112" s="2">
        <v>1578.52</v>
      </c>
      <c r="O112" s="2">
        <v>1578.63</v>
      </c>
      <c r="P112" s="2">
        <v>1605.53</v>
      </c>
      <c r="Q112" s="2">
        <v>1596.75</v>
      </c>
      <c r="R112" s="2">
        <v>1630.32</v>
      </c>
      <c r="S112" s="2">
        <v>1630.45</v>
      </c>
      <c r="T112" s="2">
        <v>1629.41</v>
      </c>
      <c r="U112" s="2">
        <v>1629.14</v>
      </c>
      <c r="V112" s="2">
        <v>1627.63</v>
      </c>
      <c r="W112" s="2">
        <v>1582.21</v>
      </c>
      <c r="X112" s="2">
        <v>1575.03</v>
      </c>
      <c r="Y112" s="85">
        <v>1580.91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1622.22</v>
      </c>
      <c r="C113" s="2">
        <v>1623.28</v>
      </c>
      <c r="D113" s="2">
        <v>1623.1</v>
      </c>
      <c r="E113" s="2">
        <v>1623.94</v>
      </c>
      <c r="F113" s="2">
        <v>1631.19</v>
      </c>
      <c r="G113" s="2">
        <v>1642.56</v>
      </c>
      <c r="H113" s="2">
        <v>1714.18</v>
      </c>
      <c r="I113" s="2">
        <v>1695.25</v>
      </c>
      <c r="J113" s="2">
        <v>1651.73</v>
      </c>
      <c r="K113" s="2">
        <v>1640.42</v>
      </c>
      <c r="L113" s="2">
        <v>1632.23</v>
      </c>
      <c r="M113" s="2">
        <v>1630.16</v>
      </c>
      <c r="N113" s="2">
        <v>1591.4</v>
      </c>
      <c r="O113" s="2">
        <v>1579.07</v>
      </c>
      <c r="P113" s="2">
        <v>1579.75</v>
      </c>
      <c r="Q113" s="2">
        <v>1590.76</v>
      </c>
      <c r="R113" s="2">
        <v>1640.81</v>
      </c>
      <c r="S113" s="2">
        <v>1682.45</v>
      </c>
      <c r="T113" s="2">
        <v>1720.23</v>
      </c>
      <c r="U113" s="2">
        <v>1701.79</v>
      </c>
      <c r="V113" s="2">
        <v>1630.84</v>
      </c>
      <c r="W113" s="2">
        <v>1627.09</v>
      </c>
      <c r="X113" s="2">
        <v>1620.43</v>
      </c>
      <c r="Y113" s="85">
        <v>1621.43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1628.94</v>
      </c>
      <c r="C114" s="2">
        <v>1623.45</v>
      </c>
      <c r="D114" s="2">
        <v>1609.27</v>
      </c>
      <c r="E114" s="2">
        <v>1608.22</v>
      </c>
      <c r="F114" s="2">
        <v>1625.01</v>
      </c>
      <c r="G114" s="2">
        <v>1632.31</v>
      </c>
      <c r="H114" s="2">
        <v>1659.52</v>
      </c>
      <c r="I114" s="2">
        <v>1737</v>
      </c>
      <c r="J114" s="2">
        <v>1843.53</v>
      </c>
      <c r="K114" s="2">
        <v>1848.21</v>
      </c>
      <c r="L114" s="2">
        <v>1842.78</v>
      </c>
      <c r="M114" s="2">
        <v>1844.07</v>
      </c>
      <c r="N114" s="2">
        <v>1832.84</v>
      </c>
      <c r="O114" s="2">
        <v>1835.86</v>
      </c>
      <c r="P114" s="2">
        <v>1836.54</v>
      </c>
      <c r="Q114" s="2">
        <v>1849.47</v>
      </c>
      <c r="R114" s="2">
        <v>1880.15</v>
      </c>
      <c r="S114" s="2">
        <v>1873.83</v>
      </c>
      <c r="T114" s="2">
        <v>1876.2</v>
      </c>
      <c r="U114" s="2">
        <v>1830.24</v>
      </c>
      <c r="V114" s="2">
        <v>1721.32</v>
      </c>
      <c r="W114" s="2">
        <v>1673.79</v>
      </c>
      <c r="X114" s="2">
        <v>1629.36</v>
      </c>
      <c r="Y114" s="85">
        <v>1627.67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1655.82</v>
      </c>
      <c r="C115" s="2">
        <v>1625.22</v>
      </c>
      <c r="D115" s="2">
        <v>1625.69</v>
      </c>
      <c r="E115" s="2">
        <v>1621.32</v>
      </c>
      <c r="F115" s="2">
        <v>1626.01</v>
      </c>
      <c r="G115" s="2">
        <v>1634.64</v>
      </c>
      <c r="H115" s="2">
        <v>1714.64</v>
      </c>
      <c r="I115" s="2">
        <v>1760.11</v>
      </c>
      <c r="J115" s="2">
        <v>1872.93</v>
      </c>
      <c r="K115" s="2">
        <v>1925.03</v>
      </c>
      <c r="L115" s="2">
        <v>1931.2</v>
      </c>
      <c r="M115" s="2">
        <v>1931.89</v>
      </c>
      <c r="N115" s="2">
        <v>1932.43</v>
      </c>
      <c r="O115" s="2">
        <v>1931.92</v>
      </c>
      <c r="P115" s="2">
        <v>1944.58</v>
      </c>
      <c r="Q115" s="2">
        <v>1976.52</v>
      </c>
      <c r="R115" s="2">
        <v>2015.26</v>
      </c>
      <c r="S115" s="2">
        <v>2026.84</v>
      </c>
      <c r="T115" s="2">
        <v>2049</v>
      </c>
      <c r="U115" s="2">
        <v>1942.91</v>
      </c>
      <c r="V115" s="2">
        <v>1794.6</v>
      </c>
      <c r="W115" s="2">
        <v>1691.52</v>
      </c>
      <c r="X115" s="2">
        <v>1638.11</v>
      </c>
      <c r="Y115" s="85">
        <v>1630.55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1592.02</v>
      </c>
      <c r="C116" s="2">
        <v>1592.73</v>
      </c>
      <c r="D116" s="2">
        <v>1601.53</v>
      </c>
      <c r="E116" s="2">
        <v>1603.46</v>
      </c>
      <c r="F116" s="2">
        <v>1626.95</v>
      </c>
      <c r="G116" s="2">
        <v>1698.33</v>
      </c>
      <c r="H116" s="2">
        <v>1738.69</v>
      </c>
      <c r="I116" s="2">
        <v>1833.65</v>
      </c>
      <c r="J116" s="2">
        <v>1843.26</v>
      </c>
      <c r="K116" s="2">
        <v>1802.88</v>
      </c>
      <c r="L116" s="2">
        <v>1785.27</v>
      </c>
      <c r="M116" s="2">
        <v>1795.74</v>
      </c>
      <c r="N116" s="2">
        <v>1792</v>
      </c>
      <c r="O116" s="2">
        <v>1791.78</v>
      </c>
      <c r="P116" s="2">
        <v>1793.46</v>
      </c>
      <c r="Q116" s="2">
        <v>1808.43</v>
      </c>
      <c r="R116" s="2">
        <v>1843.68</v>
      </c>
      <c r="S116" s="2">
        <v>1849.41</v>
      </c>
      <c r="T116" s="2">
        <v>1833.4</v>
      </c>
      <c r="U116" s="2">
        <v>1806.81</v>
      </c>
      <c r="V116" s="2">
        <v>1683.56</v>
      </c>
      <c r="W116" s="2">
        <v>1632.63</v>
      </c>
      <c r="X116" s="2">
        <v>1625.18</v>
      </c>
      <c r="Y116" s="85">
        <v>1622.36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1607.36</v>
      </c>
      <c r="C117" s="2">
        <v>1605.48</v>
      </c>
      <c r="D117" s="2">
        <v>1589.73</v>
      </c>
      <c r="E117" s="2">
        <v>1591.54</v>
      </c>
      <c r="F117" s="2">
        <v>1606.18</v>
      </c>
      <c r="G117" s="2">
        <v>1639.73</v>
      </c>
      <c r="H117" s="2">
        <v>1700.73</v>
      </c>
      <c r="I117" s="2">
        <v>1770.89</v>
      </c>
      <c r="J117" s="2">
        <v>1790.24</v>
      </c>
      <c r="K117" s="2">
        <v>1794.32</v>
      </c>
      <c r="L117" s="2">
        <v>1708.88</v>
      </c>
      <c r="M117" s="2">
        <v>1710.31</v>
      </c>
      <c r="N117" s="2">
        <v>1702.99</v>
      </c>
      <c r="O117" s="2">
        <v>1702.41</v>
      </c>
      <c r="P117" s="2">
        <v>1697.1</v>
      </c>
      <c r="Q117" s="2">
        <v>1694.02</v>
      </c>
      <c r="R117" s="2">
        <v>1702.98</v>
      </c>
      <c r="S117" s="2">
        <v>1771.72</v>
      </c>
      <c r="T117" s="2">
        <v>1706.91</v>
      </c>
      <c r="U117" s="2">
        <v>1678</v>
      </c>
      <c r="V117" s="2">
        <v>1635.11</v>
      </c>
      <c r="W117" s="2">
        <v>1627.44</v>
      </c>
      <c r="X117" s="2">
        <v>1599.7</v>
      </c>
      <c r="Y117" s="85">
        <v>1600.07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1600.09</v>
      </c>
      <c r="C118" s="2">
        <v>1595.01</v>
      </c>
      <c r="D118" s="2">
        <v>1595.88</v>
      </c>
      <c r="E118" s="2">
        <v>1602.25</v>
      </c>
      <c r="F118" s="2">
        <v>1610.61</v>
      </c>
      <c r="G118" s="2">
        <v>1637.42</v>
      </c>
      <c r="H118" s="2">
        <v>1691.84</v>
      </c>
      <c r="I118" s="2">
        <v>1715.75</v>
      </c>
      <c r="J118" s="2">
        <v>1713.95</v>
      </c>
      <c r="K118" s="2">
        <v>1699.73</v>
      </c>
      <c r="L118" s="2">
        <v>1673.16</v>
      </c>
      <c r="M118" s="2">
        <v>1687.53</v>
      </c>
      <c r="N118" s="2">
        <v>1687.01</v>
      </c>
      <c r="O118" s="2">
        <v>1694.33</v>
      </c>
      <c r="P118" s="2">
        <v>1680.02</v>
      </c>
      <c r="Q118" s="2">
        <v>1688.87</v>
      </c>
      <c r="R118" s="2">
        <v>1701.38</v>
      </c>
      <c r="S118" s="2">
        <v>1723.85</v>
      </c>
      <c r="T118" s="2">
        <v>1705.76</v>
      </c>
      <c r="U118" s="2">
        <v>1658.04</v>
      </c>
      <c r="V118" s="2">
        <v>1622.09</v>
      </c>
      <c r="W118" s="2">
        <v>1607.99</v>
      </c>
      <c r="X118" s="2">
        <v>1602.06</v>
      </c>
      <c r="Y118" s="85">
        <v>1601.26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1619.39</v>
      </c>
      <c r="C119" s="2">
        <v>1618.16</v>
      </c>
      <c r="D119" s="2">
        <v>1610.48</v>
      </c>
      <c r="E119" s="2">
        <v>1619.23</v>
      </c>
      <c r="F119" s="2">
        <v>1620.83</v>
      </c>
      <c r="G119" s="2">
        <v>1637.8</v>
      </c>
      <c r="H119" s="2">
        <v>1645.2</v>
      </c>
      <c r="I119" s="2">
        <v>1646.47</v>
      </c>
      <c r="J119" s="2">
        <v>1629.34</v>
      </c>
      <c r="K119" s="2">
        <v>1629.32</v>
      </c>
      <c r="L119" s="2">
        <v>1628.27</v>
      </c>
      <c r="M119" s="2">
        <v>1628.28</v>
      </c>
      <c r="N119" s="2">
        <v>1627.93</v>
      </c>
      <c r="O119" s="2">
        <v>1626.89</v>
      </c>
      <c r="P119" s="2">
        <v>1628.63</v>
      </c>
      <c r="Q119" s="2">
        <v>1624</v>
      </c>
      <c r="R119" s="2">
        <v>1625.05</v>
      </c>
      <c r="S119" s="2">
        <v>1625.9</v>
      </c>
      <c r="T119" s="2">
        <v>1625.52</v>
      </c>
      <c r="U119" s="2">
        <v>1625.72</v>
      </c>
      <c r="V119" s="2">
        <v>1625.18</v>
      </c>
      <c r="W119" s="2">
        <v>1623.38</v>
      </c>
      <c r="X119" s="2">
        <v>1603.66</v>
      </c>
      <c r="Y119" s="85">
        <v>1605.3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1614.42</v>
      </c>
      <c r="C120" s="2">
        <v>1609.49</v>
      </c>
      <c r="D120" s="2">
        <v>1585.13</v>
      </c>
      <c r="E120" s="2">
        <v>1616.74</v>
      </c>
      <c r="F120" s="2">
        <v>1629.32</v>
      </c>
      <c r="G120" s="2">
        <v>1631.44</v>
      </c>
      <c r="H120" s="2">
        <v>1630.42</v>
      </c>
      <c r="I120" s="2">
        <v>1630.84</v>
      </c>
      <c r="J120" s="2">
        <v>1622.43</v>
      </c>
      <c r="K120" s="2">
        <v>1621.96</v>
      </c>
      <c r="L120" s="2">
        <v>1621.32</v>
      </c>
      <c r="M120" s="2">
        <v>1606.05</v>
      </c>
      <c r="N120" s="2">
        <v>1621.51</v>
      </c>
      <c r="O120" s="2">
        <v>1606.44</v>
      </c>
      <c r="P120" s="2">
        <v>1621.64</v>
      </c>
      <c r="Q120" s="2">
        <v>1608.31</v>
      </c>
      <c r="R120" s="2">
        <v>1624.97</v>
      </c>
      <c r="S120" s="2">
        <v>1658.67</v>
      </c>
      <c r="T120" s="2">
        <v>1625.26</v>
      </c>
      <c r="U120" s="2">
        <v>1632.89</v>
      </c>
      <c r="V120" s="2">
        <v>1628.24</v>
      </c>
      <c r="W120" s="2">
        <v>1626.57</v>
      </c>
      <c r="X120" s="2">
        <v>1624.66</v>
      </c>
      <c r="Y120" s="85">
        <v>1628.51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1630.08</v>
      </c>
      <c r="C121" s="2">
        <v>1630.65</v>
      </c>
      <c r="D121" s="2">
        <v>1631.14</v>
      </c>
      <c r="E121" s="2">
        <v>1631.73</v>
      </c>
      <c r="F121" s="2">
        <v>1632.7</v>
      </c>
      <c r="G121" s="2">
        <v>1634.76</v>
      </c>
      <c r="H121" s="2">
        <v>1636.82</v>
      </c>
      <c r="I121" s="2">
        <v>1641.45</v>
      </c>
      <c r="J121" s="2">
        <v>1722.82</v>
      </c>
      <c r="K121" s="2">
        <v>1722.69</v>
      </c>
      <c r="L121" s="2">
        <v>1715.47</v>
      </c>
      <c r="M121" s="2">
        <v>1713.79</v>
      </c>
      <c r="N121" s="2">
        <v>1713.79</v>
      </c>
      <c r="O121" s="2">
        <v>1716.11</v>
      </c>
      <c r="P121" s="2">
        <v>1720.12</v>
      </c>
      <c r="Q121" s="2">
        <v>1732.92</v>
      </c>
      <c r="R121" s="2">
        <v>1760.71</v>
      </c>
      <c r="S121" s="2">
        <v>1761.26</v>
      </c>
      <c r="T121" s="2">
        <v>1742.54</v>
      </c>
      <c r="U121" s="2">
        <v>1726.05</v>
      </c>
      <c r="V121" s="2">
        <v>1702.8</v>
      </c>
      <c r="W121" s="2">
        <v>1658.92</v>
      </c>
      <c r="X121" s="2">
        <v>1630.74</v>
      </c>
      <c r="Y121" s="85">
        <v>1631.01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1631.42</v>
      </c>
      <c r="C122" s="2">
        <v>1632.17</v>
      </c>
      <c r="D122" s="2">
        <v>1631.41</v>
      </c>
      <c r="E122" s="2">
        <v>1620.23</v>
      </c>
      <c r="F122" s="2">
        <v>1631.64</v>
      </c>
      <c r="G122" s="2">
        <v>1634.47</v>
      </c>
      <c r="H122" s="2">
        <v>1634.74</v>
      </c>
      <c r="I122" s="2">
        <v>1639.1</v>
      </c>
      <c r="J122" s="2">
        <v>1678.95</v>
      </c>
      <c r="K122" s="2">
        <v>1764.28</v>
      </c>
      <c r="L122" s="2">
        <v>1765.34</v>
      </c>
      <c r="M122" s="2">
        <v>1763.38</v>
      </c>
      <c r="N122" s="2">
        <v>1755.78</v>
      </c>
      <c r="O122" s="2">
        <v>1751.42</v>
      </c>
      <c r="P122" s="2">
        <v>1758.32</v>
      </c>
      <c r="Q122" s="2">
        <v>1767.74</v>
      </c>
      <c r="R122" s="2">
        <v>1786.5</v>
      </c>
      <c r="S122" s="2">
        <v>1823.27</v>
      </c>
      <c r="T122" s="2">
        <v>1780.29</v>
      </c>
      <c r="U122" s="2">
        <v>1714.92</v>
      </c>
      <c r="V122" s="2">
        <v>1641.45</v>
      </c>
      <c r="W122" s="2">
        <v>1724.29</v>
      </c>
      <c r="X122" s="2">
        <v>1653.27</v>
      </c>
      <c r="Y122" s="85">
        <v>1637.31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1630.82</v>
      </c>
      <c r="C123" s="2">
        <v>1626.44</v>
      </c>
      <c r="D123" s="2">
        <v>1624.76</v>
      </c>
      <c r="E123" s="2">
        <v>1625.04</v>
      </c>
      <c r="F123" s="2">
        <v>1632.27</v>
      </c>
      <c r="G123" s="2">
        <v>1638.03</v>
      </c>
      <c r="H123" s="2">
        <v>1639.06</v>
      </c>
      <c r="I123" s="2">
        <v>1680.98</v>
      </c>
      <c r="J123" s="2">
        <v>1683.33</v>
      </c>
      <c r="K123" s="2">
        <v>1686.27</v>
      </c>
      <c r="L123" s="2">
        <v>1680.16</v>
      </c>
      <c r="M123" s="2">
        <v>1694.69</v>
      </c>
      <c r="N123" s="2">
        <v>1673.1</v>
      </c>
      <c r="O123" s="2">
        <v>1677.25</v>
      </c>
      <c r="P123" s="2">
        <v>1680.38</v>
      </c>
      <c r="Q123" s="2">
        <v>1695.52</v>
      </c>
      <c r="R123" s="2">
        <v>1737.74</v>
      </c>
      <c r="S123" s="2">
        <v>1745.98</v>
      </c>
      <c r="T123" s="2">
        <v>1713.55</v>
      </c>
      <c r="U123" s="2">
        <v>1691.81</v>
      </c>
      <c r="V123" s="2">
        <v>1636.91</v>
      </c>
      <c r="W123" s="2">
        <v>1623.46</v>
      </c>
      <c r="X123" s="2">
        <v>1623.23</v>
      </c>
      <c r="Y123" s="85">
        <v>1608.56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1615.09</v>
      </c>
      <c r="C124" s="2">
        <v>1596.4</v>
      </c>
      <c r="D124" s="2">
        <v>1581.67</v>
      </c>
      <c r="E124" s="2">
        <v>1605.41</v>
      </c>
      <c r="F124" s="2">
        <v>1630.9</v>
      </c>
      <c r="G124" s="2">
        <v>1631.74</v>
      </c>
      <c r="H124" s="2">
        <v>1635.75</v>
      </c>
      <c r="I124" s="2">
        <v>1632.13</v>
      </c>
      <c r="J124" s="2">
        <v>1620.59</v>
      </c>
      <c r="K124" s="2">
        <v>1620.44</v>
      </c>
      <c r="L124" s="2">
        <v>1619.54</v>
      </c>
      <c r="M124" s="2">
        <v>1619.32</v>
      </c>
      <c r="N124" s="2">
        <v>1620.08</v>
      </c>
      <c r="O124" s="2">
        <v>1620.13</v>
      </c>
      <c r="P124" s="2">
        <v>1620.5</v>
      </c>
      <c r="Q124" s="2">
        <v>1621.4</v>
      </c>
      <c r="R124" s="2">
        <v>1656.52</v>
      </c>
      <c r="S124" s="2">
        <v>1660.6</v>
      </c>
      <c r="T124" s="2">
        <v>1622.7</v>
      </c>
      <c r="U124" s="2">
        <v>1634.07</v>
      </c>
      <c r="V124" s="2">
        <v>1621.86</v>
      </c>
      <c r="W124" s="2">
        <v>1617.05</v>
      </c>
      <c r="X124" s="2">
        <v>1616.97</v>
      </c>
      <c r="Y124" s="85">
        <v>1618.54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1618.21</v>
      </c>
      <c r="C125" s="2">
        <v>1612.68</v>
      </c>
      <c r="D125" s="2">
        <v>1623.72</v>
      </c>
      <c r="E125" s="2">
        <v>1625.31</v>
      </c>
      <c r="F125" s="2">
        <v>1631.2</v>
      </c>
      <c r="G125" s="2">
        <v>1649.86</v>
      </c>
      <c r="H125" s="2">
        <v>1744.28</v>
      </c>
      <c r="I125" s="2">
        <v>1761.73</v>
      </c>
      <c r="J125" s="2">
        <v>1760.1</v>
      </c>
      <c r="K125" s="2">
        <v>1758.33</v>
      </c>
      <c r="L125" s="2">
        <v>1740.92</v>
      </c>
      <c r="M125" s="2">
        <v>1743.72</v>
      </c>
      <c r="N125" s="2">
        <v>1734.72</v>
      </c>
      <c r="O125" s="2">
        <v>1737.7</v>
      </c>
      <c r="P125" s="2">
        <v>1751.36</v>
      </c>
      <c r="Q125" s="2">
        <v>1771.42</v>
      </c>
      <c r="R125" s="2">
        <v>1862.4</v>
      </c>
      <c r="S125" s="2">
        <v>1873.82</v>
      </c>
      <c r="T125" s="2">
        <v>1778.81</v>
      </c>
      <c r="U125" s="2">
        <v>1751.84</v>
      </c>
      <c r="V125" s="2">
        <v>1674.74</v>
      </c>
      <c r="W125" s="2">
        <v>1630.54</v>
      </c>
      <c r="X125" s="2">
        <v>1622.26</v>
      </c>
      <c r="Y125" s="85">
        <v>1624.21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1626.34</v>
      </c>
      <c r="C126" s="2">
        <v>1627.19</v>
      </c>
      <c r="D126" s="2">
        <v>1621.64</v>
      </c>
      <c r="E126" s="2">
        <v>1628.56</v>
      </c>
      <c r="F126" s="2">
        <v>1628.68</v>
      </c>
      <c r="G126" s="2">
        <v>1707.04</v>
      </c>
      <c r="H126" s="2">
        <v>1761.98</v>
      </c>
      <c r="I126" s="2">
        <v>1793.41</v>
      </c>
      <c r="J126" s="2">
        <v>1793.59</v>
      </c>
      <c r="K126" s="2">
        <v>1798.28</v>
      </c>
      <c r="L126" s="2">
        <v>1780.14</v>
      </c>
      <c r="M126" s="2">
        <v>1781.46</v>
      </c>
      <c r="N126" s="2">
        <v>1755.81</v>
      </c>
      <c r="O126" s="2">
        <v>1730.82</v>
      </c>
      <c r="P126" s="2">
        <v>1772.9</v>
      </c>
      <c r="Q126" s="2">
        <v>1794.6</v>
      </c>
      <c r="R126" s="2">
        <v>1840.9</v>
      </c>
      <c r="S126" s="2">
        <v>1816.84</v>
      </c>
      <c r="T126" s="2">
        <v>1788.56</v>
      </c>
      <c r="U126" s="2">
        <v>1742.54</v>
      </c>
      <c r="V126" s="2">
        <v>1630.8</v>
      </c>
      <c r="W126" s="2">
        <v>1628.66</v>
      </c>
      <c r="X126" s="2">
        <v>1622.57</v>
      </c>
      <c r="Y126" s="85">
        <v>1624.4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1625.4</v>
      </c>
      <c r="C127" s="2">
        <v>1627.25</v>
      </c>
      <c r="D127" s="2">
        <v>1628.17</v>
      </c>
      <c r="E127" s="2">
        <v>1629.74</v>
      </c>
      <c r="F127" s="2">
        <v>1635.65</v>
      </c>
      <c r="G127" s="2">
        <v>1659.9</v>
      </c>
      <c r="H127" s="2">
        <v>1752.92</v>
      </c>
      <c r="I127" s="2">
        <v>1768.23</v>
      </c>
      <c r="J127" s="2">
        <v>1769.67</v>
      </c>
      <c r="K127" s="2">
        <v>1766.85</v>
      </c>
      <c r="L127" s="2">
        <v>1767.22</v>
      </c>
      <c r="M127" s="2">
        <v>1755.27</v>
      </c>
      <c r="N127" s="2">
        <v>1753.23</v>
      </c>
      <c r="O127" s="2">
        <v>1751.34</v>
      </c>
      <c r="P127" s="2">
        <v>1754.41</v>
      </c>
      <c r="Q127" s="2">
        <v>1767.37</v>
      </c>
      <c r="R127" s="2">
        <v>1794.22</v>
      </c>
      <c r="S127" s="2">
        <v>1789.93</v>
      </c>
      <c r="T127" s="2">
        <v>1766.31</v>
      </c>
      <c r="U127" s="2">
        <v>1752.61</v>
      </c>
      <c r="V127" s="2">
        <v>1695.35</v>
      </c>
      <c r="W127" s="2">
        <v>1629.7</v>
      </c>
      <c r="X127" s="2">
        <v>1623.97</v>
      </c>
      <c r="Y127" s="85">
        <v>1623.74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1633.66</v>
      </c>
      <c r="C128" s="2">
        <v>1627.66</v>
      </c>
      <c r="D128" s="2">
        <v>1629.54</v>
      </c>
      <c r="E128" s="2">
        <v>1630.12</v>
      </c>
      <c r="F128" s="2">
        <v>1629.49</v>
      </c>
      <c r="G128" s="2">
        <v>1633.09</v>
      </c>
      <c r="H128" s="2">
        <v>1637.99</v>
      </c>
      <c r="I128" s="2">
        <v>1699.42</v>
      </c>
      <c r="J128" s="2">
        <v>1701.75</v>
      </c>
      <c r="K128" s="2">
        <v>1703.21</v>
      </c>
      <c r="L128" s="2">
        <v>1698.88</v>
      </c>
      <c r="M128" s="2">
        <v>1695.29</v>
      </c>
      <c r="N128" s="2">
        <v>1695.84</v>
      </c>
      <c r="O128" s="2">
        <v>1698.61</v>
      </c>
      <c r="P128" s="2">
        <v>1704.53</v>
      </c>
      <c r="Q128" s="2">
        <v>1711.3</v>
      </c>
      <c r="R128" s="2">
        <v>1721.66</v>
      </c>
      <c r="S128" s="2">
        <v>1715.49</v>
      </c>
      <c r="T128" s="2">
        <v>1721.11</v>
      </c>
      <c r="U128" s="2">
        <v>1688.54</v>
      </c>
      <c r="V128" s="2">
        <v>1627.78</v>
      </c>
      <c r="W128" s="2">
        <v>1620.46</v>
      </c>
      <c r="X128" s="2">
        <v>1622.2</v>
      </c>
      <c r="Y128" s="85">
        <v>1624.65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1625.36</v>
      </c>
      <c r="C129" s="2">
        <v>1620.23</v>
      </c>
      <c r="D129" s="2">
        <v>1620.74</v>
      </c>
      <c r="E129" s="2">
        <v>1621.33</v>
      </c>
      <c r="F129" s="2">
        <v>1621.29</v>
      </c>
      <c r="G129" s="2">
        <v>1629.18</v>
      </c>
      <c r="H129" s="2">
        <v>1628.37</v>
      </c>
      <c r="I129" s="2">
        <v>1629.46</v>
      </c>
      <c r="J129" s="2">
        <v>1624.31</v>
      </c>
      <c r="K129" s="2">
        <v>1634.85</v>
      </c>
      <c r="L129" s="2">
        <v>1630.86</v>
      </c>
      <c r="M129" s="2">
        <v>1622.15</v>
      </c>
      <c r="N129" s="2">
        <v>1621.86</v>
      </c>
      <c r="O129" s="2">
        <v>1622.15</v>
      </c>
      <c r="P129" s="2">
        <v>1649.39</v>
      </c>
      <c r="Q129" s="2">
        <v>1685.53</v>
      </c>
      <c r="R129" s="2">
        <v>1695</v>
      </c>
      <c r="S129" s="2">
        <v>1692.24</v>
      </c>
      <c r="T129" s="2">
        <v>1688.78</v>
      </c>
      <c r="U129" s="2">
        <v>1651.76</v>
      </c>
      <c r="V129" s="2">
        <v>1708.23</v>
      </c>
      <c r="W129" s="2">
        <v>1640.57</v>
      </c>
      <c r="X129" s="2">
        <v>1623.73</v>
      </c>
      <c r="Y129" s="85">
        <v>1623.75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1627.21</v>
      </c>
      <c r="C130" s="2">
        <v>1628.49</v>
      </c>
      <c r="D130" s="2">
        <v>1629.16</v>
      </c>
      <c r="E130" s="2">
        <v>1629.82</v>
      </c>
      <c r="F130" s="2">
        <v>1636.5</v>
      </c>
      <c r="G130" s="2">
        <v>1749.6</v>
      </c>
      <c r="H130" s="2">
        <v>1869.31</v>
      </c>
      <c r="I130" s="2">
        <v>1893.63</v>
      </c>
      <c r="J130" s="2">
        <v>1810.19</v>
      </c>
      <c r="K130" s="2">
        <v>1807.46</v>
      </c>
      <c r="L130" s="2">
        <v>1795.52</v>
      </c>
      <c r="M130" s="2">
        <v>1811.83</v>
      </c>
      <c r="N130" s="2">
        <v>1805.03</v>
      </c>
      <c r="O130" s="2">
        <v>1801.99</v>
      </c>
      <c r="P130" s="2">
        <v>1813.29</v>
      </c>
      <c r="Q130" s="2">
        <v>1825.09</v>
      </c>
      <c r="R130" s="2">
        <v>1824.82</v>
      </c>
      <c r="S130" s="2">
        <v>1816.54</v>
      </c>
      <c r="T130" s="2">
        <v>1773.22</v>
      </c>
      <c r="U130" s="2">
        <v>1760.4</v>
      </c>
      <c r="V130" s="2">
        <v>1670.88</v>
      </c>
      <c r="W130" s="2">
        <v>1632.41</v>
      </c>
      <c r="X130" s="2">
        <v>1624.88</v>
      </c>
      <c r="Y130" s="85">
        <v>1625.56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1627.91</v>
      </c>
      <c r="C131" s="2">
        <v>1628.8</v>
      </c>
      <c r="D131" s="2">
        <v>1629.77</v>
      </c>
      <c r="E131" s="2">
        <v>1630.69</v>
      </c>
      <c r="F131" s="2">
        <v>1637.27</v>
      </c>
      <c r="G131" s="2">
        <v>1682.5</v>
      </c>
      <c r="H131" s="2">
        <v>1744.83</v>
      </c>
      <c r="I131" s="2">
        <v>1778.61</v>
      </c>
      <c r="J131" s="2">
        <v>1752.97</v>
      </c>
      <c r="K131" s="2">
        <v>1747.95</v>
      </c>
      <c r="L131" s="2">
        <v>1736.9</v>
      </c>
      <c r="M131" s="2">
        <v>1736.24</v>
      </c>
      <c r="N131" s="2">
        <v>1714.23</v>
      </c>
      <c r="O131" s="2">
        <v>1720.3</v>
      </c>
      <c r="P131" s="2">
        <v>1744.6</v>
      </c>
      <c r="Q131" s="2">
        <v>1783.14</v>
      </c>
      <c r="R131" s="2">
        <v>1795.34</v>
      </c>
      <c r="S131" s="2">
        <v>1797.57</v>
      </c>
      <c r="T131" s="2">
        <v>1759.93</v>
      </c>
      <c r="U131" s="2">
        <v>1725.2</v>
      </c>
      <c r="V131" s="2">
        <v>1693.27</v>
      </c>
      <c r="W131" s="2">
        <v>1635.55</v>
      </c>
      <c r="X131" s="2">
        <v>1633.23</v>
      </c>
      <c r="Y131" s="85">
        <v>1626.32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1627.83</v>
      </c>
      <c r="C132" s="2">
        <v>1624.78</v>
      </c>
      <c r="D132" s="2">
        <v>1619.83</v>
      </c>
      <c r="E132" s="2">
        <v>1619.21</v>
      </c>
      <c r="F132" s="2">
        <v>1627.15</v>
      </c>
      <c r="G132" s="2">
        <v>1641.53</v>
      </c>
      <c r="H132" s="2">
        <v>1674.32</v>
      </c>
      <c r="I132" s="2">
        <v>1708.94</v>
      </c>
      <c r="J132" s="2">
        <v>1716.78</v>
      </c>
      <c r="K132" s="2">
        <v>1718.1</v>
      </c>
      <c r="L132" s="2">
        <v>1708.8</v>
      </c>
      <c r="M132" s="2">
        <v>1707.48</v>
      </c>
      <c r="N132" s="2">
        <v>1707.26</v>
      </c>
      <c r="O132" s="2">
        <v>1714.49</v>
      </c>
      <c r="P132" s="2">
        <v>1721.11</v>
      </c>
      <c r="Q132" s="2">
        <v>1735.32</v>
      </c>
      <c r="R132" s="2">
        <v>1771.94</v>
      </c>
      <c r="S132" s="2">
        <v>1782.12</v>
      </c>
      <c r="T132" s="2">
        <v>1721.65</v>
      </c>
      <c r="U132" s="2">
        <v>1711.53</v>
      </c>
      <c r="V132" s="2">
        <v>1671.63</v>
      </c>
      <c r="W132" s="2">
        <v>1635.2</v>
      </c>
      <c r="X132" s="2">
        <v>1629.21</v>
      </c>
      <c r="Y132" s="85">
        <v>1629.42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1631.38</v>
      </c>
      <c r="C133" s="2">
        <v>1632.43</v>
      </c>
      <c r="D133" s="2">
        <v>1627.91</v>
      </c>
      <c r="E133" s="2">
        <v>1633.74</v>
      </c>
      <c r="F133" s="2">
        <v>1634.98</v>
      </c>
      <c r="G133" s="2">
        <v>1651.68</v>
      </c>
      <c r="H133" s="2">
        <v>1706.55</v>
      </c>
      <c r="I133" s="2">
        <v>1755.57</v>
      </c>
      <c r="J133" s="2">
        <v>1724.84</v>
      </c>
      <c r="K133" s="2">
        <v>1721.74</v>
      </c>
      <c r="L133" s="2">
        <v>1713.45</v>
      </c>
      <c r="M133" s="2">
        <v>1712.26</v>
      </c>
      <c r="N133" s="2">
        <v>1710.71</v>
      </c>
      <c r="O133" s="2">
        <v>1714.45</v>
      </c>
      <c r="P133" s="2">
        <v>1726.02</v>
      </c>
      <c r="Q133" s="2">
        <v>1737.92</v>
      </c>
      <c r="R133" s="2">
        <v>1791.83</v>
      </c>
      <c r="S133" s="2">
        <v>1787.75</v>
      </c>
      <c r="T133" s="2">
        <v>1727.73</v>
      </c>
      <c r="U133" s="2">
        <v>1712.35</v>
      </c>
      <c r="V133" s="2">
        <v>1670.11</v>
      </c>
      <c r="W133" s="2">
        <v>1636.73</v>
      </c>
      <c r="X133" s="2">
        <v>1628.77</v>
      </c>
      <c r="Y133" s="85">
        <v>1629.07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1631.02</v>
      </c>
      <c r="C134" s="2">
        <v>1626.48</v>
      </c>
      <c r="D134" s="2">
        <v>1626.8</v>
      </c>
      <c r="E134" s="2">
        <v>1628.54</v>
      </c>
      <c r="F134" s="2">
        <v>1634.4</v>
      </c>
      <c r="G134" s="2">
        <v>1642.79</v>
      </c>
      <c r="H134" s="2">
        <v>1692.94</v>
      </c>
      <c r="I134" s="2">
        <v>1692.05</v>
      </c>
      <c r="J134" s="2">
        <v>1683.65</v>
      </c>
      <c r="K134" s="2">
        <v>1695.24</v>
      </c>
      <c r="L134" s="2">
        <v>1693.24</v>
      </c>
      <c r="M134" s="2">
        <v>1693.36</v>
      </c>
      <c r="N134" s="2">
        <v>1684.03</v>
      </c>
      <c r="O134" s="2">
        <v>1684.63</v>
      </c>
      <c r="P134" s="2">
        <v>1694.6</v>
      </c>
      <c r="Q134" s="2">
        <v>1704.32</v>
      </c>
      <c r="R134" s="2">
        <v>1738.65</v>
      </c>
      <c r="S134" s="2">
        <v>1709.38</v>
      </c>
      <c r="T134" s="2">
        <v>1691.98</v>
      </c>
      <c r="U134" s="2">
        <v>1654.21</v>
      </c>
      <c r="V134" s="2">
        <v>1632.01</v>
      </c>
      <c r="W134" s="2">
        <v>1575.95</v>
      </c>
      <c r="X134" s="2">
        <v>1621.34</v>
      </c>
      <c r="Y134" s="85">
        <v>1623.87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1627.31</v>
      </c>
      <c r="C135" s="2">
        <v>1627.27</v>
      </c>
      <c r="D135" s="2">
        <v>1627.36</v>
      </c>
      <c r="E135" s="2">
        <v>1628.24</v>
      </c>
      <c r="F135" s="2">
        <v>1630.08</v>
      </c>
      <c r="G135" s="2">
        <v>1627.32</v>
      </c>
      <c r="H135" s="2">
        <v>1640.13</v>
      </c>
      <c r="I135" s="2">
        <v>1704.7</v>
      </c>
      <c r="J135" s="2">
        <v>1789.25</v>
      </c>
      <c r="K135" s="2">
        <v>1825.32</v>
      </c>
      <c r="L135" s="2">
        <v>1791</v>
      </c>
      <c r="M135" s="2">
        <v>1776.6</v>
      </c>
      <c r="N135" s="2">
        <v>1752.46</v>
      </c>
      <c r="O135" s="2">
        <v>1763.49</v>
      </c>
      <c r="P135" s="2">
        <v>1779.2</v>
      </c>
      <c r="Q135" s="2">
        <v>1814.41</v>
      </c>
      <c r="R135" s="2">
        <v>1833.16</v>
      </c>
      <c r="S135" s="2">
        <v>1821.04</v>
      </c>
      <c r="T135" s="2">
        <v>1803.11</v>
      </c>
      <c r="U135" s="2">
        <v>1783.87</v>
      </c>
      <c r="V135" s="2">
        <v>1741.05</v>
      </c>
      <c r="W135" s="2">
        <v>1652.69</v>
      </c>
      <c r="X135" s="2">
        <v>1626.99</v>
      </c>
      <c r="Y135" s="85">
        <v>1627.76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1627.84</v>
      </c>
      <c r="C136" s="2">
        <v>1627.63</v>
      </c>
      <c r="D136" s="2">
        <v>1628.12</v>
      </c>
      <c r="E136" s="2">
        <v>1628.42</v>
      </c>
      <c r="F136" s="2">
        <v>1628.66</v>
      </c>
      <c r="G136" s="2">
        <v>1625.57</v>
      </c>
      <c r="H136" s="2">
        <v>1628.28</v>
      </c>
      <c r="I136" s="2">
        <v>1645.63</v>
      </c>
      <c r="J136" s="2">
        <v>1720.25</v>
      </c>
      <c r="K136" s="2">
        <v>1784.7</v>
      </c>
      <c r="L136" s="2">
        <v>1781.75</v>
      </c>
      <c r="M136" s="2">
        <v>1783.14</v>
      </c>
      <c r="N136" s="2">
        <v>1779.43</v>
      </c>
      <c r="O136" s="2">
        <v>1783.47</v>
      </c>
      <c r="P136" s="2">
        <v>1812.06</v>
      </c>
      <c r="Q136" s="2">
        <v>1839.24</v>
      </c>
      <c r="R136" s="2">
        <v>1866.37</v>
      </c>
      <c r="S136" s="2">
        <v>1848.64</v>
      </c>
      <c r="T136" s="2">
        <v>1835.98</v>
      </c>
      <c r="U136" s="2">
        <v>1830.41</v>
      </c>
      <c r="V136" s="2">
        <v>1791.63</v>
      </c>
      <c r="W136" s="2">
        <v>1664.71</v>
      </c>
      <c r="X136" s="2">
        <v>1634.47</v>
      </c>
      <c r="Y136" s="85">
        <v>1628.38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1627.43</v>
      </c>
      <c r="C137" s="2">
        <v>1627.51</v>
      </c>
      <c r="D137" s="2">
        <v>1627.58</v>
      </c>
      <c r="E137" s="2">
        <v>1628.74</v>
      </c>
      <c r="F137" s="2">
        <v>1632.75</v>
      </c>
      <c r="G137" s="2">
        <v>1657.15</v>
      </c>
      <c r="H137" s="2">
        <v>1703.11</v>
      </c>
      <c r="I137" s="2">
        <v>1779.53</v>
      </c>
      <c r="J137" s="2">
        <v>1780.84</v>
      </c>
      <c r="K137" s="2">
        <v>1783.23</v>
      </c>
      <c r="L137" s="2">
        <v>1776.92</v>
      </c>
      <c r="M137" s="2">
        <v>1779.35</v>
      </c>
      <c r="N137" s="2">
        <v>1777.96</v>
      </c>
      <c r="O137" s="2">
        <v>1780.56</v>
      </c>
      <c r="P137" s="2">
        <v>1802.27</v>
      </c>
      <c r="Q137" s="2">
        <v>1865.47</v>
      </c>
      <c r="R137" s="2">
        <v>1878.81</v>
      </c>
      <c r="S137" s="2">
        <v>1870.08</v>
      </c>
      <c r="T137" s="2">
        <v>1808.81</v>
      </c>
      <c r="U137" s="2">
        <v>1792.69</v>
      </c>
      <c r="V137" s="2">
        <v>1743.29</v>
      </c>
      <c r="W137" s="2">
        <v>1664.74</v>
      </c>
      <c r="X137" s="2">
        <v>1632.31</v>
      </c>
      <c r="Y137" s="85">
        <v>1626.63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1629.57</v>
      </c>
      <c r="C138" s="2">
        <v>1628.75</v>
      </c>
      <c r="D138" s="2">
        <v>1629.44</v>
      </c>
      <c r="E138" s="2">
        <v>1630.96</v>
      </c>
      <c r="F138" s="2">
        <v>1632.5</v>
      </c>
      <c r="G138" s="2">
        <v>1648.67</v>
      </c>
      <c r="H138" s="2">
        <v>1693.26</v>
      </c>
      <c r="I138" s="2">
        <v>1720.48</v>
      </c>
      <c r="J138" s="2">
        <v>1727</v>
      </c>
      <c r="K138" s="2">
        <v>1700.33</v>
      </c>
      <c r="L138" s="2">
        <v>1669.9</v>
      </c>
      <c r="M138" s="2">
        <v>1665.1</v>
      </c>
      <c r="N138" s="2">
        <v>1661.57</v>
      </c>
      <c r="O138" s="2">
        <v>1659.83</v>
      </c>
      <c r="P138" s="2">
        <v>1668.59</v>
      </c>
      <c r="Q138" s="2">
        <v>1685.28</v>
      </c>
      <c r="R138" s="2">
        <v>1770.15</v>
      </c>
      <c r="S138" s="2">
        <v>1713.35</v>
      </c>
      <c r="T138" s="2">
        <v>1673.29</v>
      </c>
      <c r="U138" s="2">
        <v>1653.08</v>
      </c>
      <c r="V138" s="2">
        <v>1646.55</v>
      </c>
      <c r="W138" s="2">
        <v>1633.86</v>
      </c>
      <c r="X138" s="2">
        <v>1621.44</v>
      </c>
      <c r="Y138" s="85">
        <v>1626.03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1629.17</v>
      </c>
      <c r="C139" s="86">
        <v>1627.47</v>
      </c>
      <c r="D139" s="86">
        <v>1629.89</v>
      </c>
      <c r="E139" s="86">
        <v>1630.78</v>
      </c>
      <c r="F139" s="86">
        <v>1640.73</v>
      </c>
      <c r="G139" s="86">
        <v>1728.82</v>
      </c>
      <c r="H139" s="86">
        <v>1855.56</v>
      </c>
      <c r="I139" s="86">
        <v>1925.91</v>
      </c>
      <c r="J139" s="86">
        <v>1914.22</v>
      </c>
      <c r="K139" s="86">
        <v>1907.07</v>
      </c>
      <c r="L139" s="86">
        <v>1894.21</v>
      </c>
      <c r="M139" s="86">
        <v>1905.16</v>
      </c>
      <c r="N139" s="86">
        <v>1897.9</v>
      </c>
      <c r="O139" s="86">
        <v>1905.63</v>
      </c>
      <c r="P139" s="86">
        <v>1927.88</v>
      </c>
      <c r="Q139" s="86">
        <v>1965.52</v>
      </c>
      <c r="R139" s="86">
        <v>1977.28</v>
      </c>
      <c r="S139" s="86">
        <v>1975.51</v>
      </c>
      <c r="T139" s="86">
        <v>1899.78</v>
      </c>
      <c r="U139" s="86">
        <v>1870.75</v>
      </c>
      <c r="V139" s="86">
        <v>1791.16</v>
      </c>
      <c r="W139" s="86">
        <v>1725.02</v>
      </c>
      <c r="X139" s="86">
        <v>1697.44</v>
      </c>
      <c r="Y139" s="87">
        <v>1652.33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880241.3</v>
      </c>
      <c r="N146" s="328"/>
      <c r="O146" s="347">
        <v>1355564</v>
      </c>
      <c r="P146" s="348"/>
      <c r="Q146" s="347">
        <v>1458239.72</v>
      </c>
      <c r="R146" s="348"/>
      <c r="S146" s="347">
        <v>723361.22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104" t="s">
        <v>310</v>
      </c>
      <c r="C152" s="105" t="s">
        <v>313</v>
      </c>
      <c r="D152" s="105" t="s">
        <v>316</v>
      </c>
      <c r="E152" s="105" t="s">
        <v>318</v>
      </c>
      <c r="F152" s="105" t="s">
        <v>321</v>
      </c>
      <c r="G152" s="105" t="s">
        <v>324</v>
      </c>
      <c r="H152" s="105" t="s">
        <v>327</v>
      </c>
      <c r="I152" s="105" t="s">
        <v>330</v>
      </c>
      <c r="J152" s="105" t="s">
        <v>333</v>
      </c>
      <c r="K152" s="105" t="s">
        <v>336</v>
      </c>
      <c r="L152" s="105" t="s">
        <v>339</v>
      </c>
      <c r="M152" s="105" t="s">
        <v>342</v>
      </c>
      <c r="N152" s="105" t="s">
        <v>345</v>
      </c>
      <c r="O152" s="105" t="s">
        <v>348</v>
      </c>
      <c r="P152" s="105" t="s">
        <v>351</v>
      </c>
      <c r="Q152" s="105" t="s">
        <v>354</v>
      </c>
      <c r="R152" s="105" t="s">
        <v>357</v>
      </c>
      <c r="S152" s="105" t="s">
        <v>360</v>
      </c>
      <c r="T152" s="105" t="s">
        <v>363</v>
      </c>
      <c r="U152" s="105" t="s">
        <v>366</v>
      </c>
      <c r="V152" s="105" t="s">
        <v>369</v>
      </c>
      <c r="W152" s="105" t="s">
        <v>372</v>
      </c>
      <c r="X152" s="105" t="s">
        <v>375</v>
      </c>
      <c r="Y152" s="106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93" t="s">
        <v>381</v>
      </c>
      <c r="C153" s="2" t="s">
        <v>384</v>
      </c>
      <c r="D153" s="2" t="s">
        <v>387</v>
      </c>
      <c r="E153" s="2" t="s">
        <v>390</v>
      </c>
      <c r="F153" s="2" t="s">
        <v>393</v>
      </c>
      <c r="G153" s="2" t="s">
        <v>396</v>
      </c>
      <c r="H153" s="2" t="s">
        <v>399</v>
      </c>
      <c r="I153" s="2" t="s">
        <v>402</v>
      </c>
      <c r="J153" s="2" t="s">
        <v>405</v>
      </c>
      <c r="K153" s="2" t="s">
        <v>408</v>
      </c>
      <c r="L153" s="2" t="s">
        <v>411</v>
      </c>
      <c r="M153" s="2" t="s">
        <v>414</v>
      </c>
      <c r="N153" s="2" t="s">
        <v>417</v>
      </c>
      <c r="O153" s="2" t="s">
        <v>420</v>
      </c>
      <c r="P153" s="2" t="s">
        <v>423</v>
      </c>
      <c r="Q153" s="2" t="s">
        <v>426</v>
      </c>
      <c r="R153" s="2" t="s">
        <v>429</v>
      </c>
      <c r="S153" s="2" t="s">
        <v>432</v>
      </c>
      <c r="T153" s="2" t="s">
        <v>435</v>
      </c>
      <c r="U153" s="2" t="s">
        <v>438</v>
      </c>
      <c r="V153" s="2" t="s">
        <v>441</v>
      </c>
      <c r="W153" s="2" t="s">
        <v>444</v>
      </c>
      <c r="X153" s="2" t="s">
        <v>447</v>
      </c>
      <c r="Y153" s="8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93" t="s">
        <v>453</v>
      </c>
      <c r="C154" s="2" t="s">
        <v>456</v>
      </c>
      <c r="D154" s="2" t="s">
        <v>459</v>
      </c>
      <c r="E154" s="2" t="s">
        <v>462</v>
      </c>
      <c r="F154" s="2" t="s">
        <v>465</v>
      </c>
      <c r="G154" s="2" t="s">
        <v>468</v>
      </c>
      <c r="H154" s="2" t="s">
        <v>471</v>
      </c>
      <c r="I154" s="2" t="s">
        <v>474</v>
      </c>
      <c r="J154" s="2" t="s">
        <v>477</v>
      </c>
      <c r="K154" s="2" t="s">
        <v>480</v>
      </c>
      <c r="L154" s="2" t="s">
        <v>483</v>
      </c>
      <c r="M154" s="2" t="s">
        <v>486</v>
      </c>
      <c r="N154" s="2" t="s">
        <v>342</v>
      </c>
      <c r="O154" s="2" t="s">
        <v>490</v>
      </c>
      <c r="P154" s="2" t="s">
        <v>493</v>
      </c>
      <c r="Q154" s="2" t="s">
        <v>496</v>
      </c>
      <c r="R154" s="2" t="s">
        <v>499</v>
      </c>
      <c r="S154" s="2" t="s">
        <v>502</v>
      </c>
      <c r="T154" s="2" t="s">
        <v>505</v>
      </c>
      <c r="U154" s="2" t="s">
        <v>508</v>
      </c>
      <c r="V154" s="2" t="s">
        <v>511</v>
      </c>
      <c r="W154" s="2" t="s">
        <v>514</v>
      </c>
      <c r="X154" s="2" t="s">
        <v>517</v>
      </c>
      <c r="Y154" s="8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93" t="s">
        <v>523</v>
      </c>
      <c r="C155" s="2" t="s">
        <v>526</v>
      </c>
      <c r="D155" s="2" t="s">
        <v>529</v>
      </c>
      <c r="E155" s="2" t="s">
        <v>532</v>
      </c>
      <c r="F155" s="2" t="s">
        <v>535</v>
      </c>
      <c r="G155" s="2" t="s">
        <v>538</v>
      </c>
      <c r="H155" s="2" t="s">
        <v>540</v>
      </c>
      <c r="I155" s="2" t="s">
        <v>543</v>
      </c>
      <c r="J155" s="2" t="s">
        <v>546</v>
      </c>
      <c r="K155" s="2" t="s">
        <v>549</v>
      </c>
      <c r="L155" s="2" t="s">
        <v>552</v>
      </c>
      <c r="M155" s="2" t="s">
        <v>555</v>
      </c>
      <c r="N155" s="2" t="s">
        <v>557</v>
      </c>
      <c r="O155" s="2" t="s">
        <v>560</v>
      </c>
      <c r="P155" s="2" t="s">
        <v>563</v>
      </c>
      <c r="Q155" s="2" t="s">
        <v>566</v>
      </c>
      <c r="R155" s="2" t="s">
        <v>569</v>
      </c>
      <c r="S155" s="2" t="s">
        <v>572</v>
      </c>
      <c r="T155" s="2" t="s">
        <v>574</v>
      </c>
      <c r="U155" s="2" t="s">
        <v>577</v>
      </c>
      <c r="V155" s="2" t="s">
        <v>580</v>
      </c>
      <c r="W155" s="2" t="s">
        <v>583</v>
      </c>
      <c r="X155" s="2" t="s">
        <v>586</v>
      </c>
      <c r="Y155" s="8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93" t="s">
        <v>591</v>
      </c>
      <c r="C156" s="2" t="s">
        <v>594</v>
      </c>
      <c r="D156" s="2" t="s">
        <v>597</v>
      </c>
      <c r="E156" s="2" t="s">
        <v>600</v>
      </c>
      <c r="F156" s="2" t="s">
        <v>602</v>
      </c>
      <c r="G156" s="2" t="s">
        <v>605</v>
      </c>
      <c r="H156" s="2" t="s">
        <v>224</v>
      </c>
      <c r="I156" s="2" t="s">
        <v>610</v>
      </c>
      <c r="J156" s="2" t="s">
        <v>612</v>
      </c>
      <c r="K156" s="2" t="s">
        <v>615</v>
      </c>
      <c r="L156" s="2" t="s">
        <v>618</v>
      </c>
      <c r="M156" s="2" t="s">
        <v>621</v>
      </c>
      <c r="N156" s="2" t="s">
        <v>624</v>
      </c>
      <c r="O156" s="2" t="s">
        <v>627</v>
      </c>
      <c r="P156" s="2" t="s">
        <v>630</v>
      </c>
      <c r="Q156" s="2" t="s">
        <v>633</v>
      </c>
      <c r="R156" s="2" t="s">
        <v>636</v>
      </c>
      <c r="S156" s="2" t="s">
        <v>639</v>
      </c>
      <c r="T156" s="2" t="s">
        <v>641</v>
      </c>
      <c r="U156" s="2" t="s">
        <v>237</v>
      </c>
      <c r="V156" s="2" t="s">
        <v>236</v>
      </c>
      <c r="W156" s="2" t="s">
        <v>227</v>
      </c>
      <c r="X156" s="2" t="s">
        <v>648</v>
      </c>
      <c r="Y156" s="8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93" t="s">
        <v>652</v>
      </c>
      <c r="C157" s="2" t="s">
        <v>655</v>
      </c>
      <c r="D157" s="2" t="s">
        <v>658</v>
      </c>
      <c r="E157" s="2" t="s">
        <v>661</v>
      </c>
      <c r="F157" s="2" t="s">
        <v>664</v>
      </c>
      <c r="G157" s="2" t="s">
        <v>667</v>
      </c>
      <c r="H157" s="2" t="s">
        <v>670</v>
      </c>
      <c r="I157" s="2" t="s">
        <v>673</v>
      </c>
      <c r="J157" s="2" t="s">
        <v>676</v>
      </c>
      <c r="K157" s="2" t="s">
        <v>678</v>
      </c>
      <c r="L157" s="2" t="s">
        <v>680</v>
      </c>
      <c r="M157" s="2" t="s">
        <v>683</v>
      </c>
      <c r="N157" s="2" t="s">
        <v>686</v>
      </c>
      <c r="O157" s="2" t="s">
        <v>689</v>
      </c>
      <c r="P157" s="2" t="s">
        <v>692</v>
      </c>
      <c r="Q157" s="2" t="s">
        <v>694</v>
      </c>
      <c r="R157" s="2" t="s">
        <v>697</v>
      </c>
      <c r="S157" s="2" t="s">
        <v>700</v>
      </c>
      <c r="T157" s="2" t="s">
        <v>703</v>
      </c>
      <c r="U157" s="2" t="s">
        <v>706</v>
      </c>
      <c r="V157" s="2" t="s">
        <v>709</v>
      </c>
      <c r="W157" s="2" t="s">
        <v>712</v>
      </c>
      <c r="X157" s="2" t="s">
        <v>715</v>
      </c>
      <c r="Y157" s="8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93" t="s">
        <v>721</v>
      </c>
      <c r="C158" s="2" t="s">
        <v>723</v>
      </c>
      <c r="D158" s="2" t="s">
        <v>725</v>
      </c>
      <c r="E158" s="2" t="s">
        <v>728</v>
      </c>
      <c r="F158" s="2" t="s">
        <v>731</v>
      </c>
      <c r="G158" s="2" t="s">
        <v>733</v>
      </c>
      <c r="H158" s="2" t="s">
        <v>735</v>
      </c>
      <c r="I158" s="2" t="s">
        <v>737</v>
      </c>
      <c r="J158" s="2" t="s">
        <v>740</v>
      </c>
      <c r="K158" s="2" t="s">
        <v>743</v>
      </c>
      <c r="L158" s="2" t="s">
        <v>746</v>
      </c>
      <c r="M158" s="2" t="s">
        <v>748</v>
      </c>
      <c r="N158" s="2" t="s">
        <v>751</v>
      </c>
      <c r="O158" s="2" t="s">
        <v>754</v>
      </c>
      <c r="P158" s="2" t="s">
        <v>757</v>
      </c>
      <c r="Q158" s="2" t="s">
        <v>759</v>
      </c>
      <c r="R158" s="2" t="s">
        <v>761</v>
      </c>
      <c r="S158" s="2" t="s">
        <v>764</v>
      </c>
      <c r="T158" s="2" t="s">
        <v>766</v>
      </c>
      <c r="U158" s="2" t="s">
        <v>769</v>
      </c>
      <c r="V158" s="2" t="s">
        <v>772</v>
      </c>
      <c r="W158" s="2" t="s">
        <v>775</v>
      </c>
      <c r="X158" s="2" t="s">
        <v>777</v>
      </c>
      <c r="Y158" s="8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93" t="s">
        <v>783</v>
      </c>
      <c r="C159" s="2" t="s">
        <v>786</v>
      </c>
      <c r="D159" s="2" t="s">
        <v>789</v>
      </c>
      <c r="E159" s="2" t="s">
        <v>792</v>
      </c>
      <c r="F159" s="2" t="s">
        <v>795</v>
      </c>
      <c r="G159" s="2" t="s">
        <v>798</v>
      </c>
      <c r="H159" s="2" t="s">
        <v>801</v>
      </c>
      <c r="I159" s="2" t="s">
        <v>804</v>
      </c>
      <c r="J159" s="2" t="s">
        <v>807</v>
      </c>
      <c r="K159" s="2" t="s">
        <v>810</v>
      </c>
      <c r="L159" s="2" t="s">
        <v>813</v>
      </c>
      <c r="M159" s="2" t="s">
        <v>816</v>
      </c>
      <c r="N159" s="2" t="s">
        <v>819</v>
      </c>
      <c r="O159" s="2" t="s">
        <v>822</v>
      </c>
      <c r="P159" s="2" t="s">
        <v>825</v>
      </c>
      <c r="Q159" s="2" t="s">
        <v>828</v>
      </c>
      <c r="R159" s="2" t="s">
        <v>830</v>
      </c>
      <c r="S159" s="2" t="s">
        <v>833</v>
      </c>
      <c r="T159" s="2" t="s">
        <v>836</v>
      </c>
      <c r="U159" s="2" t="s">
        <v>839</v>
      </c>
      <c r="V159" s="2" t="s">
        <v>842</v>
      </c>
      <c r="W159" s="2" t="s">
        <v>844</v>
      </c>
      <c r="X159" s="2" t="s">
        <v>847</v>
      </c>
      <c r="Y159" s="8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93" t="s">
        <v>853</v>
      </c>
      <c r="C160" s="2" t="s">
        <v>856</v>
      </c>
      <c r="D160" s="2" t="s">
        <v>859</v>
      </c>
      <c r="E160" s="2" t="s">
        <v>862</v>
      </c>
      <c r="F160" s="2" t="s">
        <v>865</v>
      </c>
      <c r="G160" s="2" t="s">
        <v>868</v>
      </c>
      <c r="H160" s="2" t="s">
        <v>871</v>
      </c>
      <c r="I160" s="2" t="s">
        <v>873</v>
      </c>
      <c r="J160" s="2" t="s">
        <v>876</v>
      </c>
      <c r="K160" s="2" t="s">
        <v>879</v>
      </c>
      <c r="L160" s="2" t="s">
        <v>882</v>
      </c>
      <c r="M160" s="2" t="s">
        <v>885</v>
      </c>
      <c r="N160" s="2" t="s">
        <v>888</v>
      </c>
      <c r="O160" s="2" t="s">
        <v>223</v>
      </c>
      <c r="P160" s="2" t="s">
        <v>893</v>
      </c>
      <c r="Q160" s="2" t="s">
        <v>896</v>
      </c>
      <c r="R160" s="2" t="s">
        <v>899</v>
      </c>
      <c r="S160" s="2" t="s">
        <v>902</v>
      </c>
      <c r="T160" s="2" t="s">
        <v>904</v>
      </c>
      <c r="U160" s="2" t="s">
        <v>907</v>
      </c>
      <c r="V160" s="2" t="s">
        <v>910</v>
      </c>
      <c r="W160" s="2" t="s">
        <v>913</v>
      </c>
      <c r="X160" s="2" t="s">
        <v>915</v>
      </c>
      <c r="Y160" s="8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93" t="s">
        <v>920</v>
      </c>
      <c r="C161" s="2" t="s">
        <v>923</v>
      </c>
      <c r="D161" s="2" t="s">
        <v>926</v>
      </c>
      <c r="E161" s="2" t="s">
        <v>929</v>
      </c>
      <c r="F161" s="2" t="s">
        <v>932</v>
      </c>
      <c r="G161" s="2" t="s">
        <v>935</v>
      </c>
      <c r="H161" s="2" t="s">
        <v>938</v>
      </c>
      <c r="I161" s="2" t="s">
        <v>941</v>
      </c>
      <c r="J161" s="2" t="s">
        <v>944</v>
      </c>
      <c r="K161" s="2" t="s">
        <v>947</v>
      </c>
      <c r="L161" s="2" t="s">
        <v>950</v>
      </c>
      <c r="M161" s="2" t="s">
        <v>952</v>
      </c>
      <c r="N161" s="2" t="s">
        <v>955</v>
      </c>
      <c r="O161" s="2" t="s">
        <v>958</v>
      </c>
      <c r="P161" s="2" t="s">
        <v>961</v>
      </c>
      <c r="Q161" s="2" t="s">
        <v>964</v>
      </c>
      <c r="R161" s="2" t="s">
        <v>967</v>
      </c>
      <c r="S161" s="2" t="s">
        <v>970</v>
      </c>
      <c r="T161" s="2" t="s">
        <v>971</v>
      </c>
      <c r="U161" s="2" t="s">
        <v>974</v>
      </c>
      <c r="V161" s="2" t="s">
        <v>977</v>
      </c>
      <c r="W161" s="2" t="s">
        <v>980</v>
      </c>
      <c r="X161" s="2" t="s">
        <v>983</v>
      </c>
      <c r="Y161" s="8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93" t="s">
        <v>989</v>
      </c>
      <c r="C162" s="2" t="s">
        <v>992</v>
      </c>
      <c r="D162" s="2" t="s">
        <v>206</v>
      </c>
      <c r="E162" s="2" t="s">
        <v>997</v>
      </c>
      <c r="F162" s="2" t="s">
        <v>1000</v>
      </c>
      <c r="G162" s="2" t="s">
        <v>1002</v>
      </c>
      <c r="H162" s="2" t="s">
        <v>1004</v>
      </c>
      <c r="I162" s="2" t="s">
        <v>1007</v>
      </c>
      <c r="J162" s="2" t="s">
        <v>1010</v>
      </c>
      <c r="K162" s="2" t="s">
        <v>1013</v>
      </c>
      <c r="L162" s="2" t="s">
        <v>1015</v>
      </c>
      <c r="M162" s="2" t="s">
        <v>1018</v>
      </c>
      <c r="N162" s="2" t="s">
        <v>1021</v>
      </c>
      <c r="O162" s="2" t="s">
        <v>276</v>
      </c>
      <c r="P162" s="2" t="s">
        <v>1025</v>
      </c>
      <c r="Q162" s="2" t="s">
        <v>1027</v>
      </c>
      <c r="R162" s="2" t="s">
        <v>1029</v>
      </c>
      <c r="S162" s="2" t="s">
        <v>1032</v>
      </c>
      <c r="T162" s="2" t="s">
        <v>1035</v>
      </c>
      <c r="U162" s="2" t="s">
        <v>1037</v>
      </c>
      <c r="V162" s="2" t="s">
        <v>847</v>
      </c>
      <c r="W162" s="2" t="s">
        <v>1041</v>
      </c>
      <c r="X162" s="2" t="s">
        <v>1043</v>
      </c>
      <c r="Y162" s="8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93" t="s">
        <v>1049</v>
      </c>
      <c r="C163" s="2" t="s">
        <v>1052</v>
      </c>
      <c r="D163" s="2" t="s">
        <v>1055</v>
      </c>
      <c r="E163" s="2" t="s">
        <v>1058</v>
      </c>
      <c r="F163" s="2" t="s">
        <v>1013</v>
      </c>
      <c r="G163" s="2" t="s">
        <v>1062</v>
      </c>
      <c r="H163" s="2" t="s">
        <v>1065</v>
      </c>
      <c r="I163" s="2" t="s">
        <v>236</v>
      </c>
      <c r="J163" s="2" t="s">
        <v>1070</v>
      </c>
      <c r="K163" s="2" t="s">
        <v>1073</v>
      </c>
      <c r="L163" s="2" t="s">
        <v>728</v>
      </c>
      <c r="M163" s="2" t="s">
        <v>1077</v>
      </c>
      <c r="N163" s="2" t="s">
        <v>1080</v>
      </c>
      <c r="O163" s="2" t="s">
        <v>1082</v>
      </c>
      <c r="P163" s="2" t="s">
        <v>1084</v>
      </c>
      <c r="Q163" s="2" t="s">
        <v>1087</v>
      </c>
      <c r="R163" s="2" t="s">
        <v>1090</v>
      </c>
      <c r="S163" s="2" t="s">
        <v>278</v>
      </c>
      <c r="T163" s="2" t="s">
        <v>1095</v>
      </c>
      <c r="U163" s="2" t="s">
        <v>1097</v>
      </c>
      <c r="V163" s="2" t="s">
        <v>1100</v>
      </c>
      <c r="W163" s="2" t="s">
        <v>1103</v>
      </c>
      <c r="X163" s="2" t="s">
        <v>1106</v>
      </c>
      <c r="Y163" s="8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93" t="s">
        <v>1112</v>
      </c>
      <c r="C164" s="2" t="s">
        <v>1115</v>
      </c>
      <c r="D164" s="2" t="s">
        <v>1117</v>
      </c>
      <c r="E164" s="2" t="s">
        <v>1119</v>
      </c>
      <c r="F164" s="2" t="s">
        <v>1122</v>
      </c>
      <c r="G164" s="2" t="s">
        <v>1124</v>
      </c>
      <c r="H164" s="2" t="s">
        <v>288</v>
      </c>
      <c r="I164" s="2" t="s">
        <v>1129</v>
      </c>
      <c r="J164" s="2" t="s">
        <v>1132</v>
      </c>
      <c r="K164" s="2" t="s">
        <v>1135</v>
      </c>
      <c r="L164" s="2" t="s">
        <v>1138</v>
      </c>
      <c r="M164" s="2" t="s">
        <v>1141</v>
      </c>
      <c r="N164" s="2" t="s">
        <v>1141</v>
      </c>
      <c r="O164" s="2" t="s">
        <v>1145</v>
      </c>
      <c r="P164" s="2" t="s">
        <v>1148</v>
      </c>
      <c r="Q164" s="2" t="s">
        <v>1151</v>
      </c>
      <c r="R164" s="2" t="s">
        <v>1154</v>
      </c>
      <c r="S164" s="2" t="s">
        <v>287</v>
      </c>
      <c r="T164" s="2" t="s">
        <v>1158</v>
      </c>
      <c r="U164" s="2" t="s">
        <v>1161</v>
      </c>
      <c r="V164" s="2" t="s">
        <v>1163</v>
      </c>
      <c r="W164" s="2" t="s">
        <v>1166</v>
      </c>
      <c r="X164" s="2" t="s">
        <v>1169</v>
      </c>
      <c r="Y164" s="8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93" t="s">
        <v>1175</v>
      </c>
      <c r="C165" s="2" t="s">
        <v>1178</v>
      </c>
      <c r="D165" s="2" t="s">
        <v>1181</v>
      </c>
      <c r="E165" s="2" t="s">
        <v>1183</v>
      </c>
      <c r="F165" s="2" t="s">
        <v>1186</v>
      </c>
      <c r="G165" s="2" t="s">
        <v>1189</v>
      </c>
      <c r="H165" s="2" t="s">
        <v>1192</v>
      </c>
      <c r="I165" s="2" t="s">
        <v>1195</v>
      </c>
      <c r="J165" s="2" t="s">
        <v>286</v>
      </c>
      <c r="K165" s="2" t="s">
        <v>1199</v>
      </c>
      <c r="L165" s="2" t="s">
        <v>1202</v>
      </c>
      <c r="M165" s="2" t="s">
        <v>1205</v>
      </c>
      <c r="N165" s="2" t="s">
        <v>1208</v>
      </c>
      <c r="O165" s="2" t="s">
        <v>1211</v>
      </c>
      <c r="P165" s="2" t="s">
        <v>1214</v>
      </c>
      <c r="Q165" s="2" t="s">
        <v>1217</v>
      </c>
      <c r="R165" s="2" t="s">
        <v>1220</v>
      </c>
      <c r="S165" s="2" t="s">
        <v>1223</v>
      </c>
      <c r="T165" s="2" t="s">
        <v>1225</v>
      </c>
      <c r="U165" s="2" t="s">
        <v>1228</v>
      </c>
      <c r="V165" s="2" t="s">
        <v>1129</v>
      </c>
      <c r="W165" s="2" t="s">
        <v>1232</v>
      </c>
      <c r="X165" s="2" t="s">
        <v>292</v>
      </c>
      <c r="Y165" s="8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93" t="s">
        <v>1239</v>
      </c>
      <c r="C166" s="2" t="s">
        <v>1242</v>
      </c>
      <c r="D166" s="2" t="s">
        <v>1244</v>
      </c>
      <c r="E166" s="2" t="s">
        <v>1247</v>
      </c>
      <c r="F166" s="2" t="s">
        <v>1250</v>
      </c>
      <c r="G166" s="2" t="s">
        <v>1252</v>
      </c>
      <c r="H166" s="2" t="s">
        <v>1255</v>
      </c>
      <c r="I166" s="2" t="s">
        <v>1258</v>
      </c>
      <c r="J166" s="2" t="s">
        <v>1261</v>
      </c>
      <c r="K166" s="2" t="s">
        <v>1264</v>
      </c>
      <c r="L166" s="2" t="s">
        <v>1267</v>
      </c>
      <c r="M166" s="2" t="s">
        <v>1270</v>
      </c>
      <c r="N166" s="2" t="s">
        <v>1273</v>
      </c>
      <c r="O166" s="2" t="s">
        <v>1276</v>
      </c>
      <c r="P166" s="2" t="s">
        <v>1279</v>
      </c>
      <c r="Q166" s="2" t="s">
        <v>1282</v>
      </c>
      <c r="R166" s="2" t="s">
        <v>1284</v>
      </c>
      <c r="S166" s="2" t="s">
        <v>1287</v>
      </c>
      <c r="T166" s="2" t="s">
        <v>1290</v>
      </c>
      <c r="U166" s="2" t="s">
        <v>1293</v>
      </c>
      <c r="V166" s="2" t="s">
        <v>1296</v>
      </c>
      <c r="W166" s="2" t="s">
        <v>1299</v>
      </c>
      <c r="X166" s="2" t="s">
        <v>1302</v>
      </c>
      <c r="Y166" s="8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93" t="s">
        <v>1308</v>
      </c>
      <c r="C167" s="2" t="s">
        <v>1310</v>
      </c>
      <c r="D167" s="2" t="s">
        <v>1313</v>
      </c>
      <c r="E167" s="2" t="s">
        <v>1316</v>
      </c>
      <c r="F167" s="2" t="s">
        <v>1318</v>
      </c>
      <c r="G167" s="2" t="s">
        <v>1320</v>
      </c>
      <c r="H167" s="2" t="s">
        <v>1323</v>
      </c>
      <c r="I167" s="2" t="s">
        <v>1326</v>
      </c>
      <c r="J167" s="2" t="s">
        <v>1329</v>
      </c>
      <c r="K167" s="2" t="s">
        <v>1332</v>
      </c>
      <c r="L167" s="2" t="s">
        <v>1335</v>
      </c>
      <c r="M167" s="2" t="s">
        <v>1338</v>
      </c>
      <c r="N167" s="2" t="s">
        <v>1341</v>
      </c>
      <c r="O167" s="2" t="s">
        <v>1344</v>
      </c>
      <c r="P167" s="2" t="s">
        <v>1347</v>
      </c>
      <c r="Q167" s="2" t="s">
        <v>1350</v>
      </c>
      <c r="R167" s="2" t="s">
        <v>1352</v>
      </c>
      <c r="S167" s="2" t="s">
        <v>1354</v>
      </c>
      <c r="T167" s="2" t="s">
        <v>1357</v>
      </c>
      <c r="U167" s="2" t="s">
        <v>1360</v>
      </c>
      <c r="V167" s="2" t="s">
        <v>1362</v>
      </c>
      <c r="W167" s="2" t="s">
        <v>1365</v>
      </c>
      <c r="X167" s="2" t="s">
        <v>1368</v>
      </c>
      <c r="Y167" s="8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93" t="s">
        <v>1373</v>
      </c>
      <c r="C168" s="2" t="s">
        <v>1376</v>
      </c>
      <c r="D168" s="2" t="s">
        <v>1379</v>
      </c>
      <c r="E168" s="2" t="s">
        <v>1382</v>
      </c>
      <c r="F168" s="2" t="s">
        <v>282</v>
      </c>
      <c r="G168" s="2" t="s">
        <v>1386</v>
      </c>
      <c r="H168" s="2" t="s">
        <v>1389</v>
      </c>
      <c r="I168" s="2" t="s">
        <v>1392</v>
      </c>
      <c r="J168" s="2" t="s">
        <v>1395</v>
      </c>
      <c r="K168" s="2" t="s">
        <v>1398</v>
      </c>
      <c r="L168" s="2" t="s">
        <v>1401</v>
      </c>
      <c r="M168" s="2" t="s">
        <v>1403</v>
      </c>
      <c r="N168" s="2" t="s">
        <v>1406</v>
      </c>
      <c r="O168" s="2" t="s">
        <v>1409</v>
      </c>
      <c r="P168" s="2" t="s">
        <v>1412</v>
      </c>
      <c r="Q168" s="2" t="s">
        <v>1415</v>
      </c>
      <c r="R168" s="2" t="s">
        <v>1418</v>
      </c>
      <c r="S168" s="2" t="s">
        <v>1421</v>
      </c>
      <c r="T168" s="2" t="s">
        <v>1424</v>
      </c>
      <c r="U168" s="2" t="s">
        <v>1427</v>
      </c>
      <c r="V168" s="2" t="s">
        <v>1430</v>
      </c>
      <c r="W168" s="2" t="s">
        <v>1433</v>
      </c>
      <c r="X168" s="2" t="s">
        <v>1435</v>
      </c>
      <c r="Y168" s="8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93" t="s">
        <v>1440</v>
      </c>
      <c r="C169" s="2" t="s">
        <v>1443</v>
      </c>
      <c r="D169" s="2" t="s">
        <v>1084</v>
      </c>
      <c r="E169" s="2" t="s">
        <v>1447</v>
      </c>
      <c r="F169" s="2" t="s">
        <v>1450</v>
      </c>
      <c r="G169" s="2" t="s">
        <v>1452</v>
      </c>
      <c r="H169" s="2" t="s">
        <v>1455</v>
      </c>
      <c r="I169" s="2" t="s">
        <v>1458</v>
      </c>
      <c r="J169" s="2" t="s">
        <v>1461</v>
      </c>
      <c r="K169" s="2" t="s">
        <v>1464</v>
      </c>
      <c r="L169" s="2" t="s">
        <v>1467</v>
      </c>
      <c r="M169" s="2" t="s">
        <v>1469</v>
      </c>
      <c r="N169" s="2" t="s">
        <v>1472</v>
      </c>
      <c r="O169" s="2" t="s">
        <v>289</v>
      </c>
      <c r="P169" s="2" t="s">
        <v>1477</v>
      </c>
      <c r="Q169" s="2" t="s">
        <v>772</v>
      </c>
      <c r="R169" s="2" t="s">
        <v>1481</v>
      </c>
      <c r="S169" s="2" t="s">
        <v>1484</v>
      </c>
      <c r="T169" s="2" t="s">
        <v>1487</v>
      </c>
      <c r="U169" s="2" t="s">
        <v>1158</v>
      </c>
      <c r="V169" s="2" t="s">
        <v>1491</v>
      </c>
      <c r="W169" s="2" t="s">
        <v>1494</v>
      </c>
      <c r="X169" s="2" t="s">
        <v>1497</v>
      </c>
      <c r="Y169" s="8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93" t="s">
        <v>1503</v>
      </c>
      <c r="C170" s="2" t="s">
        <v>1506</v>
      </c>
      <c r="D170" s="2" t="s">
        <v>1508</v>
      </c>
      <c r="E170" s="2" t="s">
        <v>1511</v>
      </c>
      <c r="F170" s="2" t="s">
        <v>1513</v>
      </c>
      <c r="G170" s="2" t="s">
        <v>277</v>
      </c>
      <c r="H170" s="2" t="s">
        <v>1518</v>
      </c>
      <c r="I170" s="2" t="s">
        <v>1521</v>
      </c>
      <c r="J170" s="2" t="s">
        <v>1524</v>
      </c>
      <c r="K170" s="2" t="s">
        <v>1527</v>
      </c>
      <c r="L170" s="2" t="s">
        <v>1529</v>
      </c>
      <c r="M170" s="2" t="s">
        <v>1532</v>
      </c>
      <c r="N170" s="2" t="s">
        <v>1535</v>
      </c>
      <c r="O170" s="2" t="s">
        <v>1538</v>
      </c>
      <c r="P170" s="2" t="s">
        <v>1541</v>
      </c>
      <c r="Q170" s="2" t="s">
        <v>1544</v>
      </c>
      <c r="R170" s="2" t="s">
        <v>1547</v>
      </c>
      <c r="S170" s="2" t="s">
        <v>1550</v>
      </c>
      <c r="T170" s="2" t="s">
        <v>1553</v>
      </c>
      <c r="U170" s="2" t="s">
        <v>1556</v>
      </c>
      <c r="V170" s="2" t="s">
        <v>1559</v>
      </c>
      <c r="W170" s="2" t="s">
        <v>1562</v>
      </c>
      <c r="X170" s="2" t="s">
        <v>1565</v>
      </c>
      <c r="Y170" s="8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93" t="s">
        <v>1571</v>
      </c>
      <c r="C171" s="2" t="s">
        <v>1574</v>
      </c>
      <c r="D171" s="2" t="s">
        <v>1576</v>
      </c>
      <c r="E171" s="2" t="s">
        <v>1579</v>
      </c>
      <c r="F171" s="2" t="s">
        <v>1583</v>
      </c>
      <c r="G171" s="2" t="s">
        <v>1586</v>
      </c>
      <c r="H171" s="2" t="s">
        <v>1589</v>
      </c>
      <c r="I171" s="2" t="s">
        <v>1591</v>
      </c>
      <c r="J171" s="2" t="s">
        <v>1594</v>
      </c>
      <c r="K171" s="2" t="s">
        <v>1597</v>
      </c>
      <c r="L171" s="2" t="s">
        <v>1600</v>
      </c>
      <c r="M171" s="2" t="s">
        <v>1603</v>
      </c>
      <c r="N171" s="2" t="s">
        <v>1606</v>
      </c>
      <c r="O171" s="2" t="s">
        <v>1609</v>
      </c>
      <c r="P171" s="2" t="s">
        <v>1612</v>
      </c>
      <c r="Q171" s="2" t="s">
        <v>1615</v>
      </c>
      <c r="R171" s="2" t="s">
        <v>260</v>
      </c>
      <c r="S171" s="2" t="s">
        <v>1620</v>
      </c>
      <c r="T171" s="2" t="s">
        <v>1623</v>
      </c>
      <c r="U171" s="2" t="s">
        <v>1626</v>
      </c>
      <c r="V171" s="2" t="s">
        <v>1629</v>
      </c>
      <c r="W171" s="2" t="s">
        <v>1631</v>
      </c>
      <c r="X171" s="2" t="s">
        <v>1634</v>
      </c>
      <c r="Y171" s="8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93" t="s">
        <v>1640</v>
      </c>
      <c r="C172" s="2" t="s">
        <v>1183</v>
      </c>
      <c r="D172" s="2" t="s">
        <v>204</v>
      </c>
      <c r="E172" s="2" t="s">
        <v>1646</v>
      </c>
      <c r="F172" s="2" t="s">
        <v>1648</v>
      </c>
      <c r="G172" s="2" t="s">
        <v>1651</v>
      </c>
      <c r="H172" s="2" t="s">
        <v>1277</v>
      </c>
      <c r="I172" s="2" t="s">
        <v>1656</v>
      </c>
      <c r="J172" s="2" t="s">
        <v>1659</v>
      </c>
      <c r="K172" s="2" t="s">
        <v>1662</v>
      </c>
      <c r="L172" s="2" t="s">
        <v>1664</v>
      </c>
      <c r="M172" s="2" t="s">
        <v>1667</v>
      </c>
      <c r="N172" s="2" t="s">
        <v>1362</v>
      </c>
      <c r="O172" s="2" t="s">
        <v>1667</v>
      </c>
      <c r="P172" s="2" t="s">
        <v>1671</v>
      </c>
      <c r="Q172" s="2" t="s">
        <v>1674</v>
      </c>
      <c r="R172" s="2" t="s">
        <v>1677</v>
      </c>
      <c r="S172" s="2" t="s">
        <v>1680</v>
      </c>
      <c r="T172" s="2" t="s">
        <v>1683</v>
      </c>
      <c r="U172" s="2" t="s">
        <v>1686</v>
      </c>
      <c r="V172" s="2" t="s">
        <v>1688</v>
      </c>
      <c r="W172" s="2" t="s">
        <v>1690</v>
      </c>
      <c r="X172" s="2" t="s">
        <v>1693</v>
      </c>
      <c r="Y172" s="8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93" t="s">
        <v>1699</v>
      </c>
      <c r="C173" s="2" t="s">
        <v>1701</v>
      </c>
      <c r="D173" s="2" t="s">
        <v>1704</v>
      </c>
      <c r="E173" s="2" t="s">
        <v>1706</v>
      </c>
      <c r="F173" s="2" t="s">
        <v>1708</v>
      </c>
      <c r="G173" s="2" t="s">
        <v>1711</v>
      </c>
      <c r="H173" s="2" t="s">
        <v>1714</v>
      </c>
      <c r="I173" s="2" t="s">
        <v>1717</v>
      </c>
      <c r="J173" s="2" t="s">
        <v>1719</v>
      </c>
      <c r="K173" s="2" t="s">
        <v>1722</v>
      </c>
      <c r="L173" s="2" t="s">
        <v>1725</v>
      </c>
      <c r="M173" s="2" t="s">
        <v>1728</v>
      </c>
      <c r="N173" s="2" t="s">
        <v>1731</v>
      </c>
      <c r="O173" s="2" t="s">
        <v>1734</v>
      </c>
      <c r="P173" s="2" t="s">
        <v>1736</v>
      </c>
      <c r="Q173" s="2" t="s">
        <v>1739</v>
      </c>
      <c r="R173" s="2" t="s">
        <v>1742</v>
      </c>
      <c r="S173" s="2" t="s">
        <v>1745</v>
      </c>
      <c r="T173" s="2" t="s">
        <v>1748</v>
      </c>
      <c r="U173" s="2" t="s">
        <v>1751</v>
      </c>
      <c r="V173" s="2" t="s">
        <v>1754</v>
      </c>
      <c r="W173" s="2" t="s">
        <v>1757</v>
      </c>
      <c r="X173" s="2" t="s">
        <v>1760</v>
      </c>
      <c r="Y173" s="8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93" t="s">
        <v>1766</v>
      </c>
      <c r="C174" s="2" t="s">
        <v>1768</v>
      </c>
      <c r="D174" s="2" t="s">
        <v>1771</v>
      </c>
      <c r="E174" s="2" t="s">
        <v>1774</v>
      </c>
      <c r="F174" s="2" t="s">
        <v>1777</v>
      </c>
      <c r="G174" s="2" t="s">
        <v>1779</v>
      </c>
      <c r="H174" s="2" t="s">
        <v>1782</v>
      </c>
      <c r="I174" s="2" t="s">
        <v>1785</v>
      </c>
      <c r="J174" s="2" t="s">
        <v>1788</v>
      </c>
      <c r="K174" s="2" t="s">
        <v>1791</v>
      </c>
      <c r="L174" s="2" t="s">
        <v>1794</v>
      </c>
      <c r="M174" s="2" t="s">
        <v>1797</v>
      </c>
      <c r="N174" s="2" t="s">
        <v>1799</v>
      </c>
      <c r="O174" s="2" t="s">
        <v>1802</v>
      </c>
      <c r="P174" s="2" t="s">
        <v>1805</v>
      </c>
      <c r="Q174" s="2" t="s">
        <v>1808</v>
      </c>
      <c r="R174" s="2" t="s">
        <v>1811</v>
      </c>
      <c r="S174" s="2" t="s">
        <v>1814</v>
      </c>
      <c r="T174" s="2" t="s">
        <v>1817</v>
      </c>
      <c r="U174" s="2" t="s">
        <v>1820</v>
      </c>
      <c r="V174" s="2" t="s">
        <v>1823</v>
      </c>
      <c r="W174" s="2" t="s">
        <v>1826</v>
      </c>
      <c r="X174" s="2" t="s">
        <v>1829</v>
      </c>
      <c r="Y174" s="8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93" t="s">
        <v>1835</v>
      </c>
      <c r="C175" s="2" t="s">
        <v>1838</v>
      </c>
      <c r="D175" s="2" t="s">
        <v>1839</v>
      </c>
      <c r="E175" s="2" t="s">
        <v>1841</v>
      </c>
      <c r="F175" s="2" t="s">
        <v>1843</v>
      </c>
      <c r="G175" s="2" t="s">
        <v>1846</v>
      </c>
      <c r="H175" s="2" t="s">
        <v>1848</v>
      </c>
      <c r="I175" s="2" t="s">
        <v>1850</v>
      </c>
      <c r="J175" s="2" t="s">
        <v>1851</v>
      </c>
      <c r="K175" s="2" t="s">
        <v>1854</v>
      </c>
      <c r="L175" s="2" t="s">
        <v>1857</v>
      </c>
      <c r="M175" s="2" t="s">
        <v>1860</v>
      </c>
      <c r="N175" s="2" t="s">
        <v>1863</v>
      </c>
      <c r="O175" s="2" t="s">
        <v>370</v>
      </c>
      <c r="P175" s="2" t="s">
        <v>1623</v>
      </c>
      <c r="Q175" s="2" t="s">
        <v>1869</v>
      </c>
      <c r="R175" s="2" t="s">
        <v>1872</v>
      </c>
      <c r="S175" s="2" t="s">
        <v>1875</v>
      </c>
      <c r="T175" s="2" t="s">
        <v>1878</v>
      </c>
      <c r="U175" s="2" t="s">
        <v>1880</v>
      </c>
      <c r="V175" s="2" t="s">
        <v>1883</v>
      </c>
      <c r="W175" s="2" t="s">
        <v>1885</v>
      </c>
      <c r="X175" s="2" t="s">
        <v>1888</v>
      </c>
      <c r="Y175" s="8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93" t="s">
        <v>1894</v>
      </c>
      <c r="C176" s="2" t="s">
        <v>1897</v>
      </c>
      <c r="D176" s="2" t="s">
        <v>1766</v>
      </c>
      <c r="E176" s="2" t="s">
        <v>1900</v>
      </c>
      <c r="F176" s="2" t="s">
        <v>1903</v>
      </c>
      <c r="G176" s="2" t="s">
        <v>1905</v>
      </c>
      <c r="H176" s="2" t="s">
        <v>1908</v>
      </c>
      <c r="I176" s="2" t="s">
        <v>1911</v>
      </c>
      <c r="J176" s="2" t="s">
        <v>1914</v>
      </c>
      <c r="K176" s="2" t="s">
        <v>1917</v>
      </c>
      <c r="L176" s="2" t="s">
        <v>1920</v>
      </c>
      <c r="M176" s="2" t="s">
        <v>1923</v>
      </c>
      <c r="N176" s="2" t="s">
        <v>1926</v>
      </c>
      <c r="O176" s="2" t="s">
        <v>1929</v>
      </c>
      <c r="P176" s="2" t="s">
        <v>272</v>
      </c>
      <c r="Q176" s="2" t="s">
        <v>1548</v>
      </c>
      <c r="R176" s="2" t="s">
        <v>1936</v>
      </c>
      <c r="S176" s="2" t="s">
        <v>1939</v>
      </c>
      <c r="T176" s="2" t="s">
        <v>1942</v>
      </c>
      <c r="U176" s="2" t="s">
        <v>1945</v>
      </c>
      <c r="V176" s="2" t="s">
        <v>1948</v>
      </c>
      <c r="W176" s="2" t="s">
        <v>1950</v>
      </c>
      <c r="X176" s="2" t="s">
        <v>1953</v>
      </c>
      <c r="Y176" s="8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93" t="s">
        <v>1958</v>
      </c>
      <c r="C177" s="2" t="s">
        <v>1961</v>
      </c>
      <c r="D177" s="2" t="s">
        <v>1964</v>
      </c>
      <c r="E177" s="2" t="s">
        <v>1967</v>
      </c>
      <c r="F177" s="2" t="s">
        <v>1968</v>
      </c>
      <c r="G177" s="2" t="s">
        <v>1971</v>
      </c>
      <c r="H177" s="2" t="s">
        <v>1974</v>
      </c>
      <c r="I177" s="2" t="s">
        <v>1975</v>
      </c>
      <c r="J177" s="2" t="s">
        <v>1977</v>
      </c>
      <c r="K177" s="2" t="s">
        <v>1980</v>
      </c>
      <c r="L177" s="2" t="s">
        <v>1983</v>
      </c>
      <c r="M177" s="2" t="s">
        <v>1986</v>
      </c>
      <c r="N177" s="2" t="s">
        <v>1989</v>
      </c>
      <c r="O177" s="2" t="s">
        <v>1992</v>
      </c>
      <c r="P177" s="2" t="s">
        <v>1995</v>
      </c>
      <c r="Q177" s="2" t="s">
        <v>1998</v>
      </c>
      <c r="R177" s="2" t="s">
        <v>2000</v>
      </c>
      <c r="S177" s="2" t="s">
        <v>2003</v>
      </c>
      <c r="T177" s="2" t="s">
        <v>2005</v>
      </c>
      <c r="U177" s="2" t="s">
        <v>2007</v>
      </c>
      <c r="V177" s="2" t="s">
        <v>2010</v>
      </c>
      <c r="W177" s="2" t="s">
        <v>2013</v>
      </c>
      <c r="X177" s="2" t="s">
        <v>2016</v>
      </c>
      <c r="Y177" s="8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93" t="s">
        <v>2022</v>
      </c>
      <c r="C178" s="2" t="s">
        <v>2025</v>
      </c>
      <c r="D178" s="2" t="s">
        <v>2028</v>
      </c>
      <c r="E178" s="2" t="s">
        <v>1100</v>
      </c>
      <c r="F178" s="2" t="s">
        <v>1112</v>
      </c>
      <c r="G178" s="2" t="s">
        <v>2033</v>
      </c>
      <c r="H178" s="2" t="s">
        <v>2036</v>
      </c>
      <c r="I178" s="2" t="s">
        <v>2039</v>
      </c>
      <c r="J178" s="2" t="s">
        <v>2042</v>
      </c>
      <c r="K178" s="2" t="s">
        <v>2045</v>
      </c>
      <c r="L178" s="2" t="s">
        <v>2048</v>
      </c>
      <c r="M178" s="2" t="s">
        <v>2051</v>
      </c>
      <c r="N178" s="2" t="s">
        <v>2054</v>
      </c>
      <c r="O178" s="2" t="s">
        <v>2057</v>
      </c>
      <c r="P178" s="2" t="s">
        <v>2059</v>
      </c>
      <c r="Q178" s="2" t="s">
        <v>2062</v>
      </c>
      <c r="R178" s="2" t="s">
        <v>2065</v>
      </c>
      <c r="S178" s="2" t="s">
        <v>2068</v>
      </c>
      <c r="T178" s="2" t="s">
        <v>2071</v>
      </c>
      <c r="U178" s="2" t="s">
        <v>2074</v>
      </c>
      <c r="V178" s="2" t="s">
        <v>2077</v>
      </c>
      <c r="W178" s="2" t="s">
        <v>2037</v>
      </c>
      <c r="X178" s="2" t="s">
        <v>2082</v>
      </c>
      <c r="Y178" s="8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93" t="s">
        <v>2087</v>
      </c>
      <c r="C179" s="2" t="s">
        <v>580</v>
      </c>
      <c r="D179" s="2" t="s">
        <v>2091</v>
      </c>
      <c r="E179" s="2" t="s">
        <v>2094</v>
      </c>
      <c r="F179" s="2" t="s">
        <v>1494</v>
      </c>
      <c r="G179" s="2" t="s">
        <v>2098</v>
      </c>
      <c r="H179" s="2" t="s">
        <v>1018</v>
      </c>
      <c r="I179" s="2" t="s">
        <v>2102</v>
      </c>
      <c r="J179" s="2" t="s">
        <v>2105</v>
      </c>
      <c r="K179" s="2" t="s">
        <v>2108</v>
      </c>
      <c r="L179" s="2" t="s">
        <v>2111</v>
      </c>
      <c r="M179" s="2" t="s">
        <v>1808</v>
      </c>
      <c r="N179" s="2" t="s">
        <v>2115</v>
      </c>
      <c r="O179" s="2" t="s">
        <v>2118</v>
      </c>
      <c r="P179" s="2" t="s">
        <v>2121</v>
      </c>
      <c r="Q179" s="2" t="s">
        <v>2124</v>
      </c>
      <c r="R179" s="2" t="s">
        <v>2127</v>
      </c>
      <c r="S179" s="2" t="s">
        <v>2130</v>
      </c>
      <c r="T179" s="2" t="s">
        <v>2133</v>
      </c>
      <c r="U179" s="2" t="s">
        <v>2136</v>
      </c>
      <c r="V179" s="2" t="s">
        <v>2139</v>
      </c>
      <c r="W179" s="2" t="s">
        <v>2142</v>
      </c>
      <c r="X179" s="2" t="s">
        <v>1189</v>
      </c>
      <c r="Y179" s="8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93" t="s">
        <v>2147</v>
      </c>
      <c r="C180" s="2" t="s">
        <v>2150</v>
      </c>
      <c r="D180" s="2" t="s">
        <v>279</v>
      </c>
      <c r="E180" s="2" t="s">
        <v>2155</v>
      </c>
      <c r="F180" s="2" t="s">
        <v>2158</v>
      </c>
      <c r="G180" s="2" t="s">
        <v>391</v>
      </c>
      <c r="H180" s="2" t="s">
        <v>2163</v>
      </c>
      <c r="I180" s="2" t="s">
        <v>2166</v>
      </c>
      <c r="J180" s="2" t="s">
        <v>222</v>
      </c>
      <c r="K180" s="2" t="s">
        <v>2171</v>
      </c>
      <c r="L180" s="2" t="s">
        <v>2174</v>
      </c>
      <c r="M180" s="2" t="s">
        <v>2177</v>
      </c>
      <c r="N180" s="2" t="s">
        <v>2180</v>
      </c>
      <c r="O180" s="2" t="s">
        <v>2183</v>
      </c>
      <c r="P180" s="2" t="s">
        <v>2186</v>
      </c>
      <c r="Q180" s="2" t="s">
        <v>2189</v>
      </c>
      <c r="R180" s="2" t="s">
        <v>2192</v>
      </c>
      <c r="S180" s="2" t="s">
        <v>2195</v>
      </c>
      <c r="T180" s="2" t="s">
        <v>2198</v>
      </c>
      <c r="U180" s="2" t="s">
        <v>2201</v>
      </c>
      <c r="V180" s="2" t="s">
        <v>2204</v>
      </c>
      <c r="W180" s="2" t="s">
        <v>2206</v>
      </c>
      <c r="X180" s="2" t="s">
        <v>667</v>
      </c>
      <c r="Y180" s="8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93" t="s">
        <v>2212</v>
      </c>
      <c r="C181" s="2" t="s">
        <v>2215</v>
      </c>
      <c r="D181" s="2" t="s">
        <v>2216</v>
      </c>
      <c r="E181" s="2" t="s">
        <v>2219</v>
      </c>
      <c r="F181" s="2" t="s">
        <v>2222</v>
      </c>
      <c r="G181" s="2" t="s">
        <v>2225</v>
      </c>
      <c r="H181" s="2" t="s">
        <v>2228</v>
      </c>
      <c r="I181" s="2" t="s">
        <v>2230</v>
      </c>
      <c r="J181" s="2" t="s">
        <v>2233</v>
      </c>
      <c r="K181" s="2" t="s">
        <v>2236</v>
      </c>
      <c r="L181" s="2" t="s">
        <v>2239</v>
      </c>
      <c r="M181" s="2" t="s">
        <v>2242</v>
      </c>
      <c r="N181" s="2" t="s">
        <v>2245</v>
      </c>
      <c r="O181" s="2" t="s">
        <v>2248</v>
      </c>
      <c r="P181" s="2" t="s">
        <v>2251</v>
      </c>
      <c r="Q181" s="2" t="s">
        <v>2254</v>
      </c>
      <c r="R181" s="2" t="s">
        <v>2257</v>
      </c>
      <c r="S181" s="2" t="s">
        <v>2260</v>
      </c>
      <c r="T181" s="2" t="s">
        <v>2263</v>
      </c>
      <c r="U181" s="2" t="s">
        <v>2266</v>
      </c>
      <c r="V181" s="2" t="s">
        <v>2269</v>
      </c>
      <c r="W181" s="2" t="s">
        <v>2272</v>
      </c>
      <c r="X181" s="2" t="s">
        <v>2275</v>
      </c>
      <c r="Y181" s="8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94" t="s">
        <v>2280</v>
      </c>
      <c r="C182" s="86" t="s">
        <v>2283</v>
      </c>
      <c r="D182" s="86" t="s">
        <v>2286</v>
      </c>
      <c r="E182" s="86" t="s">
        <v>2289</v>
      </c>
      <c r="F182" s="86" t="s">
        <v>2292</v>
      </c>
      <c r="G182" s="86" t="s">
        <v>2294</v>
      </c>
      <c r="H182" s="86" t="s">
        <v>2296</v>
      </c>
      <c r="I182" s="86" t="s">
        <v>2299</v>
      </c>
      <c r="J182" s="86" t="s">
        <v>2302</v>
      </c>
      <c r="K182" s="86" t="s">
        <v>2305</v>
      </c>
      <c r="L182" s="86" t="s">
        <v>2308</v>
      </c>
      <c r="M182" s="86" t="s">
        <v>2310</v>
      </c>
      <c r="N182" s="86" t="s">
        <v>2313</v>
      </c>
      <c r="O182" s="86" t="s">
        <v>2316</v>
      </c>
      <c r="P182" s="86" t="s">
        <v>2319</v>
      </c>
      <c r="Q182" s="86" t="s">
        <v>2321</v>
      </c>
      <c r="R182" s="86" t="s">
        <v>2324</v>
      </c>
      <c r="S182" s="86" t="s">
        <v>2327</v>
      </c>
      <c r="T182" s="86" t="s">
        <v>2330</v>
      </c>
      <c r="U182" s="86" t="s">
        <v>2333</v>
      </c>
      <c r="V182" s="86" t="s">
        <v>2336</v>
      </c>
      <c r="W182" s="86" t="s">
        <v>2339</v>
      </c>
      <c r="X182" s="86" t="s">
        <v>2342</v>
      </c>
      <c r="Y182" s="87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118">
        <v>253.19</v>
      </c>
      <c r="C187" s="118">
        <v>253.19</v>
      </c>
      <c r="D187" s="118">
        <v>253.19</v>
      </c>
      <c r="E187" s="118">
        <v>253.19</v>
      </c>
      <c r="F187" s="118">
        <v>253.19</v>
      </c>
      <c r="G187" s="118">
        <v>253.19</v>
      </c>
      <c r="H187" s="118">
        <v>253.19</v>
      </c>
      <c r="I187" s="118">
        <v>253.19</v>
      </c>
      <c r="J187" s="118">
        <v>253.19</v>
      </c>
      <c r="K187" s="118">
        <v>253.19</v>
      </c>
      <c r="L187" s="118">
        <v>253.19</v>
      </c>
      <c r="M187" s="118">
        <v>253.19</v>
      </c>
      <c r="N187" s="118">
        <v>253.19</v>
      </c>
      <c r="O187" s="118">
        <v>253.19</v>
      </c>
      <c r="P187" s="118">
        <v>253.19</v>
      </c>
      <c r="Q187" s="118">
        <v>253.19</v>
      </c>
      <c r="R187" s="118">
        <v>253.19</v>
      </c>
      <c r="S187" s="118">
        <v>253.19</v>
      </c>
      <c r="T187" s="118">
        <v>253.19</v>
      </c>
      <c r="U187" s="118">
        <v>253.19</v>
      </c>
      <c r="V187" s="118">
        <v>253.19</v>
      </c>
      <c r="W187" s="118">
        <v>253.19</v>
      </c>
      <c r="X187" s="118">
        <v>253.19</v>
      </c>
      <c r="Y187" s="118">
        <v>253.19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118">
        <v>253.19</v>
      </c>
      <c r="C188" s="118">
        <v>253.19</v>
      </c>
      <c r="D188" s="118">
        <v>253.19</v>
      </c>
      <c r="E188" s="118">
        <v>253.19</v>
      </c>
      <c r="F188" s="118">
        <v>253.19</v>
      </c>
      <c r="G188" s="118">
        <v>253.19</v>
      </c>
      <c r="H188" s="118">
        <v>253.19</v>
      </c>
      <c r="I188" s="118">
        <v>253.19</v>
      </c>
      <c r="J188" s="118">
        <v>253.19</v>
      </c>
      <c r="K188" s="118">
        <v>253.19</v>
      </c>
      <c r="L188" s="118">
        <v>253.19</v>
      </c>
      <c r="M188" s="118">
        <v>253.19</v>
      </c>
      <c r="N188" s="118">
        <v>253.19</v>
      </c>
      <c r="O188" s="118">
        <v>253.19</v>
      </c>
      <c r="P188" s="118">
        <v>253.19</v>
      </c>
      <c r="Q188" s="118">
        <v>253.19</v>
      </c>
      <c r="R188" s="118">
        <v>253.19</v>
      </c>
      <c r="S188" s="118">
        <v>253.19</v>
      </c>
      <c r="T188" s="118">
        <v>253.19</v>
      </c>
      <c r="U188" s="118">
        <v>253.19</v>
      </c>
      <c r="V188" s="118">
        <v>253.19</v>
      </c>
      <c r="W188" s="118">
        <v>253.19</v>
      </c>
      <c r="X188" s="118">
        <v>253.19</v>
      </c>
      <c r="Y188" s="118">
        <v>253.19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118">
        <v>253.19</v>
      </c>
      <c r="C189" s="118">
        <v>253.19</v>
      </c>
      <c r="D189" s="118">
        <v>253.19</v>
      </c>
      <c r="E189" s="118">
        <v>253.19</v>
      </c>
      <c r="F189" s="118">
        <v>253.19</v>
      </c>
      <c r="G189" s="118">
        <v>253.19</v>
      </c>
      <c r="H189" s="118">
        <v>253.19</v>
      </c>
      <c r="I189" s="118">
        <v>253.19</v>
      </c>
      <c r="J189" s="118">
        <v>253.19</v>
      </c>
      <c r="K189" s="118">
        <v>253.19</v>
      </c>
      <c r="L189" s="118">
        <v>253.19</v>
      </c>
      <c r="M189" s="118">
        <v>253.19</v>
      </c>
      <c r="N189" s="118">
        <v>253.19</v>
      </c>
      <c r="O189" s="118">
        <v>253.19</v>
      </c>
      <c r="P189" s="118">
        <v>253.19</v>
      </c>
      <c r="Q189" s="118">
        <v>253.19</v>
      </c>
      <c r="R189" s="118">
        <v>253.19</v>
      </c>
      <c r="S189" s="118">
        <v>253.19</v>
      </c>
      <c r="T189" s="118">
        <v>253.19</v>
      </c>
      <c r="U189" s="118">
        <v>253.19</v>
      </c>
      <c r="V189" s="118">
        <v>253.19</v>
      </c>
      <c r="W189" s="118">
        <v>253.19</v>
      </c>
      <c r="X189" s="118">
        <v>253.19</v>
      </c>
      <c r="Y189" s="118">
        <v>253.19</v>
      </c>
      <c r="AB189" s="4">
        <v>14</v>
      </c>
      <c r="AC189" s="4">
        <v>16</v>
      </c>
    </row>
    <row r="190" spans="1:29" x14ac:dyDescent="0.25">
      <c r="A190" s="111">
        <v>4</v>
      </c>
      <c r="B190" s="118">
        <v>253.19</v>
      </c>
      <c r="C190" s="118">
        <v>253.19</v>
      </c>
      <c r="D190" s="118">
        <v>253.19</v>
      </c>
      <c r="E190" s="118">
        <v>253.19</v>
      </c>
      <c r="F190" s="118">
        <v>253.19</v>
      </c>
      <c r="G190" s="118">
        <v>253.19</v>
      </c>
      <c r="H190" s="118">
        <v>253.19</v>
      </c>
      <c r="I190" s="118">
        <v>253.19</v>
      </c>
      <c r="J190" s="118">
        <v>253.19</v>
      </c>
      <c r="K190" s="118">
        <v>253.19</v>
      </c>
      <c r="L190" s="118">
        <v>253.19</v>
      </c>
      <c r="M190" s="118">
        <v>253.19</v>
      </c>
      <c r="N190" s="118">
        <v>253.19</v>
      </c>
      <c r="O190" s="118">
        <v>253.19</v>
      </c>
      <c r="P190" s="118">
        <v>253.19</v>
      </c>
      <c r="Q190" s="118">
        <v>253.19</v>
      </c>
      <c r="R190" s="118">
        <v>253.19</v>
      </c>
      <c r="S190" s="118">
        <v>253.19</v>
      </c>
      <c r="T190" s="118">
        <v>253.19</v>
      </c>
      <c r="U190" s="118">
        <v>253.19</v>
      </c>
      <c r="V190" s="118">
        <v>253.19</v>
      </c>
      <c r="W190" s="118">
        <v>253.19</v>
      </c>
      <c r="X190" s="118">
        <v>253.19</v>
      </c>
      <c r="Y190" s="118">
        <v>253.19</v>
      </c>
      <c r="AB190" s="4">
        <v>14</v>
      </c>
      <c r="AC190" s="4">
        <v>17</v>
      </c>
    </row>
    <row r="191" spans="1:29" x14ac:dyDescent="0.25">
      <c r="A191" s="111">
        <v>5</v>
      </c>
      <c r="B191" s="118">
        <v>253.19</v>
      </c>
      <c r="C191" s="118">
        <v>253.19</v>
      </c>
      <c r="D191" s="118">
        <v>253.19</v>
      </c>
      <c r="E191" s="118">
        <v>253.19</v>
      </c>
      <c r="F191" s="118">
        <v>253.19</v>
      </c>
      <c r="G191" s="118">
        <v>253.19</v>
      </c>
      <c r="H191" s="118">
        <v>253.19</v>
      </c>
      <c r="I191" s="118">
        <v>253.19</v>
      </c>
      <c r="J191" s="118">
        <v>253.19</v>
      </c>
      <c r="K191" s="118">
        <v>253.19</v>
      </c>
      <c r="L191" s="118">
        <v>253.19</v>
      </c>
      <c r="M191" s="118">
        <v>253.19</v>
      </c>
      <c r="N191" s="118">
        <v>253.19</v>
      </c>
      <c r="O191" s="118">
        <v>253.19</v>
      </c>
      <c r="P191" s="118">
        <v>253.19</v>
      </c>
      <c r="Q191" s="118">
        <v>253.19</v>
      </c>
      <c r="R191" s="118">
        <v>253.19</v>
      </c>
      <c r="S191" s="118">
        <v>253.19</v>
      </c>
      <c r="T191" s="118">
        <v>253.19</v>
      </c>
      <c r="U191" s="118">
        <v>253.19</v>
      </c>
      <c r="V191" s="118">
        <v>253.19</v>
      </c>
      <c r="W191" s="118">
        <v>253.19</v>
      </c>
      <c r="X191" s="118">
        <v>253.19</v>
      </c>
      <c r="Y191" s="118">
        <v>253.19</v>
      </c>
      <c r="AB191" s="4">
        <v>14</v>
      </c>
      <c r="AC191" s="4">
        <v>18</v>
      </c>
    </row>
    <row r="192" spans="1:29" x14ac:dyDescent="0.25">
      <c r="A192" s="111">
        <v>6</v>
      </c>
      <c r="B192" s="118">
        <v>253.19</v>
      </c>
      <c r="C192" s="118">
        <v>253.19</v>
      </c>
      <c r="D192" s="118">
        <v>253.19</v>
      </c>
      <c r="E192" s="118">
        <v>253.19</v>
      </c>
      <c r="F192" s="118">
        <v>253.19</v>
      </c>
      <c r="G192" s="118">
        <v>253.19</v>
      </c>
      <c r="H192" s="118">
        <v>253.19</v>
      </c>
      <c r="I192" s="118">
        <v>253.19</v>
      </c>
      <c r="J192" s="118">
        <v>253.19</v>
      </c>
      <c r="K192" s="118">
        <v>253.19</v>
      </c>
      <c r="L192" s="118">
        <v>253.19</v>
      </c>
      <c r="M192" s="118">
        <v>253.19</v>
      </c>
      <c r="N192" s="118">
        <v>253.19</v>
      </c>
      <c r="O192" s="118">
        <v>253.19</v>
      </c>
      <c r="P192" s="118">
        <v>253.19</v>
      </c>
      <c r="Q192" s="118">
        <v>253.19</v>
      </c>
      <c r="R192" s="118">
        <v>253.19</v>
      </c>
      <c r="S192" s="118">
        <v>253.19</v>
      </c>
      <c r="T192" s="118">
        <v>253.19</v>
      </c>
      <c r="U192" s="118">
        <v>253.19</v>
      </c>
      <c r="V192" s="118">
        <v>253.19</v>
      </c>
      <c r="W192" s="118">
        <v>253.19</v>
      </c>
      <c r="X192" s="118">
        <v>253.19</v>
      </c>
      <c r="Y192" s="118">
        <v>253.19</v>
      </c>
      <c r="AB192" s="4">
        <v>14</v>
      </c>
      <c r="AC192" s="4">
        <v>19</v>
      </c>
    </row>
    <row r="193" spans="1:29" x14ac:dyDescent="0.25">
      <c r="A193" s="111">
        <v>7</v>
      </c>
      <c r="B193" s="118">
        <v>253.19</v>
      </c>
      <c r="C193" s="118">
        <v>253.19</v>
      </c>
      <c r="D193" s="118">
        <v>253.19</v>
      </c>
      <c r="E193" s="118">
        <v>253.19</v>
      </c>
      <c r="F193" s="118">
        <v>253.19</v>
      </c>
      <c r="G193" s="118">
        <v>253.19</v>
      </c>
      <c r="H193" s="118">
        <v>253.19</v>
      </c>
      <c r="I193" s="118">
        <v>253.19</v>
      </c>
      <c r="J193" s="118">
        <v>253.19</v>
      </c>
      <c r="K193" s="118">
        <v>253.19</v>
      </c>
      <c r="L193" s="118">
        <v>253.19</v>
      </c>
      <c r="M193" s="118">
        <v>253.19</v>
      </c>
      <c r="N193" s="118">
        <v>253.19</v>
      </c>
      <c r="O193" s="118">
        <v>253.19</v>
      </c>
      <c r="P193" s="118">
        <v>253.19</v>
      </c>
      <c r="Q193" s="118">
        <v>253.19</v>
      </c>
      <c r="R193" s="118">
        <v>253.19</v>
      </c>
      <c r="S193" s="118">
        <v>253.19</v>
      </c>
      <c r="T193" s="118">
        <v>253.19</v>
      </c>
      <c r="U193" s="118">
        <v>253.19</v>
      </c>
      <c r="V193" s="118">
        <v>253.19</v>
      </c>
      <c r="W193" s="118">
        <v>253.19</v>
      </c>
      <c r="X193" s="118">
        <v>253.19</v>
      </c>
      <c r="Y193" s="118">
        <v>253.19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118">
        <v>253.19</v>
      </c>
      <c r="C194" s="118">
        <v>253.19</v>
      </c>
      <c r="D194" s="118">
        <v>253.19</v>
      </c>
      <c r="E194" s="118">
        <v>253.19</v>
      </c>
      <c r="F194" s="118">
        <v>253.19</v>
      </c>
      <c r="G194" s="118">
        <v>253.19</v>
      </c>
      <c r="H194" s="118">
        <v>253.19</v>
      </c>
      <c r="I194" s="118">
        <v>253.19</v>
      </c>
      <c r="J194" s="118">
        <v>253.19</v>
      </c>
      <c r="K194" s="118">
        <v>253.19</v>
      </c>
      <c r="L194" s="118">
        <v>253.19</v>
      </c>
      <c r="M194" s="118">
        <v>253.19</v>
      </c>
      <c r="N194" s="118">
        <v>253.19</v>
      </c>
      <c r="O194" s="118">
        <v>253.19</v>
      </c>
      <c r="P194" s="118">
        <v>253.19</v>
      </c>
      <c r="Q194" s="118">
        <v>253.19</v>
      </c>
      <c r="R194" s="118">
        <v>253.19</v>
      </c>
      <c r="S194" s="118">
        <v>253.19</v>
      </c>
      <c r="T194" s="118">
        <v>253.19</v>
      </c>
      <c r="U194" s="118">
        <v>253.19</v>
      </c>
      <c r="V194" s="118">
        <v>253.19</v>
      </c>
      <c r="W194" s="118">
        <v>253.19</v>
      </c>
      <c r="X194" s="118">
        <v>253.19</v>
      </c>
      <c r="Y194" s="118">
        <v>253.19</v>
      </c>
      <c r="AB194" s="4">
        <v>14</v>
      </c>
      <c r="AC194" s="4">
        <v>21</v>
      </c>
    </row>
    <row r="195" spans="1:29" x14ac:dyDescent="0.25">
      <c r="A195" s="111">
        <v>9</v>
      </c>
      <c r="B195" s="118">
        <v>253.19</v>
      </c>
      <c r="C195" s="118">
        <v>253.19</v>
      </c>
      <c r="D195" s="118">
        <v>253.19</v>
      </c>
      <c r="E195" s="118">
        <v>253.19</v>
      </c>
      <c r="F195" s="118">
        <v>253.19</v>
      </c>
      <c r="G195" s="118">
        <v>253.19</v>
      </c>
      <c r="H195" s="118">
        <v>253.19</v>
      </c>
      <c r="I195" s="118">
        <v>253.19</v>
      </c>
      <c r="J195" s="118">
        <v>253.19</v>
      </c>
      <c r="K195" s="118">
        <v>253.19</v>
      </c>
      <c r="L195" s="118">
        <v>253.19</v>
      </c>
      <c r="M195" s="118">
        <v>253.19</v>
      </c>
      <c r="N195" s="118">
        <v>253.19</v>
      </c>
      <c r="O195" s="118">
        <v>253.19</v>
      </c>
      <c r="P195" s="118">
        <v>253.19</v>
      </c>
      <c r="Q195" s="118">
        <v>253.19</v>
      </c>
      <c r="R195" s="118">
        <v>253.19</v>
      </c>
      <c r="S195" s="118">
        <v>253.19</v>
      </c>
      <c r="T195" s="118">
        <v>253.19</v>
      </c>
      <c r="U195" s="118">
        <v>253.19</v>
      </c>
      <c r="V195" s="118">
        <v>253.19</v>
      </c>
      <c r="W195" s="118">
        <v>253.19</v>
      </c>
      <c r="X195" s="118">
        <v>253.19</v>
      </c>
      <c r="Y195" s="118">
        <v>253.19</v>
      </c>
      <c r="AB195" s="4">
        <v>14</v>
      </c>
      <c r="AC195" s="4">
        <v>22</v>
      </c>
    </row>
    <row r="196" spans="1:29" x14ac:dyDescent="0.25">
      <c r="A196" s="111">
        <v>10</v>
      </c>
      <c r="B196" s="118">
        <v>253.19</v>
      </c>
      <c r="C196" s="118">
        <v>253.19</v>
      </c>
      <c r="D196" s="118">
        <v>253.19</v>
      </c>
      <c r="E196" s="118">
        <v>253.19</v>
      </c>
      <c r="F196" s="118">
        <v>253.19</v>
      </c>
      <c r="G196" s="118">
        <v>253.19</v>
      </c>
      <c r="H196" s="118">
        <v>253.19</v>
      </c>
      <c r="I196" s="118">
        <v>253.19</v>
      </c>
      <c r="J196" s="118">
        <v>253.19</v>
      </c>
      <c r="K196" s="118">
        <v>253.19</v>
      </c>
      <c r="L196" s="118">
        <v>253.19</v>
      </c>
      <c r="M196" s="118">
        <v>253.19</v>
      </c>
      <c r="N196" s="118">
        <v>253.19</v>
      </c>
      <c r="O196" s="118">
        <v>253.19</v>
      </c>
      <c r="P196" s="118">
        <v>253.19</v>
      </c>
      <c r="Q196" s="118">
        <v>253.19</v>
      </c>
      <c r="R196" s="118">
        <v>253.19</v>
      </c>
      <c r="S196" s="118">
        <v>253.19</v>
      </c>
      <c r="T196" s="118">
        <v>253.19</v>
      </c>
      <c r="U196" s="118">
        <v>253.19</v>
      </c>
      <c r="V196" s="118">
        <v>253.19</v>
      </c>
      <c r="W196" s="118">
        <v>253.19</v>
      </c>
      <c r="X196" s="118">
        <v>253.19</v>
      </c>
      <c r="Y196" s="118">
        <v>253.19</v>
      </c>
      <c r="AB196" s="4">
        <v>14</v>
      </c>
      <c r="AC196" s="4">
        <v>23</v>
      </c>
    </row>
    <row r="197" spans="1:29" x14ac:dyDescent="0.25">
      <c r="A197" s="111">
        <v>11</v>
      </c>
      <c r="B197" s="118">
        <v>253.19</v>
      </c>
      <c r="C197" s="118">
        <v>253.19</v>
      </c>
      <c r="D197" s="118">
        <v>253.19</v>
      </c>
      <c r="E197" s="118">
        <v>253.19</v>
      </c>
      <c r="F197" s="118">
        <v>253.19</v>
      </c>
      <c r="G197" s="118">
        <v>253.19</v>
      </c>
      <c r="H197" s="118">
        <v>253.19</v>
      </c>
      <c r="I197" s="118">
        <v>253.19</v>
      </c>
      <c r="J197" s="118">
        <v>253.19</v>
      </c>
      <c r="K197" s="118">
        <v>253.19</v>
      </c>
      <c r="L197" s="118">
        <v>253.19</v>
      </c>
      <c r="M197" s="118">
        <v>253.19</v>
      </c>
      <c r="N197" s="118">
        <v>253.19</v>
      </c>
      <c r="O197" s="118">
        <v>253.19</v>
      </c>
      <c r="P197" s="118">
        <v>253.19</v>
      </c>
      <c r="Q197" s="118">
        <v>253.19</v>
      </c>
      <c r="R197" s="118">
        <v>253.19</v>
      </c>
      <c r="S197" s="118">
        <v>253.19</v>
      </c>
      <c r="T197" s="118">
        <v>253.19</v>
      </c>
      <c r="U197" s="118">
        <v>253.19</v>
      </c>
      <c r="V197" s="118">
        <v>253.19</v>
      </c>
      <c r="W197" s="118">
        <v>253.19</v>
      </c>
      <c r="X197" s="118">
        <v>253.19</v>
      </c>
      <c r="Y197" s="118">
        <v>253.19</v>
      </c>
      <c r="AB197" s="4">
        <v>14</v>
      </c>
      <c r="AC197" s="4">
        <v>24</v>
      </c>
    </row>
    <row r="198" spans="1:29" x14ac:dyDescent="0.25">
      <c r="A198" s="111">
        <v>12</v>
      </c>
      <c r="B198" s="118">
        <v>253.19</v>
      </c>
      <c r="C198" s="118">
        <v>253.19</v>
      </c>
      <c r="D198" s="118">
        <v>253.19</v>
      </c>
      <c r="E198" s="118">
        <v>253.19</v>
      </c>
      <c r="F198" s="118">
        <v>253.19</v>
      </c>
      <c r="G198" s="118">
        <v>253.19</v>
      </c>
      <c r="H198" s="118">
        <v>253.19</v>
      </c>
      <c r="I198" s="118">
        <v>253.19</v>
      </c>
      <c r="J198" s="118">
        <v>253.19</v>
      </c>
      <c r="K198" s="118">
        <v>253.19</v>
      </c>
      <c r="L198" s="118">
        <v>253.19</v>
      </c>
      <c r="M198" s="118">
        <v>253.19</v>
      </c>
      <c r="N198" s="118">
        <v>253.19</v>
      </c>
      <c r="O198" s="118">
        <v>253.19</v>
      </c>
      <c r="P198" s="118">
        <v>253.19</v>
      </c>
      <c r="Q198" s="118">
        <v>253.19</v>
      </c>
      <c r="R198" s="118">
        <v>253.19</v>
      </c>
      <c r="S198" s="118">
        <v>253.19</v>
      </c>
      <c r="T198" s="118">
        <v>253.19</v>
      </c>
      <c r="U198" s="118">
        <v>253.19</v>
      </c>
      <c r="V198" s="118">
        <v>253.19</v>
      </c>
      <c r="W198" s="118">
        <v>253.19</v>
      </c>
      <c r="X198" s="118">
        <v>253.19</v>
      </c>
      <c r="Y198" s="118">
        <v>253.19</v>
      </c>
      <c r="AB198" s="4">
        <v>14</v>
      </c>
      <c r="AC198" s="4">
        <v>25</v>
      </c>
    </row>
    <row r="199" spans="1:29" x14ac:dyDescent="0.25">
      <c r="A199" s="111">
        <v>13</v>
      </c>
      <c r="B199" s="118">
        <v>253.19</v>
      </c>
      <c r="C199" s="118">
        <v>253.19</v>
      </c>
      <c r="D199" s="118">
        <v>253.19</v>
      </c>
      <c r="E199" s="118">
        <v>253.19</v>
      </c>
      <c r="F199" s="118">
        <v>253.19</v>
      </c>
      <c r="G199" s="118">
        <v>253.19</v>
      </c>
      <c r="H199" s="118">
        <v>253.19</v>
      </c>
      <c r="I199" s="118">
        <v>253.19</v>
      </c>
      <c r="J199" s="118">
        <v>253.19</v>
      </c>
      <c r="K199" s="118">
        <v>253.19</v>
      </c>
      <c r="L199" s="118">
        <v>253.19</v>
      </c>
      <c r="M199" s="118">
        <v>253.19</v>
      </c>
      <c r="N199" s="118">
        <v>253.19</v>
      </c>
      <c r="O199" s="118">
        <v>253.19</v>
      </c>
      <c r="P199" s="118">
        <v>253.19</v>
      </c>
      <c r="Q199" s="118">
        <v>253.19</v>
      </c>
      <c r="R199" s="118">
        <v>253.19</v>
      </c>
      <c r="S199" s="118">
        <v>253.19</v>
      </c>
      <c r="T199" s="118">
        <v>253.19</v>
      </c>
      <c r="U199" s="118">
        <v>253.19</v>
      </c>
      <c r="V199" s="118">
        <v>253.19</v>
      </c>
      <c r="W199" s="118">
        <v>253.19</v>
      </c>
      <c r="X199" s="118">
        <v>253.19</v>
      </c>
      <c r="Y199" s="118">
        <v>253.19</v>
      </c>
      <c r="AB199" s="4">
        <v>15</v>
      </c>
      <c r="AC199" s="4">
        <v>2</v>
      </c>
    </row>
    <row r="200" spans="1:29" x14ac:dyDescent="0.25">
      <c r="A200" s="111">
        <v>14</v>
      </c>
      <c r="B200" s="118">
        <v>253.19</v>
      </c>
      <c r="C200" s="118">
        <v>253.19</v>
      </c>
      <c r="D200" s="118">
        <v>253.19</v>
      </c>
      <c r="E200" s="118">
        <v>253.19</v>
      </c>
      <c r="F200" s="118">
        <v>253.19</v>
      </c>
      <c r="G200" s="118">
        <v>253.19</v>
      </c>
      <c r="H200" s="118">
        <v>253.19</v>
      </c>
      <c r="I200" s="118">
        <v>253.19</v>
      </c>
      <c r="J200" s="118">
        <v>253.19</v>
      </c>
      <c r="K200" s="118">
        <v>253.19</v>
      </c>
      <c r="L200" s="118">
        <v>253.19</v>
      </c>
      <c r="M200" s="118">
        <v>253.19</v>
      </c>
      <c r="N200" s="118">
        <v>253.19</v>
      </c>
      <c r="O200" s="118">
        <v>253.19</v>
      </c>
      <c r="P200" s="118">
        <v>253.19</v>
      </c>
      <c r="Q200" s="118">
        <v>253.19</v>
      </c>
      <c r="R200" s="118">
        <v>253.19</v>
      </c>
      <c r="S200" s="118">
        <v>253.19</v>
      </c>
      <c r="T200" s="118">
        <v>253.19</v>
      </c>
      <c r="U200" s="118">
        <v>253.19</v>
      </c>
      <c r="V200" s="118">
        <v>253.19</v>
      </c>
      <c r="W200" s="118">
        <v>253.19</v>
      </c>
      <c r="X200" s="118">
        <v>253.19</v>
      </c>
      <c r="Y200" s="118">
        <v>253.19</v>
      </c>
      <c r="AB200" s="4">
        <v>15</v>
      </c>
      <c r="AC200" s="4">
        <v>3</v>
      </c>
    </row>
    <row r="201" spans="1:29" x14ac:dyDescent="0.25">
      <c r="A201" s="111">
        <v>15</v>
      </c>
      <c r="B201" s="118">
        <v>253.19</v>
      </c>
      <c r="C201" s="118">
        <v>253.19</v>
      </c>
      <c r="D201" s="118">
        <v>253.19</v>
      </c>
      <c r="E201" s="118">
        <v>253.19</v>
      </c>
      <c r="F201" s="118">
        <v>253.19</v>
      </c>
      <c r="G201" s="118">
        <v>253.19</v>
      </c>
      <c r="H201" s="118">
        <v>253.19</v>
      </c>
      <c r="I201" s="118">
        <v>253.19</v>
      </c>
      <c r="J201" s="118">
        <v>253.19</v>
      </c>
      <c r="K201" s="118">
        <v>253.19</v>
      </c>
      <c r="L201" s="118">
        <v>253.19</v>
      </c>
      <c r="M201" s="118">
        <v>253.19</v>
      </c>
      <c r="N201" s="118">
        <v>253.19</v>
      </c>
      <c r="O201" s="118">
        <v>253.19</v>
      </c>
      <c r="P201" s="118">
        <v>253.19</v>
      </c>
      <c r="Q201" s="118">
        <v>253.19</v>
      </c>
      <c r="R201" s="118">
        <v>253.19</v>
      </c>
      <c r="S201" s="118">
        <v>253.19</v>
      </c>
      <c r="T201" s="118">
        <v>253.19</v>
      </c>
      <c r="U201" s="118">
        <v>253.19</v>
      </c>
      <c r="V201" s="118">
        <v>253.19</v>
      </c>
      <c r="W201" s="118">
        <v>253.19</v>
      </c>
      <c r="X201" s="118">
        <v>253.19</v>
      </c>
      <c r="Y201" s="118">
        <v>253.19</v>
      </c>
      <c r="AB201" s="4">
        <v>15</v>
      </c>
      <c r="AC201" s="4">
        <v>4</v>
      </c>
    </row>
    <row r="202" spans="1:29" x14ac:dyDescent="0.25">
      <c r="A202" s="111">
        <v>16</v>
      </c>
      <c r="B202" s="118">
        <v>253.19</v>
      </c>
      <c r="C202" s="118">
        <v>253.19</v>
      </c>
      <c r="D202" s="118">
        <v>253.19</v>
      </c>
      <c r="E202" s="118">
        <v>253.19</v>
      </c>
      <c r="F202" s="118">
        <v>253.19</v>
      </c>
      <c r="G202" s="118">
        <v>253.19</v>
      </c>
      <c r="H202" s="118">
        <v>253.19</v>
      </c>
      <c r="I202" s="118">
        <v>253.19</v>
      </c>
      <c r="J202" s="118">
        <v>253.19</v>
      </c>
      <c r="K202" s="118">
        <v>253.19</v>
      </c>
      <c r="L202" s="118">
        <v>253.19</v>
      </c>
      <c r="M202" s="118">
        <v>253.19</v>
      </c>
      <c r="N202" s="118">
        <v>253.19</v>
      </c>
      <c r="O202" s="118">
        <v>253.19</v>
      </c>
      <c r="P202" s="118">
        <v>253.19</v>
      </c>
      <c r="Q202" s="118">
        <v>253.19</v>
      </c>
      <c r="R202" s="118">
        <v>253.19</v>
      </c>
      <c r="S202" s="118">
        <v>253.19</v>
      </c>
      <c r="T202" s="118">
        <v>253.19</v>
      </c>
      <c r="U202" s="118">
        <v>253.19</v>
      </c>
      <c r="V202" s="118">
        <v>253.19</v>
      </c>
      <c r="W202" s="118">
        <v>253.19</v>
      </c>
      <c r="X202" s="118">
        <v>253.19</v>
      </c>
      <c r="Y202" s="118">
        <v>253.19</v>
      </c>
      <c r="AB202" s="4">
        <v>15</v>
      </c>
      <c r="AC202" s="4">
        <v>5</v>
      </c>
    </row>
    <row r="203" spans="1:29" x14ac:dyDescent="0.25">
      <c r="A203" s="111">
        <v>17</v>
      </c>
      <c r="B203" s="118">
        <v>253.19</v>
      </c>
      <c r="C203" s="118">
        <v>253.19</v>
      </c>
      <c r="D203" s="118">
        <v>253.19</v>
      </c>
      <c r="E203" s="118">
        <v>253.19</v>
      </c>
      <c r="F203" s="118">
        <v>253.19</v>
      </c>
      <c r="G203" s="118">
        <v>253.19</v>
      </c>
      <c r="H203" s="118">
        <v>253.19</v>
      </c>
      <c r="I203" s="118">
        <v>253.19</v>
      </c>
      <c r="J203" s="118">
        <v>253.19</v>
      </c>
      <c r="K203" s="118">
        <v>253.19</v>
      </c>
      <c r="L203" s="118">
        <v>253.19</v>
      </c>
      <c r="M203" s="118">
        <v>253.19</v>
      </c>
      <c r="N203" s="118">
        <v>253.19</v>
      </c>
      <c r="O203" s="118">
        <v>253.19</v>
      </c>
      <c r="P203" s="118">
        <v>253.19</v>
      </c>
      <c r="Q203" s="118">
        <v>253.19</v>
      </c>
      <c r="R203" s="118">
        <v>253.19</v>
      </c>
      <c r="S203" s="118">
        <v>253.19</v>
      </c>
      <c r="T203" s="118">
        <v>253.19</v>
      </c>
      <c r="U203" s="118">
        <v>253.19</v>
      </c>
      <c r="V203" s="118">
        <v>253.19</v>
      </c>
      <c r="W203" s="118">
        <v>253.19</v>
      </c>
      <c r="X203" s="118">
        <v>253.19</v>
      </c>
      <c r="Y203" s="118">
        <v>253.19</v>
      </c>
      <c r="AB203" s="4">
        <v>15</v>
      </c>
      <c r="AC203" s="4">
        <v>6</v>
      </c>
    </row>
    <row r="204" spans="1:29" x14ac:dyDescent="0.25">
      <c r="A204" s="111">
        <v>18</v>
      </c>
      <c r="B204" s="118">
        <v>253.19</v>
      </c>
      <c r="C204" s="118">
        <v>253.19</v>
      </c>
      <c r="D204" s="118">
        <v>253.19</v>
      </c>
      <c r="E204" s="118">
        <v>253.19</v>
      </c>
      <c r="F204" s="118">
        <v>253.19</v>
      </c>
      <c r="G204" s="118">
        <v>253.19</v>
      </c>
      <c r="H204" s="118">
        <v>253.19</v>
      </c>
      <c r="I204" s="118">
        <v>253.19</v>
      </c>
      <c r="J204" s="118">
        <v>253.19</v>
      </c>
      <c r="K204" s="118">
        <v>253.19</v>
      </c>
      <c r="L204" s="118">
        <v>253.19</v>
      </c>
      <c r="M204" s="118">
        <v>253.19</v>
      </c>
      <c r="N204" s="118">
        <v>253.19</v>
      </c>
      <c r="O204" s="118">
        <v>253.19</v>
      </c>
      <c r="P204" s="118">
        <v>253.19</v>
      </c>
      <c r="Q204" s="118">
        <v>253.19</v>
      </c>
      <c r="R204" s="118">
        <v>253.19</v>
      </c>
      <c r="S204" s="118">
        <v>253.19</v>
      </c>
      <c r="T204" s="118">
        <v>253.19</v>
      </c>
      <c r="U204" s="118">
        <v>253.19</v>
      </c>
      <c r="V204" s="118">
        <v>253.19</v>
      </c>
      <c r="W204" s="118">
        <v>253.19</v>
      </c>
      <c r="X204" s="118">
        <v>253.19</v>
      </c>
      <c r="Y204" s="118">
        <v>253.19</v>
      </c>
      <c r="AB204" s="4">
        <v>15</v>
      </c>
      <c r="AC204" s="4">
        <v>7</v>
      </c>
    </row>
    <row r="205" spans="1:29" x14ac:dyDescent="0.25">
      <c r="A205" s="111">
        <v>19</v>
      </c>
      <c r="B205" s="118">
        <v>253.19</v>
      </c>
      <c r="C205" s="118">
        <v>253.19</v>
      </c>
      <c r="D205" s="118">
        <v>253.19</v>
      </c>
      <c r="E205" s="118">
        <v>253.19</v>
      </c>
      <c r="F205" s="118">
        <v>253.19</v>
      </c>
      <c r="G205" s="118">
        <v>253.19</v>
      </c>
      <c r="H205" s="118">
        <v>253.19</v>
      </c>
      <c r="I205" s="118">
        <v>253.19</v>
      </c>
      <c r="J205" s="118">
        <v>253.19</v>
      </c>
      <c r="K205" s="118">
        <v>253.19</v>
      </c>
      <c r="L205" s="118">
        <v>253.19</v>
      </c>
      <c r="M205" s="118">
        <v>253.19</v>
      </c>
      <c r="N205" s="118">
        <v>253.19</v>
      </c>
      <c r="O205" s="118">
        <v>253.19</v>
      </c>
      <c r="P205" s="118">
        <v>253.19</v>
      </c>
      <c r="Q205" s="118">
        <v>253.19</v>
      </c>
      <c r="R205" s="118">
        <v>253.19</v>
      </c>
      <c r="S205" s="118">
        <v>253.19</v>
      </c>
      <c r="T205" s="118">
        <v>253.19</v>
      </c>
      <c r="U205" s="118">
        <v>253.19</v>
      </c>
      <c r="V205" s="118">
        <v>253.19</v>
      </c>
      <c r="W205" s="118">
        <v>253.19</v>
      </c>
      <c r="X205" s="118">
        <v>253.19</v>
      </c>
      <c r="Y205" s="118">
        <v>253.19</v>
      </c>
      <c r="AB205" s="4">
        <v>15</v>
      </c>
      <c r="AC205" s="4">
        <v>8</v>
      </c>
    </row>
    <row r="206" spans="1:29" x14ac:dyDescent="0.25">
      <c r="A206" s="111">
        <v>20</v>
      </c>
      <c r="B206" s="118">
        <v>253.19</v>
      </c>
      <c r="C206" s="118">
        <v>253.19</v>
      </c>
      <c r="D206" s="118">
        <v>253.19</v>
      </c>
      <c r="E206" s="118">
        <v>253.19</v>
      </c>
      <c r="F206" s="118">
        <v>253.19</v>
      </c>
      <c r="G206" s="118">
        <v>253.19</v>
      </c>
      <c r="H206" s="118">
        <v>253.19</v>
      </c>
      <c r="I206" s="118">
        <v>253.19</v>
      </c>
      <c r="J206" s="118">
        <v>253.19</v>
      </c>
      <c r="K206" s="118">
        <v>253.19</v>
      </c>
      <c r="L206" s="118">
        <v>253.19</v>
      </c>
      <c r="M206" s="118">
        <v>253.19</v>
      </c>
      <c r="N206" s="118">
        <v>253.19</v>
      </c>
      <c r="O206" s="118">
        <v>253.19</v>
      </c>
      <c r="P206" s="118">
        <v>253.19</v>
      </c>
      <c r="Q206" s="118">
        <v>253.19</v>
      </c>
      <c r="R206" s="118">
        <v>253.19</v>
      </c>
      <c r="S206" s="118">
        <v>253.19</v>
      </c>
      <c r="T206" s="118">
        <v>253.19</v>
      </c>
      <c r="U206" s="118">
        <v>253.19</v>
      </c>
      <c r="V206" s="118">
        <v>253.19</v>
      </c>
      <c r="W206" s="118">
        <v>253.19</v>
      </c>
      <c r="X206" s="118">
        <v>253.19</v>
      </c>
      <c r="Y206" s="118">
        <v>253.19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118">
        <v>253.19</v>
      </c>
      <c r="C207" s="118">
        <v>253.19</v>
      </c>
      <c r="D207" s="118">
        <v>253.19</v>
      </c>
      <c r="E207" s="118">
        <v>253.19</v>
      </c>
      <c r="F207" s="118">
        <v>253.19</v>
      </c>
      <c r="G207" s="118">
        <v>253.19</v>
      </c>
      <c r="H207" s="118">
        <v>253.19</v>
      </c>
      <c r="I207" s="118">
        <v>253.19</v>
      </c>
      <c r="J207" s="118">
        <v>253.19</v>
      </c>
      <c r="K207" s="118">
        <v>253.19</v>
      </c>
      <c r="L207" s="118">
        <v>253.19</v>
      </c>
      <c r="M207" s="118">
        <v>253.19</v>
      </c>
      <c r="N207" s="118">
        <v>253.19</v>
      </c>
      <c r="O207" s="118">
        <v>253.19</v>
      </c>
      <c r="P207" s="118">
        <v>253.19</v>
      </c>
      <c r="Q207" s="118">
        <v>253.19</v>
      </c>
      <c r="R207" s="118">
        <v>253.19</v>
      </c>
      <c r="S207" s="118">
        <v>253.19</v>
      </c>
      <c r="T207" s="118">
        <v>253.19</v>
      </c>
      <c r="U207" s="118">
        <v>253.19</v>
      </c>
      <c r="V207" s="118">
        <v>253.19</v>
      </c>
      <c r="W207" s="118">
        <v>253.19</v>
      </c>
      <c r="X207" s="118">
        <v>253.19</v>
      </c>
      <c r="Y207" s="118">
        <v>253.19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118">
        <v>253.19</v>
      </c>
      <c r="C208" s="118">
        <v>253.19</v>
      </c>
      <c r="D208" s="118">
        <v>253.19</v>
      </c>
      <c r="E208" s="118">
        <v>253.19</v>
      </c>
      <c r="F208" s="118">
        <v>253.19</v>
      </c>
      <c r="G208" s="118">
        <v>253.19</v>
      </c>
      <c r="H208" s="118">
        <v>253.19</v>
      </c>
      <c r="I208" s="118">
        <v>253.19</v>
      </c>
      <c r="J208" s="118">
        <v>253.19</v>
      </c>
      <c r="K208" s="118">
        <v>253.19</v>
      </c>
      <c r="L208" s="118">
        <v>253.19</v>
      </c>
      <c r="M208" s="118">
        <v>253.19</v>
      </c>
      <c r="N208" s="118">
        <v>253.19</v>
      </c>
      <c r="O208" s="118">
        <v>253.19</v>
      </c>
      <c r="P208" s="118">
        <v>253.19</v>
      </c>
      <c r="Q208" s="118">
        <v>253.19</v>
      </c>
      <c r="R208" s="118">
        <v>253.19</v>
      </c>
      <c r="S208" s="118">
        <v>253.19</v>
      </c>
      <c r="T208" s="118">
        <v>253.19</v>
      </c>
      <c r="U208" s="118">
        <v>253.19</v>
      </c>
      <c r="V208" s="118">
        <v>253.19</v>
      </c>
      <c r="W208" s="118">
        <v>253.19</v>
      </c>
      <c r="X208" s="118">
        <v>253.19</v>
      </c>
      <c r="Y208" s="118">
        <v>253.19</v>
      </c>
      <c r="AB208" s="4">
        <v>15</v>
      </c>
      <c r="AC208" s="4">
        <v>11</v>
      </c>
    </row>
    <row r="209" spans="1:29" x14ac:dyDescent="0.25">
      <c r="A209" s="111">
        <v>23</v>
      </c>
      <c r="B209" s="118">
        <v>253.19</v>
      </c>
      <c r="C209" s="118">
        <v>253.19</v>
      </c>
      <c r="D209" s="118">
        <v>253.19</v>
      </c>
      <c r="E209" s="118">
        <v>253.19</v>
      </c>
      <c r="F209" s="118">
        <v>253.19</v>
      </c>
      <c r="G209" s="118">
        <v>253.19</v>
      </c>
      <c r="H209" s="118">
        <v>253.19</v>
      </c>
      <c r="I209" s="118">
        <v>253.19</v>
      </c>
      <c r="J209" s="118">
        <v>253.19</v>
      </c>
      <c r="K209" s="118">
        <v>253.19</v>
      </c>
      <c r="L209" s="118">
        <v>253.19</v>
      </c>
      <c r="M209" s="118">
        <v>253.19</v>
      </c>
      <c r="N209" s="118">
        <v>253.19</v>
      </c>
      <c r="O209" s="118">
        <v>253.19</v>
      </c>
      <c r="P209" s="118">
        <v>253.19</v>
      </c>
      <c r="Q209" s="118">
        <v>253.19</v>
      </c>
      <c r="R209" s="118">
        <v>253.19</v>
      </c>
      <c r="S209" s="118">
        <v>253.19</v>
      </c>
      <c r="T209" s="118">
        <v>253.19</v>
      </c>
      <c r="U209" s="118">
        <v>253.19</v>
      </c>
      <c r="V209" s="118">
        <v>253.19</v>
      </c>
      <c r="W209" s="118">
        <v>253.19</v>
      </c>
      <c r="X209" s="118">
        <v>253.19</v>
      </c>
      <c r="Y209" s="118">
        <v>253.19</v>
      </c>
      <c r="AB209" s="4">
        <v>15</v>
      </c>
      <c r="AC209" s="4">
        <v>12</v>
      </c>
    </row>
    <row r="210" spans="1:29" x14ac:dyDescent="0.25">
      <c r="A210" s="111">
        <v>24</v>
      </c>
      <c r="B210" s="118">
        <v>253.19</v>
      </c>
      <c r="C210" s="118">
        <v>253.19</v>
      </c>
      <c r="D210" s="118">
        <v>253.19</v>
      </c>
      <c r="E210" s="118">
        <v>253.19</v>
      </c>
      <c r="F210" s="118">
        <v>253.19</v>
      </c>
      <c r="G210" s="118">
        <v>253.19</v>
      </c>
      <c r="H210" s="118">
        <v>253.19</v>
      </c>
      <c r="I210" s="118">
        <v>253.19</v>
      </c>
      <c r="J210" s="118">
        <v>253.19</v>
      </c>
      <c r="K210" s="118">
        <v>253.19</v>
      </c>
      <c r="L210" s="118">
        <v>253.19</v>
      </c>
      <c r="M210" s="118">
        <v>253.19</v>
      </c>
      <c r="N210" s="118">
        <v>253.19</v>
      </c>
      <c r="O210" s="118">
        <v>253.19</v>
      </c>
      <c r="P210" s="118">
        <v>253.19</v>
      </c>
      <c r="Q210" s="118">
        <v>253.19</v>
      </c>
      <c r="R210" s="118">
        <v>253.19</v>
      </c>
      <c r="S210" s="118">
        <v>253.19</v>
      </c>
      <c r="T210" s="118">
        <v>253.19</v>
      </c>
      <c r="U210" s="118">
        <v>253.19</v>
      </c>
      <c r="V210" s="118">
        <v>253.19</v>
      </c>
      <c r="W210" s="118">
        <v>253.19</v>
      </c>
      <c r="X210" s="118">
        <v>253.19</v>
      </c>
      <c r="Y210" s="118">
        <v>253.19</v>
      </c>
      <c r="AB210" s="4">
        <v>15</v>
      </c>
      <c r="AC210" s="4">
        <v>13</v>
      </c>
    </row>
    <row r="211" spans="1:29" x14ac:dyDescent="0.25">
      <c r="A211" s="111">
        <v>25</v>
      </c>
      <c r="B211" s="118">
        <v>253.19</v>
      </c>
      <c r="C211" s="118">
        <v>253.19</v>
      </c>
      <c r="D211" s="118">
        <v>253.19</v>
      </c>
      <c r="E211" s="118">
        <v>253.19</v>
      </c>
      <c r="F211" s="118">
        <v>253.19</v>
      </c>
      <c r="G211" s="118">
        <v>253.19</v>
      </c>
      <c r="H211" s="118">
        <v>253.19</v>
      </c>
      <c r="I211" s="118">
        <v>253.19</v>
      </c>
      <c r="J211" s="118">
        <v>253.19</v>
      </c>
      <c r="K211" s="118">
        <v>253.19</v>
      </c>
      <c r="L211" s="118">
        <v>253.19</v>
      </c>
      <c r="M211" s="118">
        <v>253.19</v>
      </c>
      <c r="N211" s="118">
        <v>253.19</v>
      </c>
      <c r="O211" s="118">
        <v>253.19</v>
      </c>
      <c r="P211" s="118">
        <v>253.19</v>
      </c>
      <c r="Q211" s="118">
        <v>253.19</v>
      </c>
      <c r="R211" s="118">
        <v>253.19</v>
      </c>
      <c r="S211" s="118">
        <v>253.19</v>
      </c>
      <c r="T211" s="118">
        <v>253.19</v>
      </c>
      <c r="U211" s="118">
        <v>253.19</v>
      </c>
      <c r="V211" s="118">
        <v>253.19</v>
      </c>
      <c r="W211" s="118">
        <v>253.19</v>
      </c>
      <c r="X211" s="118">
        <v>253.19</v>
      </c>
      <c r="Y211" s="118">
        <v>253.19</v>
      </c>
      <c r="AB211" s="4">
        <v>15</v>
      </c>
      <c r="AC211" s="4">
        <v>14</v>
      </c>
    </row>
    <row r="212" spans="1:29" x14ac:dyDescent="0.25">
      <c r="A212" s="111">
        <v>26</v>
      </c>
      <c r="B212" s="118">
        <v>253.19</v>
      </c>
      <c r="C212" s="118">
        <v>253.19</v>
      </c>
      <c r="D212" s="118">
        <v>253.19</v>
      </c>
      <c r="E212" s="118">
        <v>253.19</v>
      </c>
      <c r="F212" s="118">
        <v>253.19</v>
      </c>
      <c r="G212" s="118">
        <v>253.19</v>
      </c>
      <c r="H212" s="118">
        <v>253.19</v>
      </c>
      <c r="I212" s="118">
        <v>253.19</v>
      </c>
      <c r="J212" s="118">
        <v>253.19</v>
      </c>
      <c r="K212" s="118">
        <v>253.19</v>
      </c>
      <c r="L212" s="118">
        <v>253.19</v>
      </c>
      <c r="M212" s="118">
        <v>253.19</v>
      </c>
      <c r="N212" s="118">
        <v>253.19</v>
      </c>
      <c r="O212" s="118">
        <v>253.19</v>
      </c>
      <c r="P212" s="118">
        <v>253.19</v>
      </c>
      <c r="Q212" s="118">
        <v>253.19</v>
      </c>
      <c r="R212" s="118">
        <v>253.19</v>
      </c>
      <c r="S212" s="118">
        <v>253.19</v>
      </c>
      <c r="T212" s="118">
        <v>253.19</v>
      </c>
      <c r="U212" s="118">
        <v>253.19</v>
      </c>
      <c r="V212" s="118">
        <v>253.19</v>
      </c>
      <c r="W212" s="118">
        <v>253.19</v>
      </c>
      <c r="X212" s="118">
        <v>253.19</v>
      </c>
      <c r="Y212" s="118">
        <v>253.19</v>
      </c>
      <c r="AB212" s="4">
        <v>15</v>
      </c>
      <c r="AC212" s="4">
        <v>15</v>
      </c>
    </row>
    <row r="213" spans="1:29" x14ac:dyDescent="0.25">
      <c r="A213" s="111">
        <v>27</v>
      </c>
      <c r="B213" s="118">
        <v>253.19</v>
      </c>
      <c r="C213" s="118">
        <v>253.19</v>
      </c>
      <c r="D213" s="118">
        <v>253.19</v>
      </c>
      <c r="E213" s="118">
        <v>253.19</v>
      </c>
      <c r="F213" s="118">
        <v>253.19</v>
      </c>
      <c r="G213" s="118">
        <v>253.19</v>
      </c>
      <c r="H213" s="118">
        <v>253.19</v>
      </c>
      <c r="I213" s="118">
        <v>253.19</v>
      </c>
      <c r="J213" s="118">
        <v>253.19</v>
      </c>
      <c r="K213" s="118">
        <v>253.19</v>
      </c>
      <c r="L213" s="118">
        <v>253.19</v>
      </c>
      <c r="M213" s="118">
        <v>253.19</v>
      </c>
      <c r="N213" s="118">
        <v>253.19</v>
      </c>
      <c r="O213" s="118">
        <v>253.19</v>
      </c>
      <c r="P213" s="118">
        <v>253.19</v>
      </c>
      <c r="Q213" s="118">
        <v>253.19</v>
      </c>
      <c r="R213" s="118">
        <v>253.19</v>
      </c>
      <c r="S213" s="118">
        <v>253.19</v>
      </c>
      <c r="T213" s="118">
        <v>253.19</v>
      </c>
      <c r="U213" s="118">
        <v>253.19</v>
      </c>
      <c r="V213" s="118">
        <v>253.19</v>
      </c>
      <c r="W213" s="118">
        <v>253.19</v>
      </c>
      <c r="X213" s="118">
        <v>253.19</v>
      </c>
      <c r="Y213" s="118">
        <v>253.19</v>
      </c>
      <c r="AB213" s="4">
        <v>15</v>
      </c>
      <c r="AC213" s="4">
        <v>16</v>
      </c>
    </row>
    <row r="214" spans="1:29" x14ac:dyDescent="0.25">
      <c r="A214" s="111">
        <v>28</v>
      </c>
      <c r="B214" s="118">
        <v>253.19</v>
      </c>
      <c r="C214" s="118">
        <v>253.19</v>
      </c>
      <c r="D214" s="118">
        <v>253.19</v>
      </c>
      <c r="E214" s="118">
        <v>253.19</v>
      </c>
      <c r="F214" s="118">
        <v>253.19</v>
      </c>
      <c r="G214" s="118">
        <v>253.19</v>
      </c>
      <c r="H214" s="118">
        <v>253.19</v>
      </c>
      <c r="I214" s="118">
        <v>253.19</v>
      </c>
      <c r="J214" s="118">
        <v>253.19</v>
      </c>
      <c r="K214" s="118">
        <v>253.19</v>
      </c>
      <c r="L214" s="118">
        <v>253.19</v>
      </c>
      <c r="M214" s="118">
        <v>253.19</v>
      </c>
      <c r="N214" s="118">
        <v>253.19</v>
      </c>
      <c r="O214" s="118">
        <v>253.19</v>
      </c>
      <c r="P214" s="118">
        <v>253.19</v>
      </c>
      <c r="Q214" s="118">
        <v>253.19</v>
      </c>
      <c r="R214" s="118">
        <v>253.19</v>
      </c>
      <c r="S214" s="118">
        <v>253.19</v>
      </c>
      <c r="T214" s="118">
        <v>253.19</v>
      </c>
      <c r="U214" s="118">
        <v>253.19</v>
      </c>
      <c r="V214" s="118">
        <v>253.19</v>
      </c>
      <c r="W214" s="118">
        <v>253.19</v>
      </c>
      <c r="X214" s="118">
        <v>253.19</v>
      </c>
      <c r="Y214" s="118">
        <v>253.19</v>
      </c>
      <c r="AB214" s="4">
        <v>15</v>
      </c>
      <c r="AC214" s="4">
        <v>17</v>
      </c>
    </row>
    <row r="215" spans="1:29" x14ac:dyDescent="0.25">
      <c r="A215" s="111">
        <v>29</v>
      </c>
      <c r="B215" s="118">
        <v>253.19</v>
      </c>
      <c r="C215" s="118">
        <v>253.19</v>
      </c>
      <c r="D215" s="118">
        <v>253.19</v>
      </c>
      <c r="E215" s="118">
        <v>253.19</v>
      </c>
      <c r="F215" s="118">
        <v>253.19</v>
      </c>
      <c r="G215" s="118">
        <v>253.19</v>
      </c>
      <c r="H215" s="118">
        <v>253.19</v>
      </c>
      <c r="I215" s="118">
        <v>253.19</v>
      </c>
      <c r="J215" s="118">
        <v>253.19</v>
      </c>
      <c r="K215" s="118">
        <v>253.19</v>
      </c>
      <c r="L215" s="118">
        <v>253.19</v>
      </c>
      <c r="M215" s="118">
        <v>253.19</v>
      </c>
      <c r="N215" s="118">
        <v>253.19</v>
      </c>
      <c r="O215" s="118">
        <v>253.19</v>
      </c>
      <c r="P215" s="118">
        <v>253.19</v>
      </c>
      <c r="Q215" s="118">
        <v>253.19</v>
      </c>
      <c r="R215" s="118">
        <v>253.19</v>
      </c>
      <c r="S215" s="118">
        <v>253.19</v>
      </c>
      <c r="T215" s="118">
        <v>253.19</v>
      </c>
      <c r="U215" s="118">
        <v>253.19</v>
      </c>
      <c r="V215" s="118">
        <v>253.19</v>
      </c>
      <c r="W215" s="118">
        <v>253.19</v>
      </c>
      <c r="X215" s="118">
        <v>253.19</v>
      </c>
      <c r="Y215" s="118">
        <v>253.19</v>
      </c>
      <c r="AB215" s="4">
        <v>15</v>
      </c>
      <c r="AC215" s="4">
        <v>18</v>
      </c>
    </row>
    <row r="216" spans="1:29" x14ac:dyDescent="0.25">
      <c r="A216" s="121">
        <v>30</v>
      </c>
      <c r="B216" s="118">
        <v>253.19</v>
      </c>
      <c r="C216" s="118">
        <v>253.19</v>
      </c>
      <c r="D216" s="118">
        <v>253.19</v>
      </c>
      <c r="E216" s="118">
        <v>253.19</v>
      </c>
      <c r="F216" s="118">
        <v>253.19</v>
      </c>
      <c r="G216" s="118">
        <v>253.19</v>
      </c>
      <c r="H216" s="118">
        <v>253.19</v>
      </c>
      <c r="I216" s="118">
        <v>253.19</v>
      </c>
      <c r="J216" s="118">
        <v>253.19</v>
      </c>
      <c r="K216" s="118">
        <v>253.19</v>
      </c>
      <c r="L216" s="118">
        <v>253.19</v>
      </c>
      <c r="M216" s="118">
        <v>253.19</v>
      </c>
      <c r="N216" s="118">
        <v>253.19</v>
      </c>
      <c r="O216" s="118">
        <v>253.19</v>
      </c>
      <c r="P216" s="118">
        <v>253.19</v>
      </c>
      <c r="Q216" s="118">
        <v>253.19</v>
      </c>
      <c r="R216" s="118">
        <v>253.19</v>
      </c>
      <c r="S216" s="118">
        <v>253.19</v>
      </c>
      <c r="T216" s="118">
        <v>253.19</v>
      </c>
      <c r="U216" s="118">
        <v>253.19</v>
      </c>
      <c r="V216" s="118">
        <v>253.19</v>
      </c>
      <c r="W216" s="118">
        <v>253.19</v>
      </c>
      <c r="X216" s="118">
        <v>253.19</v>
      </c>
      <c r="Y216" s="118">
        <v>253.19</v>
      </c>
      <c r="AB216" s="4">
        <v>15</v>
      </c>
      <c r="AC216" s="4">
        <v>19</v>
      </c>
    </row>
    <row r="217" spans="1:29" x14ac:dyDescent="0.25">
      <c r="A217" s="122">
        <v>31</v>
      </c>
      <c r="B217" s="118">
        <v>253.19</v>
      </c>
      <c r="C217" s="118">
        <v>253.19</v>
      </c>
      <c r="D217" s="118">
        <v>253.19</v>
      </c>
      <c r="E217" s="118">
        <v>253.19</v>
      </c>
      <c r="F217" s="118">
        <v>253.19</v>
      </c>
      <c r="G217" s="118">
        <v>253.19</v>
      </c>
      <c r="H217" s="118">
        <v>253.19</v>
      </c>
      <c r="I217" s="118">
        <v>253.19</v>
      </c>
      <c r="J217" s="118">
        <v>253.19</v>
      </c>
      <c r="K217" s="118">
        <v>253.19</v>
      </c>
      <c r="L217" s="118">
        <v>253.19</v>
      </c>
      <c r="M217" s="118">
        <v>253.19</v>
      </c>
      <c r="N217" s="118">
        <v>253.19</v>
      </c>
      <c r="O217" s="118">
        <v>253.19</v>
      </c>
      <c r="P217" s="118">
        <v>253.19</v>
      </c>
      <c r="Q217" s="118">
        <v>253.19</v>
      </c>
      <c r="R217" s="118">
        <v>253.19</v>
      </c>
      <c r="S217" s="118">
        <v>253.19</v>
      </c>
      <c r="T217" s="118">
        <v>253.19</v>
      </c>
      <c r="U217" s="118">
        <v>253.19</v>
      </c>
      <c r="V217" s="118">
        <v>253.19</v>
      </c>
      <c r="W217" s="118">
        <v>253.19</v>
      </c>
      <c r="X217" s="118">
        <v>253.19</v>
      </c>
      <c r="Y217" s="118">
        <v>253.19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>
        <v>69.97</v>
      </c>
      <c r="J226" s="56">
        <v>197.44</v>
      </c>
      <c r="K226" s="56">
        <v>221.48</v>
      </c>
      <c r="L226" s="56">
        <v>443.34999999999997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49">
        <v>67.77</v>
      </c>
      <c r="J227" s="49">
        <v>195.24</v>
      </c>
      <c r="K227" s="49">
        <v>219.28</v>
      </c>
      <c r="L227" s="49">
        <v>441.15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>
        <v>2.2000000000000002</v>
      </c>
      <c r="J228" s="49">
        <v>2.2000000000000002</v>
      </c>
      <c r="K228" s="49">
        <v>2.2000000000000002</v>
      </c>
      <c r="L228" s="49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880241.3</v>
      </c>
      <c r="J230" s="136">
        <v>1355564</v>
      </c>
      <c r="K230" s="136">
        <v>1458239.72</v>
      </c>
      <c r="L230" s="136">
        <v>723361.22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880241.3</v>
      </c>
      <c r="J231" s="136">
        <v>1355564</v>
      </c>
      <c r="K231" s="136">
        <v>1458239.72</v>
      </c>
      <c r="L231" s="136">
        <v>723361.22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S146:T146"/>
    <mergeCell ref="A144:L145"/>
    <mergeCell ref="O146:P146"/>
    <mergeCell ref="M141:O141"/>
    <mergeCell ref="Q145:R145"/>
    <mergeCell ref="M146:N146"/>
    <mergeCell ref="B107:Y107"/>
    <mergeCell ref="A107:A108"/>
    <mergeCell ref="A141:J141"/>
    <mergeCell ref="A5:A6"/>
    <mergeCell ref="O145:P145"/>
    <mergeCell ref="B5:Y5"/>
    <mergeCell ref="M144:T144"/>
    <mergeCell ref="A73:A74"/>
    <mergeCell ref="B39:Y39"/>
    <mergeCell ref="B73:Y73"/>
    <mergeCell ref="A1:Y1"/>
    <mergeCell ref="A2:Y2"/>
    <mergeCell ref="P3:Q3"/>
    <mergeCell ref="A4:Y4"/>
    <mergeCell ref="S145:T145"/>
    <mergeCell ref="Q146:R146"/>
    <mergeCell ref="A146:L146"/>
    <mergeCell ref="A39:A40"/>
    <mergeCell ref="M145:N145"/>
    <mergeCell ref="A143:Y143"/>
    <mergeCell ref="A150:A151"/>
    <mergeCell ref="A224:G225"/>
    <mergeCell ref="B150:Y150"/>
    <mergeCell ref="B185:Y185"/>
    <mergeCell ref="A222:G222"/>
    <mergeCell ref="A185:A186"/>
    <mergeCell ref="H224:H225"/>
    <mergeCell ref="I224:L224"/>
    <mergeCell ref="A231:G231"/>
    <mergeCell ref="A220:L220"/>
    <mergeCell ref="A221:K221"/>
    <mergeCell ref="A227:G227"/>
    <mergeCell ref="A228:G228"/>
    <mergeCell ref="A230:G230"/>
    <mergeCell ref="A226:G226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5" activePane="bottomRight" state="frozen"/>
      <selection activeCell="L285" sqref="L285"/>
      <selection pane="topRight" activeCell="L285" sqref="L285"/>
      <selection pane="bottomLeft" activeCell="L285" sqref="L285"/>
      <selection pane="bottomRight" activeCell="L285" sqref="L285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151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 t="e">
        <f>ROUND($I$289+B216+B251,2)</f>
        <v>#REF!</v>
      </c>
      <c r="C7" s="101" t="e">
        <f t="shared" ref="C7:Y7" si="0">ROUND($I$289+C216+C251,2)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77">
        <v>2</v>
      </c>
      <c r="B8" s="97" t="e">
        <f t="shared" ref="B8:Y8" si="1">ROUND($I$289+B217+B252,2)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77">
        <v>3</v>
      </c>
      <c r="B9" s="97" t="e">
        <f t="shared" ref="B9:Y9" si="2">ROUND($I$289+B218+B253,2)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77">
        <v>4</v>
      </c>
      <c r="B10" s="97" t="e">
        <f t="shared" ref="B10:Y10" si="3">ROUND($I$289+B219+B254,2)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77">
        <v>5</v>
      </c>
      <c r="B11" s="97" t="e">
        <f t="shared" ref="B11:Y11" si="4">ROUND($I$289+B220+B255,2)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77">
        <v>6</v>
      </c>
      <c r="B12" s="97" t="e">
        <f t="shared" ref="B12:Y12" si="5">ROUND($I$289+B221+B256,2)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77">
        <v>7</v>
      </c>
      <c r="B13" s="97" t="e">
        <f t="shared" ref="B13:Y13" si="6">ROUND($I$289+B222+B257,2)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77">
        <v>8</v>
      </c>
      <c r="B14" s="97" t="e">
        <f t="shared" ref="B14:Y14" si="7">ROUND($I$289+B223+B258,2)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77">
        <v>9</v>
      </c>
      <c r="B15" s="97" t="e">
        <f t="shared" ref="B15:Y15" si="8">ROUND($I$289+B224+B259,2)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77">
        <v>10</v>
      </c>
      <c r="B16" s="97" t="e">
        <f t="shared" ref="B16:Y16" si="9">ROUND($I$289+B225+B260,2)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77">
        <v>11</v>
      </c>
      <c r="B17" s="97" t="e">
        <f t="shared" ref="B17:Y17" si="10">ROUND($I$289+B226+B261,2)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77">
        <v>12</v>
      </c>
      <c r="B18" s="97" t="e">
        <f t="shared" ref="B18:Y18" si="11">ROUND($I$289+B227+B262,2)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77">
        <v>13</v>
      </c>
      <c r="B19" s="97" t="e">
        <f t="shared" ref="B19:Y19" si="12">ROUND($I$289+B228+B263,2)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77">
        <v>14</v>
      </c>
      <c r="B20" s="97" t="e">
        <f t="shared" ref="B20:Y20" si="13">ROUND($I$289+B229+B264,2)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77">
        <v>15</v>
      </c>
      <c r="B21" s="97" t="e">
        <f t="shared" ref="B21:Y21" si="14">ROUND($I$289+B230+B265,2)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77">
        <v>16</v>
      </c>
      <c r="B22" s="97" t="e">
        <f t="shared" ref="B22:Y22" si="15">ROUND($I$289+B231+B266,2)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77">
        <v>17</v>
      </c>
      <c r="B23" s="97" t="e">
        <f t="shared" ref="B23:Y23" si="16">ROUND($I$289+B232+B267,2)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77">
        <v>18</v>
      </c>
      <c r="B24" s="97" t="e">
        <f t="shared" ref="B24:Y24" si="17">ROUND($I$289+B233+B268,2)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77">
        <v>19</v>
      </c>
      <c r="B25" s="97" t="e">
        <f t="shared" ref="B25:Y25" si="18">ROUND($I$289+B234+B269,2)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77">
        <v>20</v>
      </c>
      <c r="B26" s="97" t="e">
        <f t="shared" ref="B26:Y26" si="19">ROUND($I$289+B235+B270,2)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77">
        <v>21</v>
      </c>
      <c r="B27" s="97" t="e">
        <f t="shared" ref="B27:Y27" si="20">ROUND($I$289+B236+B271,2)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77">
        <v>22</v>
      </c>
      <c r="B28" s="97" t="e">
        <f t="shared" ref="B28:Y28" si="21">ROUND($I$289+B237+B272,2)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77">
        <v>23</v>
      </c>
      <c r="B29" s="97" t="e">
        <f t="shared" ref="B29:Y29" si="22">ROUND($I$289+B238+B273,2)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77">
        <v>24</v>
      </c>
      <c r="B30" s="97" t="e">
        <f t="shared" ref="B30:Y30" si="23">ROUND($I$289+B239+B274,2)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77">
        <v>25</v>
      </c>
      <c r="B31" s="97" t="e">
        <f t="shared" ref="B31:Y31" si="24">ROUND($I$289+B240+B275,2)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77">
        <v>26</v>
      </c>
      <c r="B32" s="97" t="e">
        <f t="shared" ref="B32:Y32" si="25">ROUND($I$289+B241+B276,2)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77">
        <v>27</v>
      </c>
      <c r="B33" s="97" t="e">
        <f t="shared" ref="B33:Y33" si="26">ROUND($I$289+B242+B277,2)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77">
        <v>28</v>
      </c>
      <c r="B34" s="97" t="e">
        <f t="shared" ref="B34:Y34" si="27">ROUND($I$289+B243+B278,2)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77">
        <v>29</v>
      </c>
      <c r="B35" s="97" t="e">
        <f t="shared" ref="B35:Y35" si="28">ROUND($I$289+B244+B279,2)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77">
        <v>30</v>
      </c>
      <c r="B36" s="97" t="e">
        <f t="shared" ref="B36:Y36" si="29">ROUND($I$289+B245+B280,2)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ht="14.4" thickBot="1" x14ac:dyDescent="0.3">
      <c r="A37" s="78">
        <v>31</v>
      </c>
      <c r="B37" s="98" t="e">
        <f t="shared" ref="B37:Y37" si="30">ROUND($I$289+B246+B281,2)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95">
        <v>1</v>
      </c>
      <c r="B41" s="96" t="e">
        <f>ROUND($J$289+B216+B251,2)</f>
        <v>#REF!</v>
      </c>
      <c r="C41" s="88" t="e">
        <f t="shared" ref="C41:Y41" si="31">ROUND($J$289+C216+C251,2)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ROUND($J$289+B217+B252,2)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ROUND($J$289+B218+B253,2)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ROUND($J$289+B219+B254,2)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ROUND($J$289+B220+B255,2)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ROUND($J$289+B221+B256,2)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ROUND($J$289+B222+B257,2)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ROUND($J$289+B223+B258,2)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ROUND($J$289+B224+B259,2)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ROUND($J$289+B225+B260,2)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ROUND($J$289+B226+B261,2)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ROUND($J$289+B227+B262,2)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ROUND($J$289+B228+B263,2)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ROUND($J$289+B229+B264,2)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ROUND($J$289+B230+B265,2)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ROUND($J$289+B231+B266,2)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ROUND($J$289+B232+B267,2)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ROUND($J$289+B233+B268,2)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ROUND($J$289+B234+B269,2)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ROUND($J$289+B235+B270,2)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ROUND($J$289+B236+B271,2)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ROUND($J$289+B237+B272,2)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ROUND($J$289+B238+B273,2)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ROUND($J$289+B239+B274,2)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ROUND($J$289+B240+B275,2)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ROUND($J$289+B241+B276,2)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ROUND($J$289+B242+B277,2)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ROUND($J$289+B243+B278,2)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ROUND($J$289+B244+B279,2)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ROUND($J$289+B245+B280,2)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ROUND($J$289+B246+B281,2)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95">
        <v>1</v>
      </c>
      <c r="B75" s="96" t="e">
        <f>ROUND(B216+$K$289+B251,2)</f>
        <v>#REF!</v>
      </c>
      <c r="C75" s="88" t="e">
        <f t="shared" ref="C75:Y75" si="62">ROUND(C216+$K$289+C251,2)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3" t="e">
        <f t="shared" ref="B76:Y76" si="63">ROUND(B217+$K$289+B252,2)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3" t="e">
        <f t="shared" ref="B77:Y77" si="64">ROUND(B218+$K$289+B253,2)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3" t="e">
        <f t="shared" ref="B78:Y78" si="65">ROUND(B219+$K$289+B254,2)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3" t="e">
        <f t="shared" ref="B79:Y79" si="66">ROUND(B220+$K$289+B255,2)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3" t="e">
        <f t="shared" ref="B80:Y80" si="67">ROUND(B221+$K$289+B256,2)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3" t="e">
        <f t="shared" ref="B81:Y81" si="68">ROUND(B222+$K$289+B257,2)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3" t="e">
        <f t="shared" ref="B82:Y82" si="69">ROUND(B223+$K$289+B258,2)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3" t="e">
        <f t="shared" ref="B83:Y83" si="70">ROUND(B224+$K$289+B259,2)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3" t="e">
        <f t="shared" ref="B84:Y84" si="71">ROUND(B225+$K$289+B260,2)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3" t="e">
        <f t="shared" ref="B85:Y85" si="72">ROUND(B226+$K$289+B261,2)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3" t="e">
        <f t="shared" ref="B86:Y86" si="73">ROUND(B227+$K$289+B262,2)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3" t="e">
        <f t="shared" ref="B87:Y87" si="74">ROUND(B228+$K$289+B263,2)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3" t="e">
        <f t="shared" ref="B88:Y88" si="75">ROUND(B229+$K$289+B264,2)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3" t="e">
        <f t="shared" ref="B89:Y89" si="76">ROUND(B230+$K$289+B265,2)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3" t="e">
        <f t="shared" ref="B90:Y90" si="77">ROUND(B231+$K$289+B266,2)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3" t="e">
        <f t="shared" ref="B91:Y91" si="78">ROUND(B232+$K$289+B267,2)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3" t="e">
        <f t="shared" ref="B92:Y92" si="79">ROUND(B233+$K$289+B268,2)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3" t="e">
        <f t="shared" ref="B93:Y93" si="80">ROUND(B234+$K$289+B269,2)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3" t="e">
        <f t="shared" ref="B94:Y94" si="81">ROUND(B235+$K$289+B270,2)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3" t="e">
        <f t="shared" ref="B95:Y95" si="82">ROUND(B236+$K$289+B271,2)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3" t="e">
        <f t="shared" ref="B96:Y96" si="83">ROUND(B237+$K$289+B272,2)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3" t="e">
        <f t="shared" ref="B97:Y97" si="84">ROUND(B238+$K$289+B273,2)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3" t="e">
        <f t="shared" ref="B98:Y98" si="85">ROUND(B239+$K$289+B274,2)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3" t="e">
        <f t="shared" ref="B99:Y99" si="86">ROUND(B240+$K$289+B275,2)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3" t="e">
        <f t="shared" ref="B100:Y100" si="87">ROUND(B241+$K$289+B276,2)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3" t="e">
        <f t="shared" ref="B101:Y101" si="88">ROUND(B242+$K$289+B277,2)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3" t="e">
        <f t="shared" ref="B102:Y102" si="89">ROUND(B243+$K$289+B278,2)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3" t="e">
        <f t="shared" ref="B103:Y103" si="90">ROUND(B244+$K$289+B279,2)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3" t="e">
        <f t="shared" ref="B104:Y104" si="91">ROUND(B245+$K$289+B280,2)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4" t="e">
        <f t="shared" ref="B105:Y105" si="92">ROUND(B246+$K$289+B281,2)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>ROUND(B216+$L$289+B251,2)</f>
        <v>#REF!</v>
      </c>
      <c r="C109" s="88" t="e">
        <f t="shared" ref="C109:Y109" si="93">ROUND(C216+$L$289+C251,2)</f>
        <v>#REF!</v>
      </c>
      <c r="D109" s="88" t="e">
        <f t="shared" si="93"/>
        <v>#REF!</v>
      </c>
      <c r="E109" s="88" t="e">
        <f t="shared" si="93"/>
        <v>#REF!</v>
      </c>
      <c r="F109" s="88" t="e">
        <f t="shared" si="93"/>
        <v>#REF!</v>
      </c>
      <c r="G109" s="88" t="e">
        <f t="shared" si="93"/>
        <v>#REF!</v>
      </c>
      <c r="H109" s="88" t="e">
        <f t="shared" si="93"/>
        <v>#REF!</v>
      </c>
      <c r="I109" s="88" t="e">
        <f t="shared" si="93"/>
        <v>#REF!</v>
      </c>
      <c r="J109" s="88" t="e">
        <f t="shared" si="93"/>
        <v>#REF!</v>
      </c>
      <c r="K109" s="88" t="e">
        <f t="shared" si="93"/>
        <v>#REF!</v>
      </c>
      <c r="L109" s="88" t="e">
        <f t="shared" si="93"/>
        <v>#REF!</v>
      </c>
      <c r="M109" s="88" t="e">
        <f t="shared" si="93"/>
        <v>#REF!</v>
      </c>
      <c r="N109" s="88" t="e">
        <f t="shared" si="93"/>
        <v>#REF!</v>
      </c>
      <c r="O109" s="88" t="e">
        <f t="shared" si="93"/>
        <v>#REF!</v>
      </c>
      <c r="P109" s="88" t="e">
        <f t="shared" si="93"/>
        <v>#REF!</v>
      </c>
      <c r="Q109" s="88" t="e">
        <f t="shared" si="93"/>
        <v>#REF!</v>
      </c>
      <c r="R109" s="88" t="e">
        <f t="shared" si="93"/>
        <v>#REF!</v>
      </c>
      <c r="S109" s="88" t="e">
        <f t="shared" si="93"/>
        <v>#REF!</v>
      </c>
      <c r="T109" s="88" t="e">
        <f t="shared" si="93"/>
        <v>#REF!</v>
      </c>
      <c r="U109" s="88" t="e">
        <f t="shared" si="93"/>
        <v>#REF!</v>
      </c>
      <c r="V109" s="88" t="e">
        <f t="shared" si="93"/>
        <v>#REF!</v>
      </c>
      <c r="W109" s="88" t="e">
        <f t="shared" si="93"/>
        <v>#REF!</v>
      </c>
      <c r="X109" s="88" t="e">
        <f t="shared" si="93"/>
        <v>#REF!</v>
      </c>
      <c r="Y109" s="89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ROUND(B217+$L$289+B252,2)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ROUND(B218+$L$289+B253,2)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ROUND(B219+$L$289+B254,2)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ROUND(B220+$L$289+B255,2)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ROUND(B221+$L$289+B256,2)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ROUND(B222+$L$289+B257,2)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ROUND(B223+$L$289+B258,2)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ROUND(B224+$L$289+B259,2)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ROUND(B225+$L$289+B260,2)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ROUND(B226+$L$289+B261,2)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ROUND(B227+$L$289+B262,2)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ROUND(B228+$L$289+B263,2)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ROUND(B229+$L$289+B264,2)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ROUND(B230+$L$289+B265,2)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ROUND(B231+$L$289+B266,2)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ROUND(B232+$L$289+B267,2)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ROUND(B233+$L$289+B268,2)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ROUND(B234+$L$289+B269,2)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ROUND(B235+$L$289+B270,2)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ROUND(B236+$L$289+B271,2)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ROUND(B237+$L$289+B272,2)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ROUND(B238+$L$289+B273,2)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ROUND(B239+$L$289+B274,2)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ROUND(B240+$L$289+B275,2)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ROUND(B241+$L$289+B276,2)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ROUND(B242+$L$289+B277,2)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ROUND(B243+$L$289+B278,2)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ROUND(B244+$L$289+B279,2)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ROUND(B245+$L$289+B280,2)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ROUND(B246+$L$289+B281,2)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140" s="84"/>
      <c r="AB140" s="160">
        <v>12</v>
      </c>
      <c r="AC140" s="160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79" t="e">
        <f>#REF!</f>
        <v>#REF!</v>
      </c>
      <c r="C143" s="80" t="e">
        <f>#REF!</f>
        <v>#REF!</v>
      </c>
      <c r="D143" s="80" t="e">
        <f>#REF!</f>
        <v>#REF!</v>
      </c>
      <c r="E143" s="80" t="e">
        <f>#REF!</f>
        <v>#REF!</v>
      </c>
      <c r="F143" s="80" t="e">
        <f>#REF!</f>
        <v>#REF!</v>
      </c>
      <c r="G143" s="80" t="e">
        <f>#REF!</f>
        <v>#REF!</v>
      </c>
      <c r="H143" s="80" t="e">
        <f>#REF!</f>
        <v>#REF!</v>
      </c>
      <c r="I143" s="80" t="e">
        <f>#REF!</f>
        <v>#REF!</v>
      </c>
      <c r="J143" s="80" t="e">
        <f>#REF!</f>
        <v>#REF!</v>
      </c>
      <c r="K143" s="80" t="e">
        <f>#REF!</f>
        <v>#REF!</v>
      </c>
      <c r="L143" s="80" t="e">
        <f>#REF!</f>
        <v>#REF!</v>
      </c>
      <c r="M143" s="80" t="e">
        <f>#REF!</f>
        <v>#REF!</v>
      </c>
      <c r="N143" s="80" t="e">
        <f>#REF!</f>
        <v>#REF!</v>
      </c>
      <c r="O143" s="80" t="e">
        <f>#REF!</f>
        <v>#REF!</v>
      </c>
      <c r="P143" s="80" t="e">
        <f>#REF!</f>
        <v>#REF!</v>
      </c>
      <c r="Q143" s="80" t="e">
        <f>#REF!</f>
        <v>#REF!</v>
      </c>
      <c r="R143" s="80" t="e">
        <f>#REF!</f>
        <v>#REF!</v>
      </c>
      <c r="S143" s="80" t="e">
        <f>#REF!</f>
        <v>#REF!</v>
      </c>
      <c r="T143" s="80" t="e">
        <f>#REF!</f>
        <v>#REF!</v>
      </c>
      <c r="U143" s="80" t="e">
        <f>#REF!</f>
        <v>#REF!</v>
      </c>
      <c r="V143" s="80" t="e">
        <f>#REF!</f>
        <v>#REF!</v>
      </c>
      <c r="W143" s="80" t="e">
        <f>#REF!</f>
        <v>#REF!</v>
      </c>
      <c r="X143" s="80" t="e">
        <f>#REF!</f>
        <v>#REF!</v>
      </c>
      <c r="Y143" s="81" t="e">
        <f>#REF!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82" t="e">
        <f>#REF!</f>
        <v>#REF!</v>
      </c>
      <c r="C144" s="3" t="e">
        <f>#REF!</f>
        <v>#REF!</v>
      </c>
      <c r="D144" s="3" t="e">
        <f>#REF!</f>
        <v>#REF!</v>
      </c>
      <c r="E144" s="3" t="e">
        <f>#REF!</f>
        <v>#REF!</v>
      </c>
      <c r="F144" s="3" t="e">
        <f>#REF!</f>
        <v>#REF!</v>
      </c>
      <c r="G144" s="3" t="e">
        <f>#REF!</f>
        <v>#REF!</v>
      </c>
      <c r="H144" s="3" t="e">
        <f>#REF!</f>
        <v>#REF!</v>
      </c>
      <c r="I144" s="3" t="e">
        <f>#REF!</f>
        <v>#REF!</v>
      </c>
      <c r="J144" s="3" t="e">
        <f>#REF!</f>
        <v>#REF!</v>
      </c>
      <c r="K144" s="3" t="e">
        <f>#REF!</f>
        <v>#REF!</v>
      </c>
      <c r="L144" s="3" t="e">
        <f>#REF!</f>
        <v>#REF!</v>
      </c>
      <c r="M144" s="3" t="e">
        <f>#REF!</f>
        <v>#REF!</v>
      </c>
      <c r="N144" s="3" t="e">
        <f>#REF!</f>
        <v>#REF!</v>
      </c>
      <c r="O144" s="3" t="e">
        <f>#REF!</f>
        <v>#REF!</v>
      </c>
      <c r="P144" s="3" t="e">
        <f>#REF!</f>
        <v>#REF!</v>
      </c>
      <c r="Q144" s="3" t="e">
        <f>#REF!</f>
        <v>#REF!</v>
      </c>
      <c r="R144" s="3" t="e">
        <f>#REF!</f>
        <v>#REF!</v>
      </c>
      <c r="S144" s="3" t="e">
        <f>#REF!</f>
        <v>#REF!</v>
      </c>
      <c r="T144" s="3" t="e">
        <f>#REF!</f>
        <v>#REF!</v>
      </c>
      <c r="U144" s="3" t="e">
        <f>#REF!</f>
        <v>#REF!</v>
      </c>
      <c r="V144" s="3" t="e">
        <f>#REF!</f>
        <v>#REF!</v>
      </c>
      <c r="W144" s="3" t="e">
        <f>#REF!</f>
        <v>#REF!</v>
      </c>
      <c r="X144" s="3" t="e">
        <f>#REF!</f>
        <v>#REF!</v>
      </c>
      <c r="Y144" s="57" t="e">
        <f>#REF!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82" t="e">
        <f>#REF!</f>
        <v>#REF!</v>
      </c>
      <c r="C145" s="3" t="e">
        <f>#REF!</f>
        <v>#REF!</v>
      </c>
      <c r="D145" s="3" t="e">
        <f>#REF!</f>
        <v>#REF!</v>
      </c>
      <c r="E145" s="3" t="e">
        <f>#REF!</f>
        <v>#REF!</v>
      </c>
      <c r="F145" s="3" t="e">
        <f>#REF!</f>
        <v>#REF!</v>
      </c>
      <c r="G145" s="3" t="e">
        <f>#REF!</f>
        <v>#REF!</v>
      </c>
      <c r="H145" s="3" t="e">
        <f>#REF!</f>
        <v>#REF!</v>
      </c>
      <c r="I145" s="3" t="e">
        <f>#REF!</f>
        <v>#REF!</v>
      </c>
      <c r="J145" s="3" t="e">
        <f>#REF!</f>
        <v>#REF!</v>
      </c>
      <c r="K145" s="3" t="e">
        <f>#REF!</f>
        <v>#REF!</v>
      </c>
      <c r="L145" s="3" t="e">
        <f>#REF!</f>
        <v>#REF!</v>
      </c>
      <c r="M145" s="3" t="e">
        <f>#REF!</f>
        <v>#REF!</v>
      </c>
      <c r="N145" s="3" t="e">
        <f>#REF!</f>
        <v>#REF!</v>
      </c>
      <c r="O145" s="3" t="e">
        <f>#REF!</f>
        <v>#REF!</v>
      </c>
      <c r="P145" s="3" t="e">
        <f>#REF!</f>
        <v>#REF!</v>
      </c>
      <c r="Q145" s="3" t="e">
        <f>#REF!</f>
        <v>#REF!</v>
      </c>
      <c r="R145" s="3" t="e">
        <f>#REF!</f>
        <v>#REF!</v>
      </c>
      <c r="S145" s="3" t="e">
        <f>#REF!</f>
        <v>#REF!</v>
      </c>
      <c r="T145" s="3" t="e">
        <f>#REF!</f>
        <v>#REF!</v>
      </c>
      <c r="U145" s="3" t="e">
        <f>#REF!</f>
        <v>#REF!</v>
      </c>
      <c r="V145" s="3" t="e">
        <f>#REF!</f>
        <v>#REF!</v>
      </c>
      <c r="W145" s="3" t="e">
        <f>#REF!</f>
        <v>#REF!</v>
      </c>
      <c r="X145" s="3" t="e">
        <f>#REF!</f>
        <v>#REF!</v>
      </c>
      <c r="Y145" s="57" t="e">
        <f>#REF!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82" t="e">
        <f>#REF!</f>
        <v>#REF!</v>
      </c>
      <c r="C146" s="3" t="e">
        <f>#REF!</f>
        <v>#REF!</v>
      </c>
      <c r="D146" s="3" t="e">
        <f>#REF!</f>
        <v>#REF!</v>
      </c>
      <c r="E146" s="3" t="e">
        <f>#REF!</f>
        <v>#REF!</v>
      </c>
      <c r="F146" s="3" t="e">
        <f>#REF!</f>
        <v>#REF!</v>
      </c>
      <c r="G146" s="3" t="e">
        <f>#REF!</f>
        <v>#REF!</v>
      </c>
      <c r="H146" s="3" t="e">
        <f>#REF!</f>
        <v>#REF!</v>
      </c>
      <c r="I146" s="3" t="e">
        <f>#REF!</f>
        <v>#REF!</v>
      </c>
      <c r="J146" s="3" t="e">
        <f>#REF!</f>
        <v>#REF!</v>
      </c>
      <c r="K146" s="3" t="e">
        <f>#REF!</f>
        <v>#REF!</v>
      </c>
      <c r="L146" s="3" t="e">
        <f>#REF!</f>
        <v>#REF!</v>
      </c>
      <c r="M146" s="3" t="e">
        <f>#REF!</f>
        <v>#REF!</v>
      </c>
      <c r="N146" s="3" t="e">
        <f>#REF!</f>
        <v>#REF!</v>
      </c>
      <c r="O146" s="3" t="e">
        <f>#REF!</f>
        <v>#REF!</v>
      </c>
      <c r="P146" s="3" t="e">
        <f>#REF!</f>
        <v>#REF!</v>
      </c>
      <c r="Q146" s="3" t="e">
        <f>#REF!</f>
        <v>#REF!</v>
      </c>
      <c r="R146" s="3" t="e">
        <f>#REF!</f>
        <v>#REF!</v>
      </c>
      <c r="S146" s="3" t="e">
        <f>#REF!</f>
        <v>#REF!</v>
      </c>
      <c r="T146" s="3" t="e">
        <f>#REF!</f>
        <v>#REF!</v>
      </c>
      <c r="U146" s="3" t="e">
        <f>#REF!</f>
        <v>#REF!</v>
      </c>
      <c r="V146" s="3" t="e">
        <f>#REF!</f>
        <v>#REF!</v>
      </c>
      <c r="W146" s="3" t="e">
        <f>#REF!</f>
        <v>#REF!</v>
      </c>
      <c r="X146" s="3" t="e">
        <f>#REF!</f>
        <v>#REF!</v>
      </c>
      <c r="Y146" s="57" t="e">
        <f>#REF!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82" t="e">
        <f>#REF!</f>
        <v>#REF!</v>
      </c>
      <c r="C147" s="3" t="e">
        <f>#REF!</f>
        <v>#REF!</v>
      </c>
      <c r="D147" s="3" t="e">
        <f>#REF!</f>
        <v>#REF!</v>
      </c>
      <c r="E147" s="3" t="e">
        <f>#REF!</f>
        <v>#REF!</v>
      </c>
      <c r="F147" s="3" t="e">
        <f>#REF!</f>
        <v>#REF!</v>
      </c>
      <c r="G147" s="3" t="e">
        <f>#REF!</f>
        <v>#REF!</v>
      </c>
      <c r="H147" s="3" t="e">
        <f>#REF!</f>
        <v>#REF!</v>
      </c>
      <c r="I147" s="3" t="e">
        <f>#REF!</f>
        <v>#REF!</v>
      </c>
      <c r="J147" s="3" t="e">
        <f>#REF!</f>
        <v>#REF!</v>
      </c>
      <c r="K147" s="3" t="e">
        <f>#REF!</f>
        <v>#REF!</v>
      </c>
      <c r="L147" s="3" t="e">
        <f>#REF!</f>
        <v>#REF!</v>
      </c>
      <c r="M147" s="3" t="e">
        <f>#REF!</f>
        <v>#REF!</v>
      </c>
      <c r="N147" s="3" t="e">
        <f>#REF!</f>
        <v>#REF!</v>
      </c>
      <c r="O147" s="3" t="e">
        <f>#REF!</f>
        <v>#REF!</v>
      </c>
      <c r="P147" s="3" t="e">
        <f>#REF!</f>
        <v>#REF!</v>
      </c>
      <c r="Q147" s="3" t="e">
        <f>#REF!</f>
        <v>#REF!</v>
      </c>
      <c r="R147" s="3" t="e">
        <f>#REF!</f>
        <v>#REF!</v>
      </c>
      <c r="S147" s="3" t="e">
        <f>#REF!</f>
        <v>#REF!</v>
      </c>
      <c r="T147" s="3" t="e">
        <f>#REF!</f>
        <v>#REF!</v>
      </c>
      <c r="U147" s="3" t="e">
        <f>#REF!</f>
        <v>#REF!</v>
      </c>
      <c r="V147" s="3" t="e">
        <f>#REF!</f>
        <v>#REF!</v>
      </c>
      <c r="W147" s="3" t="e">
        <f>#REF!</f>
        <v>#REF!</v>
      </c>
      <c r="X147" s="3" t="e">
        <f>#REF!</f>
        <v>#REF!</v>
      </c>
      <c r="Y147" s="57" t="e">
        <f>#REF!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82" t="e">
        <f>#REF!</f>
        <v>#REF!</v>
      </c>
      <c r="C148" s="3" t="e">
        <f>#REF!</f>
        <v>#REF!</v>
      </c>
      <c r="D148" s="3" t="e">
        <f>#REF!</f>
        <v>#REF!</v>
      </c>
      <c r="E148" s="3" t="e">
        <f>#REF!</f>
        <v>#REF!</v>
      </c>
      <c r="F148" s="3" t="e">
        <f>#REF!</f>
        <v>#REF!</v>
      </c>
      <c r="G148" s="3" t="e">
        <f>#REF!</f>
        <v>#REF!</v>
      </c>
      <c r="H148" s="3" t="e">
        <f>#REF!</f>
        <v>#REF!</v>
      </c>
      <c r="I148" s="3" t="e">
        <f>#REF!</f>
        <v>#REF!</v>
      </c>
      <c r="J148" s="3" t="e">
        <f>#REF!</f>
        <v>#REF!</v>
      </c>
      <c r="K148" s="3" t="e">
        <f>#REF!</f>
        <v>#REF!</v>
      </c>
      <c r="L148" s="3" t="e">
        <f>#REF!</f>
        <v>#REF!</v>
      </c>
      <c r="M148" s="3" t="e">
        <f>#REF!</f>
        <v>#REF!</v>
      </c>
      <c r="N148" s="3" t="e">
        <f>#REF!</f>
        <v>#REF!</v>
      </c>
      <c r="O148" s="3" t="e">
        <f>#REF!</f>
        <v>#REF!</v>
      </c>
      <c r="P148" s="3" t="e">
        <f>#REF!</f>
        <v>#REF!</v>
      </c>
      <c r="Q148" s="3" t="e">
        <f>#REF!</f>
        <v>#REF!</v>
      </c>
      <c r="R148" s="3" t="e">
        <f>#REF!</f>
        <v>#REF!</v>
      </c>
      <c r="S148" s="3" t="e">
        <f>#REF!</f>
        <v>#REF!</v>
      </c>
      <c r="T148" s="3" t="e">
        <f>#REF!</f>
        <v>#REF!</v>
      </c>
      <c r="U148" s="3" t="e">
        <f>#REF!</f>
        <v>#REF!</v>
      </c>
      <c r="V148" s="3" t="e">
        <f>#REF!</f>
        <v>#REF!</v>
      </c>
      <c r="W148" s="3" t="e">
        <f>#REF!</f>
        <v>#REF!</v>
      </c>
      <c r="X148" s="3" t="e">
        <f>#REF!</f>
        <v>#REF!</v>
      </c>
      <c r="Y148" s="57" t="e">
        <f>#REF!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82" t="e">
        <f>#REF!</f>
        <v>#REF!</v>
      </c>
      <c r="C149" s="3" t="e">
        <f>#REF!</f>
        <v>#REF!</v>
      </c>
      <c r="D149" s="3" t="e">
        <f>#REF!</f>
        <v>#REF!</v>
      </c>
      <c r="E149" s="3" t="e">
        <f>#REF!</f>
        <v>#REF!</v>
      </c>
      <c r="F149" s="3" t="e">
        <f>#REF!</f>
        <v>#REF!</v>
      </c>
      <c r="G149" s="3" t="e">
        <f>#REF!</f>
        <v>#REF!</v>
      </c>
      <c r="H149" s="3" t="e">
        <f>#REF!</f>
        <v>#REF!</v>
      </c>
      <c r="I149" s="3" t="e">
        <f>#REF!</f>
        <v>#REF!</v>
      </c>
      <c r="J149" s="3" t="e">
        <f>#REF!</f>
        <v>#REF!</v>
      </c>
      <c r="K149" s="3" t="e">
        <f>#REF!</f>
        <v>#REF!</v>
      </c>
      <c r="L149" s="3" t="e">
        <f>#REF!</f>
        <v>#REF!</v>
      </c>
      <c r="M149" s="3" t="e">
        <f>#REF!</f>
        <v>#REF!</v>
      </c>
      <c r="N149" s="3" t="e">
        <f>#REF!</f>
        <v>#REF!</v>
      </c>
      <c r="O149" s="3" t="e">
        <f>#REF!</f>
        <v>#REF!</v>
      </c>
      <c r="P149" s="3" t="e">
        <f>#REF!</f>
        <v>#REF!</v>
      </c>
      <c r="Q149" s="3" t="e">
        <f>#REF!</f>
        <v>#REF!</v>
      </c>
      <c r="R149" s="3" t="e">
        <f>#REF!</f>
        <v>#REF!</v>
      </c>
      <c r="S149" s="3" t="e">
        <f>#REF!</f>
        <v>#REF!</v>
      </c>
      <c r="T149" s="3" t="e">
        <f>#REF!</f>
        <v>#REF!</v>
      </c>
      <c r="U149" s="3" t="e">
        <f>#REF!</f>
        <v>#REF!</v>
      </c>
      <c r="V149" s="3" t="e">
        <f>#REF!</f>
        <v>#REF!</v>
      </c>
      <c r="W149" s="3" t="e">
        <f>#REF!</f>
        <v>#REF!</v>
      </c>
      <c r="X149" s="3" t="e">
        <f>#REF!</f>
        <v>#REF!</v>
      </c>
      <c r="Y149" s="57" t="e">
        <f>#REF!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82" t="e">
        <f>#REF!</f>
        <v>#REF!</v>
      </c>
      <c r="C150" s="3" t="e">
        <f>#REF!</f>
        <v>#REF!</v>
      </c>
      <c r="D150" s="3" t="e">
        <f>#REF!</f>
        <v>#REF!</v>
      </c>
      <c r="E150" s="3" t="e">
        <f>#REF!</f>
        <v>#REF!</v>
      </c>
      <c r="F150" s="3" t="e">
        <f>#REF!</f>
        <v>#REF!</v>
      </c>
      <c r="G150" s="3" t="e">
        <f>#REF!</f>
        <v>#REF!</v>
      </c>
      <c r="H150" s="3" t="e">
        <f>#REF!</f>
        <v>#REF!</v>
      </c>
      <c r="I150" s="3" t="e">
        <f>#REF!</f>
        <v>#REF!</v>
      </c>
      <c r="J150" s="3" t="e">
        <f>#REF!</f>
        <v>#REF!</v>
      </c>
      <c r="K150" s="3" t="e">
        <f>#REF!</f>
        <v>#REF!</v>
      </c>
      <c r="L150" s="3" t="e">
        <f>#REF!</f>
        <v>#REF!</v>
      </c>
      <c r="M150" s="3" t="e">
        <f>#REF!</f>
        <v>#REF!</v>
      </c>
      <c r="N150" s="3" t="e">
        <f>#REF!</f>
        <v>#REF!</v>
      </c>
      <c r="O150" s="3" t="e">
        <f>#REF!</f>
        <v>#REF!</v>
      </c>
      <c r="P150" s="3" t="e">
        <f>#REF!</f>
        <v>#REF!</v>
      </c>
      <c r="Q150" s="3" t="e">
        <f>#REF!</f>
        <v>#REF!</v>
      </c>
      <c r="R150" s="3" t="e">
        <f>#REF!</f>
        <v>#REF!</v>
      </c>
      <c r="S150" s="3" t="e">
        <f>#REF!</f>
        <v>#REF!</v>
      </c>
      <c r="T150" s="3" t="e">
        <f>#REF!</f>
        <v>#REF!</v>
      </c>
      <c r="U150" s="3" t="e">
        <f>#REF!</f>
        <v>#REF!</v>
      </c>
      <c r="V150" s="3" t="e">
        <f>#REF!</f>
        <v>#REF!</v>
      </c>
      <c r="W150" s="3" t="e">
        <f>#REF!</f>
        <v>#REF!</v>
      </c>
      <c r="X150" s="3" t="e">
        <f>#REF!</f>
        <v>#REF!</v>
      </c>
      <c r="Y150" s="57" t="e">
        <f>#REF!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82" t="e">
        <f>#REF!</f>
        <v>#REF!</v>
      </c>
      <c r="C151" s="3" t="e">
        <f>#REF!</f>
        <v>#REF!</v>
      </c>
      <c r="D151" s="3" t="e">
        <f>#REF!</f>
        <v>#REF!</v>
      </c>
      <c r="E151" s="3" t="e">
        <f>#REF!</f>
        <v>#REF!</v>
      </c>
      <c r="F151" s="3" t="e">
        <f>#REF!</f>
        <v>#REF!</v>
      </c>
      <c r="G151" s="3" t="e">
        <f>#REF!</f>
        <v>#REF!</v>
      </c>
      <c r="H151" s="3" t="e">
        <f>#REF!</f>
        <v>#REF!</v>
      </c>
      <c r="I151" s="3" t="e">
        <f>#REF!</f>
        <v>#REF!</v>
      </c>
      <c r="J151" s="3" t="e">
        <f>#REF!</f>
        <v>#REF!</v>
      </c>
      <c r="K151" s="3" t="e">
        <f>#REF!</f>
        <v>#REF!</v>
      </c>
      <c r="L151" s="3" t="e">
        <f>#REF!</f>
        <v>#REF!</v>
      </c>
      <c r="M151" s="3" t="e">
        <f>#REF!</f>
        <v>#REF!</v>
      </c>
      <c r="N151" s="3" t="e">
        <f>#REF!</f>
        <v>#REF!</v>
      </c>
      <c r="O151" s="3" t="e">
        <f>#REF!</f>
        <v>#REF!</v>
      </c>
      <c r="P151" s="3" t="e">
        <f>#REF!</f>
        <v>#REF!</v>
      </c>
      <c r="Q151" s="3" t="e">
        <f>#REF!</f>
        <v>#REF!</v>
      </c>
      <c r="R151" s="3" t="e">
        <f>#REF!</f>
        <v>#REF!</v>
      </c>
      <c r="S151" s="3" t="e">
        <f>#REF!</f>
        <v>#REF!</v>
      </c>
      <c r="T151" s="3" t="e">
        <f>#REF!</f>
        <v>#REF!</v>
      </c>
      <c r="U151" s="3" t="e">
        <f>#REF!</f>
        <v>#REF!</v>
      </c>
      <c r="V151" s="3" t="e">
        <f>#REF!</f>
        <v>#REF!</v>
      </c>
      <c r="W151" s="3" t="e">
        <f>#REF!</f>
        <v>#REF!</v>
      </c>
      <c r="X151" s="3" t="e">
        <f>#REF!</f>
        <v>#REF!</v>
      </c>
      <c r="Y151" s="57" t="e">
        <f>#REF!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82" t="e">
        <f>#REF!</f>
        <v>#REF!</v>
      </c>
      <c r="C152" s="3" t="e">
        <f>#REF!</f>
        <v>#REF!</v>
      </c>
      <c r="D152" s="3" t="e">
        <f>#REF!</f>
        <v>#REF!</v>
      </c>
      <c r="E152" s="3" t="e">
        <f>#REF!</f>
        <v>#REF!</v>
      </c>
      <c r="F152" s="3" t="e">
        <f>#REF!</f>
        <v>#REF!</v>
      </c>
      <c r="G152" s="3" t="e">
        <f>#REF!</f>
        <v>#REF!</v>
      </c>
      <c r="H152" s="3" t="e">
        <f>#REF!</f>
        <v>#REF!</v>
      </c>
      <c r="I152" s="3" t="e">
        <f>#REF!</f>
        <v>#REF!</v>
      </c>
      <c r="J152" s="3" t="e">
        <f>#REF!</f>
        <v>#REF!</v>
      </c>
      <c r="K152" s="3" t="e">
        <f>#REF!</f>
        <v>#REF!</v>
      </c>
      <c r="L152" s="3" t="e">
        <f>#REF!</f>
        <v>#REF!</v>
      </c>
      <c r="M152" s="3" t="e">
        <f>#REF!</f>
        <v>#REF!</v>
      </c>
      <c r="N152" s="3" t="e">
        <f>#REF!</f>
        <v>#REF!</v>
      </c>
      <c r="O152" s="3" t="e">
        <f>#REF!</f>
        <v>#REF!</v>
      </c>
      <c r="P152" s="3" t="e">
        <f>#REF!</f>
        <v>#REF!</v>
      </c>
      <c r="Q152" s="3" t="e">
        <f>#REF!</f>
        <v>#REF!</v>
      </c>
      <c r="R152" s="3" t="e">
        <f>#REF!</f>
        <v>#REF!</v>
      </c>
      <c r="S152" s="3" t="e">
        <f>#REF!</f>
        <v>#REF!</v>
      </c>
      <c r="T152" s="3" t="e">
        <f>#REF!</f>
        <v>#REF!</v>
      </c>
      <c r="U152" s="3" t="e">
        <f>#REF!</f>
        <v>#REF!</v>
      </c>
      <c r="V152" s="3" t="e">
        <f>#REF!</f>
        <v>#REF!</v>
      </c>
      <c r="W152" s="3" t="e">
        <f>#REF!</f>
        <v>#REF!</v>
      </c>
      <c r="X152" s="3" t="e">
        <f>#REF!</f>
        <v>#REF!</v>
      </c>
      <c r="Y152" s="57" t="e">
        <f>#REF!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82" t="e">
        <f>#REF!</f>
        <v>#REF!</v>
      </c>
      <c r="C153" s="3" t="e">
        <f>#REF!</f>
        <v>#REF!</v>
      </c>
      <c r="D153" s="3" t="e">
        <f>#REF!</f>
        <v>#REF!</v>
      </c>
      <c r="E153" s="3" t="e">
        <f>#REF!</f>
        <v>#REF!</v>
      </c>
      <c r="F153" s="3" t="e">
        <f>#REF!</f>
        <v>#REF!</v>
      </c>
      <c r="G153" s="3" t="e">
        <f>#REF!</f>
        <v>#REF!</v>
      </c>
      <c r="H153" s="3" t="e">
        <f>#REF!</f>
        <v>#REF!</v>
      </c>
      <c r="I153" s="3" t="e">
        <f>#REF!</f>
        <v>#REF!</v>
      </c>
      <c r="J153" s="3" t="e">
        <f>#REF!</f>
        <v>#REF!</v>
      </c>
      <c r="K153" s="3" t="e">
        <f>#REF!</f>
        <v>#REF!</v>
      </c>
      <c r="L153" s="3" t="e">
        <f>#REF!</f>
        <v>#REF!</v>
      </c>
      <c r="M153" s="3" t="e">
        <f>#REF!</f>
        <v>#REF!</v>
      </c>
      <c r="N153" s="3" t="e">
        <f>#REF!</f>
        <v>#REF!</v>
      </c>
      <c r="O153" s="3" t="e">
        <f>#REF!</f>
        <v>#REF!</v>
      </c>
      <c r="P153" s="3" t="e">
        <f>#REF!</f>
        <v>#REF!</v>
      </c>
      <c r="Q153" s="3" t="e">
        <f>#REF!</f>
        <v>#REF!</v>
      </c>
      <c r="R153" s="3" t="e">
        <f>#REF!</f>
        <v>#REF!</v>
      </c>
      <c r="S153" s="3" t="e">
        <f>#REF!</f>
        <v>#REF!</v>
      </c>
      <c r="T153" s="3" t="e">
        <f>#REF!</f>
        <v>#REF!</v>
      </c>
      <c r="U153" s="3" t="e">
        <f>#REF!</f>
        <v>#REF!</v>
      </c>
      <c r="V153" s="3" t="e">
        <f>#REF!</f>
        <v>#REF!</v>
      </c>
      <c r="W153" s="3" t="e">
        <f>#REF!</f>
        <v>#REF!</v>
      </c>
      <c r="X153" s="3" t="e">
        <f>#REF!</f>
        <v>#REF!</v>
      </c>
      <c r="Y153" s="57" t="e">
        <f>#REF!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82" t="e">
        <f>#REF!</f>
        <v>#REF!</v>
      </c>
      <c r="C154" s="3" t="e">
        <f>#REF!</f>
        <v>#REF!</v>
      </c>
      <c r="D154" s="3" t="e">
        <f>#REF!</f>
        <v>#REF!</v>
      </c>
      <c r="E154" s="3" t="e">
        <f>#REF!</f>
        <v>#REF!</v>
      </c>
      <c r="F154" s="3" t="e">
        <f>#REF!</f>
        <v>#REF!</v>
      </c>
      <c r="G154" s="3" t="e">
        <f>#REF!</f>
        <v>#REF!</v>
      </c>
      <c r="H154" s="3" t="e">
        <f>#REF!</f>
        <v>#REF!</v>
      </c>
      <c r="I154" s="3" t="e">
        <f>#REF!</f>
        <v>#REF!</v>
      </c>
      <c r="J154" s="3" t="e">
        <f>#REF!</f>
        <v>#REF!</v>
      </c>
      <c r="K154" s="3" t="e">
        <f>#REF!</f>
        <v>#REF!</v>
      </c>
      <c r="L154" s="3" t="e">
        <f>#REF!</f>
        <v>#REF!</v>
      </c>
      <c r="M154" s="3" t="e">
        <f>#REF!</f>
        <v>#REF!</v>
      </c>
      <c r="N154" s="3" t="e">
        <f>#REF!</f>
        <v>#REF!</v>
      </c>
      <c r="O154" s="3" t="e">
        <f>#REF!</f>
        <v>#REF!</v>
      </c>
      <c r="P154" s="3" t="e">
        <f>#REF!</f>
        <v>#REF!</v>
      </c>
      <c r="Q154" s="3" t="e">
        <f>#REF!</f>
        <v>#REF!</v>
      </c>
      <c r="R154" s="3" t="e">
        <f>#REF!</f>
        <v>#REF!</v>
      </c>
      <c r="S154" s="3" t="e">
        <f>#REF!</f>
        <v>#REF!</v>
      </c>
      <c r="T154" s="3" t="e">
        <f>#REF!</f>
        <v>#REF!</v>
      </c>
      <c r="U154" s="3" t="e">
        <f>#REF!</f>
        <v>#REF!</v>
      </c>
      <c r="V154" s="3" t="e">
        <f>#REF!</f>
        <v>#REF!</v>
      </c>
      <c r="W154" s="3" t="e">
        <f>#REF!</f>
        <v>#REF!</v>
      </c>
      <c r="X154" s="3" t="e">
        <f>#REF!</f>
        <v>#REF!</v>
      </c>
      <c r="Y154" s="57" t="e">
        <f>#REF!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82" t="e">
        <f>#REF!</f>
        <v>#REF!</v>
      </c>
      <c r="C155" s="3" t="e">
        <f>#REF!</f>
        <v>#REF!</v>
      </c>
      <c r="D155" s="3" t="e">
        <f>#REF!</f>
        <v>#REF!</v>
      </c>
      <c r="E155" s="3" t="e">
        <f>#REF!</f>
        <v>#REF!</v>
      </c>
      <c r="F155" s="3" t="e">
        <f>#REF!</f>
        <v>#REF!</v>
      </c>
      <c r="G155" s="3" t="e">
        <f>#REF!</f>
        <v>#REF!</v>
      </c>
      <c r="H155" s="3" t="e">
        <f>#REF!</f>
        <v>#REF!</v>
      </c>
      <c r="I155" s="3" t="e">
        <f>#REF!</f>
        <v>#REF!</v>
      </c>
      <c r="J155" s="3" t="e">
        <f>#REF!</f>
        <v>#REF!</v>
      </c>
      <c r="K155" s="3" t="e">
        <f>#REF!</f>
        <v>#REF!</v>
      </c>
      <c r="L155" s="3" t="e">
        <f>#REF!</f>
        <v>#REF!</v>
      </c>
      <c r="M155" s="3" t="e">
        <f>#REF!</f>
        <v>#REF!</v>
      </c>
      <c r="N155" s="3" t="e">
        <f>#REF!</f>
        <v>#REF!</v>
      </c>
      <c r="O155" s="3" t="e">
        <f>#REF!</f>
        <v>#REF!</v>
      </c>
      <c r="P155" s="3" t="e">
        <f>#REF!</f>
        <v>#REF!</v>
      </c>
      <c r="Q155" s="3" t="e">
        <f>#REF!</f>
        <v>#REF!</v>
      </c>
      <c r="R155" s="3" t="e">
        <f>#REF!</f>
        <v>#REF!</v>
      </c>
      <c r="S155" s="3" t="e">
        <f>#REF!</f>
        <v>#REF!</v>
      </c>
      <c r="T155" s="3" t="e">
        <f>#REF!</f>
        <v>#REF!</v>
      </c>
      <c r="U155" s="3" t="e">
        <f>#REF!</f>
        <v>#REF!</v>
      </c>
      <c r="V155" s="3" t="e">
        <f>#REF!</f>
        <v>#REF!</v>
      </c>
      <c r="W155" s="3" t="e">
        <f>#REF!</f>
        <v>#REF!</v>
      </c>
      <c r="X155" s="3" t="e">
        <f>#REF!</f>
        <v>#REF!</v>
      </c>
      <c r="Y155" s="57" t="e">
        <f>#REF!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82" t="e">
        <f>#REF!</f>
        <v>#REF!</v>
      </c>
      <c r="C156" s="3" t="e">
        <f>#REF!</f>
        <v>#REF!</v>
      </c>
      <c r="D156" s="3" t="e">
        <f>#REF!</f>
        <v>#REF!</v>
      </c>
      <c r="E156" s="3" t="e">
        <f>#REF!</f>
        <v>#REF!</v>
      </c>
      <c r="F156" s="3" t="e">
        <f>#REF!</f>
        <v>#REF!</v>
      </c>
      <c r="G156" s="3" t="e">
        <f>#REF!</f>
        <v>#REF!</v>
      </c>
      <c r="H156" s="3" t="e">
        <f>#REF!</f>
        <v>#REF!</v>
      </c>
      <c r="I156" s="3" t="e">
        <f>#REF!</f>
        <v>#REF!</v>
      </c>
      <c r="J156" s="3" t="e">
        <f>#REF!</f>
        <v>#REF!</v>
      </c>
      <c r="K156" s="3" t="e">
        <f>#REF!</f>
        <v>#REF!</v>
      </c>
      <c r="L156" s="3" t="e">
        <f>#REF!</f>
        <v>#REF!</v>
      </c>
      <c r="M156" s="3" t="e">
        <f>#REF!</f>
        <v>#REF!</v>
      </c>
      <c r="N156" s="3" t="e">
        <f>#REF!</f>
        <v>#REF!</v>
      </c>
      <c r="O156" s="3" t="e">
        <f>#REF!</f>
        <v>#REF!</v>
      </c>
      <c r="P156" s="3" t="e">
        <f>#REF!</f>
        <v>#REF!</v>
      </c>
      <c r="Q156" s="3" t="e">
        <f>#REF!</f>
        <v>#REF!</v>
      </c>
      <c r="R156" s="3" t="e">
        <f>#REF!</f>
        <v>#REF!</v>
      </c>
      <c r="S156" s="3" t="e">
        <f>#REF!</f>
        <v>#REF!</v>
      </c>
      <c r="T156" s="3" t="e">
        <f>#REF!</f>
        <v>#REF!</v>
      </c>
      <c r="U156" s="3" t="e">
        <f>#REF!</f>
        <v>#REF!</v>
      </c>
      <c r="V156" s="3" t="e">
        <f>#REF!</f>
        <v>#REF!</v>
      </c>
      <c r="W156" s="3" t="e">
        <f>#REF!</f>
        <v>#REF!</v>
      </c>
      <c r="X156" s="3" t="e">
        <f>#REF!</f>
        <v>#REF!</v>
      </c>
      <c r="Y156" s="57" t="e">
        <f>#REF!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82" t="e">
        <f>#REF!</f>
        <v>#REF!</v>
      </c>
      <c r="C157" s="3" t="e">
        <f>#REF!</f>
        <v>#REF!</v>
      </c>
      <c r="D157" s="3" t="e">
        <f>#REF!</f>
        <v>#REF!</v>
      </c>
      <c r="E157" s="3" t="e">
        <f>#REF!</f>
        <v>#REF!</v>
      </c>
      <c r="F157" s="3" t="e">
        <f>#REF!</f>
        <v>#REF!</v>
      </c>
      <c r="G157" s="3" t="e">
        <f>#REF!</f>
        <v>#REF!</v>
      </c>
      <c r="H157" s="3" t="e">
        <f>#REF!</f>
        <v>#REF!</v>
      </c>
      <c r="I157" s="3" t="e">
        <f>#REF!</f>
        <v>#REF!</v>
      </c>
      <c r="J157" s="3" t="e">
        <f>#REF!</f>
        <v>#REF!</v>
      </c>
      <c r="K157" s="3" t="e">
        <f>#REF!</f>
        <v>#REF!</v>
      </c>
      <c r="L157" s="3" t="e">
        <f>#REF!</f>
        <v>#REF!</v>
      </c>
      <c r="M157" s="3" t="e">
        <f>#REF!</f>
        <v>#REF!</v>
      </c>
      <c r="N157" s="3" t="e">
        <f>#REF!</f>
        <v>#REF!</v>
      </c>
      <c r="O157" s="3" t="e">
        <f>#REF!</f>
        <v>#REF!</v>
      </c>
      <c r="P157" s="3" t="e">
        <f>#REF!</f>
        <v>#REF!</v>
      </c>
      <c r="Q157" s="3" t="e">
        <f>#REF!</f>
        <v>#REF!</v>
      </c>
      <c r="R157" s="3" t="e">
        <f>#REF!</f>
        <v>#REF!</v>
      </c>
      <c r="S157" s="3" t="e">
        <f>#REF!</f>
        <v>#REF!</v>
      </c>
      <c r="T157" s="3" t="e">
        <f>#REF!</f>
        <v>#REF!</v>
      </c>
      <c r="U157" s="3" t="e">
        <f>#REF!</f>
        <v>#REF!</v>
      </c>
      <c r="V157" s="3" t="e">
        <f>#REF!</f>
        <v>#REF!</v>
      </c>
      <c r="W157" s="3" t="e">
        <f>#REF!</f>
        <v>#REF!</v>
      </c>
      <c r="X157" s="3" t="e">
        <f>#REF!</f>
        <v>#REF!</v>
      </c>
      <c r="Y157" s="57" t="e">
        <f>#REF!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82" t="e">
        <f>#REF!</f>
        <v>#REF!</v>
      </c>
      <c r="C158" s="3" t="e">
        <f>#REF!</f>
        <v>#REF!</v>
      </c>
      <c r="D158" s="3" t="e">
        <f>#REF!</f>
        <v>#REF!</v>
      </c>
      <c r="E158" s="3" t="e">
        <f>#REF!</f>
        <v>#REF!</v>
      </c>
      <c r="F158" s="3" t="e">
        <f>#REF!</f>
        <v>#REF!</v>
      </c>
      <c r="G158" s="3" t="e">
        <f>#REF!</f>
        <v>#REF!</v>
      </c>
      <c r="H158" s="3" t="e">
        <f>#REF!</f>
        <v>#REF!</v>
      </c>
      <c r="I158" s="3" t="e">
        <f>#REF!</f>
        <v>#REF!</v>
      </c>
      <c r="J158" s="3" t="e">
        <f>#REF!</f>
        <v>#REF!</v>
      </c>
      <c r="K158" s="3" t="e">
        <f>#REF!</f>
        <v>#REF!</v>
      </c>
      <c r="L158" s="3" t="e">
        <f>#REF!</f>
        <v>#REF!</v>
      </c>
      <c r="M158" s="3" t="e">
        <f>#REF!</f>
        <v>#REF!</v>
      </c>
      <c r="N158" s="3" t="e">
        <f>#REF!</f>
        <v>#REF!</v>
      </c>
      <c r="O158" s="3" t="e">
        <f>#REF!</f>
        <v>#REF!</v>
      </c>
      <c r="P158" s="3" t="e">
        <f>#REF!</f>
        <v>#REF!</v>
      </c>
      <c r="Q158" s="3" t="e">
        <f>#REF!</f>
        <v>#REF!</v>
      </c>
      <c r="R158" s="3" t="e">
        <f>#REF!</f>
        <v>#REF!</v>
      </c>
      <c r="S158" s="3" t="e">
        <f>#REF!</f>
        <v>#REF!</v>
      </c>
      <c r="T158" s="3" t="e">
        <f>#REF!</f>
        <v>#REF!</v>
      </c>
      <c r="U158" s="3" t="e">
        <f>#REF!</f>
        <v>#REF!</v>
      </c>
      <c r="V158" s="3" t="e">
        <f>#REF!</f>
        <v>#REF!</v>
      </c>
      <c r="W158" s="3" t="e">
        <f>#REF!</f>
        <v>#REF!</v>
      </c>
      <c r="X158" s="3" t="e">
        <f>#REF!</f>
        <v>#REF!</v>
      </c>
      <c r="Y158" s="57" t="e">
        <f>#REF!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82" t="e">
        <f>#REF!</f>
        <v>#REF!</v>
      </c>
      <c r="C159" s="3" t="e">
        <f>#REF!</f>
        <v>#REF!</v>
      </c>
      <c r="D159" s="3" t="e">
        <f>#REF!</f>
        <v>#REF!</v>
      </c>
      <c r="E159" s="3" t="e">
        <f>#REF!</f>
        <v>#REF!</v>
      </c>
      <c r="F159" s="3" t="e">
        <f>#REF!</f>
        <v>#REF!</v>
      </c>
      <c r="G159" s="3" t="e">
        <f>#REF!</f>
        <v>#REF!</v>
      </c>
      <c r="H159" s="3" t="e">
        <f>#REF!</f>
        <v>#REF!</v>
      </c>
      <c r="I159" s="3" t="e">
        <f>#REF!</f>
        <v>#REF!</v>
      </c>
      <c r="J159" s="3" t="e">
        <f>#REF!</f>
        <v>#REF!</v>
      </c>
      <c r="K159" s="3" t="e">
        <f>#REF!</f>
        <v>#REF!</v>
      </c>
      <c r="L159" s="3" t="e">
        <f>#REF!</f>
        <v>#REF!</v>
      </c>
      <c r="M159" s="3" t="e">
        <f>#REF!</f>
        <v>#REF!</v>
      </c>
      <c r="N159" s="3" t="e">
        <f>#REF!</f>
        <v>#REF!</v>
      </c>
      <c r="O159" s="3" t="e">
        <f>#REF!</f>
        <v>#REF!</v>
      </c>
      <c r="P159" s="3" t="e">
        <f>#REF!</f>
        <v>#REF!</v>
      </c>
      <c r="Q159" s="3" t="e">
        <f>#REF!</f>
        <v>#REF!</v>
      </c>
      <c r="R159" s="3" t="e">
        <f>#REF!</f>
        <v>#REF!</v>
      </c>
      <c r="S159" s="3" t="e">
        <f>#REF!</f>
        <v>#REF!</v>
      </c>
      <c r="T159" s="3" t="e">
        <f>#REF!</f>
        <v>#REF!</v>
      </c>
      <c r="U159" s="3" t="e">
        <f>#REF!</f>
        <v>#REF!</v>
      </c>
      <c r="V159" s="3" t="e">
        <f>#REF!</f>
        <v>#REF!</v>
      </c>
      <c r="W159" s="3" t="e">
        <f>#REF!</f>
        <v>#REF!</v>
      </c>
      <c r="X159" s="3" t="e">
        <f>#REF!</f>
        <v>#REF!</v>
      </c>
      <c r="Y159" s="57" t="e">
        <f>#REF!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82" t="e">
        <f>#REF!</f>
        <v>#REF!</v>
      </c>
      <c r="C160" s="3" t="e">
        <f>#REF!</f>
        <v>#REF!</v>
      </c>
      <c r="D160" s="3" t="e">
        <f>#REF!</f>
        <v>#REF!</v>
      </c>
      <c r="E160" s="3" t="e">
        <f>#REF!</f>
        <v>#REF!</v>
      </c>
      <c r="F160" s="3" t="e">
        <f>#REF!</f>
        <v>#REF!</v>
      </c>
      <c r="G160" s="3" t="e">
        <f>#REF!</f>
        <v>#REF!</v>
      </c>
      <c r="H160" s="3" t="e">
        <f>#REF!</f>
        <v>#REF!</v>
      </c>
      <c r="I160" s="3" t="e">
        <f>#REF!</f>
        <v>#REF!</v>
      </c>
      <c r="J160" s="3" t="e">
        <f>#REF!</f>
        <v>#REF!</v>
      </c>
      <c r="K160" s="3" t="e">
        <f>#REF!</f>
        <v>#REF!</v>
      </c>
      <c r="L160" s="3" t="e">
        <f>#REF!</f>
        <v>#REF!</v>
      </c>
      <c r="M160" s="3" t="e">
        <f>#REF!</f>
        <v>#REF!</v>
      </c>
      <c r="N160" s="3" t="e">
        <f>#REF!</f>
        <v>#REF!</v>
      </c>
      <c r="O160" s="3" t="e">
        <f>#REF!</f>
        <v>#REF!</v>
      </c>
      <c r="P160" s="3" t="e">
        <f>#REF!</f>
        <v>#REF!</v>
      </c>
      <c r="Q160" s="3" t="e">
        <f>#REF!</f>
        <v>#REF!</v>
      </c>
      <c r="R160" s="3" t="e">
        <f>#REF!</f>
        <v>#REF!</v>
      </c>
      <c r="S160" s="3" t="e">
        <f>#REF!</f>
        <v>#REF!</v>
      </c>
      <c r="T160" s="3" t="e">
        <f>#REF!</f>
        <v>#REF!</v>
      </c>
      <c r="U160" s="3" t="e">
        <f>#REF!</f>
        <v>#REF!</v>
      </c>
      <c r="V160" s="3" t="e">
        <f>#REF!</f>
        <v>#REF!</v>
      </c>
      <c r="W160" s="3" t="e">
        <f>#REF!</f>
        <v>#REF!</v>
      </c>
      <c r="X160" s="3" t="e">
        <f>#REF!</f>
        <v>#REF!</v>
      </c>
      <c r="Y160" s="57" t="e">
        <f>#REF!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82" t="e">
        <f>#REF!</f>
        <v>#REF!</v>
      </c>
      <c r="C161" s="3" t="e">
        <f>#REF!</f>
        <v>#REF!</v>
      </c>
      <c r="D161" s="3" t="e">
        <f>#REF!</f>
        <v>#REF!</v>
      </c>
      <c r="E161" s="3" t="e">
        <f>#REF!</f>
        <v>#REF!</v>
      </c>
      <c r="F161" s="3" t="e">
        <f>#REF!</f>
        <v>#REF!</v>
      </c>
      <c r="G161" s="3" t="e">
        <f>#REF!</f>
        <v>#REF!</v>
      </c>
      <c r="H161" s="3" t="e">
        <f>#REF!</f>
        <v>#REF!</v>
      </c>
      <c r="I161" s="3" t="e">
        <f>#REF!</f>
        <v>#REF!</v>
      </c>
      <c r="J161" s="3" t="e">
        <f>#REF!</f>
        <v>#REF!</v>
      </c>
      <c r="K161" s="3" t="e">
        <f>#REF!</f>
        <v>#REF!</v>
      </c>
      <c r="L161" s="3" t="e">
        <f>#REF!</f>
        <v>#REF!</v>
      </c>
      <c r="M161" s="3" t="e">
        <f>#REF!</f>
        <v>#REF!</v>
      </c>
      <c r="N161" s="3" t="e">
        <f>#REF!</f>
        <v>#REF!</v>
      </c>
      <c r="O161" s="3" t="e">
        <f>#REF!</f>
        <v>#REF!</v>
      </c>
      <c r="P161" s="3" t="e">
        <f>#REF!</f>
        <v>#REF!</v>
      </c>
      <c r="Q161" s="3" t="e">
        <f>#REF!</f>
        <v>#REF!</v>
      </c>
      <c r="R161" s="3" t="e">
        <f>#REF!</f>
        <v>#REF!</v>
      </c>
      <c r="S161" s="3" t="e">
        <f>#REF!</f>
        <v>#REF!</v>
      </c>
      <c r="T161" s="3" t="e">
        <f>#REF!</f>
        <v>#REF!</v>
      </c>
      <c r="U161" s="3" t="e">
        <f>#REF!</f>
        <v>#REF!</v>
      </c>
      <c r="V161" s="3" t="e">
        <f>#REF!</f>
        <v>#REF!</v>
      </c>
      <c r="W161" s="3" t="e">
        <f>#REF!</f>
        <v>#REF!</v>
      </c>
      <c r="X161" s="3" t="e">
        <f>#REF!</f>
        <v>#REF!</v>
      </c>
      <c r="Y161" s="57" t="e">
        <f>#REF!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82" t="e">
        <f>#REF!</f>
        <v>#REF!</v>
      </c>
      <c r="C162" s="3" t="e">
        <f>#REF!</f>
        <v>#REF!</v>
      </c>
      <c r="D162" s="3" t="e">
        <f>#REF!</f>
        <v>#REF!</v>
      </c>
      <c r="E162" s="3" t="e">
        <f>#REF!</f>
        <v>#REF!</v>
      </c>
      <c r="F162" s="3" t="e">
        <f>#REF!</f>
        <v>#REF!</v>
      </c>
      <c r="G162" s="3" t="e">
        <f>#REF!</f>
        <v>#REF!</v>
      </c>
      <c r="H162" s="3" t="e">
        <f>#REF!</f>
        <v>#REF!</v>
      </c>
      <c r="I162" s="3" t="e">
        <f>#REF!</f>
        <v>#REF!</v>
      </c>
      <c r="J162" s="3" t="e">
        <f>#REF!</f>
        <v>#REF!</v>
      </c>
      <c r="K162" s="3" t="e">
        <f>#REF!</f>
        <v>#REF!</v>
      </c>
      <c r="L162" s="3" t="e">
        <f>#REF!</f>
        <v>#REF!</v>
      </c>
      <c r="M162" s="3" t="e">
        <f>#REF!</f>
        <v>#REF!</v>
      </c>
      <c r="N162" s="3" t="e">
        <f>#REF!</f>
        <v>#REF!</v>
      </c>
      <c r="O162" s="3" t="e">
        <f>#REF!</f>
        <v>#REF!</v>
      </c>
      <c r="P162" s="3" t="e">
        <f>#REF!</f>
        <v>#REF!</v>
      </c>
      <c r="Q162" s="3" t="e">
        <f>#REF!</f>
        <v>#REF!</v>
      </c>
      <c r="R162" s="3" t="e">
        <f>#REF!</f>
        <v>#REF!</v>
      </c>
      <c r="S162" s="3" t="e">
        <f>#REF!</f>
        <v>#REF!</v>
      </c>
      <c r="T162" s="3" t="e">
        <f>#REF!</f>
        <v>#REF!</v>
      </c>
      <c r="U162" s="3" t="e">
        <f>#REF!</f>
        <v>#REF!</v>
      </c>
      <c r="V162" s="3" t="e">
        <f>#REF!</f>
        <v>#REF!</v>
      </c>
      <c r="W162" s="3" t="e">
        <f>#REF!</f>
        <v>#REF!</v>
      </c>
      <c r="X162" s="3" t="e">
        <f>#REF!</f>
        <v>#REF!</v>
      </c>
      <c r="Y162" s="57" t="e">
        <f>#REF!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82" t="e">
        <f>#REF!</f>
        <v>#REF!</v>
      </c>
      <c r="C163" s="3" t="e">
        <f>#REF!</f>
        <v>#REF!</v>
      </c>
      <c r="D163" s="3" t="e">
        <f>#REF!</f>
        <v>#REF!</v>
      </c>
      <c r="E163" s="3" t="e">
        <f>#REF!</f>
        <v>#REF!</v>
      </c>
      <c r="F163" s="3" t="e">
        <f>#REF!</f>
        <v>#REF!</v>
      </c>
      <c r="G163" s="3" t="e">
        <f>#REF!</f>
        <v>#REF!</v>
      </c>
      <c r="H163" s="3" t="e">
        <f>#REF!</f>
        <v>#REF!</v>
      </c>
      <c r="I163" s="3" t="e">
        <f>#REF!</f>
        <v>#REF!</v>
      </c>
      <c r="J163" s="3" t="e">
        <f>#REF!</f>
        <v>#REF!</v>
      </c>
      <c r="K163" s="3" t="e">
        <f>#REF!</f>
        <v>#REF!</v>
      </c>
      <c r="L163" s="3" t="e">
        <f>#REF!</f>
        <v>#REF!</v>
      </c>
      <c r="M163" s="3" t="e">
        <f>#REF!</f>
        <v>#REF!</v>
      </c>
      <c r="N163" s="3" t="e">
        <f>#REF!</f>
        <v>#REF!</v>
      </c>
      <c r="O163" s="3" t="e">
        <f>#REF!</f>
        <v>#REF!</v>
      </c>
      <c r="P163" s="3" t="e">
        <f>#REF!</f>
        <v>#REF!</v>
      </c>
      <c r="Q163" s="3" t="e">
        <f>#REF!</f>
        <v>#REF!</v>
      </c>
      <c r="R163" s="3" t="e">
        <f>#REF!</f>
        <v>#REF!</v>
      </c>
      <c r="S163" s="3" t="e">
        <f>#REF!</f>
        <v>#REF!</v>
      </c>
      <c r="T163" s="3" t="e">
        <f>#REF!</f>
        <v>#REF!</v>
      </c>
      <c r="U163" s="3" t="e">
        <f>#REF!</f>
        <v>#REF!</v>
      </c>
      <c r="V163" s="3" t="e">
        <f>#REF!</f>
        <v>#REF!</v>
      </c>
      <c r="W163" s="3" t="e">
        <f>#REF!</f>
        <v>#REF!</v>
      </c>
      <c r="X163" s="3" t="e">
        <f>#REF!</f>
        <v>#REF!</v>
      </c>
      <c r="Y163" s="57" t="e">
        <f>#REF!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82" t="e">
        <f>#REF!</f>
        <v>#REF!</v>
      </c>
      <c r="C164" s="3" t="e">
        <f>#REF!</f>
        <v>#REF!</v>
      </c>
      <c r="D164" s="3" t="e">
        <f>#REF!</f>
        <v>#REF!</v>
      </c>
      <c r="E164" s="3" t="e">
        <f>#REF!</f>
        <v>#REF!</v>
      </c>
      <c r="F164" s="3" t="e">
        <f>#REF!</f>
        <v>#REF!</v>
      </c>
      <c r="G164" s="3" t="e">
        <f>#REF!</f>
        <v>#REF!</v>
      </c>
      <c r="H164" s="3" t="e">
        <f>#REF!</f>
        <v>#REF!</v>
      </c>
      <c r="I164" s="3" t="e">
        <f>#REF!</f>
        <v>#REF!</v>
      </c>
      <c r="J164" s="3" t="e">
        <f>#REF!</f>
        <v>#REF!</v>
      </c>
      <c r="K164" s="3" t="e">
        <f>#REF!</f>
        <v>#REF!</v>
      </c>
      <c r="L164" s="3" t="e">
        <f>#REF!</f>
        <v>#REF!</v>
      </c>
      <c r="M164" s="3" t="e">
        <f>#REF!</f>
        <v>#REF!</v>
      </c>
      <c r="N164" s="3" t="e">
        <f>#REF!</f>
        <v>#REF!</v>
      </c>
      <c r="O164" s="3" t="e">
        <f>#REF!</f>
        <v>#REF!</v>
      </c>
      <c r="P164" s="3" t="e">
        <f>#REF!</f>
        <v>#REF!</v>
      </c>
      <c r="Q164" s="3" t="e">
        <f>#REF!</f>
        <v>#REF!</v>
      </c>
      <c r="R164" s="3" t="e">
        <f>#REF!</f>
        <v>#REF!</v>
      </c>
      <c r="S164" s="3" t="e">
        <f>#REF!</f>
        <v>#REF!</v>
      </c>
      <c r="T164" s="3" t="e">
        <f>#REF!</f>
        <v>#REF!</v>
      </c>
      <c r="U164" s="3" t="e">
        <f>#REF!</f>
        <v>#REF!</v>
      </c>
      <c r="V164" s="3" t="e">
        <f>#REF!</f>
        <v>#REF!</v>
      </c>
      <c r="W164" s="3" t="e">
        <f>#REF!</f>
        <v>#REF!</v>
      </c>
      <c r="X164" s="3" t="e">
        <f>#REF!</f>
        <v>#REF!</v>
      </c>
      <c r="Y164" s="57" t="e">
        <f>#REF!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82" t="e">
        <f>#REF!</f>
        <v>#REF!</v>
      </c>
      <c r="C165" s="3" t="e">
        <f>#REF!</f>
        <v>#REF!</v>
      </c>
      <c r="D165" s="3" t="e">
        <f>#REF!</f>
        <v>#REF!</v>
      </c>
      <c r="E165" s="3" t="e">
        <f>#REF!</f>
        <v>#REF!</v>
      </c>
      <c r="F165" s="3" t="e">
        <f>#REF!</f>
        <v>#REF!</v>
      </c>
      <c r="G165" s="3" t="e">
        <f>#REF!</f>
        <v>#REF!</v>
      </c>
      <c r="H165" s="3" t="e">
        <f>#REF!</f>
        <v>#REF!</v>
      </c>
      <c r="I165" s="3" t="e">
        <f>#REF!</f>
        <v>#REF!</v>
      </c>
      <c r="J165" s="3" t="e">
        <f>#REF!</f>
        <v>#REF!</v>
      </c>
      <c r="K165" s="3" t="e">
        <f>#REF!</f>
        <v>#REF!</v>
      </c>
      <c r="L165" s="3" t="e">
        <f>#REF!</f>
        <v>#REF!</v>
      </c>
      <c r="M165" s="3" t="e">
        <f>#REF!</f>
        <v>#REF!</v>
      </c>
      <c r="N165" s="3" t="e">
        <f>#REF!</f>
        <v>#REF!</v>
      </c>
      <c r="O165" s="3" t="e">
        <f>#REF!</f>
        <v>#REF!</v>
      </c>
      <c r="P165" s="3" t="e">
        <f>#REF!</f>
        <v>#REF!</v>
      </c>
      <c r="Q165" s="3" t="e">
        <f>#REF!</f>
        <v>#REF!</v>
      </c>
      <c r="R165" s="3" t="e">
        <f>#REF!</f>
        <v>#REF!</v>
      </c>
      <c r="S165" s="3" t="e">
        <f>#REF!</f>
        <v>#REF!</v>
      </c>
      <c r="T165" s="3" t="e">
        <f>#REF!</f>
        <v>#REF!</v>
      </c>
      <c r="U165" s="3" t="e">
        <f>#REF!</f>
        <v>#REF!</v>
      </c>
      <c r="V165" s="3" t="e">
        <f>#REF!</f>
        <v>#REF!</v>
      </c>
      <c r="W165" s="3" t="e">
        <f>#REF!</f>
        <v>#REF!</v>
      </c>
      <c r="X165" s="3" t="e">
        <f>#REF!</f>
        <v>#REF!</v>
      </c>
      <c r="Y165" s="57" t="e">
        <f>#REF!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82" t="e">
        <f>#REF!</f>
        <v>#REF!</v>
      </c>
      <c r="C166" s="3" t="e">
        <f>#REF!</f>
        <v>#REF!</v>
      </c>
      <c r="D166" s="3" t="e">
        <f>#REF!</f>
        <v>#REF!</v>
      </c>
      <c r="E166" s="3" t="e">
        <f>#REF!</f>
        <v>#REF!</v>
      </c>
      <c r="F166" s="3" t="e">
        <f>#REF!</f>
        <v>#REF!</v>
      </c>
      <c r="G166" s="3" t="e">
        <f>#REF!</f>
        <v>#REF!</v>
      </c>
      <c r="H166" s="3" t="e">
        <f>#REF!</f>
        <v>#REF!</v>
      </c>
      <c r="I166" s="3" t="e">
        <f>#REF!</f>
        <v>#REF!</v>
      </c>
      <c r="J166" s="3" t="e">
        <f>#REF!</f>
        <v>#REF!</v>
      </c>
      <c r="K166" s="3" t="e">
        <f>#REF!</f>
        <v>#REF!</v>
      </c>
      <c r="L166" s="3" t="e">
        <f>#REF!</f>
        <v>#REF!</v>
      </c>
      <c r="M166" s="3" t="e">
        <f>#REF!</f>
        <v>#REF!</v>
      </c>
      <c r="N166" s="3" t="e">
        <f>#REF!</f>
        <v>#REF!</v>
      </c>
      <c r="O166" s="3" t="e">
        <f>#REF!</f>
        <v>#REF!</v>
      </c>
      <c r="P166" s="3" t="e">
        <f>#REF!</f>
        <v>#REF!</v>
      </c>
      <c r="Q166" s="3" t="e">
        <f>#REF!</f>
        <v>#REF!</v>
      </c>
      <c r="R166" s="3" t="e">
        <f>#REF!</f>
        <v>#REF!</v>
      </c>
      <c r="S166" s="3" t="e">
        <f>#REF!</f>
        <v>#REF!</v>
      </c>
      <c r="T166" s="3" t="e">
        <f>#REF!</f>
        <v>#REF!</v>
      </c>
      <c r="U166" s="3" t="e">
        <f>#REF!</f>
        <v>#REF!</v>
      </c>
      <c r="V166" s="3" t="e">
        <f>#REF!</f>
        <v>#REF!</v>
      </c>
      <c r="W166" s="3" t="e">
        <f>#REF!</f>
        <v>#REF!</v>
      </c>
      <c r="X166" s="3" t="e">
        <f>#REF!</f>
        <v>#REF!</v>
      </c>
      <c r="Y166" s="57" t="e">
        <f>#REF!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82" t="e">
        <f>#REF!</f>
        <v>#REF!</v>
      </c>
      <c r="C167" s="3" t="e">
        <f>#REF!</f>
        <v>#REF!</v>
      </c>
      <c r="D167" s="3" t="e">
        <f>#REF!</f>
        <v>#REF!</v>
      </c>
      <c r="E167" s="3" t="e">
        <f>#REF!</f>
        <v>#REF!</v>
      </c>
      <c r="F167" s="3" t="e">
        <f>#REF!</f>
        <v>#REF!</v>
      </c>
      <c r="G167" s="3" t="e">
        <f>#REF!</f>
        <v>#REF!</v>
      </c>
      <c r="H167" s="3" t="e">
        <f>#REF!</f>
        <v>#REF!</v>
      </c>
      <c r="I167" s="3" t="e">
        <f>#REF!</f>
        <v>#REF!</v>
      </c>
      <c r="J167" s="3" t="e">
        <f>#REF!</f>
        <v>#REF!</v>
      </c>
      <c r="K167" s="3" t="e">
        <f>#REF!</f>
        <v>#REF!</v>
      </c>
      <c r="L167" s="3" t="e">
        <f>#REF!</f>
        <v>#REF!</v>
      </c>
      <c r="M167" s="3" t="e">
        <f>#REF!</f>
        <v>#REF!</v>
      </c>
      <c r="N167" s="3" t="e">
        <f>#REF!</f>
        <v>#REF!</v>
      </c>
      <c r="O167" s="3" t="e">
        <f>#REF!</f>
        <v>#REF!</v>
      </c>
      <c r="P167" s="3" t="e">
        <f>#REF!</f>
        <v>#REF!</v>
      </c>
      <c r="Q167" s="3" t="e">
        <f>#REF!</f>
        <v>#REF!</v>
      </c>
      <c r="R167" s="3" t="e">
        <f>#REF!</f>
        <v>#REF!</v>
      </c>
      <c r="S167" s="3" t="e">
        <f>#REF!</f>
        <v>#REF!</v>
      </c>
      <c r="T167" s="3" t="e">
        <f>#REF!</f>
        <v>#REF!</v>
      </c>
      <c r="U167" s="3" t="e">
        <f>#REF!</f>
        <v>#REF!</v>
      </c>
      <c r="V167" s="3" t="e">
        <f>#REF!</f>
        <v>#REF!</v>
      </c>
      <c r="W167" s="3" t="e">
        <f>#REF!</f>
        <v>#REF!</v>
      </c>
      <c r="X167" s="3" t="e">
        <f>#REF!</f>
        <v>#REF!</v>
      </c>
      <c r="Y167" s="57" t="e">
        <f>#REF!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82" t="e">
        <f>#REF!</f>
        <v>#REF!</v>
      </c>
      <c r="C168" s="3" t="e">
        <f>#REF!</f>
        <v>#REF!</v>
      </c>
      <c r="D168" s="3" t="e">
        <f>#REF!</f>
        <v>#REF!</v>
      </c>
      <c r="E168" s="3" t="e">
        <f>#REF!</f>
        <v>#REF!</v>
      </c>
      <c r="F168" s="3" t="e">
        <f>#REF!</f>
        <v>#REF!</v>
      </c>
      <c r="G168" s="3" t="e">
        <f>#REF!</f>
        <v>#REF!</v>
      </c>
      <c r="H168" s="3" t="e">
        <f>#REF!</f>
        <v>#REF!</v>
      </c>
      <c r="I168" s="3" t="e">
        <f>#REF!</f>
        <v>#REF!</v>
      </c>
      <c r="J168" s="3" t="e">
        <f>#REF!</f>
        <v>#REF!</v>
      </c>
      <c r="K168" s="3" t="e">
        <f>#REF!</f>
        <v>#REF!</v>
      </c>
      <c r="L168" s="3" t="e">
        <f>#REF!</f>
        <v>#REF!</v>
      </c>
      <c r="M168" s="3" t="e">
        <f>#REF!</f>
        <v>#REF!</v>
      </c>
      <c r="N168" s="3" t="e">
        <f>#REF!</f>
        <v>#REF!</v>
      </c>
      <c r="O168" s="3" t="e">
        <f>#REF!</f>
        <v>#REF!</v>
      </c>
      <c r="P168" s="3" t="e">
        <f>#REF!</f>
        <v>#REF!</v>
      </c>
      <c r="Q168" s="3" t="e">
        <f>#REF!</f>
        <v>#REF!</v>
      </c>
      <c r="R168" s="3" t="e">
        <f>#REF!</f>
        <v>#REF!</v>
      </c>
      <c r="S168" s="3" t="e">
        <f>#REF!</f>
        <v>#REF!</v>
      </c>
      <c r="T168" s="3" t="e">
        <f>#REF!</f>
        <v>#REF!</v>
      </c>
      <c r="U168" s="3" t="e">
        <f>#REF!</f>
        <v>#REF!</v>
      </c>
      <c r="V168" s="3" t="e">
        <f>#REF!</f>
        <v>#REF!</v>
      </c>
      <c r="W168" s="3" t="e">
        <f>#REF!</f>
        <v>#REF!</v>
      </c>
      <c r="X168" s="3" t="e">
        <f>#REF!</f>
        <v>#REF!</v>
      </c>
      <c r="Y168" s="57" t="e">
        <f>#REF!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82" t="e">
        <f>#REF!</f>
        <v>#REF!</v>
      </c>
      <c r="C169" s="3" t="e">
        <f>#REF!</f>
        <v>#REF!</v>
      </c>
      <c r="D169" s="3" t="e">
        <f>#REF!</f>
        <v>#REF!</v>
      </c>
      <c r="E169" s="3" t="e">
        <f>#REF!</f>
        <v>#REF!</v>
      </c>
      <c r="F169" s="3" t="e">
        <f>#REF!</f>
        <v>#REF!</v>
      </c>
      <c r="G169" s="3" t="e">
        <f>#REF!</f>
        <v>#REF!</v>
      </c>
      <c r="H169" s="3" t="e">
        <f>#REF!</f>
        <v>#REF!</v>
      </c>
      <c r="I169" s="3" t="e">
        <f>#REF!</f>
        <v>#REF!</v>
      </c>
      <c r="J169" s="3" t="e">
        <f>#REF!</f>
        <v>#REF!</v>
      </c>
      <c r="K169" s="3" t="e">
        <f>#REF!</f>
        <v>#REF!</v>
      </c>
      <c r="L169" s="3" t="e">
        <f>#REF!</f>
        <v>#REF!</v>
      </c>
      <c r="M169" s="3" t="e">
        <f>#REF!</f>
        <v>#REF!</v>
      </c>
      <c r="N169" s="3" t="e">
        <f>#REF!</f>
        <v>#REF!</v>
      </c>
      <c r="O169" s="3" t="e">
        <f>#REF!</f>
        <v>#REF!</v>
      </c>
      <c r="P169" s="3" t="e">
        <f>#REF!</f>
        <v>#REF!</v>
      </c>
      <c r="Q169" s="3" t="e">
        <f>#REF!</f>
        <v>#REF!</v>
      </c>
      <c r="R169" s="3" t="e">
        <f>#REF!</f>
        <v>#REF!</v>
      </c>
      <c r="S169" s="3" t="e">
        <f>#REF!</f>
        <v>#REF!</v>
      </c>
      <c r="T169" s="3" t="e">
        <f>#REF!</f>
        <v>#REF!</v>
      </c>
      <c r="U169" s="3" t="e">
        <f>#REF!</f>
        <v>#REF!</v>
      </c>
      <c r="V169" s="3" t="e">
        <f>#REF!</f>
        <v>#REF!</v>
      </c>
      <c r="W169" s="3" t="e">
        <f>#REF!</f>
        <v>#REF!</v>
      </c>
      <c r="X169" s="3" t="e">
        <f>#REF!</f>
        <v>#REF!</v>
      </c>
      <c r="Y169" s="57" t="e">
        <f>#REF!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82" t="e">
        <f>#REF!</f>
        <v>#REF!</v>
      </c>
      <c r="C170" s="3" t="e">
        <f>#REF!</f>
        <v>#REF!</v>
      </c>
      <c r="D170" s="3" t="e">
        <f>#REF!</f>
        <v>#REF!</v>
      </c>
      <c r="E170" s="3" t="e">
        <f>#REF!</f>
        <v>#REF!</v>
      </c>
      <c r="F170" s="3" t="e">
        <f>#REF!</f>
        <v>#REF!</v>
      </c>
      <c r="G170" s="3" t="e">
        <f>#REF!</f>
        <v>#REF!</v>
      </c>
      <c r="H170" s="3" t="e">
        <f>#REF!</f>
        <v>#REF!</v>
      </c>
      <c r="I170" s="3" t="e">
        <f>#REF!</f>
        <v>#REF!</v>
      </c>
      <c r="J170" s="3" t="e">
        <f>#REF!</f>
        <v>#REF!</v>
      </c>
      <c r="K170" s="3" t="e">
        <f>#REF!</f>
        <v>#REF!</v>
      </c>
      <c r="L170" s="3" t="e">
        <f>#REF!</f>
        <v>#REF!</v>
      </c>
      <c r="M170" s="3" t="e">
        <f>#REF!</f>
        <v>#REF!</v>
      </c>
      <c r="N170" s="3" t="e">
        <f>#REF!</f>
        <v>#REF!</v>
      </c>
      <c r="O170" s="3" t="e">
        <f>#REF!</f>
        <v>#REF!</v>
      </c>
      <c r="P170" s="3" t="e">
        <f>#REF!</f>
        <v>#REF!</v>
      </c>
      <c r="Q170" s="3" t="e">
        <f>#REF!</f>
        <v>#REF!</v>
      </c>
      <c r="R170" s="3" t="e">
        <f>#REF!</f>
        <v>#REF!</v>
      </c>
      <c r="S170" s="3" t="e">
        <f>#REF!</f>
        <v>#REF!</v>
      </c>
      <c r="T170" s="3" t="e">
        <f>#REF!</f>
        <v>#REF!</v>
      </c>
      <c r="U170" s="3" t="e">
        <f>#REF!</f>
        <v>#REF!</v>
      </c>
      <c r="V170" s="3" t="e">
        <f>#REF!</f>
        <v>#REF!</v>
      </c>
      <c r="W170" s="3" t="e">
        <f>#REF!</f>
        <v>#REF!</v>
      </c>
      <c r="X170" s="3" t="e">
        <f>#REF!</f>
        <v>#REF!</v>
      </c>
      <c r="Y170" s="57" t="e">
        <f>#REF!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82" t="e">
        <f>#REF!</f>
        <v>#REF!</v>
      </c>
      <c r="C171" s="3" t="e">
        <f>#REF!</f>
        <v>#REF!</v>
      </c>
      <c r="D171" s="3" t="e">
        <f>#REF!</f>
        <v>#REF!</v>
      </c>
      <c r="E171" s="3" t="e">
        <f>#REF!</f>
        <v>#REF!</v>
      </c>
      <c r="F171" s="3" t="e">
        <f>#REF!</f>
        <v>#REF!</v>
      </c>
      <c r="G171" s="3" t="e">
        <f>#REF!</f>
        <v>#REF!</v>
      </c>
      <c r="H171" s="3" t="e">
        <f>#REF!</f>
        <v>#REF!</v>
      </c>
      <c r="I171" s="3" t="e">
        <f>#REF!</f>
        <v>#REF!</v>
      </c>
      <c r="J171" s="3" t="e">
        <f>#REF!</f>
        <v>#REF!</v>
      </c>
      <c r="K171" s="3" t="e">
        <f>#REF!</f>
        <v>#REF!</v>
      </c>
      <c r="L171" s="3" t="e">
        <f>#REF!</f>
        <v>#REF!</v>
      </c>
      <c r="M171" s="3" t="e">
        <f>#REF!</f>
        <v>#REF!</v>
      </c>
      <c r="N171" s="3" t="e">
        <f>#REF!</f>
        <v>#REF!</v>
      </c>
      <c r="O171" s="3" t="e">
        <f>#REF!</f>
        <v>#REF!</v>
      </c>
      <c r="P171" s="3" t="e">
        <f>#REF!</f>
        <v>#REF!</v>
      </c>
      <c r="Q171" s="3" t="e">
        <f>#REF!</f>
        <v>#REF!</v>
      </c>
      <c r="R171" s="3" t="e">
        <f>#REF!</f>
        <v>#REF!</v>
      </c>
      <c r="S171" s="3" t="e">
        <f>#REF!</f>
        <v>#REF!</v>
      </c>
      <c r="T171" s="3" t="e">
        <f>#REF!</f>
        <v>#REF!</v>
      </c>
      <c r="U171" s="3" t="e">
        <f>#REF!</f>
        <v>#REF!</v>
      </c>
      <c r="V171" s="3" t="e">
        <f>#REF!</f>
        <v>#REF!</v>
      </c>
      <c r="W171" s="3" t="e">
        <f>#REF!</f>
        <v>#REF!</v>
      </c>
      <c r="X171" s="3" t="e">
        <f>#REF!</f>
        <v>#REF!</v>
      </c>
      <c r="Y171" s="57" t="e">
        <f>#REF!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82" t="e">
        <f>#REF!</f>
        <v>#REF!</v>
      </c>
      <c r="C172" s="3" t="e">
        <f>#REF!</f>
        <v>#REF!</v>
      </c>
      <c r="D172" s="3" t="e">
        <f>#REF!</f>
        <v>#REF!</v>
      </c>
      <c r="E172" s="3" t="e">
        <f>#REF!</f>
        <v>#REF!</v>
      </c>
      <c r="F172" s="3" t="e">
        <f>#REF!</f>
        <v>#REF!</v>
      </c>
      <c r="G172" s="3" t="e">
        <f>#REF!</f>
        <v>#REF!</v>
      </c>
      <c r="H172" s="3" t="e">
        <f>#REF!</f>
        <v>#REF!</v>
      </c>
      <c r="I172" s="3" t="e">
        <f>#REF!</f>
        <v>#REF!</v>
      </c>
      <c r="J172" s="3" t="e">
        <f>#REF!</f>
        <v>#REF!</v>
      </c>
      <c r="K172" s="3" t="e">
        <f>#REF!</f>
        <v>#REF!</v>
      </c>
      <c r="L172" s="3" t="e">
        <f>#REF!</f>
        <v>#REF!</v>
      </c>
      <c r="M172" s="3" t="e">
        <f>#REF!</f>
        <v>#REF!</v>
      </c>
      <c r="N172" s="3" t="e">
        <f>#REF!</f>
        <v>#REF!</v>
      </c>
      <c r="O172" s="3" t="e">
        <f>#REF!</f>
        <v>#REF!</v>
      </c>
      <c r="P172" s="3" t="e">
        <f>#REF!</f>
        <v>#REF!</v>
      </c>
      <c r="Q172" s="3" t="e">
        <f>#REF!</f>
        <v>#REF!</v>
      </c>
      <c r="R172" s="3" t="e">
        <f>#REF!</f>
        <v>#REF!</v>
      </c>
      <c r="S172" s="3" t="e">
        <f>#REF!</f>
        <v>#REF!</v>
      </c>
      <c r="T172" s="3" t="e">
        <f>#REF!</f>
        <v>#REF!</v>
      </c>
      <c r="U172" s="3" t="e">
        <f>#REF!</f>
        <v>#REF!</v>
      </c>
      <c r="V172" s="3" t="e">
        <f>#REF!</f>
        <v>#REF!</v>
      </c>
      <c r="W172" s="3" t="e">
        <f>#REF!</f>
        <v>#REF!</v>
      </c>
      <c r="X172" s="3" t="e">
        <f>#REF!</f>
        <v>#REF!</v>
      </c>
      <c r="Y172" s="57" t="e">
        <f>#REF!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83" t="e">
        <f>#REF!</f>
        <v>#REF!</v>
      </c>
      <c r="C173" s="72" t="e">
        <f>#REF!</f>
        <v>#REF!</v>
      </c>
      <c r="D173" s="72" t="e">
        <f>#REF!</f>
        <v>#REF!</v>
      </c>
      <c r="E173" s="72" t="e">
        <f>#REF!</f>
        <v>#REF!</v>
      </c>
      <c r="F173" s="72" t="e">
        <f>#REF!</f>
        <v>#REF!</v>
      </c>
      <c r="G173" s="72" t="e">
        <f>#REF!</f>
        <v>#REF!</v>
      </c>
      <c r="H173" s="72" t="e">
        <f>#REF!</f>
        <v>#REF!</v>
      </c>
      <c r="I173" s="72" t="e">
        <f>#REF!</f>
        <v>#REF!</v>
      </c>
      <c r="J173" s="72" t="e">
        <f>#REF!</f>
        <v>#REF!</v>
      </c>
      <c r="K173" s="72" t="e">
        <f>#REF!</f>
        <v>#REF!</v>
      </c>
      <c r="L173" s="72" t="e">
        <f>#REF!</f>
        <v>#REF!</v>
      </c>
      <c r="M173" s="72" t="e">
        <f>#REF!</f>
        <v>#REF!</v>
      </c>
      <c r="N173" s="72" t="e">
        <f>#REF!</f>
        <v>#REF!</v>
      </c>
      <c r="O173" s="72" t="e">
        <f>#REF!</f>
        <v>#REF!</v>
      </c>
      <c r="P173" s="72" t="e">
        <f>#REF!</f>
        <v>#REF!</v>
      </c>
      <c r="Q173" s="72" t="e">
        <f>#REF!</f>
        <v>#REF!</v>
      </c>
      <c r="R173" s="72" t="e">
        <f>#REF!</f>
        <v>#REF!</v>
      </c>
      <c r="S173" s="72" t="e">
        <f>#REF!</f>
        <v>#REF!</v>
      </c>
      <c r="T173" s="72" t="e">
        <f>#REF!</f>
        <v>#REF!</v>
      </c>
      <c r="U173" s="72" t="e">
        <f>#REF!</f>
        <v>#REF!</v>
      </c>
      <c r="V173" s="72" t="e">
        <f>#REF!</f>
        <v>#REF!</v>
      </c>
      <c r="W173" s="72" t="e">
        <f>#REF!</f>
        <v>#REF!</v>
      </c>
      <c r="X173" s="72" t="e">
        <f>#REF!</f>
        <v>#REF!</v>
      </c>
      <c r="Y173" s="73" t="e">
        <f>#REF!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#REF!</f>
        <v>#REF!</v>
      </c>
      <c r="C177" s="61" t="e">
        <f>#REF!</f>
        <v>#REF!</v>
      </c>
      <c r="D177" s="61" t="e">
        <f>#REF!</f>
        <v>#REF!</v>
      </c>
      <c r="E177" s="61" t="e">
        <f>#REF!</f>
        <v>#REF!</v>
      </c>
      <c r="F177" s="61" t="e">
        <f>#REF!</f>
        <v>#REF!</v>
      </c>
      <c r="G177" s="61" t="e">
        <f>#REF!</f>
        <v>#REF!</v>
      </c>
      <c r="H177" s="61" t="e">
        <f>#REF!</f>
        <v>#REF!</v>
      </c>
      <c r="I177" s="61" t="e">
        <f>#REF!</f>
        <v>#REF!</v>
      </c>
      <c r="J177" s="61" t="e">
        <f>#REF!</f>
        <v>#REF!</v>
      </c>
      <c r="K177" s="61" t="e">
        <f>#REF!</f>
        <v>#REF!</v>
      </c>
      <c r="L177" s="61" t="e">
        <f>#REF!</f>
        <v>#REF!</v>
      </c>
      <c r="M177" s="61" t="e">
        <f>#REF!</f>
        <v>#REF!</v>
      </c>
      <c r="N177" s="61" t="e">
        <f>#REF!</f>
        <v>#REF!</v>
      </c>
      <c r="O177" s="61" t="e">
        <f>#REF!</f>
        <v>#REF!</v>
      </c>
      <c r="P177" s="61" t="e">
        <f>#REF!</f>
        <v>#REF!</v>
      </c>
      <c r="Q177" s="61" t="e">
        <f>#REF!</f>
        <v>#REF!</v>
      </c>
      <c r="R177" s="61" t="e">
        <f>#REF!</f>
        <v>#REF!</v>
      </c>
      <c r="S177" s="61" t="e">
        <f>#REF!</f>
        <v>#REF!</v>
      </c>
      <c r="T177" s="61" t="e">
        <f>#REF!</f>
        <v>#REF!</v>
      </c>
      <c r="U177" s="61" t="e">
        <f>#REF!</f>
        <v>#REF!</v>
      </c>
      <c r="V177" s="61" t="e">
        <f>#REF!</f>
        <v>#REF!</v>
      </c>
      <c r="W177" s="61" t="e">
        <f>#REF!</f>
        <v>#REF!</v>
      </c>
      <c r="X177" s="61" t="e">
        <f>#REF!</f>
        <v>#REF!</v>
      </c>
      <c r="Y177" s="62" t="e">
        <f>#REF!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#REF!</f>
        <v>#REF!</v>
      </c>
      <c r="C178" s="3" t="e">
        <f>#REF!</f>
        <v>#REF!</v>
      </c>
      <c r="D178" s="3" t="e">
        <f>#REF!</f>
        <v>#REF!</v>
      </c>
      <c r="E178" s="3" t="e">
        <f>#REF!</f>
        <v>#REF!</v>
      </c>
      <c r="F178" s="3" t="e">
        <f>#REF!</f>
        <v>#REF!</v>
      </c>
      <c r="G178" s="3" t="e">
        <f>#REF!</f>
        <v>#REF!</v>
      </c>
      <c r="H178" s="3" t="e">
        <f>#REF!</f>
        <v>#REF!</v>
      </c>
      <c r="I178" s="3" t="e">
        <f>#REF!</f>
        <v>#REF!</v>
      </c>
      <c r="J178" s="3" t="e">
        <f>#REF!</f>
        <v>#REF!</v>
      </c>
      <c r="K178" s="3" t="e">
        <f>#REF!</f>
        <v>#REF!</v>
      </c>
      <c r="L178" s="3" t="e">
        <f>#REF!</f>
        <v>#REF!</v>
      </c>
      <c r="M178" s="3" t="e">
        <f>#REF!</f>
        <v>#REF!</v>
      </c>
      <c r="N178" s="3" t="e">
        <f>#REF!</f>
        <v>#REF!</v>
      </c>
      <c r="O178" s="3" t="e">
        <f>#REF!</f>
        <v>#REF!</v>
      </c>
      <c r="P178" s="3" t="e">
        <f>#REF!</f>
        <v>#REF!</v>
      </c>
      <c r="Q178" s="3" t="e">
        <f>#REF!</f>
        <v>#REF!</v>
      </c>
      <c r="R178" s="3" t="e">
        <f>#REF!</f>
        <v>#REF!</v>
      </c>
      <c r="S178" s="3" t="e">
        <f>#REF!</f>
        <v>#REF!</v>
      </c>
      <c r="T178" s="3" t="e">
        <f>#REF!</f>
        <v>#REF!</v>
      </c>
      <c r="U178" s="3" t="e">
        <f>#REF!</f>
        <v>#REF!</v>
      </c>
      <c r="V178" s="3" t="e">
        <f>#REF!</f>
        <v>#REF!</v>
      </c>
      <c r="W178" s="3" t="e">
        <f>#REF!</f>
        <v>#REF!</v>
      </c>
      <c r="X178" s="3" t="e">
        <f>#REF!</f>
        <v>#REF!</v>
      </c>
      <c r="Y178" s="57" t="e">
        <f>#REF!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#REF!</f>
        <v>#REF!</v>
      </c>
      <c r="C179" s="3" t="e">
        <f>#REF!</f>
        <v>#REF!</v>
      </c>
      <c r="D179" s="3" t="e">
        <f>#REF!</f>
        <v>#REF!</v>
      </c>
      <c r="E179" s="3" t="e">
        <f>#REF!</f>
        <v>#REF!</v>
      </c>
      <c r="F179" s="3" t="e">
        <f>#REF!</f>
        <v>#REF!</v>
      </c>
      <c r="G179" s="3" t="e">
        <f>#REF!</f>
        <v>#REF!</v>
      </c>
      <c r="H179" s="3" t="e">
        <f>#REF!</f>
        <v>#REF!</v>
      </c>
      <c r="I179" s="3" t="e">
        <f>#REF!</f>
        <v>#REF!</v>
      </c>
      <c r="J179" s="3" t="e">
        <f>#REF!</f>
        <v>#REF!</v>
      </c>
      <c r="K179" s="3" t="e">
        <f>#REF!</f>
        <v>#REF!</v>
      </c>
      <c r="L179" s="3" t="e">
        <f>#REF!</f>
        <v>#REF!</v>
      </c>
      <c r="M179" s="3" t="e">
        <f>#REF!</f>
        <v>#REF!</v>
      </c>
      <c r="N179" s="3" t="e">
        <f>#REF!</f>
        <v>#REF!</v>
      </c>
      <c r="O179" s="3" t="e">
        <f>#REF!</f>
        <v>#REF!</v>
      </c>
      <c r="P179" s="3" t="e">
        <f>#REF!</f>
        <v>#REF!</v>
      </c>
      <c r="Q179" s="3" t="e">
        <f>#REF!</f>
        <v>#REF!</v>
      </c>
      <c r="R179" s="3" t="e">
        <f>#REF!</f>
        <v>#REF!</v>
      </c>
      <c r="S179" s="3" t="e">
        <f>#REF!</f>
        <v>#REF!</v>
      </c>
      <c r="T179" s="3" t="e">
        <f>#REF!</f>
        <v>#REF!</v>
      </c>
      <c r="U179" s="3" t="e">
        <f>#REF!</f>
        <v>#REF!</v>
      </c>
      <c r="V179" s="3" t="e">
        <f>#REF!</f>
        <v>#REF!</v>
      </c>
      <c r="W179" s="3" t="e">
        <f>#REF!</f>
        <v>#REF!</v>
      </c>
      <c r="X179" s="3" t="e">
        <f>#REF!</f>
        <v>#REF!</v>
      </c>
      <c r="Y179" s="57" t="e">
        <f>#REF!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#REF!</f>
        <v>#REF!</v>
      </c>
      <c r="C180" s="3" t="e">
        <f>#REF!</f>
        <v>#REF!</v>
      </c>
      <c r="D180" s="3" t="e">
        <f>#REF!</f>
        <v>#REF!</v>
      </c>
      <c r="E180" s="3" t="e">
        <f>#REF!</f>
        <v>#REF!</v>
      </c>
      <c r="F180" s="3" t="e">
        <f>#REF!</f>
        <v>#REF!</v>
      </c>
      <c r="G180" s="3" t="e">
        <f>#REF!</f>
        <v>#REF!</v>
      </c>
      <c r="H180" s="3" t="e">
        <f>#REF!</f>
        <v>#REF!</v>
      </c>
      <c r="I180" s="3" t="e">
        <f>#REF!</f>
        <v>#REF!</v>
      </c>
      <c r="J180" s="3" t="e">
        <f>#REF!</f>
        <v>#REF!</v>
      </c>
      <c r="K180" s="3" t="e">
        <f>#REF!</f>
        <v>#REF!</v>
      </c>
      <c r="L180" s="3" t="e">
        <f>#REF!</f>
        <v>#REF!</v>
      </c>
      <c r="M180" s="3" t="e">
        <f>#REF!</f>
        <v>#REF!</v>
      </c>
      <c r="N180" s="3" t="e">
        <f>#REF!</f>
        <v>#REF!</v>
      </c>
      <c r="O180" s="3" t="e">
        <f>#REF!</f>
        <v>#REF!</v>
      </c>
      <c r="P180" s="3" t="e">
        <f>#REF!</f>
        <v>#REF!</v>
      </c>
      <c r="Q180" s="3" t="e">
        <f>#REF!</f>
        <v>#REF!</v>
      </c>
      <c r="R180" s="3" t="e">
        <f>#REF!</f>
        <v>#REF!</v>
      </c>
      <c r="S180" s="3" t="e">
        <f>#REF!</f>
        <v>#REF!</v>
      </c>
      <c r="T180" s="3" t="e">
        <f>#REF!</f>
        <v>#REF!</v>
      </c>
      <c r="U180" s="3" t="e">
        <f>#REF!</f>
        <v>#REF!</v>
      </c>
      <c r="V180" s="3" t="e">
        <f>#REF!</f>
        <v>#REF!</v>
      </c>
      <c r="W180" s="3" t="e">
        <f>#REF!</f>
        <v>#REF!</v>
      </c>
      <c r="X180" s="3" t="e">
        <f>#REF!</f>
        <v>#REF!</v>
      </c>
      <c r="Y180" s="57" t="e">
        <f>#REF!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#REF!</f>
        <v>#REF!</v>
      </c>
      <c r="C181" s="3" t="e">
        <f>#REF!</f>
        <v>#REF!</v>
      </c>
      <c r="D181" s="3" t="e">
        <f>#REF!</f>
        <v>#REF!</v>
      </c>
      <c r="E181" s="3" t="e">
        <f>#REF!</f>
        <v>#REF!</v>
      </c>
      <c r="F181" s="3" t="e">
        <f>#REF!</f>
        <v>#REF!</v>
      </c>
      <c r="G181" s="3" t="e">
        <f>#REF!</f>
        <v>#REF!</v>
      </c>
      <c r="H181" s="3" t="e">
        <f>#REF!</f>
        <v>#REF!</v>
      </c>
      <c r="I181" s="3" t="e">
        <f>#REF!</f>
        <v>#REF!</v>
      </c>
      <c r="J181" s="3" t="e">
        <f>#REF!</f>
        <v>#REF!</v>
      </c>
      <c r="K181" s="3" t="e">
        <f>#REF!</f>
        <v>#REF!</v>
      </c>
      <c r="L181" s="3" t="e">
        <f>#REF!</f>
        <v>#REF!</v>
      </c>
      <c r="M181" s="3" t="e">
        <f>#REF!</f>
        <v>#REF!</v>
      </c>
      <c r="N181" s="3" t="e">
        <f>#REF!</f>
        <v>#REF!</v>
      </c>
      <c r="O181" s="3" t="e">
        <f>#REF!</f>
        <v>#REF!</v>
      </c>
      <c r="P181" s="3" t="e">
        <f>#REF!</f>
        <v>#REF!</v>
      </c>
      <c r="Q181" s="3" t="e">
        <f>#REF!</f>
        <v>#REF!</v>
      </c>
      <c r="R181" s="3" t="e">
        <f>#REF!</f>
        <v>#REF!</v>
      </c>
      <c r="S181" s="3" t="e">
        <f>#REF!</f>
        <v>#REF!</v>
      </c>
      <c r="T181" s="3" t="e">
        <f>#REF!</f>
        <v>#REF!</v>
      </c>
      <c r="U181" s="3" t="e">
        <f>#REF!</f>
        <v>#REF!</v>
      </c>
      <c r="V181" s="3" t="e">
        <f>#REF!</f>
        <v>#REF!</v>
      </c>
      <c r="W181" s="3" t="e">
        <f>#REF!</f>
        <v>#REF!</v>
      </c>
      <c r="X181" s="3" t="e">
        <f>#REF!</f>
        <v>#REF!</v>
      </c>
      <c r="Y181" s="57" t="e">
        <f>#REF!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#REF!</f>
        <v>#REF!</v>
      </c>
      <c r="C182" s="3" t="e">
        <f>#REF!</f>
        <v>#REF!</v>
      </c>
      <c r="D182" s="3" t="e">
        <f>#REF!</f>
        <v>#REF!</v>
      </c>
      <c r="E182" s="3" t="e">
        <f>#REF!</f>
        <v>#REF!</v>
      </c>
      <c r="F182" s="3" t="e">
        <f>#REF!</f>
        <v>#REF!</v>
      </c>
      <c r="G182" s="3" t="e">
        <f>#REF!</f>
        <v>#REF!</v>
      </c>
      <c r="H182" s="3" t="e">
        <f>#REF!</f>
        <v>#REF!</v>
      </c>
      <c r="I182" s="3" t="e">
        <f>#REF!</f>
        <v>#REF!</v>
      </c>
      <c r="J182" s="3" t="e">
        <f>#REF!</f>
        <v>#REF!</v>
      </c>
      <c r="K182" s="3" t="e">
        <f>#REF!</f>
        <v>#REF!</v>
      </c>
      <c r="L182" s="3" t="e">
        <f>#REF!</f>
        <v>#REF!</v>
      </c>
      <c r="M182" s="3" t="e">
        <f>#REF!</f>
        <v>#REF!</v>
      </c>
      <c r="N182" s="3" t="e">
        <f>#REF!</f>
        <v>#REF!</v>
      </c>
      <c r="O182" s="3" t="e">
        <f>#REF!</f>
        <v>#REF!</v>
      </c>
      <c r="P182" s="3" t="e">
        <f>#REF!</f>
        <v>#REF!</v>
      </c>
      <c r="Q182" s="3" t="e">
        <f>#REF!</f>
        <v>#REF!</v>
      </c>
      <c r="R182" s="3" t="e">
        <f>#REF!</f>
        <v>#REF!</v>
      </c>
      <c r="S182" s="3" t="e">
        <f>#REF!</f>
        <v>#REF!</v>
      </c>
      <c r="T182" s="3" t="e">
        <f>#REF!</f>
        <v>#REF!</v>
      </c>
      <c r="U182" s="3" t="e">
        <f>#REF!</f>
        <v>#REF!</v>
      </c>
      <c r="V182" s="3" t="e">
        <f>#REF!</f>
        <v>#REF!</v>
      </c>
      <c r="W182" s="3" t="e">
        <f>#REF!</f>
        <v>#REF!</v>
      </c>
      <c r="X182" s="3" t="e">
        <f>#REF!</f>
        <v>#REF!</v>
      </c>
      <c r="Y182" s="57" t="e">
        <f>#REF!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#REF!</f>
        <v>#REF!</v>
      </c>
      <c r="C183" s="3" t="e">
        <f>#REF!</f>
        <v>#REF!</v>
      </c>
      <c r="D183" s="3" t="e">
        <f>#REF!</f>
        <v>#REF!</v>
      </c>
      <c r="E183" s="3" t="e">
        <f>#REF!</f>
        <v>#REF!</v>
      </c>
      <c r="F183" s="3" t="e">
        <f>#REF!</f>
        <v>#REF!</v>
      </c>
      <c r="G183" s="3" t="e">
        <f>#REF!</f>
        <v>#REF!</v>
      </c>
      <c r="H183" s="3" t="e">
        <f>#REF!</f>
        <v>#REF!</v>
      </c>
      <c r="I183" s="3" t="e">
        <f>#REF!</f>
        <v>#REF!</v>
      </c>
      <c r="J183" s="3" t="e">
        <f>#REF!</f>
        <v>#REF!</v>
      </c>
      <c r="K183" s="3" t="e">
        <f>#REF!</f>
        <v>#REF!</v>
      </c>
      <c r="L183" s="3" t="e">
        <f>#REF!</f>
        <v>#REF!</v>
      </c>
      <c r="M183" s="3" t="e">
        <f>#REF!</f>
        <v>#REF!</v>
      </c>
      <c r="N183" s="3" t="e">
        <f>#REF!</f>
        <v>#REF!</v>
      </c>
      <c r="O183" s="3" t="e">
        <f>#REF!</f>
        <v>#REF!</v>
      </c>
      <c r="P183" s="3" t="e">
        <f>#REF!</f>
        <v>#REF!</v>
      </c>
      <c r="Q183" s="3" t="e">
        <f>#REF!</f>
        <v>#REF!</v>
      </c>
      <c r="R183" s="3" t="e">
        <f>#REF!</f>
        <v>#REF!</v>
      </c>
      <c r="S183" s="3" t="e">
        <f>#REF!</f>
        <v>#REF!</v>
      </c>
      <c r="T183" s="3" t="e">
        <f>#REF!</f>
        <v>#REF!</v>
      </c>
      <c r="U183" s="3" t="e">
        <f>#REF!</f>
        <v>#REF!</v>
      </c>
      <c r="V183" s="3" t="e">
        <f>#REF!</f>
        <v>#REF!</v>
      </c>
      <c r="W183" s="3" t="e">
        <f>#REF!</f>
        <v>#REF!</v>
      </c>
      <c r="X183" s="3" t="e">
        <f>#REF!</f>
        <v>#REF!</v>
      </c>
      <c r="Y183" s="57" t="e">
        <f>#REF!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#REF!</f>
        <v>#REF!</v>
      </c>
      <c r="C184" s="3" t="e">
        <f>#REF!</f>
        <v>#REF!</v>
      </c>
      <c r="D184" s="3" t="e">
        <f>#REF!</f>
        <v>#REF!</v>
      </c>
      <c r="E184" s="3" t="e">
        <f>#REF!</f>
        <v>#REF!</v>
      </c>
      <c r="F184" s="3" t="e">
        <f>#REF!</f>
        <v>#REF!</v>
      </c>
      <c r="G184" s="3" t="e">
        <f>#REF!</f>
        <v>#REF!</v>
      </c>
      <c r="H184" s="3" t="e">
        <f>#REF!</f>
        <v>#REF!</v>
      </c>
      <c r="I184" s="3" t="e">
        <f>#REF!</f>
        <v>#REF!</v>
      </c>
      <c r="J184" s="3" t="e">
        <f>#REF!</f>
        <v>#REF!</v>
      </c>
      <c r="K184" s="3" t="e">
        <f>#REF!</f>
        <v>#REF!</v>
      </c>
      <c r="L184" s="3" t="e">
        <f>#REF!</f>
        <v>#REF!</v>
      </c>
      <c r="M184" s="3" t="e">
        <f>#REF!</f>
        <v>#REF!</v>
      </c>
      <c r="N184" s="3" t="e">
        <f>#REF!</f>
        <v>#REF!</v>
      </c>
      <c r="O184" s="3" t="e">
        <f>#REF!</f>
        <v>#REF!</v>
      </c>
      <c r="P184" s="3" t="e">
        <f>#REF!</f>
        <v>#REF!</v>
      </c>
      <c r="Q184" s="3" t="e">
        <f>#REF!</f>
        <v>#REF!</v>
      </c>
      <c r="R184" s="3" t="e">
        <f>#REF!</f>
        <v>#REF!</v>
      </c>
      <c r="S184" s="3" t="e">
        <f>#REF!</f>
        <v>#REF!</v>
      </c>
      <c r="T184" s="3" t="e">
        <f>#REF!</f>
        <v>#REF!</v>
      </c>
      <c r="U184" s="3" t="e">
        <f>#REF!</f>
        <v>#REF!</v>
      </c>
      <c r="V184" s="3" t="e">
        <f>#REF!</f>
        <v>#REF!</v>
      </c>
      <c r="W184" s="3" t="e">
        <f>#REF!</f>
        <v>#REF!</v>
      </c>
      <c r="X184" s="3" t="e">
        <f>#REF!</f>
        <v>#REF!</v>
      </c>
      <c r="Y184" s="57" t="e">
        <f>#REF!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#REF!</f>
        <v>#REF!</v>
      </c>
      <c r="C185" s="3" t="e">
        <f>#REF!</f>
        <v>#REF!</v>
      </c>
      <c r="D185" s="3" t="e">
        <f>#REF!</f>
        <v>#REF!</v>
      </c>
      <c r="E185" s="3" t="e">
        <f>#REF!</f>
        <v>#REF!</v>
      </c>
      <c r="F185" s="3" t="e">
        <f>#REF!</f>
        <v>#REF!</v>
      </c>
      <c r="G185" s="3" t="e">
        <f>#REF!</f>
        <v>#REF!</v>
      </c>
      <c r="H185" s="3" t="e">
        <f>#REF!</f>
        <v>#REF!</v>
      </c>
      <c r="I185" s="3" t="e">
        <f>#REF!</f>
        <v>#REF!</v>
      </c>
      <c r="J185" s="3" t="e">
        <f>#REF!</f>
        <v>#REF!</v>
      </c>
      <c r="K185" s="3" t="e">
        <f>#REF!</f>
        <v>#REF!</v>
      </c>
      <c r="L185" s="3" t="e">
        <f>#REF!</f>
        <v>#REF!</v>
      </c>
      <c r="M185" s="3" t="e">
        <f>#REF!</f>
        <v>#REF!</v>
      </c>
      <c r="N185" s="3" t="e">
        <f>#REF!</f>
        <v>#REF!</v>
      </c>
      <c r="O185" s="3" t="e">
        <f>#REF!</f>
        <v>#REF!</v>
      </c>
      <c r="P185" s="3" t="e">
        <f>#REF!</f>
        <v>#REF!</v>
      </c>
      <c r="Q185" s="3" t="e">
        <f>#REF!</f>
        <v>#REF!</v>
      </c>
      <c r="R185" s="3" t="e">
        <f>#REF!</f>
        <v>#REF!</v>
      </c>
      <c r="S185" s="3" t="e">
        <f>#REF!</f>
        <v>#REF!</v>
      </c>
      <c r="T185" s="3" t="e">
        <f>#REF!</f>
        <v>#REF!</v>
      </c>
      <c r="U185" s="3" t="e">
        <f>#REF!</f>
        <v>#REF!</v>
      </c>
      <c r="V185" s="3" t="e">
        <f>#REF!</f>
        <v>#REF!</v>
      </c>
      <c r="W185" s="3" t="e">
        <f>#REF!</f>
        <v>#REF!</v>
      </c>
      <c r="X185" s="3" t="e">
        <f>#REF!</f>
        <v>#REF!</v>
      </c>
      <c r="Y185" s="57" t="e">
        <f>#REF!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#REF!</f>
        <v>#REF!</v>
      </c>
      <c r="C186" s="3" t="e">
        <f>#REF!</f>
        <v>#REF!</v>
      </c>
      <c r="D186" s="3" t="e">
        <f>#REF!</f>
        <v>#REF!</v>
      </c>
      <c r="E186" s="3" t="e">
        <f>#REF!</f>
        <v>#REF!</v>
      </c>
      <c r="F186" s="3" t="e">
        <f>#REF!</f>
        <v>#REF!</v>
      </c>
      <c r="G186" s="3" t="e">
        <f>#REF!</f>
        <v>#REF!</v>
      </c>
      <c r="H186" s="3" t="e">
        <f>#REF!</f>
        <v>#REF!</v>
      </c>
      <c r="I186" s="3" t="e">
        <f>#REF!</f>
        <v>#REF!</v>
      </c>
      <c r="J186" s="3" t="e">
        <f>#REF!</f>
        <v>#REF!</v>
      </c>
      <c r="K186" s="3" t="e">
        <f>#REF!</f>
        <v>#REF!</v>
      </c>
      <c r="L186" s="3" t="e">
        <f>#REF!</f>
        <v>#REF!</v>
      </c>
      <c r="M186" s="3" t="e">
        <f>#REF!</f>
        <v>#REF!</v>
      </c>
      <c r="N186" s="3" t="e">
        <f>#REF!</f>
        <v>#REF!</v>
      </c>
      <c r="O186" s="3" t="e">
        <f>#REF!</f>
        <v>#REF!</v>
      </c>
      <c r="P186" s="3" t="e">
        <f>#REF!</f>
        <v>#REF!</v>
      </c>
      <c r="Q186" s="3" t="e">
        <f>#REF!</f>
        <v>#REF!</v>
      </c>
      <c r="R186" s="3" t="e">
        <f>#REF!</f>
        <v>#REF!</v>
      </c>
      <c r="S186" s="3" t="e">
        <f>#REF!</f>
        <v>#REF!</v>
      </c>
      <c r="T186" s="3" t="e">
        <f>#REF!</f>
        <v>#REF!</v>
      </c>
      <c r="U186" s="3" t="e">
        <f>#REF!</f>
        <v>#REF!</v>
      </c>
      <c r="V186" s="3" t="e">
        <f>#REF!</f>
        <v>#REF!</v>
      </c>
      <c r="W186" s="3" t="e">
        <f>#REF!</f>
        <v>#REF!</v>
      </c>
      <c r="X186" s="3" t="e">
        <f>#REF!</f>
        <v>#REF!</v>
      </c>
      <c r="Y186" s="57" t="e">
        <f>#REF!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#REF!</f>
        <v>#REF!</v>
      </c>
      <c r="C187" s="3" t="e">
        <f>#REF!</f>
        <v>#REF!</v>
      </c>
      <c r="D187" s="3" t="e">
        <f>#REF!</f>
        <v>#REF!</v>
      </c>
      <c r="E187" s="3" t="e">
        <f>#REF!</f>
        <v>#REF!</v>
      </c>
      <c r="F187" s="3" t="e">
        <f>#REF!</f>
        <v>#REF!</v>
      </c>
      <c r="G187" s="3" t="e">
        <f>#REF!</f>
        <v>#REF!</v>
      </c>
      <c r="H187" s="3" t="e">
        <f>#REF!</f>
        <v>#REF!</v>
      </c>
      <c r="I187" s="3" t="e">
        <f>#REF!</f>
        <v>#REF!</v>
      </c>
      <c r="J187" s="3" t="e">
        <f>#REF!</f>
        <v>#REF!</v>
      </c>
      <c r="K187" s="3" t="e">
        <f>#REF!</f>
        <v>#REF!</v>
      </c>
      <c r="L187" s="3" t="e">
        <f>#REF!</f>
        <v>#REF!</v>
      </c>
      <c r="M187" s="3" t="e">
        <f>#REF!</f>
        <v>#REF!</v>
      </c>
      <c r="N187" s="3" t="e">
        <f>#REF!</f>
        <v>#REF!</v>
      </c>
      <c r="O187" s="3" t="e">
        <f>#REF!</f>
        <v>#REF!</v>
      </c>
      <c r="P187" s="3" t="e">
        <f>#REF!</f>
        <v>#REF!</v>
      </c>
      <c r="Q187" s="3" t="e">
        <f>#REF!</f>
        <v>#REF!</v>
      </c>
      <c r="R187" s="3" t="e">
        <f>#REF!</f>
        <v>#REF!</v>
      </c>
      <c r="S187" s="3" t="e">
        <f>#REF!</f>
        <v>#REF!</v>
      </c>
      <c r="T187" s="3" t="e">
        <f>#REF!</f>
        <v>#REF!</v>
      </c>
      <c r="U187" s="3" t="e">
        <f>#REF!</f>
        <v>#REF!</v>
      </c>
      <c r="V187" s="3" t="e">
        <f>#REF!</f>
        <v>#REF!</v>
      </c>
      <c r="W187" s="3" t="e">
        <f>#REF!</f>
        <v>#REF!</v>
      </c>
      <c r="X187" s="3" t="e">
        <f>#REF!</f>
        <v>#REF!</v>
      </c>
      <c r="Y187" s="57" t="e">
        <f>#REF!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#REF!</f>
        <v>#REF!</v>
      </c>
      <c r="C188" s="3" t="e">
        <f>#REF!</f>
        <v>#REF!</v>
      </c>
      <c r="D188" s="3" t="e">
        <f>#REF!</f>
        <v>#REF!</v>
      </c>
      <c r="E188" s="3" t="e">
        <f>#REF!</f>
        <v>#REF!</v>
      </c>
      <c r="F188" s="3" t="e">
        <f>#REF!</f>
        <v>#REF!</v>
      </c>
      <c r="G188" s="3" t="e">
        <f>#REF!</f>
        <v>#REF!</v>
      </c>
      <c r="H188" s="3" t="e">
        <f>#REF!</f>
        <v>#REF!</v>
      </c>
      <c r="I188" s="3" t="e">
        <f>#REF!</f>
        <v>#REF!</v>
      </c>
      <c r="J188" s="3" t="e">
        <f>#REF!</f>
        <v>#REF!</v>
      </c>
      <c r="K188" s="3" t="e">
        <f>#REF!</f>
        <v>#REF!</v>
      </c>
      <c r="L188" s="3" t="e">
        <f>#REF!</f>
        <v>#REF!</v>
      </c>
      <c r="M188" s="3" t="e">
        <f>#REF!</f>
        <v>#REF!</v>
      </c>
      <c r="N188" s="3" t="e">
        <f>#REF!</f>
        <v>#REF!</v>
      </c>
      <c r="O188" s="3" t="e">
        <f>#REF!</f>
        <v>#REF!</v>
      </c>
      <c r="P188" s="3" t="e">
        <f>#REF!</f>
        <v>#REF!</v>
      </c>
      <c r="Q188" s="3" t="e">
        <f>#REF!</f>
        <v>#REF!</v>
      </c>
      <c r="R188" s="3" t="e">
        <f>#REF!</f>
        <v>#REF!</v>
      </c>
      <c r="S188" s="3" t="e">
        <f>#REF!</f>
        <v>#REF!</v>
      </c>
      <c r="T188" s="3" t="e">
        <f>#REF!</f>
        <v>#REF!</v>
      </c>
      <c r="U188" s="3" t="e">
        <f>#REF!</f>
        <v>#REF!</v>
      </c>
      <c r="V188" s="3" t="e">
        <f>#REF!</f>
        <v>#REF!</v>
      </c>
      <c r="W188" s="3" t="e">
        <f>#REF!</f>
        <v>#REF!</v>
      </c>
      <c r="X188" s="3" t="e">
        <f>#REF!</f>
        <v>#REF!</v>
      </c>
      <c r="Y188" s="57" t="e">
        <f>#REF!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#REF!</f>
        <v>#REF!</v>
      </c>
      <c r="C189" s="3" t="e">
        <f>#REF!</f>
        <v>#REF!</v>
      </c>
      <c r="D189" s="3" t="e">
        <f>#REF!</f>
        <v>#REF!</v>
      </c>
      <c r="E189" s="3" t="e">
        <f>#REF!</f>
        <v>#REF!</v>
      </c>
      <c r="F189" s="3" t="e">
        <f>#REF!</f>
        <v>#REF!</v>
      </c>
      <c r="G189" s="3" t="e">
        <f>#REF!</f>
        <v>#REF!</v>
      </c>
      <c r="H189" s="3" t="e">
        <f>#REF!</f>
        <v>#REF!</v>
      </c>
      <c r="I189" s="3" t="e">
        <f>#REF!</f>
        <v>#REF!</v>
      </c>
      <c r="J189" s="3" t="e">
        <f>#REF!</f>
        <v>#REF!</v>
      </c>
      <c r="K189" s="3" t="e">
        <f>#REF!</f>
        <v>#REF!</v>
      </c>
      <c r="L189" s="3" t="e">
        <f>#REF!</f>
        <v>#REF!</v>
      </c>
      <c r="M189" s="3" t="e">
        <f>#REF!</f>
        <v>#REF!</v>
      </c>
      <c r="N189" s="3" t="e">
        <f>#REF!</f>
        <v>#REF!</v>
      </c>
      <c r="O189" s="3" t="e">
        <f>#REF!</f>
        <v>#REF!</v>
      </c>
      <c r="P189" s="3" t="e">
        <f>#REF!</f>
        <v>#REF!</v>
      </c>
      <c r="Q189" s="3" t="e">
        <f>#REF!</f>
        <v>#REF!</v>
      </c>
      <c r="R189" s="3" t="e">
        <f>#REF!</f>
        <v>#REF!</v>
      </c>
      <c r="S189" s="3" t="e">
        <f>#REF!</f>
        <v>#REF!</v>
      </c>
      <c r="T189" s="3" t="e">
        <f>#REF!</f>
        <v>#REF!</v>
      </c>
      <c r="U189" s="3" t="e">
        <f>#REF!</f>
        <v>#REF!</v>
      </c>
      <c r="V189" s="3" t="e">
        <f>#REF!</f>
        <v>#REF!</v>
      </c>
      <c r="W189" s="3" t="e">
        <f>#REF!</f>
        <v>#REF!</v>
      </c>
      <c r="X189" s="3" t="e">
        <f>#REF!</f>
        <v>#REF!</v>
      </c>
      <c r="Y189" s="57" t="e">
        <f>#REF!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#REF!</f>
        <v>#REF!</v>
      </c>
      <c r="C190" s="3" t="e">
        <f>#REF!</f>
        <v>#REF!</v>
      </c>
      <c r="D190" s="3" t="e">
        <f>#REF!</f>
        <v>#REF!</v>
      </c>
      <c r="E190" s="3" t="e">
        <f>#REF!</f>
        <v>#REF!</v>
      </c>
      <c r="F190" s="3" t="e">
        <f>#REF!</f>
        <v>#REF!</v>
      </c>
      <c r="G190" s="3" t="e">
        <f>#REF!</f>
        <v>#REF!</v>
      </c>
      <c r="H190" s="3" t="e">
        <f>#REF!</f>
        <v>#REF!</v>
      </c>
      <c r="I190" s="3" t="e">
        <f>#REF!</f>
        <v>#REF!</v>
      </c>
      <c r="J190" s="3" t="e">
        <f>#REF!</f>
        <v>#REF!</v>
      </c>
      <c r="K190" s="3" t="e">
        <f>#REF!</f>
        <v>#REF!</v>
      </c>
      <c r="L190" s="3" t="e">
        <f>#REF!</f>
        <v>#REF!</v>
      </c>
      <c r="M190" s="3" t="e">
        <f>#REF!</f>
        <v>#REF!</v>
      </c>
      <c r="N190" s="3" t="e">
        <f>#REF!</f>
        <v>#REF!</v>
      </c>
      <c r="O190" s="3" t="e">
        <f>#REF!</f>
        <v>#REF!</v>
      </c>
      <c r="P190" s="3" t="e">
        <f>#REF!</f>
        <v>#REF!</v>
      </c>
      <c r="Q190" s="3" t="e">
        <f>#REF!</f>
        <v>#REF!</v>
      </c>
      <c r="R190" s="3" t="e">
        <f>#REF!</f>
        <v>#REF!</v>
      </c>
      <c r="S190" s="3" t="e">
        <f>#REF!</f>
        <v>#REF!</v>
      </c>
      <c r="T190" s="3" t="e">
        <f>#REF!</f>
        <v>#REF!</v>
      </c>
      <c r="U190" s="3" t="e">
        <f>#REF!</f>
        <v>#REF!</v>
      </c>
      <c r="V190" s="3" t="e">
        <f>#REF!</f>
        <v>#REF!</v>
      </c>
      <c r="W190" s="3" t="e">
        <f>#REF!</f>
        <v>#REF!</v>
      </c>
      <c r="X190" s="3" t="e">
        <f>#REF!</f>
        <v>#REF!</v>
      </c>
      <c r="Y190" s="57" t="e">
        <f>#REF!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#REF!</f>
        <v>#REF!</v>
      </c>
      <c r="C191" s="3" t="e">
        <f>#REF!</f>
        <v>#REF!</v>
      </c>
      <c r="D191" s="3" t="e">
        <f>#REF!</f>
        <v>#REF!</v>
      </c>
      <c r="E191" s="3" t="e">
        <f>#REF!</f>
        <v>#REF!</v>
      </c>
      <c r="F191" s="3" t="e">
        <f>#REF!</f>
        <v>#REF!</v>
      </c>
      <c r="G191" s="3" t="e">
        <f>#REF!</f>
        <v>#REF!</v>
      </c>
      <c r="H191" s="3" t="e">
        <f>#REF!</f>
        <v>#REF!</v>
      </c>
      <c r="I191" s="3" t="e">
        <f>#REF!</f>
        <v>#REF!</v>
      </c>
      <c r="J191" s="3" t="e">
        <f>#REF!</f>
        <v>#REF!</v>
      </c>
      <c r="K191" s="3" t="e">
        <f>#REF!</f>
        <v>#REF!</v>
      </c>
      <c r="L191" s="3" t="e">
        <f>#REF!</f>
        <v>#REF!</v>
      </c>
      <c r="M191" s="3" t="e">
        <f>#REF!</f>
        <v>#REF!</v>
      </c>
      <c r="N191" s="3" t="e">
        <f>#REF!</f>
        <v>#REF!</v>
      </c>
      <c r="O191" s="3" t="e">
        <f>#REF!</f>
        <v>#REF!</v>
      </c>
      <c r="P191" s="3" t="e">
        <f>#REF!</f>
        <v>#REF!</v>
      </c>
      <c r="Q191" s="3" t="e">
        <f>#REF!</f>
        <v>#REF!</v>
      </c>
      <c r="R191" s="3" t="e">
        <f>#REF!</f>
        <v>#REF!</v>
      </c>
      <c r="S191" s="3" t="e">
        <f>#REF!</f>
        <v>#REF!</v>
      </c>
      <c r="T191" s="3" t="e">
        <f>#REF!</f>
        <v>#REF!</v>
      </c>
      <c r="U191" s="3" t="e">
        <f>#REF!</f>
        <v>#REF!</v>
      </c>
      <c r="V191" s="3" t="e">
        <f>#REF!</f>
        <v>#REF!</v>
      </c>
      <c r="W191" s="3" t="e">
        <f>#REF!</f>
        <v>#REF!</v>
      </c>
      <c r="X191" s="3" t="e">
        <f>#REF!</f>
        <v>#REF!</v>
      </c>
      <c r="Y191" s="57" t="e">
        <f>#REF!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#REF!</f>
        <v>#REF!</v>
      </c>
      <c r="C192" s="3" t="e">
        <f>#REF!</f>
        <v>#REF!</v>
      </c>
      <c r="D192" s="3" t="e">
        <f>#REF!</f>
        <v>#REF!</v>
      </c>
      <c r="E192" s="3" t="e">
        <f>#REF!</f>
        <v>#REF!</v>
      </c>
      <c r="F192" s="3" t="e">
        <f>#REF!</f>
        <v>#REF!</v>
      </c>
      <c r="G192" s="3" t="e">
        <f>#REF!</f>
        <v>#REF!</v>
      </c>
      <c r="H192" s="3" t="e">
        <f>#REF!</f>
        <v>#REF!</v>
      </c>
      <c r="I192" s="3" t="e">
        <f>#REF!</f>
        <v>#REF!</v>
      </c>
      <c r="J192" s="3" t="e">
        <f>#REF!</f>
        <v>#REF!</v>
      </c>
      <c r="K192" s="3" t="e">
        <f>#REF!</f>
        <v>#REF!</v>
      </c>
      <c r="L192" s="3" t="e">
        <f>#REF!</f>
        <v>#REF!</v>
      </c>
      <c r="M192" s="3" t="e">
        <f>#REF!</f>
        <v>#REF!</v>
      </c>
      <c r="N192" s="3" t="e">
        <f>#REF!</f>
        <v>#REF!</v>
      </c>
      <c r="O192" s="3" t="e">
        <f>#REF!</f>
        <v>#REF!</v>
      </c>
      <c r="P192" s="3" t="e">
        <f>#REF!</f>
        <v>#REF!</v>
      </c>
      <c r="Q192" s="3" t="e">
        <f>#REF!</f>
        <v>#REF!</v>
      </c>
      <c r="R192" s="3" t="e">
        <f>#REF!</f>
        <v>#REF!</v>
      </c>
      <c r="S192" s="3" t="e">
        <f>#REF!</f>
        <v>#REF!</v>
      </c>
      <c r="T192" s="3" t="e">
        <f>#REF!</f>
        <v>#REF!</v>
      </c>
      <c r="U192" s="3" t="e">
        <f>#REF!</f>
        <v>#REF!</v>
      </c>
      <c r="V192" s="3" t="e">
        <f>#REF!</f>
        <v>#REF!</v>
      </c>
      <c r="W192" s="3" t="e">
        <f>#REF!</f>
        <v>#REF!</v>
      </c>
      <c r="X192" s="3" t="e">
        <f>#REF!</f>
        <v>#REF!</v>
      </c>
      <c r="Y192" s="57" t="e">
        <f>#REF!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#REF!</f>
        <v>#REF!</v>
      </c>
      <c r="C193" s="3" t="e">
        <f>#REF!</f>
        <v>#REF!</v>
      </c>
      <c r="D193" s="3" t="e">
        <f>#REF!</f>
        <v>#REF!</v>
      </c>
      <c r="E193" s="3" t="e">
        <f>#REF!</f>
        <v>#REF!</v>
      </c>
      <c r="F193" s="3" t="e">
        <f>#REF!</f>
        <v>#REF!</v>
      </c>
      <c r="G193" s="3" t="e">
        <f>#REF!</f>
        <v>#REF!</v>
      </c>
      <c r="H193" s="3" t="e">
        <f>#REF!</f>
        <v>#REF!</v>
      </c>
      <c r="I193" s="3" t="e">
        <f>#REF!</f>
        <v>#REF!</v>
      </c>
      <c r="J193" s="3" t="e">
        <f>#REF!</f>
        <v>#REF!</v>
      </c>
      <c r="K193" s="3" t="e">
        <f>#REF!</f>
        <v>#REF!</v>
      </c>
      <c r="L193" s="3" t="e">
        <f>#REF!</f>
        <v>#REF!</v>
      </c>
      <c r="M193" s="3" t="e">
        <f>#REF!</f>
        <v>#REF!</v>
      </c>
      <c r="N193" s="3" t="e">
        <f>#REF!</f>
        <v>#REF!</v>
      </c>
      <c r="O193" s="3" t="e">
        <f>#REF!</f>
        <v>#REF!</v>
      </c>
      <c r="P193" s="3" t="e">
        <f>#REF!</f>
        <v>#REF!</v>
      </c>
      <c r="Q193" s="3" t="e">
        <f>#REF!</f>
        <v>#REF!</v>
      </c>
      <c r="R193" s="3" t="e">
        <f>#REF!</f>
        <v>#REF!</v>
      </c>
      <c r="S193" s="3" t="e">
        <f>#REF!</f>
        <v>#REF!</v>
      </c>
      <c r="T193" s="3" t="e">
        <f>#REF!</f>
        <v>#REF!</v>
      </c>
      <c r="U193" s="3" t="e">
        <f>#REF!</f>
        <v>#REF!</v>
      </c>
      <c r="V193" s="3" t="e">
        <f>#REF!</f>
        <v>#REF!</v>
      </c>
      <c r="W193" s="3" t="e">
        <f>#REF!</f>
        <v>#REF!</v>
      </c>
      <c r="X193" s="3" t="e">
        <f>#REF!</f>
        <v>#REF!</v>
      </c>
      <c r="Y193" s="57" t="e">
        <f>#REF!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#REF!</f>
        <v>#REF!</v>
      </c>
      <c r="C194" s="3" t="e">
        <f>#REF!</f>
        <v>#REF!</v>
      </c>
      <c r="D194" s="3" t="e">
        <f>#REF!</f>
        <v>#REF!</v>
      </c>
      <c r="E194" s="3" t="e">
        <f>#REF!</f>
        <v>#REF!</v>
      </c>
      <c r="F194" s="3" t="e">
        <f>#REF!</f>
        <v>#REF!</v>
      </c>
      <c r="G194" s="3" t="e">
        <f>#REF!</f>
        <v>#REF!</v>
      </c>
      <c r="H194" s="3" t="e">
        <f>#REF!</f>
        <v>#REF!</v>
      </c>
      <c r="I194" s="3" t="e">
        <f>#REF!</f>
        <v>#REF!</v>
      </c>
      <c r="J194" s="3" t="e">
        <f>#REF!</f>
        <v>#REF!</v>
      </c>
      <c r="K194" s="3" t="e">
        <f>#REF!</f>
        <v>#REF!</v>
      </c>
      <c r="L194" s="3" t="e">
        <f>#REF!</f>
        <v>#REF!</v>
      </c>
      <c r="M194" s="3" t="e">
        <f>#REF!</f>
        <v>#REF!</v>
      </c>
      <c r="N194" s="3" t="e">
        <f>#REF!</f>
        <v>#REF!</v>
      </c>
      <c r="O194" s="3" t="e">
        <f>#REF!</f>
        <v>#REF!</v>
      </c>
      <c r="P194" s="3" t="e">
        <f>#REF!</f>
        <v>#REF!</v>
      </c>
      <c r="Q194" s="3" t="e">
        <f>#REF!</f>
        <v>#REF!</v>
      </c>
      <c r="R194" s="3" t="e">
        <f>#REF!</f>
        <v>#REF!</v>
      </c>
      <c r="S194" s="3" t="e">
        <f>#REF!</f>
        <v>#REF!</v>
      </c>
      <c r="T194" s="3" t="e">
        <f>#REF!</f>
        <v>#REF!</v>
      </c>
      <c r="U194" s="3" t="e">
        <f>#REF!</f>
        <v>#REF!</v>
      </c>
      <c r="V194" s="3" t="e">
        <f>#REF!</f>
        <v>#REF!</v>
      </c>
      <c r="W194" s="3" t="e">
        <f>#REF!</f>
        <v>#REF!</v>
      </c>
      <c r="X194" s="3" t="e">
        <f>#REF!</f>
        <v>#REF!</v>
      </c>
      <c r="Y194" s="57" t="e">
        <f>#REF!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#REF!</f>
        <v>#REF!</v>
      </c>
      <c r="C195" s="3" t="e">
        <f>#REF!</f>
        <v>#REF!</v>
      </c>
      <c r="D195" s="3" t="e">
        <f>#REF!</f>
        <v>#REF!</v>
      </c>
      <c r="E195" s="3" t="e">
        <f>#REF!</f>
        <v>#REF!</v>
      </c>
      <c r="F195" s="3" t="e">
        <f>#REF!</f>
        <v>#REF!</v>
      </c>
      <c r="G195" s="3" t="e">
        <f>#REF!</f>
        <v>#REF!</v>
      </c>
      <c r="H195" s="3" t="e">
        <f>#REF!</f>
        <v>#REF!</v>
      </c>
      <c r="I195" s="3" t="e">
        <f>#REF!</f>
        <v>#REF!</v>
      </c>
      <c r="J195" s="3" t="e">
        <f>#REF!</f>
        <v>#REF!</v>
      </c>
      <c r="K195" s="3" t="e">
        <f>#REF!</f>
        <v>#REF!</v>
      </c>
      <c r="L195" s="3" t="e">
        <f>#REF!</f>
        <v>#REF!</v>
      </c>
      <c r="M195" s="3" t="e">
        <f>#REF!</f>
        <v>#REF!</v>
      </c>
      <c r="N195" s="3" t="e">
        <f>#REF!</f>
        <v>#REF!</v>
      </c>
      <c r="O195" s="3" t="e">
        <f>#REF!</f>
        <v>#REF!</v>
      </c>
      <c r="P195" s="3" t="e">
        <f>#REF!</f>
        <v>#REF!</v>
      </c>
      <c r="Q195" s="3" t="e">
        <f>#REF!</f>
        <v>#REF!</v>
      </c>
      <c r="R195" s="3" t="e">
        <f>#REF!</f>
        <v>#REF!</v>
      </c>
      <c r="S195" s="3" t="e">
        <f>#REF!</f>
        <v>#REF!</v>
      </c>
      <c r="T195" s="3" t="e">
        <f>#REF!</f>
        <v>#REF!</v>
      </c>
      <c r="U195" s="3" t="e">
        <f>#REF!</f>
        <v>#REF!</v>
      </c>
      <c r="V195" s="3" t="e">
        <f>#REF!</f>
        <v>#REF!</v>
      </c>
      <c r="W195" s="3" t="e">
        <f>#REF!</f>
        <v>#REF!</v>
      </c>
      <c r="X195" s="3" t="e">
        <f>#REF!</f>
        <v>#REF!</v>
      </c>
      <c r="Y195" s="57" t="e">
        <f>#REF!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#REF!</f>
        <v>#REF!</v>
      </c>
      <c r="C196" s="3" t="e">
        <f>#REF!</f>
        <v>#REF!</v>
      </c>
      <c r="D196" s="3" t="e">
        <f>#REF!</f>
        <v>#REF!</v>
      </c>
      <c r="E196" s="3" t="e">
        <f>#REF!</f>
        <v>#REF!</v>
      </c>
      <c r="F196" s="3" t="e">
        <f>#REF!</f>
        <v>#REF!</v>
      </c>
      <c r="G196" s="3" t="e">
        <f>#REF!</f>
        <v>#REF!</v>
      </c>
      <c r="H196" s="3" t="e">
        <f>#REF!</f>
        <v>#REF!</v>
      </c>
      <c r="I196" s="3" t="e">
        <f>#REF!</f>
        <v>#REF!</v>
      </c>
      <c r="J196" s="3" t="e">
        <f>#REF!</f>
        <v>#REF!</v>
      </c>
      <c r="K196" s="3" t="e">
        <f>#REF!</f>
        <v>#REF!</v>
      </c>
      <c r="L196" s="3" t="e">
        <f>#REF!</f>
        <v>#REF!</v>
      </c>
      <c r="M196" s="3" t="e">
        <f>#REF!</f>
        <v>#REF!</v>
      </c>
      <c r="N196" s="3" t="e">
        <f>#REF!</f>
        <v>#REF!</v>
      </c>
      <c r="O196" s="3" t="e">
        <f>#REF!</f>
        <v>#REF!</v>
      </c>
      <c r="P196" s="3" t="e">
        <f>#REF!</f>
        <v>#REF!</v>
      </c>
      <c r="Q196" s="3" t="e">
        <f>#REF!</f>
        <v>#REF!</v>
      </c>
      <c r="R196" s="3" t="e">
        <f>#REF!</f>
        <v>#REF!</v>
      </c>
      <c r="S196" s="3" t="e">
        <f>#REF!</f>
        <v>#REF!</v>
      </c>
      <c r="T196" s="3" t="e">
        <f>#REF!</f>
        <v>#REF!</v>
      </c>
      <c r="U196" s="3" t="e">
        <f>#REF!</f>
        <v>#REF!</v>
      </c>
      <c r="V196" s="3" t="e">
        <f>#REF!</f>
        <v>#REF!</v>
      </c>
      <c r="W196" s="3" t="e">
        <f>#REF!</f>
        <v>#REF!</v>
      </c>
      <c r="X196" s="3" t="e">
        <f>#REF!</f>
        <v>#REF!</v>
      </c>
      <c r="Y196" s="57" t="e">
        <f>#REF!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#REF!</f>
        <v>#REF!</v>
      </c>
      <c r="C197" s="3" t="e">
        <f>#REF!</f>
        <v>#REF!</v>
      </c>
      <c r="D197" s="3" t="e">
        <f>#REF!</f>
        <v>#REF!</v>
      </c>
      <c r="E197" s="3" t="e">
        <f>#REF!</f>
        <v>#REF!</v>
      </c>
      <c r="F197" s="3" t="e">
        <f>#REF!</f>
        <v>#REF!</v>
      </c>
      <c r="G197" s="3" t="e">
        <f>#REF!</f>
        <v>#REF!</v>
      </c>
      <c r="H197" s="3" t="e">
        <f>#REF!</f>
        <v>#REF!</v>
      </c>
      <c r="I197" s="3" t="e">
        <f>#REF!</f>
        <v>#REF!</v>
      </c>
      <c r="J197" s="3" t="e">
        <f>#REF!</f>
        <v>#REF!</v>
      </c>
      <c r="K197" s="3" t="e">
        <f>#REF!</f>
        <v>#REF!</v>
      </c>
      <c r="L197" s="3" t="e">
        <f>#REF!</f>
        <v>#REF!</v>
      </c>
      <c r="M197" s="3" t="e">
        <f>#REF!</f>
        <v>#REF!</v>
      </c>
      <c r="N197" s="3" t="e">
        <f>#REF!</f>
        <v>#REF!</v>
      </c>
      <c r="O197" s="3" t="e">
        <f>#REF!</f>
        <v>#REF!</v>
      </c>
      <c r="P197" s="3" t="e">
        <f>#REF!</f>
        <v>#REF!</v>
      </c>
      <c r="Q197" s="3" t="e">
        <f>#REF!</f>
        <v>#REF!</v>
      </c>
      <c r="R197" s="3" t="e">
        <f>#REF!</f>
        <v>#REF!</v>
      </c>
      <c r="S197" s="3" t="e">
        <f>#REF!</f>
        <v>#REF!</v>
      </c>
      <c r="T197" s="3" t="e">
        <f>#REF!</f>
        <v>#REF!</v>
      </c>
      <c r="U197" s="3" t="e">
        <f>#REF!</f>
        <v>#REF!</v>
      </c>
      <c r="V197" s="3" t="e">
        <f>#REF!</f>
        <v>#REF!</v>
      </c>
      <c r="W197" s="3" t="e">
        <f>#REF!</f>
        <v>#REF!</v>
      </c>
      <c r="X197" s="3" t="e">
        <f>#REF!</f>
        <v>#REF!</v>
      </c>
      <c r="Y197" s="57" t="e">
        <f>#REF!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#REF!</f>
        <v>#REF!</v>
      </c>
      <c r="C198" s="3" t="e">
        <f>#REF!</f>
        <v>#REF!</v>
      </c>
      <c r="D198" s="3" t="e">
        <f>#REF!</f>
        <v>#REF!</v>
      </c>
      <c r="E198" s="3" t="e">
        <f>#REF!</f>
        <v>#REF!</v>
      </c>
      <c r="F198" s="3" t="e">
        <f>#REF!</f>
        <v>#REF!</v>
      </c>
      <c r="G198" s="3" t="e">
        <f>#REF!</f>
        <v>#REF!</v>
      </c>
      <c r="H198" s="3" t="e">
        <f>#REF!</f>
        <v>#REF!</v>
      </c>
      <c r="I198" s="3" t="e">
        <f>#REF!</f>
        <v>#REF!</v>
      </c>
      <c r="J198" s="3" t="e">
        <f>#REF!</f>
        <v>#REF!</v>
      </c>
      <c r="K198" s="3" t="e">
        <f>#REF!</f>
        <v>#REF!</v>
      </c>
      <c r="L198" s="3" t="e">
        <f>#REF!</f>
        <v>#REF!</v>
      </c>
      <c r="M198" s="3" t="e">
        <f>#REF!</f>
        <v>#REF!</v>
      </c>
      <c r="N198" s="3" t="e">
        <f>#REF!</f>
        <v>#REF!</v>
      </c>
      <c r="O198" s="3" t="e">
        <f>#REF!</f>
        <v>#REF!</v>
      </c>
      <c r="P198" s="3" t="e">
        <f>#REF!</f>
        <v>#REF!</v>
      </c>
      <c r="Q198" s="3" t="e">
        <f>#REF!</f>
        <v>#REF!</v>
      </c>
      <c r="R198" s="3" t="e">
        <f>#REF!</f>
        <v>#REF!</v>
      </c>
      <c r="S198" s="3" t="e">
        <f>#REF!</f>
        <v>#REF!</v>
      </c>
      <c r="T198" s="3" t="e">
        <f>#REF!</f>
        <v>#REF!</v>
      </c>
      <c r="U198" s="3" t="e">
        <f>#REF!</f>
        <v>#REF!</v>
      </c>
      <c r="V198" s="3" t="e">
        <f>#REF!</f>
        <v>#REF!</v>
      </c>
      <c r="W198" s="3" t="e">
        <f>#REF!</f>
        <v>#REF!</v>
      </c>
      <c r="X198" s="3" t="e">
        <f>#REF!</f>
        <v>#REF!</v>
      </c>
      <c r="Y198" s="57" t="e">
        <f>#REF!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#REF!</f>
        <v>#REF!</v>
      </c>
      <c r="C199" s="3" t="e">
        <f>#REF!</f>
        <v>#REF!</v>
      </c>
      <c r="D199" s="3" t="e">
        <f>#REF!</f>
        <v>#REF!</v>
      </c>
      <c r="E199" s="3" t="e">
        <f>#REF!</f>
        <v>#REF!</v>
      </c>
      <c r="F199" s="3" t="e">
        <f>#REF!</f>
        <v>#REF!</v>
      </c>
      <c r="G199" s="3" t="e">
        <f>#REF!</f>
        <v>#REF!</v>
      </c>
      <c r="H199" s="3" t="e">
        <f>#REF!</f>
        <v>#REF!</v>
      </c>
      <c r="I199" s="3" t="e">
        <f>#REF!</f>
        <v>#REF!</v>
      </c>
      <c r="J199" s="3" t="e">
        <f>#REF!</f>
        <v>#REF!</v>
      </c>
      <c r="K199" s="3" t="e">
        <f>#REF!</f>
        <v>#REF!</v>
      </c>
      <c r="L199" s="3" t="e">
        <f>#REF!</f>
        <v>#REF!</v>
      </c>
      <c r="M199" s="3" t="e">
        <f>#REF!</f>
        <v>#REF!</v>
      </c>
      <c r="N199" s="3" t="e">
        <f>#REF!</f>
        <v>#REF!</v>
      </c>
      <c r="O199" s="3" t="e">
        <f>#REF!</f>
        <v>#REF!</v>
      </c>
      <c r="P199" s="3" t="e">
        <f>#REF!</f>
        <v>#REF!</v>
      </c>
      <c r="Q199" s="3" t="e">
        <f>#REF!</f>
        <v>#REF!</v>
      </c>
      <c r="R199" s="3" t="e">
        <f>#REF!</f>
        <v>#REF!</v>
      </c>
      <c r="S199" s="3" t="e">
        <f>#REF!</f>
        <v>#REF!</v>
      </c>
      <c r="T199" s="3" t="e">
        <f>#REF!</f>
        <v>#REF!</v>
      </c>
      <c r="U199" s="3" t="e">
        <f>#REF!</f>
        <v>#REF!</v>
      </c>
      <c r="V199" s="3" t="e">
        <f>#REF!</f>
        <v>#REF!</v>
      </c>
      <c r="W199" s="3" t="e">
        <f>#REF!</f>
        <v>#REF!</v>
      </c>
      <c r="X199" s="3" t="e">
        <f>#REF!</f>
        <v>#REF!</v>
      </c>
      <c r="Y199" s="57" t="e">
        <f>#REF!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#REF!</f>
        <v>#REF!</v>
      </c>
      <c r="C200" s="3" t="e">
        <f>#REF!</f>
        <v>#REF!</v>
      </c>
      <c r="D200" s="3" t="e">
        <f>#REF!</f>
        <v>#REF!</v>
      </c>
      <c r="E200" s="3" t="e">
        <f>#REF!</f>
        <v>#REF!</v>
      </c>
      <c r="F200" s="3" t="e">
        <f>#REF!</f>
        <v>#REF!</v>
      </c>
      <c r="G200" s="3" t="e">
        <f>#REF!</f>
        <v>#REF!</v>
      </c>
      <c r="H200" s="3" t="e">
        <f>#REF!</f>
        <v>#REF!</v>
      </c>
      <c r="I200" s="3" t="e">
        <f>#REF!</f>
        <v>#REF!</v>
      </c>
      <c r="J200" s="3" t="e">
        <f>#REF!</f>
        <v>#REF!</v>
      </c>
      <c r="K200" s="3" t="e">
        <f>#REF!</f>
        <v>#REF!</v>
      </c>
      <c r="L200" s="3" t="e">
        <f>#REF!</f>
        <v>#REF!</v>
      </c>
      <c r="M200" s="3" t="e">
        <f>#REF!</f>
        <v>#REF!</v>
      </c>
      <c r="N200" s="3" t="e">
        <f>#REF!</f>
        <v>#REF!</v>
      </c>
      <c r="O200" s="3" t="e">
        <f>#REF!</f>
        <v>#REF!</v>
      </c>
      <c r="P200" s="3" t="e">
        <f>#REF!</f>
        <v>#REF!</v>
      </c>
      <c r="Q200" s="3" t="e">
        <f>#REF!</f>
        <v>#REF!</v>
      </c>
      <c r="R200" s="3" t="e">
        <f>#REF!</f>
        <v>#REF!</v>
      </c>
      <c r="S200" s="3" t="e">
        <f>#REF!</f>
        <v>#REF!</v>
      </c>
      <c r="T200" s="3" t="e">
        <f>#REF!</f>
        <v>#REF!</v>
      </c>
      <c r="U200" s="3" t="e">
        <f>#REF!</f>
        <v>#REF!</v>
      </c>
      <c r="V200" s="3" t="e">
        <f>#REF!</f>
        <v>#REF!</v>
      </c>
      <c r="W200" s="3" t="e">
        <f>#REF!</f>
        <v>#REF!</v>
      </c>
      <c r="X200" s="3" t="e">
        <f>#REF!</f>
        <v>#REF!</v>
      </c>
      <c r="Y200" s="57" t="e">
        <f>#REF!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#REF!</f>
        <v>#REF!</v>
      </c>
      <c r="C201" s="3" t="e">
        <f>#REF!</f>
        <v>#REF!</v>
      </c>
      <c r="D201" s="3" t="e">
        <f>#REF!</f>
        <v>#REF!</v>
      </c>
      <c r="E201" s="3" t="e">
        <f>#REF!</f>
        <v>#REF!</v>
      </c>
      <c r="F201" s="3" t="e">
        <f>#REF!</f>
        <v>#REF!</v>
      </c>
      <c r="G201" s="3" t="e">
        <f>#REF!</f>
        <v>#REF!</v>
      </c>
      <c r="H201" s="3" t="e">
        <f>#REF!</f>
        <v>#REF!</v>
      </c>
      <c r="I201" s="3" t="e">
        <f>#REF!</f>
        <v>#REF!</v>
      </c>
      <c r="J201" s="3" t="e">
        <f>#REF!</f>
        <v>#REF!</v>
      </c>
      <c r="K201" s="3" t="e">
        <f>#REF!</f>
        <v>#REF!</v>
      </c>
      <c r="L201" s="3" t="e">
        <f>#REF!</f>
        <v>#REF!</v>
      </c>
      <c r="M201" s="3" t="e">
        <f>#REF!</f>
        <v>#REF!</v>
      </c>
      <c r="N201" s="3" t="e">
        <f>#REF!</f>
        <v>#REF!</v>
      </c>
      <c r="O201" s="3" t="e">
        <f>#REF!</f>
        <v>#REF!</v>
      </c>
      <c r="P201" s="3" t="e">
        <f>#REF!</f>
        <v>#REF!</v>
      </c>
      <c r="Q201" s="3" t="e">
        <f>#REF!</f>
        <v>#REF!</v>
      </c>
      <c r="R201" s="3" t="e">
        <f>#REF!</f>
        <v>#REF!</v>
      </c>
      <c r="S201" s="3" t="e">
        <f>#REF!</f>
        <v>#REF!</v>
      </c>
      <c r="T201" s="3" t="e">
        <f>#REF!</f>
        <v>#REF!</v>
      </c>
      <c r="U201" s="3" t="e">
        <f>#REF!</f>
        <v>#REF!</v>
      </c>
      <c r="V201" s="3" t="e">
        <f>#REF!</f>
        <v>#REF!</v>
      </c>
      <c r="W201" s="3" t="e">
        <f>#REF!</f>
        <v>#REF!</v>
      </c>
      <c r="X201" s="3" t="e">
        <f>#REF!</f>
        <v>#REF!</v>
      </c>
      <c r="Y201" s="57" t="e">
        <f>#REF!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#REF!</f>
        <v>#REF!</v>
      </c>
      <c r="C202" s="3" t="e">
        <f>#REF!</f>
        <v>#REF!</v>
      </c>
      <c r="D202" s="3" t="e">
        <f>#REF!</f>
        <v>#REF!</v>
      </c>
      <c r="E202" s="3" t="e">
        <f>#REF!</f>
        <v>#REF!</v>
      </c>
      <c r="F202" s="3" t="e">
        <f>#REF!</f>
        <v>#REF!</v>
      </c>
      <c r="G202" s="3" t="e">
        <f>#REF!</f>
        <v>#REF!</v>
      </c>
      <c r="H202" s="3" t="e">
        <f>#REF!</f>
        <v>#REF!</v>
      </c>
      <c r="I202" s="3" t="e">
        <f>#REF!</f>
        <v>#REF!</v>
      </c>
      <c r="J202" s="3" t="e">
        <f>#REF!</f>
        <v>#REF!</v>
      </c>
      <c r="K202" s="3" t="e">
        <f>#REF!</f>
        <v>#REF!</v>
      </c>
      <c r="L202" s="3" t="e">
        <f>#REF!</f>
        <v>#REF!</v>
      </c>
      <c r="M202" s="3" t="e">
        <f>#REF!</f>
        <v>#REF!</v>
      </c>
      <c r="N202" s="3" t="e">
        <f>#REF!</f>
        <v>#REF!</v>
      </c>
      <c r="O202" s="3" t="e">
        <f>#REF!</f>
        <v>#REF!</v>
      </c>
      <c r="P202" s="3" t="e">
        <f>#REF!</f>
        <v>#REF!</v>
      </c>
      <c r="Q202" s="3" t="e">
        <f>#REF!</f>
        <v>#REF!</v>
      </c>
      <c r="R202" s="3" t="e">
        <f>#REF!</f>
        <v>#REF!</v>
      </c>
      <c r="S202" s="3" t="e">
        <f>#REF!</f>
        <v>#REF!</v>
      </c>
      <c r="T202" s="3" t="e">
        <f>#REF!</f>
        <v>#REF!</v>
      </c>
      <c r="U202" s="3" t="e">
        <f>#REF!</f>
        <v>#REF!</v>
      </c>
      <c r="V202" s="3" t="e">
        <f>#REF!</f>
        <v>#REF!</v>
      </c>
      <c r="W202" s="3" t="e">
        <f>#REF!</f>
        <v>#REF!</v>
      </c>
      <c r="X202" s="3" t="e">
        <f>#REF!</f>
        <v>#REF!</v>
      </c>
      <c r="Y202" s="57" t="e">
        <f>#REF!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#REF!</f>
        <v>#REF!</v>
      </c>
      <c r="C203" s="3" t="e">
        <f>#REF!</f>
        <v>#REF!</v>
      </c>
      <c r="D203" s="3" t="e">
        <f>#REF!</f>
        <v>#REF!</v>
      </c>
      <c r="E203" s="3" t="e">
        <f>#REF!</f>
        <v>#REF!</v>
      </c>
      <c r="F203" s="3" t="e">
        <f>#REF!</f>
        <v>#REF!</v>
      </c>
      <c r="G203" s="3" t="e">
        <f>#REF!</f>
        <v>#REF!</v>
      </c>
      <c r="H203" s="3" t="e">
        <f>#REF!</f>
        <v>#REF!</v>
      </c>
      <c r="I203" s="3" t="e">
        <f>#REF!</f>
        <v>#REF!</v>
      </c>
      <c r="J203" s="3" t="e">
        <f>#REF!</f>
        <v>#REF!</v>
      </c>
      <c r="K203" s="3" t="e">
        <f>#REF!</f>
        <v>#REF!</v>
      </c>
      <c r="L203" s="3" t="e">
        <f>#REF!</f>
        <v>#REF!</v>
      </c>
      <c r="M203" s="3" t="e">
        <f>#REF!</f>
        <v>#REF!</v>
      </c>
      <c r="N203" s="3" t="e">
        <f>#REF!</f>
        <v>#REF!</v>
      </c>
      <c r="O203" s="3" t="e">
        <f>#REF!</f>
        <v>#REF!</v>
      </c>
      <c r="P203" s="3" t="e">
        <f>#REF!</f>
        <v>#REF!</v>
      </c>
      <c r="Q203" s="3" t="e">
        <f>#REF!</f>
        <v>#REF!</v>
      </c>
      <c r="R203" s="3" t="e">
        <f>#REF!</f>
        <v>#REF!</v>
      </c>
      <c r="S203" s="3" t="e">
        <f>#REF!</f>
        <v>#REF!</v>
      </c>
      <c r="T203" s="3" t="e">
        <f>#REF!</f>
        <v>#REF!</v>
      </c>
      <c r="U203" s="3" t="e">
        <f>#REF!</f>
        <v>#REF!</v>
      </c>
      <c r="V203" s="3" t="e">
        <f>#REF!</f>
        <v>#REF!</v>
      </c>
      <c r="W203" s="3" t="e">
        <f>#REF!</f>
        <v>#REF!</v>
      </c>
      <c r="X203" s="3" t="e">
        <f>#REF!</f>
        <v>#REF!</v>
      </c>
      <c r="Y203" s="57" t="e">
        <f>#REF!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#REF!</f>
        <v>#REF!</v>
      </c>
      <c r="C204" s="3" t="e">
        <f>#REF!</f>
        <v>#REF!</v>
      </c>
      <c r="D204" s="3" t="e">
        <f>#REF!</f>
        <v>#REF!</v>
      </c>
      <c r="E204" s="3" t="e">
        <f>#REF!</f>
        <v>#REF!</v>
      </c>
      <c r="F204" s="3" t="e">
        <f>#REF!</f>
        <v>#REF!</v>
      </c>
      <c r="G204" s="3" t="e">
        <f>#REF!</f>
        <v>#REF!</v>
      </c>
      <c r="H204" s="3" t="e">
        <f>#REF!</f>
        <v>#REF!</v>
      </c>
      <c r="I204" s="3" t="e">
        <f>#REF!</f>
        <v>#REF!</v>
      </c>
      <c r="J204" s="3" t="e">
        <f>#REF!</f>
        <v>#REF!</v>
      </c>
      <c r="K204" s="3" t="e">
        <f>#REF!</f>
        <v>#REF!</v>
      </c>
      <c r="L204" s="3" t="e">
        <f>#REF!</f>
        <v>#REF!</v>
      </c>
      <c r="M204" s="3" t="e">
        <f>#REF!</f>
        <v>#REF!</v>
      </c>
      <c r="N204" s="3" t="e">
        <f>#REF!</f>
        <v>#REF!</v>
      </c>
      <c r="O204" s="3" t="e">
        <f>#REF!</f>
        <v>#REF!</v>
      </c>
      <c r="P204" s="3" t="e">
        <f>#REF!</f>
        <v>#REF!</v>
      </c>
      <c r="Q204" s="3" t="e">
        <f>#REF!</f>
        <v>#REF!</v>
      </c>
      <c r="R204" s="3" t="e">
        <f>#REF!</f>
        <v>#REF!</v>
      </c>
      <c r="S204" s="3" t="e">
        <f>#REF!</f>
        <v>#REF!</v>
      </c>
      <c r="T204" s="3" t="e">
        <f>#REF!</f>
        <v>#REF!</v>
      </c>
      <c r="U204" s="3" t="e">
        <f>#REF!</f>
        <v>#REF!</v>
      </c>
      <c r="V204" s="3" t="e">
        <f>#REF!</f>
        <v>#REF!</v>
      </c>
      <c r="W204" s="3" t="e">
        <f>#REF!</f>
        <v>#REF!</v>
      </c>
      <c r="X204" s="3" t="e">
        <f>#REF!</f>
        <v>#REF!</v>
      </c>
      <c r="Y204" s="57" t="e">
        <f>#REF!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#REF!</f>
        <v>#REF!</v>
      </c>
      <c r="C205" s="3" t="e">
        <f>#REF!</f>
        <v>#REF!</v>
      </c>
      <c r="D205" s="3" t="e">
        <f>#REF!</f>
        <v>#REF!</v>
      </c>
      <c r="E205" s="3" t="e">
        <f>#REF!</f>
        <v>#REF!</v>
      </c>
      <c r="F205" s="3" t="e">
        <f>#REF!</f>
        <v>#REF!</v>
      </c>
      <c r="G205" s="3" t="e">
        <f>#REF!</f>
        <v>#REF!</v>
      </c>
      <c r="H205" s="3" t="e">
        <f>#REF!</f>
        <v>#REF!</v>
      </c>
      <c r="I205" s="3" t="e">
        <f>#REF!</f>
        <v>#REF!</v>
      </c>
      <c r="J205" s="3" t="e">
        <f>#REF!</f>
        <v>#REF!</v>
      </c>
      <c r="K205" s="3" t="e">
        <f>#REF!</f>
        <v>#REF!</v>
      </c>
      <c r="L205" s="3" t="e">
        <f>#REF!</f>
        <v>#REF!</v>
      </c>
      <c r="M205" s="3" t="e">
        <f>#REF!</f>
        <v>#REF!</v>
      </c>
      <c r="N205" s="3" t="e">
        <f>#REF!</f>
        <v>#REF!</v>
      </c>
      <c r="O205" s="3" t="e">
        <f>#REF!</f>
        <v>#REF!</v>
      </c>
      <c r="P205" s="3" t="e">
        <f>#REF!</f>
        <v>#REF!</v>
      </c>
      <c r="Q205" s="3" t="e">
        <f>#REF!</f>
        <v>#REF!</v>
      </c>
      <c r="R205" s="3" t="e">
        <f>#REF!</f>
        <v>#REF!</v>
      </c>
      <c r="S205" s="3" t="e">
        <f>#REF!</f>
        <v>#REF!</v>
      </c>
      <c r="T205" s="3" t="e">
        <f>#REF!</f>
        <v>#REF!</v>
      </c>
      <c r="U205" s="3" t="e">
        <f>#REF!</f>
        <v>#REF!</v>
      </c>
      <c r="V205" s="3" t="e">
        <f>#REF!</f>
        <v>#REF!</v>
      </c>
      <c r="W205" s="3" t="e">
        <f>#REF!</f>
        <v>#REF!</v>
      </c>
      <c r="X205" s="3" t="e">
        <f>#REF!</f>
        <v>#REF!</v>
      </c>
      <c r="Y205" s="57" t="e">
        <f>#REF!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#REF!</f>
        <v>#REF!</v>
      </c>
      <c r="C206" s="3" t="e">
        <f>#REF!</f>
        <v>#REF!</v>
      </c>
      <c r="D206" s="3" t="e">
        <f>#REF!</f>
        <v>#REF!</v>
      </c>
      <c r="E206" s="3" t="e">
        <f>#REF!</f>
        <v>#REF!</v>
      </c>
      <c r="F206" s="3" t="e">
        <f>#REF!</f>
        <v>#REF!</v>
      </c>
      <c r="G206" s="3" t="e">
        <f>#REF!</f>
        <v>#REF!</v>
      </c>
      <c r="H206" s="3" t="e">
        <f>#REF!</f>
        <v>#REF!</v>
      </c>
      <c r="I206" s="3" t="e">
        <f>#REF!</f>
        <v>#REF!</v>
      </c>
      <c r="J206" s="3" t="e">
        <f>#REF!</f>
        <v>#REF!</v>
      </c>
      <c r="K206" s="3" t="e">
        <f>#REF!</f>
        <v>#REF!</v>
      </c>
      <c r="L206" s="3" t="e">
        <f>#REF!</f>
        <v>#REF!</v>
      </c>
      <c r="M206" s="3" t="e">
        <f>#REF!</f>
        <v>#REF!</v>
      </c>
      <c r="N206" s="3" t="e">
        <f>#REF!</f>
        <v>#REF!</v>
      </c>
      <c r="O206" s="3" t="e">
        <f>#REF!</f>
        <v>#REF!</v>
      </c>
      <c r="P206" s="3" t="e">
        <f>#REF!</f>
        <v>#REF!</v>
      </c>
      <c r="Q206" s="3" t="e">
        <f>#REF!</f>
        <v>#REF!</v>
      </c>
      <c r="R206" s="3" t="e">
        <f>#REF!</f>
        <v>#REF!</v>
      </c>
      <c r="S206" s="3" t="e">
        <f>#REF!</f>
        <v>#REF!</v>
      </c>
      <c r="T206" s="3" t="e">
        <f>#REF!</f>
        <v>#REF!</v>
      </c>
      <c r="U206" s="3" t="e">
        <f>#REF!</f>
        <v>#REF!</v>
      </c>
      <c r="V206" s="3" t="e">
        <f>#REF!</f>
        <v>#REF!</v>
      </c>
      <c r="W206" s="3" t="e">
        <f>#REF!</f>
        <v>#REF!</v>
      </c>
      <c r="X206" s="3" t="e">
        <f>#REF!</f>
        <v>#REF!</v>
      </c>
      <c r="Y206" s="57" t="e">
        <f>#REF!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#REF!</f>
        <v>#REF!</v>
      </c>
      <c r="C207" s="72" t="e">
        <f>#REF!</f>
        <v>#REF!</v>
      </c>
      <c r="D207" s="72" t="e">
        <f>#REF!</f>
        <v>#REF!</v>
      </c>
      <c r="E207" s="72" t="e">
        <f>#REF!</f>
        <v>#REF!</v>
      </c>
      <c r="F207" s="72" t="e">
        <f>#REF!</f>
        <v>#REF!</v>
      </c>
      <c r="G207" s="72" t="e">
        <f>#REF!</f>
        <v>#REF!</v>
      </c>
      <c r="H207" s="72" t="e">
        <f>#REF!</f>
        <v>#REF!</v>
      </c>
      <c r="I207" s="72" t="e">
        <f>#REF!</f>
        <v>#REF!</v>
      </c>
      <c r="J207" s="72" t="e">
        <f>#REF!</f>
        <v>#REF!</v>
      </c>
      <c r="K207" s="72" t="e">
        <f>#REF!</f>
        <v>#REF!</v>
      </c>
      <c r="L207" s="72" t="e">
        <f>#REF!</f>
        <v>#REF!</v>
      </c>
      <c r="M207" s="72" t="e">
        <f>#REF!</f>
        <v>#REF!</v>
      </c>
      <c r="N207" s="72" t="e">
        <f>#REF!</f>
        <v>#REF!</v>
      </c>
      <c r="O207" s="72" t="e">
        <f>#REF!</f>
        <v>#REF!</v>
      </c>
      <c r="P207" s="72" t="e">
        <f>#REF!</f>
        <v>#REF!</v>
      </c>
      <c r="Q207" s="72" t="e">
        <f>#REF!</f>
        <v>#REF!</v>
      </c>
      <c r="R207" s="72" t="e">
        <f>#REF!</f>
        <v>#REF!</v>
      </c>
      <c r="S207" s="72" t="e">
        <f>#REF!</f>
        <v>#REF!</v>
      </c>
      <c r="T207" s="72" t="e">
        <f>#REF!</f>
        <v>#REF!</v>
      </c>
      <c r="U207" s="72" t="e">
        <f>#REF!</f>
        <v>#REF!</v>
      </c>
      <c r="V207" s="72" t="e">
        <f>#REF!</f>
        <v>#REF!</v>
      </c>
      <c r="W207" s="72" t="e">
        <f>#REF!</f>
        <v>#REF!</v>
      </c>
      <c r="X207" s="72" t="e">
        <f>#REF!</f>
        <v>#REF!</v>
      </c>
      <c r="Y207" s="73" t="e">
        <f>#REF!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e">
        <f>#REF!</f>
        <v>#REF!</v>
      </c>
      <c r="O209" s="349"/>
      <c r="P209" s="1"/>
      <c r="Q209" s="8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e">
        <f>#REF!</f>
        <v>#REF!</v>
      </c>
      <c r="O210" s="349"/>
      <c r="P210" s="1"/>
      <c r="Q210" s="8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e">
        <f>L284</f>
        <v>#REF!</v>
      </c>
      <c r="M212" s="325" t="s">
        <v>149</v>
      </c>
      <c r="N212" s="325"/>
      <c r="O212" s="325"/>
      <c r="AB212" s="160">
        <v>15</v>
      </c>
      <c r="AC212" s="160">
        <v>15</v>
      </c>
    </row>
    <row r="213" spans="1:29" x14ac:dyDescent="0.25">
      <c r="AB213" s="160">
        <v>15</v>
      </c>
      <c r="AC213" s="160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160">
        <v>15</v>
      </c>
      <c r="AC214" s="160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160">
        <v>15</v>
      </c>
      <c r="AC215" s="160">
        <v>18</v>
      </c>
    </row>
    <row r="216" spans="1:29" ht="19.5" customHeight="1" x14ac:dyDescent="0.25">
      <c r="A216" s="68">
        <v>1</v>
      </c>
      <c r="B216" s="66" t="e">
        <f>#REF!</f>
        <v>#REF!</v>
      </c>
      <c r="C216" s="61" t="e">
        <f>#REF!</f>
        <v>#REF!</v>
      </c>
      <c r="D216" s="61" t="e">
        <f>#REF!</f>
        <v>#REF!</v>
      </c>
      <c r="E216" s="61" t="e">
        <f>#REF!</f>
        <v>#REF!</v>
      </c>
      <c r="F216" s="61" t="e">
        <f>#REF!</f>
        <v>#REF!</v>
      </c>
      <c r="G216" s="61" t="e">
        <f>#REF!</f>
        <v>#REF!</v>
      </c>
      <c r="H216" s="61" t="e">
        <f>#REF!</f>
        <v>#REF!</v>
      </c>
      <c r="I216" s="61" t="e">
        <f>#REF!</f>
        <v>#REF!</v>
      </c>
      <c r="J216" s="61" t="e">
        <f>#REF!</f>
        <v>#REF!</v>
      </c>
      <c r="K216" s="61" t="e">
        <f>#REF!</f>
        <v>#REF!</v>
      </c>
      <c r="L216" s="61" t="e">
        <f>#REF!</f>
        <v>#REF!</v>
      </c>
      <c r="M216" s="61" t="e">
        <f>#REF!</f>
        <v>#REF!</v>
      </c>
      <c r="N216" s="61" t="e">
        <f>#REF!</f>
        <v>#REF!</v>
      </c>
      <c r="O216" s="61" t="e">
        <f>#REF!</f>
        <v>#REF!</v>
      </c>
      <c r="P216" s="61" t="e">
        <f>#REF!</f>
        <v>#REF!</v>
      </c>
      <c r="Q216" s="61" t="e">
        <f>#REF!</f>
        <v>#REF!</v>
      </c>
      <c r="R216" s="61" t="e">
        <f>#REF!</f>
        <v>#REF!</v>
      </c>
      <c r="S216" s="61" t="e">
        <f>#REF!</f>
        <v>#REF!</v>
      </c>
      <c r="T216" s="61" t="e">
        <f>#REF!</f>
        <v>#REF!</v>
      </c>
      <c r="U216" s="61" t="e">
        <f>#REF!</f>
        <v>#REF!</v>
      </c>
      <c r="V216" s="61" t="e">
        <f>#REF!</f>
        <v>#REF!</v>
      </c>
      <c r="W216" s="61" t="e">
        <f>#REF!</f>
        <v>#REF!</v>
      </c>
      <c r="X216" s="61" t="e">
        <f>#REF!</f>
        <v>#REF!</v>
      </c>
      <c r="Y216" s="62" t="e">
        <f>#REF!</f>
        <v>#REF!</v>
      </c>
      <c r="AB216" s="160">
        <v>15</v>
      </c>
      <c r="AC216" s="160">
        <v>19</v>
      </c>
    </row>
    <row r="217" spans="1:29" ht="19.5" customHeight="1" x14ac:dyDescent="0.25">
      <c r="A217" s="69">
        <v>2</v>
      </c>
      <c r="B217" s="67" t="e">
        <f>#REF!</f>
        <v>#REF!</v>
      </c>
      <c r="C217" s="3" t="e">
        <f>#REF!</f>
        <v>#REF!</v>
      </c>
      <c r="D217" s="3" t="e">
        <f>#REF!</f>
        <v>#REF!</v>
      </c>
      <c r="E217" s="3" t="e">
        <f>#REF!</f>
        <v>#REF!</v>
      </c>
      <c r="F217" s="3" t="e">
        <f>#REF!</f>
        <v>#REF!</v>
      </c>
      <c r="G217" s="3" t="e">
        <f>#REF!</f>
        <v>#REF!</v>
      </c>
      <c r="H217" s="3" t="e">
        <f>#REF!</f>
        <v>#REF!</v>
      </c>
      <c r="I217" s="3" t="e">
        <f>#REF!</f>
        <v>#REF!</v>
      </c>
      <c r="J217" s="3" t="e">
        <f>#REF!</f>
        <v>#REF!</v>
      </c>
      <c r="K217" s="3" t="e">
        <f>#REF!</f>
        <v>#REF!</v>
      </c>
      <c r="L217" s="3" t="e">
        <f>#REF!</f>
        <v>#REF!</v>
      </c>
      <c r="M217" s="3" t="e">
        <f>#REF!</f>
        <v>#REF!</v>
      </c>
      <c r="N217" s="3" t="e">
        <f>#REF!</f>
        <v>#REF!</v>
      </c>
      <c r="O217" s="3" t="e">
        <f>#REF!</f>
        <v>#REF!</v>
      </c>
      <c r="P217" s="3" t="e">
        <f>#REF!</f>
        <v>#REF!</v>
      </c>
      <c r="Q217" s="3" t="e">
        <f>#REF!</f>
        <v>#REF!</v>
      </c>
      <c r="R217" s="3" t="e">
        <f>#REF!</f>
        <v>#REF!</v>
      </c>
      <c r="S217" s="3" t="e">
        <f>#REF!</f>
        <v>#REF!</v>
      </c>
      <c r="T217" s="3" t="e">
        <f>#REF!</f>
        <v>#REF!</v>
      </c>
      <c r="U217" s="3" t="e">
        <f>#REF!</f>
        <v>#REF!</v>
      </c>
      <c r="V217" s="3" t="e">
        <f>#REF!</f>
        <v>#REF!</v>
      </c>
      <c r="W217" s="3" t="e">
        <f>#REF!</f>
        <v>#REF!</v>
      </c>
      <c r="X217" s="3" t="e">
        <f>#REF!</f>
        <v>#REF!</v>
      </c>
      <c r="Y217" s="57" t="e">
        <f>#REF!</f>
        <v>#REF!</v>
      </c>
      <c r="AB217" s="160">
        <v>15</v>
      </c>
      <c r="AC217" s="160">
        <v>20</v>
      </c>
    </row>
    <row r="218" spans="1:29" ht="16.5" customHeight="1" x14ac:dyDescent="0.25">
      <c r="A218" s="69">
        <v>3</v>
      </c>
      <c r="B218" s="67" t="e">
        <f>#REF!</f>
        <v>#REF!</v>
      </c>
      <c r="C218" s="3" t="e">
        <f>#REF!</f>
        <v>#REF!</v>
      </c>
      <c r="D218" s="3" t="e">
        <f>#REF!</f>
        <v>#REF!</v>
      </c>
      <c r="E218" s="3" t="e">
        <f>#REF!</f>
        <v>#REF!</v>
      </c>
      <c r="F218" s="3" t="e">
        <f>#REF!</f>
        <v>#REF!</v>
      </c>
      <c r="G218" s="3" t="e">
        <f>#REF!</f>
        <v>#REF!</v>
      </c>
      <c r="H218" s="3" t="e">
        <f>#REF!</f>
        <v>#REF!</v>
      </c>
      <c r="I218" s="3" t="e">
        <f>#REF!</f>
        <v>#REF!</v>
      </c>
      <c r="J218" s="3" t="e">
        <f>#REF!</f>
        <v>#REF!</v>
      </c>
      <c r="K218" s="3" t="e">
        <f>#REF!</f>
        <v>#REF!</v>
      </c>
      <c r="L218" s="3" t="e">
        <f>#REF!</f>
        <v>#REF!</v>
      </c>
      <c r="M218" s="3" t="e">
        <f>#REF!</f>
        <v>#REF!</v>
      </c>
      <c r="N218" s="3" t="e">
        <f>#REF!</f>
        <v>#REF!</v>
      </c>
      <c r="O218" s="3" t="e">
        <f>#REF!</f>
        <v>#REF!</v>
      </c>
      <c r="P218" s="3" t="e">
        <f>#REF!</f>
        <v>#REF!</v>
      </c>
      <c r="Q218" s="3" t="e">
        <f>#REF!</f>
        <v>#REF!</v>
      </c>
      <c r="R218" s="3" t="e">
        <f>#REF!</f>
        <v>#REF!</v>
      </c>
      <c r="S218" s="3" t="e">
        <f>#REF!</f>
        <v>#REF!</v>
      </c>
      <c r="T218" s="3" t="e">
        <f>#REF!</f>
        <v>#REF!</v>
      </c>
      <c r="U218" s="3" t="e">
        <f>#REF!</f>
        <v>#REF!</v>
      </c>
      <c r="V218" s="3" t="e">
        <f>#REF!</f>
        <v>#REF!</v>
      </c>
      <c r="W218" s="3" t="e">
        <f>#REF!</f>
        <v>#REF!</v>
      </c>
      <c r="X218" s="3" t="e">
        <f>#REF!</f>
        <v>#REF!</v>
      </c>
      <c r="Y218" s="57" t="e">
        <f>#REF!</f>
        <v>#REF!</v>
      </c>
      <c r="AB218" s="160">
        <v>15</v>
      </c>
      <c r="AC218" s="160">
        <v>21</v>
      </c>
    </row>
    <row r="219" spans="1:29" x14ac:dyDescent="0.25">
      <c r="A219" s="69">
        <v>4</v>
      </c>
      <c r="B219" s="67" t="e">
        <f>#REF!</f>
        <v>#REF!</v>
      </c>
      <c r="C219" s="3" t="e">
        <f>#REF!</f>
        <v>#REF!</v>
      </c>
      <c r="D219" s="3" t="e">
        <f>#REF!</f>
        <v>#REF!</v>
      </c>
      <c r="E219" s="3" t="e">
        <f>#REF!</f>
        <v>#REF!</v>
      </c>
      <c r="F219" s="3" t="e">
        <f>#REF!</f>
        <v>#REF!</v>
      </c>
      <c r="G219" s="3" t="e">
        <f>#REF!</f>
        <v>#REF!</v>
      </c>
      <c r="H219" s="3" t="e">
        <f>#REF!</f>
        <v>#REF!</v>
      </c>
      <c r="I219" s="3" t="e">
        <f>#REF!</f>
        <v>#REF!</v>
      </c>
      <c r="J219" s="3" t="e">
        <f>#REF!</f>
        <v>#REF!</v>
      </c>
      <c r="K219" s="3" t="e">
        <f>#REF!</f>
        <v>#REF!</v>
      </c>
      <c r="L219" s="3" t="e">
        <f>#REF!</f>
        <v>#REF!</v>
      </c>
      <c r="M219" s="3" t="e">
        <f>#REF!</f>
        <v>#REF!</v>
      </c>
      <c r="N219" s="3" t="e">
        <f>#REF!</f>
        <v>#REF!</v>
      </c>
      <c r="O219" s="3" t="e">
        <f>#REF!</f>
        <v>#REF!</v>
      </c>
      <c r="P219" s="3" t="e">
        <f>#REF!</f>
        <v>#REF!</v>
      </c>
      <c r="Q219" s="3" t="e">
        <f>#REF!</f>
        <v>#REF!</v>
      </c>
      <c r="R219" s="3" t="e">
        <f>#REF!</f>
        <v>#REF!</v>
      </c>
      <c r="S219" s="3" t="e">
        <f>#REF!</f>
        <v>#REF!</v>
      </c>
      <c r="T219" s="3" t="e">
        <f>#REF!</f>
        <v>#REF!</v>
      </c>
      <c r="U219" s="3" t="e">
        <f>#REF!</f>
        <v>#REF!</v>
      </c>
      <c r="V219" s="3" t="e">
        <f>#REF!</f>
        <v>#REF!</v>
      </c>
      <c r="W219" s="3" t="e">
        <f>#REF!</f>
        <v>#REF!</v>
      </c>
      <c r="X219" s="3" t="e">
        <f>#REF!</f>
        <v>#REF!</v>
      </c>
      <c r="Y219" s="57" t="e">
        <f>#REF!</f>
        <v>#REF!</v>
      </c>
      <c r="AB219" s="160">
        <v>15</v>
      </c>
      <c r="AC219" s="160">
        <v>22</v>
      </c>
    </row>
    <row r="220" spans="1:29" x14ac:dyDescent="0.25">
      <c r="A220" s="69">
        <v>5</v>
      </c>
      <c r="B220" s="67" t="e">
        <f>#REF!</f>
        <v>#REF!</v>
      </c>
      <c r="C220" s="3" t="e">
        <f>#REF!</f>
        <v>#REF!</v>
      </c>
      <c r="D220" s="3" t="e">
        <f>#REF!</f>
        <v>#REF!</v>
      </c>
      <c r="E220" s="3" t="e">
        <f>#REF!</f>
        <v>#REF!</v>
      </c>
      <c r="F220" s="3" t="e">
        <f>#REF!</f>
        <v>#REF!</v>
      </c>
      <c r="G220" s="3" t="e">
        <f>#REF!</f>
        <v>#REF!</v>
      </c>
      <c r="H220" s="3" t="e">
        <f>#REF!</f>
        <v>#REF!</v>
      </c>
      <c r="I220" s="3" t="e">
        <f>#REF!</f>
        <v>#REF!</v>
      </c>
      <c r="J220" s="3" t="e">
        <f>#REF!</f>
        <v>#REF!</v>
      </c>
      <c r="K220" s="3" t="e">
        <f>#REF!</f>
        <v>#REF!</v>
      </c>
      <c r="L220" s="3" t="e">
        <f>#REF!</f>
        <v>#REF!</v>
      </c>
      <c r="M220" s="3" t="e">
        <f>#REF!</f>
        <v>#REF!</v>
      </c>
      <c r="N220" s="3" t="e">
        <f>#REF!</f>
        <v>#REF!</v>
      </c>
      <c r="O220" s="3" t="e">
        <f>#REF!</f>
        <v>#REF!</v>
      </c>
      <c r="P220" s="3" t="e">
        <f>#REF!</f>
        <v>#REF!</v>
      </c>
      <c r="Q220" s="3" t="e">
        <f>#REF!</f>
        <v>#REF!</v>
      </c>
      <c r="R220" s="3" t="e">
        <f>#REF!</f>
        <v>#REF!</v>
      </c>
      <c r="S220" s="3" t="e">
        <f>#REF!</f>
        <v>#REF!</v>
      </c>
      <c r="T220" s="3" t="e">
        <f>#REF!</f>
        <v>#REF!</v>
      </c>
      <c r="U220" s="3" t="e">
        <f>#REF!</f>
        <v>#REF!</v>
      </c>
      <c r="V220" s="3" t="e">
        <f>#REF!</f>
        <v>#REF!</v>
      </c>
      <c r="W220" s="3" t="e">
        <f>#REF!</f>
        <v>#REF!</v>
      </c>
      <c r="X220" s="3" t="e">
        <f>#REF!</f>
        <v>#REF!</v>
      </c>
      <c r="Y220" s="57" t="e">
        <f>#REF!</f>
        <v>#REF!</v>
      </c>
      <c r="AB220" s="160">
        <v>15</v>
      </c>
      <c r="AC220" s="160">
        <v>23</v>
      </c>
    </row>
    <row r="221" spans="1:29" x14ac:dyDescent="0.25">
      <c r="A221" s="69">
        <v>6</v>
      </c>
      <c r="B221" s="75" t="e">
        <f>#REF!</f>
        <v>#REF!</v>
      </c>
      <c r="C221" s="10" t="e">
        <f>#REF!</f>
        <v>#REF!</v>
      </c>
      <c r="D221" s="10" t="e">
        <f>#REF!</f>
        <v>#REF!</v>
      </c>
      <c r="E221" s="10" t="e">
        <f>#REF!</f>
        <v>#REF!</v>
      </c>
      <c r="F221" s="10" t="e">
        <f>#REF!</f>
        <v>#REF!</v>
      </c>
      <c r="G221" s="10" t="e">
        <f>#REF!</f>
        <v>#REF!</v>
      </c>
      <c r="H221" s="10" t="e">
        <f>#REF!</f>
        <v>#REF!</v>
      </c>
      <c r="I221" s="10" t="e">
        <f>#REF!</f>
        <v>#REF!</v>
      </c>
      <c r="J221" s="10" t="e">
        <f>#REF!</f>
        <v>#REF!</v>
      </c>
      <c r="K221" s="10" t="e">
        <f>#REF!</f>
        <v>#REF!</v>
      </c>
      <c r="L221" s="10" t="e">
        <f>#REF!</f>
        <v>#REF!</v>
      </c>
      <c r="M221" s="10" t="e">
        <f>#REF!</f>
        <v>#REF!</v>
      </c>
      <c r="N221" s="10" t="e">
        <f>#REF!</f>
        <v>#REF!</v>
      </c>
      <c r="O221" s="10" t="e">
        <f>#REF!</f>
        <v>#REF!</v>
      </c>
      <c r="P221" s="10" t="e">
        <f>#REF!</f>
        <v>#REF!</v>
      </c>
      <c r="Q221" s="10" t="e">
        <f>#REF!</f>
        <v>#REF!</v>
      </c>
      <c r="R221" s="10" t="e">
        <f>#REF!</f>
        <v>#REF!</v>
      </c>
      <c r="S221" s="10" t="e">
        <f>#REF!</f>
        <v>#REF!</v>
      </c>
      <c r="T221" s="10" t="e">
        <f>#REF!</f>
        <v>#REF!</v>
      </c>
      <c r="U221" s="10" t="e">
        <f>#REF!</f>
        <v>#REF!</v>
      </c>
      <c r="V221" s="10" t="e">
        <f>#REF!</f>
        <v>#REF!</v>
      </c>
      <c r="W221" s="10" t="e">
        <f>#REF!</f>
        <v>#REF!</v>
      </c>
      <c r="X221" s="10" t="e">
        <f>#REF!</f>
        <v>#REF!</v>
      </c>
      <c r="Y221" s="58" t="e">
        <f>#REF!</f>
        <v>#REF!</v>
      </c>
      <c r="AB221" s="160">
        <v>15</v>
      </c>
      <c r="AC221" s="160">
        <v>24</v>
      </c>
    </row>
    <row r="222" spans="1:29" x14ac:dyDescent="0.25">
      <c r="A222" s="69">
        <v>7</v>
      </c>
      <c r="B222" s="75" t="e">
        <f>#REF!</f>
        <v>#REF!</v>
      </c>
      <c r="C222" s="10" t="e">
        <f>#REF!</f>
        <v>#REF!</v>
      </c>
      <c r="D222" s="10" t="e">
        <f>#REF!</f>
        <v>#REF!</v>
      </c>
      <c r="E222" s="10" t="e">
        <f>#REF!</f>
        <v>#REF!</v>
      </c>
      <c r="F222" s="10" t="e">
        <f>#REF!</f>
        <v>#REF!</v>
      </c>
      <c r="G222" s="10" t="e">
        <f>#REF!</f>
        <v>#REF!</v>
      </c>
      <c r="H222" s="10" t="e">
        <f>#REF!</f>
        <v>#REF!</v>
      </c>
      <c r="I222" s="10" t="e">
        <f>#REF!</f>
        <v>#REF!</v>
      </c>
      <c r="J222" s="10" t="e">
        <f>#REF!</f>
        <v>#REF!</v>
      </c>
      <c r="K222" s="10" t="e">
        <f>#REF!</f>
        <v>#REF!</v>
      </c>
      <c r="L222" s="10" t="e">
        <f>#REF!</f>
        <v>#REF!</v>
      </c>
      <c r="M222" s="10" t="e">
        <f>#REF!</f>
        <v>#REF!</v>
      </c>
      <c r="N222" s="10" t="e">
        <f>#REF!</f>
        <v>#REF!</v>
      </c>
      <c r="O222" s="10" t="e">
        <f>#REF!</f>
        <v>#REF!</v>
      </c>
      <c r="P222" s="10" t="e">
        <f>#REF!</f>
        <v>#REF!</v>
      </c>
      <c r="Q222" s="10" t="e">
        <f>#REF!</f>
        <v>#REF!</v>
      </c>
      <c r="R222" s="10" t="e">
        <f>#REF!</f>
        <v>#REF!</v>
      </c>
      <c r="S222" s="10" t="e">
        <f>#REF!</f>
        <v>#REF!</v>
      </c>
      <c r="T222" s="10" t="e">
        <f>#REF!</f>
        <v>#REF!</v>
      </c>
      <c r="U222" s="10" t="e">
        <f>#REF!</f>
        <v>#REF!</v>
      </c>
      <c r="V222" s="10" t="e">
        <f>#REF!</f>
        <v>#REF!</v>
      </c>
      <c r="W222" s="10" t="e">
        <f>#REF!</f>
        <v>#REF!</v>
      </c>
      <c r="X222" s="10" t="e">
        <f>#REF!</f>
        <v>#REF!</v>
      </c>
      <c r="Y222" s="58" t="e">
        <f>#REF!</f>
        <v>#REF!</v>
      </c>
      <c r="AB222" s="160">
        <v>15</v>
      </c>
      <c r="AC222" s="160">
        <v>25</v>
      </c>
    </row>
    <row r="223" spans="1:29" ht="15.75" customHeight="1" x14ac:dyDescent="0.25">
      <c r="A223" s="69">
        <v>8</v>
      </c>
      <c r="B223" s="75" t="e">
        <f>#REF!</f>
        <v>#REF!</v>
      </c>
      <c r="C223" s="10" t="e">
        <f>#REF!</f>
        <v>#REF!</v>
      </c>
      <c r="D223" s="10" t="e">
        <f>#REF!</f>
        <v>#REF!</v>
      </c>
      <c r="E223" s="10" t="e">
        <f>#REF!</f>
        <v>#REF!</v>
      </c>
      <c r="F223" s="10" t="e">
        <f>#REF!</f>
        <v>#REF!</v>
      </c>
      <c r="G223" s="10" t="e">
        <f>#REF!</f>
        <v>#REF!</v>
      </c>
      <c r="H223" s="10" t="e">
        <f>#REF!</f>
        <v>#REF!</v>
      </c>
      <c r="I223" s="10" t="e">
        <f>#REF!</f>
        <v>#REF!</v>
      </c>
      <c r="J223" s="10" t="e">
        <f>#REF!</f>
        <v>#REF!</v>
      </c>
      <c r="K223" s="10" t="e">
        <f>#REF!</f>
        <v>#REF!</v>
      </c>
      <c r="L223" s="10" t="e">
        <f>#REF!</f>
        <v>#REF!</v>
      </c>
      <c r="M223" s="10" t="e">
        <f>#REF!</f>
        <v>#REF!</v>
      </c>
      <c r="N223" s="10" t="e">
        <f>#REF!</f>
        <v>#REF!</v>
      </c>
      <c r="O223" s="10" t="e">
        <f>#REF!</f>
        <v>#REF!</v>
      </c>
      <c r="P223" s="10" t="e">
        <f>#REF!</f>
        <v>#REF!</v>
      </c>
      <c r="Q223" s="10" t="e">
        <f>#REF!</f>
        <v>#REF!</v>
      </c>
      <c r="R223" s="10" t="e">
        <f>#REF!</f>
        <v>#REF!</v>
      </c>
      <c r="S223" s="10" t="e">
        <f>#REF!</f>
        <v>#REF!</v>
      </c>
      <c r="T223" s="10" t="e">
        <f>#REF!</f>
        <v>#REF!</v>
      </c>
      <c r="U223" s="10" t="e">
        <f>#REF!</f>
        <v>#REF!</v>
      </c>
      <c r="V223" s="10" t="e">
        <f>#REF!</f>
        <v>#REF!</v>
      </c>
      <c r="W223" s="10" t="e">
        <f>#REF!</f>
        <v>#REF!</v>
      </c>
      <c r="X223" s="10" t="e">
        <f>#REF!</f>
        <v>#REF!</v>
      </c>
      <c r="Y223" s="58" t="e">
        <f>#REF!</f>
        <v>#REF!</v>
      </c>
      <c r="AB223" s="160">
        <v>16</v>
      </c>
      <c r="AC223" s="160">
        <v>2</v>
      </c>
    </row>
    <row r="224" spans="1:29" x14ac:dyDescent="0.25">
      <c r="A224" s="69">
        <v>9</v>
      </c>
      <c r="B224" s="75" t="e">
        <f>#REF!</f>
        <v>#REF!</v>
      </c>
      <c r="C224" s="10" t="e">
        <f>#REF!</f>
        <v>#REF!</v>
      </c>
      <c r="D224" s="10" t="e">
        <f>#REF!</f>
        <v>#REF!</v>
      </c>
      <c r="E224" s="10" t="e">
        <f>#REF!</f>
        <v>#REF!</v>
      </c>
      <c r="F224" s="10" t="e">
        <f>#REF!</f>
        <v>#REF!</v>
      </c>
      <c r="G224" s="10" t="e">
        <f>#REF!</f>
        <v>#REF!</v>
      </c>
      <c r="H224" s="10" t="e">
        <f>#REF!</f>
        <v>#REF!</v>
      </c>
      <c r="I224" s="10" t="e">
        <f>#REF!</f>
        <v>#REF!</v>
      </c>
      <c r="J224" s="10" t="e">
        <f>#REF!</f>
        <v>#REF!</v>
      </c>
      <c r="K224" s="10" t="e">
        <f>#REF!</f>
        <v>#REF!</v>
      </c>
      <c r="L224" s="10" t="e">
        <f>#REF!</f>
        <v>#REF!</v>
      </c>
      <c r="M224" s="10" t="e">
        <f>#REF!</f>
        <v>#REF!</v>
      </c>
      <c r="N224" s="10" t="e">
        <f>#REF!</f>
        <v>#REF!</v>
      </c>
      <c r="O224" s="10" t="e">
        <f>#REF!</f>
        <v>#REF!</v>
      </c>
      <c r="P224" s="10" t="e">
        <f>#REF!</f>
        <v>#REF!</v>
      </c>
      <c r="Q224" s="10" t="e">
        <f>#REF!</f>
        <v>#REF!</v>
      </c>
      <c r="R224" s="10" t="e">
        <f>#REF!</f>
        <v>#REF!</v>
      </c>
      <c r="S224" s="10" t="e">
        <f>#REF!</f>
        <v>#REF!</v>
      </c>
      <c r="T224" s="10" t="e">
        <f>#REF!</f>
        <v>#REF!</v>
      </c>
      <c r="U224" s="10" t="e">
        <f>#REF!</f>
        <v>#REF!</v>
      </c>
      <c r="V224" s="10" t="e">
        <f>#REF!</f>
        <v>#REF!</v>
      </c>
      <c r="W224" s="10" t="e">
        <f>#REF!</f>
        <v>#REF!</v>
      </c>
      <c r="X224" s="10" t="e">
        <f>#REF!</f>
        <v>#REF!</v>
      </c>
      <c r="Y224" s="58" t="e">
        <f>#REF!</f>
        <v>#REF!</v>
      </c>
      <c r="AB224" s="160">
        <v>16</v>
      </c>
      <c r="AC224" s="160">
        <v>3</v>
      </c>
    </row>
    <row r="225" spans="1:29" x14ac:dyDescent="0.25">
      <c r="A225" s="69">
        <v>10</v>
      </c>
      <c r="B225" s="75" t="e">
        <f>#REF!</f>
        <v>#REF!</v>
      </c>
      <c r="C225" s="10" t="e">
        <f>#REF!</f>
        <v>#REF!</v>
      </c>
      <c r="D225" s="10" t="e">
        <f>#REF!</f>
        <v>#REF!</v>
      </c>
      <c r="E225" s="10" t="e">
        <f>#REF!</f>
        <v>#REF!</v>
      </c>
      <c r="F225" s="10" t="e">
        <f>#REF!</f>
        <v>#REF!</v>
      </c>
      <c r="G225" s="10" t="e">
        <f>#REF!</f>
        <v>#REF!</v>
      </c>
      <c r="H225" s="10" t="e">
        <f>#REF!</f>
        <v>#REF!</v>
      </c>
      <c r="I225" s="10" t="e">
        <f>#REF!</f>
        <v>#REF!</v>
      </c>
      <c r="J225" s="10" t="e">
        <f>#REF!</f>
        <v>#REF!</v>
      </c>
      <c r="K225" s="10" t="e">
        <f>#REF!</f>
        <v>#REF!</v>
      </c>
      <c r="L225" s="10" t="e">
        <f>#REF!</f>
        <v>#REF!</v>
      </c>
      <c r="M225" s="10" t="e">
        <f>#REF!</f>
        <v>#REF!</v>
      </c>
      <c r="N225" s="10" t="e">
        <f>#REF!</f>
        <v>#REF!</v>
      </c>
      <c r="O225" s="10" t="e">
        <f>#REF!</f>
        <v>#REF!</v>
      </c>
      <c r="P225" s="10" t="e">
        <f>#REF!</f>
        <v>#REF!</v>
      </c>
      <c r="Q225" s="10" t="e">
        <f>#REF!</f>
        <v>#REF!</v>
      </c>
      <c r="R225" s="10" t="e">
        <f>#REF!</f>
        <v>#REF!</v>
      </c>
      <c r="S225" s="10" t="e">
        <f>#REF!</f>
        <v>#REF!</v>
      </c>
      <c r="T225" s="10" t="e">
        <f>#REF!</f>
        <v>#REF!</v>
      </c>
      <c r="U225" s="10" t="e">
        <f>#REF!</f>
        <v>#REF!</v>
      </c>
      <c r="V225" s="10" t="e">
        <f>#REF!</f>
        <v>#REF!</v>
      </c>
      <c r="W225" s="10" t="e">
        <f>#REF!</f>
        <v>#REF!</v>
      </c>
      <c r="X225" s="10" t="e">
        <f>#REF!</f>
        <v>#REF!</v>
      </c>
      <c r="Y225" s="58" t="e">
        <f>#REF!</f>
        <v>#REF!</v>
      </c>
      <c r="AB225" s="160">
        <v>16</v>
      </c>
      <c r="AC225" s="160">
        <v>4</v>
      </c>
    </row>
    <row r="226" spans="1:29" x14ac:dyDescent="0.25">
      <c r="A226" s="69">
        <v>11</v>
      </c>
      <c r="B226" s="75" t="e">
        <f>#REF!</f>
        <v>#REF!</v>
      </c>
      <c r="C226" s="10" t="e">
        <f>#REF!</f>
        <v>#REF!</v>
      </c>
      <c r="D226" s="10" t="e">
        <f>#REF!</f>
        <v>#REF!</v>
      </c>
      <c r="E226" s="10" t="e">
        <f>#REF!</f>
        <v>#REF!</v>
      </c>
      <c r="F226" s="10" t="e">
        <f>#REF!</f>
        <v>#REF!</v>
      </c>
      <c r="G226" s="10" t="e">
        <f>#REF!</f>
        <v>#REF!</v>
      </c>
      <c r="H226" s="10" t="e">
        <f>#REF!</f>
        <v>#REF!</v>
      </c>
      <c r="I226" s="10" t="e">
        <f>#REF!</f>
        <v>#REF!</v>
      </c>
      <c r="J226" s="10" t="e">
        <f>#REF!</f>
        <v>#REF!</v>
      </c>
      <c r="K226" s="10" t="e">
        <f>#REF!</f>
        <v>#REF!</v>
      </c>
      <c r="L226" s="10" t="e">
        <f>#REF!</f>
        <v>#REF!</v>
      </c>
      <c r="M226" s="10" t="e">
        <f>#REF!</f>
        <v>#REF!</v>
      </c>
      <c r="N226" s="10" t="e">
        <f>#REF!</f>
        <v>#REF!</v>
      </c>
      <c r="O226" s="10" t="e">
        <f>#REF!</f>
        <v>#REF!</v>
      </c>
      <c r="P226" s="10" t="e">
        <f>#REF!</f>
        <v>#REF!</v>
      </c>
      <c r="Q226" s="10" t="e">
        <f>#REF!</f>
        <v>#REF!</v>
      </c>
      <c r="R226" s="10" t="e">
        <f>#REF!</f>
        <v>#REF!</v>
      </c>
      <c r="S226" s="10" t="e">
        <f>#REF!</f>
        <v>#REF!</v>
      </c>
      <c r="T226" s="10" t="e">
        <f>#REF!</f>
        <v>#REF!</v>
      </c>
      <c r="U226" s="10" t="e">
        <f>#REF!</f>
        <v>#REF!</v>
      </c>
      <c r="V226" s="10" t="e">
        <f>#REF!</f>
        <v>#REF!</v>
      </c>
      <c r="W226" s="10" t="e">
        <f>#REF!</f>
        <v>#REF!</v>
      </c>
      <c r="X226" s="10" t="e">
        <f>#REF!</f>
        <v>#REF!</v>
      </c>
      <c r="Y226" s="58" t="e">
        <f>#REF!</f>
        <v>#REF!</v>
      </c>
      <c r="AB226" s="160">
        <v>16</v>
      </c>
      <c r="AC226" s="160">
        <v>5</v>
      </c>
    </row>
    <row r="227" spans="1:29" x14ac:dyDescent="0.25">
      <c r="A227" s="69">
        <v>12</v>
      </c>
      <c r="B227" s="75" t="e">
        <f>#REF!</f>
        <v>#REF!</v>
      </c>
      <c r="C227" s="10" t="e">
        <f>#REF!</f>
        <v>#REF!</v>
      </c>
      <c r="D227" s="10" t="e">
        <f>#REF!</f>
        <v>#REF!</v>
      </c>
      <c r="E227" s="10" t="e">
        <f>#REF!</f>
        <v>#REF!</v>
      </c>
      <c r="F227" s="10" t="e">
        <f>#REF!</f>
        <v>#REF!</v>
      </c>
      <c r="G227" s="10" t="e">
        <f>#REF!</f>
        <v>#REF!</v>
      </c>
      <c r="H227" s="10" t="e">
        <f>#REF!</f>
        <v>#REF!</v>
      </c>
      <c r="I227" s="10" t="e">
        <f>#REF!</f>
        <v>#REF!</v>
      </c>
      <c r="J227" s="10" t="e">
        <f>#REF!</f>
        <v>#REF!</v>
      </c>
      <c r="K227" s="10" t="e">
        <f>#REF!</f>
        <v>#REF!</v>
      </c>
      <c r="L227" s="10" t="e">
        <f>#REF!</f>
        <v>#REF!</v>
      </c>
      <c r="M227" s="10" t="e">
        <f>#REF!</f>
        <v>#REF!</v>
      </c>
      <c r="N227" s="10" t="e">
        <f>#REF!</f>
        <v>#REF!</v>
      </c>
      <c r="O227" s="10" t="e">
        <f>#REF!</f>
        <v>#REF!</v>
      </c>
      <c r="P227" s="10" t="e">
        <f>#REF!</f>
        <v>#REF!</v>
      </c>
      <c r="Q227" s="10" t="e">
        <f>#REF!</f>
        <v>#REF!</v>
      </c>
      <c r="R227" s="10" t="e">
        <f>#REF!</f>
        <v>#REF!</v>
      </c>
      <c r="S227" s="10" t="e">
        <f>#REF!</f>
        <v>#REF!</v>
      </c>
      <c r="T227" s="10" t="e">
        <f>#REF!</f>
        <v>#REF!</v>
      </c>
      <c r="U227" s="10" t="e">
        <f>#REF!</f>
        <v>#REF!</v>
      </c>
      <c r="V227" s="10" t="e">
        <f>#REF!</f>
        <v>#REF!</v>
      </c>
      <c r="W227" s="10" t="e">
        <f>#REF!</f>
        <v>#REF!</v>
      </c>
      <c r="X227" s="10" t="e">
        <f>#REF!</f>
        <v>#REF!</v>
      </c>
      <c r="Y227" s="58" t="e">
        <f>#REF!</f>
        <v>#REF!</v>
      </c>
      <c r="AB227" s="160">
        <v>16</v>
      </c>
      <c r="AC227" s="160">
        <v>6</v>
      </c>
    </row>
    <row r="228" spans="1:29" x14ac:dyDescent="0.25">
      <c r="A228" s="69">
        <v>13</v>
      </c>
      <c r="B228" s="75" t="e">
        <f>#REF!</f>
        <v>#REF!</v>
      </c>
      <c r="C228" s="10" t="e">
        <f>#REF!</f>
        <v>#REF!</v>
      </c>
      <c r="D228" s="10" t="e">
        <f>#REF!</f>
        <v>#REF!</v>
      </c>
      <c r="E228" s="10" t="e">
        <f>#REF!</f>
        <v>#REF!</v>
      </c>
      <c r="F228" s="10" t="e">
        <f>#REF!</f>
        <v>#REF!</v>
      </c>
      <c r="G228" s="10" t="e">
        <f>#REF!</f>
        <v>#REF!</v>
      </c>
      <c r="H228" s="10" t="e">
        <f>#REF!</f>
        <v>#REF!</v>
      </c>
      <c r="I228" s="10" t="e">
        <f>#REF!</f>
        <v>#REF!</v>
      </c>
      <c r="J228" s="10" t="e">
        <f>#REF!</f>
        <v>#REF!</v>
      </c>
      <c r="K228" s="10" t="e">
        <f>#REF!</f>
        <v>#REF!</v>
      </c>
      <c r="L228" s="10" t="e">
        <f>#REF!</f>
        <v>#REF!</v>
      </c>
      <c r="M228" s="10" t="e">
        <f>#REF!</f>
        <v>#REF!</v>
      </c>
      <c r="N228" s="10" t="e">
        <f>#REF!</f>
        <v>#REF!</v>
      </c>
      <c r="O228" s="10" t="e">
        <f>#REF!</f>
        <v>#REF!</v>
      </c>
      <c r="P228" s="10" t="e">
        <f>#REF!</f>
        <v>#REF!</v>
      </c>
      <c r="Q228" s="10" t="e">
        <f>#REF!</f>
        <v>#REF!</v>
      </c>
      <c r="R228" s="10" t="e">
        <f>#REF!</f>
        <v>#REF!</v>
      </c>
      <c r="S228" s="10" t="e">
        <f>#REF!</f>
        <v>#REF!</v>
      </c>
      <c r="T228" s="10" t="e">
        <f>#REF!</f>
        <v>#REF!</v>
      </c>
      <c r="U228" s="10" t="e">
        <f>#REF!</f>
        <v>#REF!</v>
      </c>
      <c r="V228" s="10" t="e">
        <f>#REF!</f>
        <v>#REF!</v>
      </c>
      <c r="W228" s="10" t="e">
        <f>#REF!</f>
        <v>#REF!</v>
      </c>
      <c r="X228" s="10" t="e">
        <f>#REF!</f>
        <v>#REF!</v>
      </c>
      <c r="Y228" s="58" t="e">
        <f>#REF!</f>
        <v>#REF!</v>
      </c>
      <c r="AB228" s="160">
        <v>16</v>
      </c>
      <c r="AC228" s="160">
        <v>7</v>
      </c>
    </row>
    <row r="229" spans="1:29" x14ac:dyDescent="0.25">
      <c r="A229" s="69">
        <v>14</v>
      </c>
      <c r="B229" s="75" t="e">
        <f>#REF!</f>
        <v>#REF!</v>
      </c>
      <c r="C229" s="10" t="e">
        <f>#REF!</f>
        <v>#REF!</v>
      </c>
      <c r="D229" s="10" t="e">
        <f>#REF!</f>
        <v>#REF!</v>
      </c>
      <c r="E229" s="10" t="e">
        <f>#REF!</f>
        <v>#REF!</v>
      </c>
      <c r="F229" s="10" t="e">
        <f>#REF!</f>
        <v>#REF!</v>
      </c>
      <c r="G229" s="10" t="e">
        <f>#REF!</f>
        <v>#REF!</v>
      </c>
      <c r="H229" s="10" t="e">
        <f>#REF!</f>
        <v>#REF!</v>
      </c>
      <c r="I229" s="10" t="e">
        <f>#REF!</f>
        <v>#REF!</v>
      </c>
      <c r="J229" s="10" t="e">
        <f>#REF!</f>
        <v>#REF!</v>
      </c>
      <c r="K229" s="10" t="e">
        <f>#REF!</f>
        <v>#REF!</v>
      </c>
      <c r="L229" s="10" t="e">
        <f>#REF!</f>
        <v>#REF!</v>
      </c>
      <c r="M229" s="10" t="e">
        <f>#REF!</f>
        <v>#REF!</v>
      </c>
      <c r="N229" s="10" t="e">
        <f>#REF!</f>
        <v>#REF!</v>
      </c>
      <c r="O229" s="10" t="e">
        <f>#REF!</f>
        <v>#REF!</v>
      </c>
      <c r="P229" s="10" t="e">
        <f>#REF!</f>
        <v>#REF!</v>
      </c>
      <c r="Q229" s="10" t="e">
        <f>#REF!</f>
        <v>#REF!</v>
      </c>
      <c r="R229" s="10" t="e">
        <f>#REF!</f>
        <v>#REF!</v>
      </c>
      <c r="S229" s="10" t="e">
        <f>#REF!</f>
        <v>#REF!</v>
      </c>
      <c r="T229" s="10" t="e">
        <f>#REF!</f>
        <v>#REF!</v>
      </c>
      <c r="U229" s="10" t="e">
        <f>#REF!</f>
        <v>#REF!</v>
      </c>
      <c r="V229" s="10" t="e">
        <f>#REF!</f>
        <v>#REF!</v>
      </c>
      <c r="W229" s="10" t="e">
        <f>#REF!</f>
        <v>#REF!</v>
      </c>
      <c r="X229" s="10" t="e">
        <f>#REF!</f>
        <v>#REF!</v>
      </c>
      <c r="Y229" s="58" t="e">
        <f>#REF!</f>
        <v>#REF!</v>
      </c>
      <c r="AB229" s="160">
        <v>16</v>
      </c>
      <c r="AC229" s="160">
        <v>8</v>
      </c>
    </row>
    <row r="230" spans="1:29" x14ac:dyDescent="0.25">
      <c r="A230" s="69">
        <v>15</v>
      </c>
      <c r="B230" s="75" t="e">
        <f>#REF!</f>
        <v>#REF!</v>
      </c>
      <c r="C230" s="10" t="e">
        <f>#REF!</f>
        <v>#REF!</v>
      </c>
      <c r="D230" s="10" t="e">
        <f>#REF!</f>
        <v>#REF!</v>
      </c>
      <c r="E230" s="10" t="e">
        <f>#REF!</f>
        <v>#REF!</v>
      </c>
      <c r="F230" s="10" t="e">
        <f>#REF!</f>
        <v>#REF!</v>
      </c>
      <c r="G230" s="10" t="e">
        <f>#REF!</f>
        <v>#REF!</v>
      </c>
      <c r="H230" s="10" t="e">
        <f>#REF!</f>
        <v>#REF!</v>
      </c>
      <c r="I230" s="10" t="e">
        <f>#REF!</f>
        <v>#REF!</v>
      </c>
      <c r="J230" s="10" t="e">
        <f>#REF!</f>
        <v>#REF!</v>
      </c>
      <c r="K230" s="10" t="e">
        <f>#REF!</f>
        <v>#REF!</v>
      </c>
      <c r="L230" s="10" t="e">
        <f>#REF!</f>
        <v>#REF!</v>
      </c>
      <c r="M230" s="10" t="e">
        <f>#REF!</f>
        <v>#REF!</v>
      </c>
      <c r="N230" s="10" t="e">
        <f>#REF!</f>
        <v>#REF!</v>
      </c>
      <c r="O230" s="10" t="e">
        <f>#REF!</f>
        <v>#REF!</v>
      </c>
      <c r="P230" s="10" t="e">
        <f>#REF!</f>
        <v>#REF!</v>
      </c>
      <c r="Q230" s="10" t="e">
        <f>#REF!</f>
        <v>#REF!</v>
      </c>
      <c r="R230" s="10" t="e">
        <f>#REF!</f>
        <v>#REF!</v>
      </c>
      <c r="S230" s="10" t="e">
        <f>#REF!</f>
        <v>#REF!</v>
      </c>
      <c r="T230" s="10" t="e">
        <f>#REF!</f>
        <v>#REF!</v>
      </c>
      <c r="U230" s="10" t="e">
        <f>#REF!</f>
        <v>#REF!</v>
      </c>
      <c r="V230" s="10" t="e">
        <f>#REF!</f>
        <v>#REF!</v>
      </c>
      <c r="W230" s="10" t="e">
        <f>#REF!</f>
        <v>#REF!</v>
      </c>
      <c r="X230" s="10" t="e">
        <f>#REF!</f>
        <v>#REF!</v>
      </c>
      <c r="Y230" s="58" t="e">
        <f>#REF!</f>
        <v>#REF!</v>
      </c>
      <c r="AB230" s="160">
        <v>16</v>
      </c>
      <c r="AC230" s="160">
        <v>9</v>
      </c>
    </row>
    <row r="231" spans="1:29" x14ac:dyDescent="0.25">
      <c r="A231" s="69">
        <v>16</v>
      </c>
      <c r="B231" s="75" t="e">
        <f>#REF!</f>
        <v>#REF!</v>
      </c>
      <c r="C231" s="10" t="e">
        <f>#REF!</f>
        <v>#REF!</v>
      </c>
      <c r="D231" s="10" t="e">
        <f>#REF!</f>
        <v>#REF!</v>
      </c>
      <c r="E231" s="10" t="e">
        <f>#REF!</f>
        <v>#REF!</v>
      </c>
      <c r="F231" s="10" t="e">
        <f>#REF!</f>
        <v>#REF!</v>
      </c>
      <c r="G231" s="10" t="e">
        <f>#REF!</f>
        <v>#REF!</v>
      </c>
      <c r="H231" s="10" t="e">
        <f>#REF!</f>
        <v>#REF!</v>
      </c>
      <c r="I231" s="10" t="e">
        <f>#REF!</f>
        <v>#REF!</v>
      </c>
      <c r="J231" s="10" t="e">
        <f>#REF!</f>
        <v>#REF!</v>
      </c>
      <c r="K231" s="10" t="e">
        <f>#REF!</f>
        <v>#REF!</v>
      </c>
      <c r="L231" s="10" t="e">
        <f>#REF!</f>
        <v>#REF!</v>
      </c>
      <c r="M231" s="10" t="e">
        <f>#REF!</f>
        <v>#REF!</v>
      </c>
      <c r="N231" s="10" t="e">
        <f>#REF!</f>
        <v>#REF!</v>
      </c>
      <c r="O231" s="10" t="e">
        <f>#REF!</f>
        <v>#REF!</v>
      </c>
      <c r="P231" s="10" t="e">
        <f>#REF!</f>
        <v>#REF!</v>
      </c>
      <c r="Q231" s="10" t="e">
        <f>#REF!</f>
        <v>#REF!</v>
      </c>
      <c r="R231" s="10" t="e">
        <f>#REF!</f>
        <v>#REF!</v>
      </c>
      <c r="S231" s="10" t="e">
        <f>#REF!</f>
        <v>#REF!</v>
      </c>
      <c r="T231" s="10" t="e">
        <f>#REF!</f>
        <v>#REF!</v>
      </c>
      <c r="U231" s="10" t="e">
        <f>#REF!</f>
        <v>#REF!</v>
      </c>
      <c r="V231" s="10" t="e">
        <f>#REF!</f>
        <v>#REF!</v>
      </c>
      <c r="W231" s="10" t="e">
        <f>#REF!</f>
        <v>#REF!</v>
      </c>
      <c r="X231" s="10" t="e">
        <f>#REF!</f>
        <v>#REF!</v>
      </c>
      <c r="Y231" s="58" t="e">
        <f>#REF!</f>
        <v>#REF!</v>
      </c>
      <c r="AB231" s="160">
        <v>16</v>
      </c>
      <c r="AC231" s="160">
        <v>10</v>
      </c>
    </row>
    <row r="232" spans="1:29" x14ac:dyDescent="0.25">
      <c r="A232" s="69">
        <v>17</v>
      </c>
      <c r="B232" s="75" t="e">
        <f>#REF!</f>
        <v>#REF!</v>
      </c>
      <c r="C232" s="10" t="e">
        <f>#REF!</f>
        <v>#REF!</v>
      </c>
      <c r="D232" s="10" t="e">
        <f>#REF!</f>
        <v>#REF!</v>
      </c>
      <c r="E232" s="10" t="e">
        <f>#REF!</f>
        <v>#REF!</v>
      </c>
      <c r="F232" s="10" t="e">
        <f>#REF!</f>
        <v>#REF!</v>
      </c>
      <c r="G232" s="10" t="e">
        <f>#REF!</f>
        <v>#REF!</v>
      </c>
      <c r="H232" s="10" t="e">
        <f>#REF!</f>
        <v>#REF!</v>
      </c>
      <c r="I232" s="10" t="e">
        <f>#REF!</f>
        <v>#REF!</v>
      </c>
      <c r="J232" s="10" t="e">
        <f>#REF!</f>
        <v>#REF!</v>
      </c>
      <c r="K232" s="10" t="e">
        <f>#REF!</f>
        <v>#REF!</v>
      </c>
      <c r="L232" s="10" t="e">
        <f>#REF!</f>
        <v>#REF!</v>
      </c>
      <c r="M232" s="10" t="e">
        <f>#REF!</f>
        <v>#REF!</v>
      </c>
      <c r="N232" s="10" t="e">
        <f>#REF!</f>
        <v>#REF!</v>
      </c>
      <c r="O232" s="10" t="e">
        <f>#REF!</f>
        <v>#REF!</v>
      </c>
      <c r="P232" s="10" t="e">
        <f>#REF!</f>
        <v>#REF!</v>
      </c>
      <c r="Q232" s="10" t="e">
        <f>#REF!</f>
        <v>#REF!</v>
      </c>
      <c r="R232" s="10" t="e">
        <f>#REF!</f>
        <v>#REF!</v>
      </c>
      <c r="S232" s="10" t="e">
        <f>#REF!</f>
        <v>#REF!</v>
      </c>
      <c r="T232" s="10" t="e">
        <f>#REF!</f>
        <v>#REF!</v>
      </c>
      <c r="U232" s="10" t="e">
        <f>#REF!</f>
        <v>#REF!</v>
      </c>
      <c r="V232" s="10" t="e">
        <f>#REF!</f>
        <v>#REF!</v>
      </c>
      <c r="W232" s="10" t="e">
        <f>#REF!</f>
        <v>#REF!</v>
      </c>
      <c r="X232" s="10" t="e">
        <f>#REF!</f>
        <v>#REF!</v>
      </c>
      <c r="Y232" s="58" t="e">
        <f>#REF!</f>
        <v>#REF!</v>
      </c>
      <c r="AB232" s="160">
        <v>16</v>
      </c>
      <c r="AC232" s="160">
        <v>11</v>
      </c>
    </row>
    <row r="233" spans="1:29" x14ac:dyDescent="0.25">
      <c r="A233" s="69">
        <v>18</v>
      </c>
      <c r="B233" s="75" t="e">
        <f>#REF!</f>
        <v>#REF!</v>
      </c>
      <c r="C233" s="10" t="e">
        <f>#REF!</f>
        <v>#REF!</v>
      </c>
      <c r="D233" s="10" t="e">
        <f>#REF!</f>
        <v>#REF!</v>
      </c>
      <c r="E233" s="10" t="e">
        <f>#REF!</f>
        <v>#REF!</v>
      </c>
      <c r="F233" s="10" t="e">
        <f>#REF!</f>
        <v>#REF!</v>
      </c>
      <c r="G233" s="10" t="e">
        <f>#REF!</f>
        <v>#REF!</v>
      </c>
      <c r="H233" s="10" t="e">
        <f>#REF!</f>
        <v>#REF!</v>
      </c>
      <c r="I233" s="10" t="e">
        <f>#REF!</f>
        <v>#REF!</v>
      </c>
      <c r="J233" s="10" t="e">
        <f>#REF!</f>
        <v>#REF!</v>
      </c>
      <c r="K233" s="10" t="e">
        <f>#REF!</f>
        <v>#REF!</v>
      </c>
      <c r="L233" s="10" t="e">
        <f>#REF!</f>
        <v>#REF!</v>
      </c>
      <c r="M233" s="10" t="e">
        <f>#REF!</f>
        <v>#REF!</v>
      </c>
      <c r="N233" s="10" t="e">
        <f>#REF!</f>
        <v>#REF!</v>
      </c>
      <c r="O233" s="10" t="e">
        <f>#REF!</f>
        <v>#REF!</v>
      </c>
      <c r="P233" s="10" t="e">
        <f>#REF!</f>
        <v>#REF!</v>
      </c>
      <c r="Q233" s="10" t="e">
        <f>#REF!</f>
        <v>#REF!</v>
      </c>
      <c r="R233" s="10" t="e">
        <f>#REF!</f>
        <v>#REF!</v>
      </c>
      <c r="S233" s="10" t="e">
        <f>#REF!</f>
        <v>#REF!</v>
      </c>
      <c r="T233" s="10" t="e">
        <f>#REF!</f>
        <v>#REF!</v>
      </c>
      <c r="U233" s="10" t="e">
        <f>#REF!</f>
        <v>#REF!</v>
      </c>
      <c r="V233" s="10" t="e">
        <f>#REF!</f>
        <v>#REF!</v>
      </c>
      <c r="W233" s="10" t="e">
        <f>#REF!</f>
        <v>#REF!</v>
      </c>
      <c r="X233" s="10" t="e">
        <f>#REF!</f>
        <v>#REF!</v>
      </c>
      <c r="Y233" s="58" t="e">
        <f>#REF!</f>
        <v>#REF!</v>
      </c>
      <c r="AB233" s="160">
        <v>16</v>
      </c>
      <c r="AC233" s="160">
        <v>12</v>
      </c>
    </row>
    <row r="234" spans="1:29" x14ac:dyDescent="0.25">
      <c r="A234" s="69">
        <v>19</v>
      </c>
      <c r="B234" s="75" t="e">
        <f>#REF!</f>
        <v>#REF!</v>
      </c>
      <c r="C234" s="10" t="e">
        <f>#REF!</f>
        <v>#REF!</v>
      </c>
      <c r="D234" s="10" t="e">
        <f>#REF!</f>
        <v>#REF!</v>
      </c>
      <c r="E234" s="10" t="e">
        <f>#REF!</f>
        <v>#REF!</v>
      </c>
      <c r="F234" s="10" t="e">
        <f>#REF!</f>
        <v>#REF!</v>
      </c>
      <c r="G234" s="10" t="e">
        <f>#REF!</f>
        <v>#REF!</v>
      </c>
      <c r="H234" s="10" t="e">
        <f>#REF!</f>
        <v>#REF!</v>
      </c>
      <c r="I234" s="10" t="e">
        <f>#REF!</f>
        <v>#REF!</v>
      </c>
      <c r="J234" s="10" t="e">
        <f>#REF!</f>
        <v>#REF!</v>
      </c>
      <c r="K234" s="10" t="e">
        <f>#REF!</f>
        <v>#REF!</v>
      </c>
      <c r="L234" s="10" t="e">
        <f>#REF!</f>
        <v>#REF!</v>
      </c>
      <c r="M234" s="10" t="e">
        <f>#REF!</f>
        <v>#REF!</v>
      </c>
      <c r="N234" s="10" t="e">
        <f>#REF!</f>
        <v>#REF!</v>
      </c>
      <c r="O234" s="10" t="e">
        <f>#REF!</f>
        <v>#REF!</v>
      </c>
      <c r="P234" s="10" t="e">
        <f>#REF!</f>
        <v>#REF!</v>
      </c>
      <c r="Q234" s="10" t="e">
        <f>#REF!</f>
        <v>#REF!</v>
      </c>
      <c r="R234" s="10" t="e">
        <f>#REF!</f>
        <v>#REF!</v>
      </c>
      <c r="S234" s="10" t="e">
        <f>#REF!</f>
        <v>#REF!</v>
      </c>
      <c r="T234" s="10" t="e">
        <f>#REF!</f>
        <v>#REF!</v>
      </c>
      <c r="U234" s="10" t="e">
        <f>#REF!</f>
        <v>#REF!</v>
      </c>
      <c r="V234" s="10" t="e">
        <f>#REF!</f>
        <v>#REF!</v>
      </c>
      <c r="W234" s="10" t="e">
        <f>#REF!</f>
        <v>#REF!</v>
      </c>
      <c r="X234" s="10" t="e">
        <f>#REF!</f>
        <v>#REF!</v>
      </c>
      <c r="Y234" s="58" t="e">
        <f>#REF!</f>
        <v>#REF!</v>
      </c>
      <c r="AB234" s="160">
        <v>16</v>
      </c>
      <c r="AC234" s="160">
        <v>13</v>
      </c>
    </row>
    <row r="235" spans="1:29" x14ac:dyDescent="0.25">
      <c r="A235" s="69">
        <v>20</v>
      </c>
      <c r="B235" s="75" t="e">
        <f>#REF!</f>
        <v>#REF!</v>
      </c>
      <c r="C235" s="10" t="e">
        <f>#REF!</f>
        <v>#REF!</v>
      </c>
      <c r="D235" s="10" t="e">
        <f>#REF!</f>
        <v>#REF!</v>
      </c>
      <c r="E235" s="10" t="e">
        <f>#REF!</f>
        <v>#REF!</v>
      </c>
      <c r="F235" s="10" t="e">
        <f>#REF!</f>
        <v>#REF!</v>
      </c>
      <c r="G235" s="10" t="e">
        <f>#REF!</f>
        <v>#REF!</v>
      </c>
      <c r="H235" s="10" t="e">
        <f>#REF!</f>
        <v>#REF!</v>
      </c>
      <c r="I235" s="10" t="e">
        <f>#REF!</f>
        <v>#REF!</v>
      </c>
      <c r="J235" s="10" t="e">
        <f>#REF!</f>
        <v>#REF!</v>
      </c>
      <c r="K235" s="10" t="e">
        <f>#REF!</f>
        <v>#REF!</v>
      </c>
      <c r="L235" s="10" t="e">
        <f>#REF!</f>
        <v>#REF!</v>
      </c>
      <c r="M235" s="10" t="e">
        <f>#REF!</f>
        <v>#REF!</v>
      </c>
      <c r="N235" s="10" t="e">
        <f>#REF!</f>
        <v>#REF!</v>
      </c>
      <c r="O235" s="10" t="e">
        <f>#REF!</f>
        <v>#REF!</v>
      </c>
      <c r="P235" s="10" t="e">
        <f>#REF!</f>
        <v>#REF!</v>
      </c>
      <c r="Q235" s="10" t="e">
        <f>#REF!</f>
        <v>#REF!</v>
      </c>
      <c r="R235" s="10" t="e">
        <f>#REF!</f>
        <v>#REF!</v>
      </c>
      <c r="S235" s="10" t="e">
        <f>#REF!</f>
        <v>#REF!</v>
      </c>
      <c r="T235" s="10" t="e">
        <f>#REF!</f>
        <v>#REF!</v>
      </c>
      <c r="U235" s="10" t="e">
        <f>#REF!</f>
        <v>#REF!</v>
      </c>
      <c r="V235" s="10" t="e">
        <f>#REF!</f>
        <v>#REF!</v>
      </c>
      <c r="W235" s="10" t="e">
        <f>#REF!</f>
        <v>#REF!</v>
      </c>
      <c r="X235" s="10" t="e">
        <f>#REF!</f>
        <v>#REF!</v>
      </c>
      <c r="Y235" s="58" t="e">
        <f>#REF!</f>
        <v>#REF!</v>
      </c>
      <c r="AB235" s="160">
        <v>16</v>
      </c>
      <c r="AC235" s="160">
        <v>14</v>
      </c>
    </row>
    <row r="236" spans="1:29" ht="15.75" customHeight="1" x14ac:dyDescent="0.25">
      <c r="A236" s="69">
        <v>21</v>
      </c>
      <c r="B236" s="75" t="e">
        <f>#REF!</f>
        <v>#REF!</v>
      </c>
      <c r="C236" s="10" t="e">
        <f>#REF!</f>
        <v>#REF!</v>
      </c>
      <c r="D236" s="10" t="e">
        <f>#REF!</f>
        <v>#REF!</v>
      </c>
      <c r="E236" s="10" t="e">
        <f>#REF!</f>
        <v>#REF!</v>
      </c>
      <c r="F236" s="10" t="e">
        <f>#REF!</f>
        <v>#REF!</v>
      </c>
      <c r="G236" s="10" t="e">
        <f>#REF!</f>
        <v>#REF!</v>
      </c>
      <c r="H236" s="10" t="e">
        <f>#REF!</f>
        <v>#REF!</v>
      </c>
      <c r="I236" s="10" t="e">
        <f>#REF!</f>
        <v>#REF!</v>
      </c>
      <c r="J236" s="10" t="e">
        <f>#REF!</f>
        <v>#REF!</v>
      </c>
      <c r="K236" s="10" t="e">
        <f>#REF!</f>
        <v>#REF!</v>
      </c>
      <c r="L236" s="10" t="e">
        <f>#REF!</f>
        <v>#REF!</v>
      </c>
      <c r="M236" s="10" t="e">
        <f>#REF!</f>
        <v>#REF!</v>
      </c>
      <c r="N236" s="10" t="e">
        <f>#REF!</f>
        <v>#REF!</v>
      </c>
      <c r="O236" s="10" t="e">
        <f>#REF!</f>
        <v>#REF!</v>
      </c>
      <c r="P236" s="10" t="e">
        <f>#REF!</f>
        <v>#REF!</v>
      </c>
      <c r="Q236" s="10" t="e">
        <f>#REF!</f>
        <v>#REF!</v>
      </c>
      <c r="R236" s="10" t="e">
        <f>#REF!</f>
        <v>#REF!</v>
      </c>
      <c r="S236" s="10" t="e">
        <f>#REF!</f>
        <v>#REF!</v>
      </c>
      <c r="T236" s="10" t="e">
        <f>#REF!</f>
        <v>#REF!</v>
      </c>
      <c r="U236" s="10" t="e">
        <f>#REF!</f>
        <v>#REF!</v>
      </c>
      <c r="V236" s="10" t="e">
        <f>#REF!</f>
        <v>#REF!</v>
      </c>
      <c r="W236" s="10" t="e">
        <f>#REF!</f>
        <v>#REF!</v>
      </c>
      <c r="X236" s="10" t="e">
        <f>#REF!</f>
        <v>#REF!</v>
      </c>
      <c r="Y236" s="58" t="e">
        <f>#REF!</f>
        <v>#REF!</v>
      </c>
      <c r="AB236" s="160">
        <v>16</v>
      </c>
      <c r="AC236" s="160">
        <v>15</v>
      </c>
    </row>
    <row r="237" spans="1:29" ht="15.75" customHeight="1" x14ac:dyDescent="0.25">
      <c r="A237" s="69">
        <v>22</v>
      </c>
      <c r="B237" s="75" t="e">
        <f>#REF!</f>
        <v>#REF!</v>
      </c>
      <c r="C237" s="10" t="e">
        <f>#REF!</f>
        <v>#REF!</v>
      </c>
      <c r="D237" s="10" t="e">
        <f>#REF!</f>
        <v>#REF!</v>
      </c>
      <c r="E237" s="10" t="e">
        <f>#REF!</f>
        <v>#REF!</v>
      </c>
      <c r="F237" s="10" t="e">
        <f>#REF!</f>
        <v>#REF!</v>
      </c>
      <c r="G237" s="10" t="e">
        <f>#REF!</f>
        <v>#REF!</v>
      </c>
      <c r="H237" s="10" t="e">
        <f>#REF!</f>
        <v>#REF!</v>
      </c>
      <c r="I237" s="10" t="e">
        <f>#REF!</f>
        <v>#REF!</v>
      </c>
      <c r="J237" s="10" t="e">
        <f>#REF!</f>
        <v>#REF!</v>
      </c>
      <c r="K237" s="10" t="e">
        <f>#REF!</f>
        <v>#REF!</v>
      </c>
      <c r="L237" s="10" t="e">
        <f>#REF!</f>
        <v>#REF!</v>
      </c>
      <c r="M237" s="10" t="e">
        <f>#REF!</f>
        <v>#REF!</v>
      </c>
      <c r="N237" s="10" t="e">
        <f>#REF!</f>
        <v>#REF!</v>
      </c>
      <c r="O237" s="10" t="e">
        <f>#REF!</f>
        <v>#REF!</v>
      </c>
      <c r="P237" s="10" t="e">
        <f>#REF!</f>
        <v>#REF!</v>
      </c>
      <c r="Q237" s="10" t="e">
        <f>#REF!</f>
        <v>#REF!</v>
      </c>
      <c r="R237" s="10" t="e">
        <f>#REF!</f>
        <v>#REF!</v>
      </c>
      <c r="S237" s="10" t="e">
        <f>#REF!</f>
        <v>#REF!</v>
      </c>
      <c r="T237" s="10" t="e">
        <f>#REF!</f>
        <v>#REF!</v>
      </c>
      <c r="U237" s="10" t="e">
        <f>#REF!</f>
        <v>#REF!</v>
      </c>
      <c r="V237" s="10" t="e">
        <f>#REF!</f>
        <v>#REF!</v>
      </c>
      <c r="W237" s="10" t="e">
        <f>#REF!</f>
        <v>#REF!</v>
      </c>
      <c r="X237" s="10" t="e">
        <f>#REF!</f>
        <v>#REF!</v>
      </c>
      <c r="Y237" s="58" t="e">
        <f>#REF!</f>
        <v>#REF!</v>
      </c>
      <c r="AB237" s="160">
        <v>16</v>
      </c>
      <c r="AC237" s="160">
        <v>16</v>
      </c>
    </row>
    <row r="238" spans="1:29" x14ac:dyDescent="0.25">
      <c r="A238" s="69">
        <v>23</v>
      </c>
      <c r="B238" s="75" t="e">
        <f>#REF!</f>
        <v>#REF!</v>
      </c>
      <c r="C238" s="10" t="e">
        <f>#REF!</f>
        <v>#REF!</v>
      </c>
      <c r="D238" s="10" t="e">
        <f>#REF!</f>
        <v>#REF!</v>
      </c>
      <c r="E238" s="10" t="e">
        <f>#REF!</f>
        <v>#REF!</v>
      </c>
      <c r="F238" s="10" t="e">
        <f>#REF!</f>
        <v>#REF!</v>
      </c>
      <c r="G238" s="10" t="e">
        <f>#REF!</f>
        <v>#REF!</v>
      </c>
      <c r="H238" s="10" t="e">
        <f>#REF!</f>
        <v>#REF!</v>
      </c>
      <c r="I238" s="10" t="e">
        <f>#REF!</f>
        <v>#REF!</v>
      </c>
      <c r="J238" s="10" t="e">
        <f>#REF!</f>
        <v>#REF!</v>
      </c>
      <c r="K238" s="10" t="e">
        <f>#REF!</f>
        <v>#REF!</v>
      </c>
      <c r="L238" s="10" t="e">
        <f>#REF!</f>
        <v>#REF!</v>
      </c>
      <c r="M238" s="10" t="e">
        <f>#REF!</f>
        <v>#REF!</v>
      </c>
      <c r="N238" s="10" t="e">
        <f>#REF!</f>
        <v>#REF!</v>
      </c>
      <c r="O238" s="10" t="e">
        <f>#REF!</f>
        <v>#REF!</v>
      </c>
      <c r="P238" s="10" t="e">
        <f>#REF!</f>
        <v>#REF!</v>
      </c>
      <c r="Q238" s="10" t="e">
        <f>#REF!</f>
        <v>#REF!</v>
      </c>
      <c r="R238" s="10" t="e">
        <f>#REF!</f>
        <v>#REF!</v>
      </c>
      <c r="S238" s="10" t="e">
        <f>#REF!</f>
        <v>#REF!</v>
      </c>
      <c r="T238" s="10" t="e">
        <f>#REF!</f>
        <v>#REF!</v>
      </c>
      <c r="U238" s="10" t="e">
        <f>#REF!</f>
        <v>#REF!</v>
      </c>
      <c r="V238" s="10" t="e">
        <f>#REF!</f>
        <v>#REF!</v>
      </c>
      <c r="W238" s="10" t="e">
        <f>#REF!</f>
        <v>#REF!</v>
      </c>
      <c r="X238" s="10" t="e">
        <f>#REF!</f>
        <v>#REF!</v>
      </c>
      <c r="Y238" s="58" t="e">
        <f>#REF!</f>
        <v>#REF!</v>
      </c>
      <c r="AB238" s="160">
        <v>16</v>
      </c>
      <c r="AC238" s="160">
        <v>17</v>
      </c>
    </row>
    <row r="239" spans="1:29" x14ac:dyDescent="0.25">
      <c r="A239" s="69">
        <v>24</v>
      </c>
      <c r="B239" s="75" t="e">
        <f>#REF!</f>
        <v>#REF!</v>
      </c>
      <c r="C239" s="10" t="e">
        <f>#REF!</f>
        <v>#REF!</v>
      </c>
      <c r="D239" s="10" t="e">
        <f>#REF!</f>
        <v>#REF!</v>
      </c>
      <c r="E239" s="10" t="e">
        <f>#REF!</f>
        <v>#REF!</v>
      </c>
      <c r="F239" s="10" t="e">
        <f>#REF!</f>
        <v>#REF!</v>
      </c>
      <c r="G239" s="10" t="e">
        <f>#REF!</f>
        <v>#REF!</v>
      </c>
      <c r="H239" s="10" t="e">
        <f>#REF!</f>
        <v>#REF!</v>
      </c>
      <c r="I239" s="10" t="e">
        <f>#REF!</f>
        <v>#REF!</v>
      </c>
      <c r="J239" s="10" t="e">
        <f>#REF!</f>
        <v>#REF!</v>
      </c>
      <c r="K239" s="10" t="e">
        <f>#REF!</f>
        <v>#REF!</v>
      </c>
      <c r="L239" s="10" t="e">
        <f>#REF!</f>
        <v>#REF!</v>
      </c>
      <c r="M239" s="10" t="e">
        <f>#REF!</f>
        <v>#REF!</v>
      </c>
      <c r="N239" s="10" t="e">
        <f>#REF!</f>
        <v>#REF!</v>
      </c>
      <c r="O239" s="10" t="e">
        <f>#REF!</f>
        <v>#REF!</v>
      </c>
      <c r="P239" s="10" t="e">
        <f>#REF!</f>
        <v>#REF!</v>
      </c>
      <c r="Q239" s="10" t="e">
        <f>#REF!</f>
        <v>#REF!</v>
      </c>
      <c r="R239" s="10" t="e">
        <f>#REF!</f>
        <v>#REF!</v>
      </c>
      <c r="S239" s="10" t="e">
        <f>#REF!</f>
        <v>#REF!</v>
      </c>
      <c r="T239" s="10" t="e">
        <f>#REF!</f>
        <v>#REF!</v>
      </c>
      <c r="U239" s="10" t="e">
        <f>#REF!</f>
        <v>#REF!</v>
      </c>
      <c r="V239" s="10" t="e">
        <f>#REF!</f>
        <v>#REF!</v>
      </c>
      <c r="W239" s="10" t="e">
        <f>#REF!</f>
        <v>#REF!</v>
      </c>
      <c r="X239" s="10" t="e">
        <f>#REF!</f>
        <v>#REF!</v>
      </c>
      <c r="Y239" s="58" t="e">
        <f>#REF!</f>
        <v>#REF!</v>
      </c>
      <c r="AB239" s="160">
        <v>16</v>
      </c>
      <c r="AC239" s="160">
        <v>18</v>
      </c>
    </row>
    <row r="240" spans="1:29" x14ac:dyDescent="0.25">
      <c r="A240" s="69">
        <v>25</v>
      </c>
      <c r="B240" s="75" t="e">
        <f>#REF!</f>
        <v>#REF!</v>
      </c>
      <c r="C240" s="10" t="e">
        <f>#REF!</f>
        <v>#REF!</v>
      </c>
      <c r="D240" s="10" t="e">
        <f>#REF!</f>
        <v>#REF!</v>
      </c>
      <c r="E240" s="10" t="e">
        <f>#REF!</f>
        <v>#REF!</v>
      </c>
      <c r="F240" s="10" t="e">
        <f>#REF!</f>
        <v>#REF!</v>
      </c>
      <c r="G240" s="10" t="e">
        <f>#REF!</f>
        <v>#REF!</v>
      </c>
      <c r="H240" s="10" t="e">
        <f>#REF!</f>
        <v>#REF!</v>
      </c>
      <c r="I240" s="10" t="e">
        <f>#REF!</f>
        <v>#REF!</v>
      </c>
      <c r="J240" s="10" t="e">
        <f>#REF!</f>
        <v>#REF!</v>
      </c>
      <c r="K240" s="10" t="e">
        <f>#REF!</f>
        <v>#REF!</v>
      </c>
      <c r="L240" s="10" t="e">
        <f>#REF!</f>
        <v>#REF!</v>
      </c>
      <c r="M240" s="10" t="e">
        <f>#REF!</f>
        <v>#REF!</v>
      </c>
      <c r="N240" s="10" t="e">
        <f>#REF!</f>
        <v>#REF!</v>
      </c>
      <c r="O240" s="10" t="e">
        <f>#REF!</f>
        <v>#REF!</v>
      </c>
      <c r="P240" s="10" t="e">
        <f>#REF!</f>
        <v>#REF!</v>
      </c>
      <c r="Q240" s="10" t="e">
        <f>#REF!</f>
        <v>#REF!</v>
      </c>
      <c r="R240" s="10" t="e">
        <f>#REF!</f>
        <v>#REF!</v>
      </c>
      <c r="S240" s="10" t="e">
        <f>#REF!</f>
        <v>#REF!</v>
      </c>
      <c r="T240" s="10" t="e">
        <f>#REF!</f>
        <v>#REF!</v>
      </c>
      <c r="U240" s="10" t="e">
        <f>#REF!</f>
        <v>#REF!</v>
      </c>
      <c r="V240" s="10" t="e">
        <f>#REF!</f>
        <v>#REF!</v>
      </c>
      <c r="W240" s="10" t="e">
        <f>#REF!</f>
        <v>#REF!</v>
      </c>
      <c r="X240" s="10" t="e">
        <f>#REF!</f>
        <v>#REF!</v>
      </c>
      <c r="Y240" s="58" t="e">
        <f>#REF!</f>
        <v>#REF!</v>
      </c>
      <c r="AB240" s="160">
        <v>16</v>
      </c>
      <c r="AC240" s="160">
        <v>19</v>
      </c>
    </row>
    <row r="241" spans="1:29" x14ac:dyDescent="0.25">
      <c r="A241" s="69">
        <v>26</v>
      </c>
      <c r="B241" s="75" t="e">
        <f>#REF!</f>
        <v>#REF!</v>
      </c>
      <c r="C241" s="10" t="e">
        <f>#REF!</f>
        <v>#REF!</v>
      </c>
      <c r="D241" s="10" t="e">
        <f>#REF!</f>
        <v>#REF!</v>
      </c>
      <c r="E241" s="10" t="e">
        <f>#REF!</f>
        <v>#REF!</v>
      </c>
      <c r="F241" s="10" t="e">
        <f>#REF!</f>
        <v>#REF!</v>
      </c>
      <c r="G241" s="10" t="e">
        <f>#REF!</f>
        <v>#REF!</v>
      </c>
      <c r="H241" s="10" t="e">
        <f>#REF!</f>
        <v>#REF!</v>
      </c>
      <c r="I241" s="10" t="e">
        <f>#REF!</f>
        <v>#REF!</v>
      </c>
      <c r="J241" s="10" t="e">
        <f>#REF!</f>
        <v>#REF!</v>
      </c>
      <c r="K241" s="10" t="e">
        <f>#REF!</f>
        <v>#REF!</v>
      </c>
      <c r="L241" s="10" t="e">
        <f>#REF!</f>
        <v>#REF!</v>
      </c>
      <c r="M241" s="10" t="e">
        <f>#REF!</f>
        <v>#REF!</v>
      </c>
      <c r="N241" s="10" t="e">
        <f>#REF!</f>
        <v>#REF!</v>
      </c>
      <c r="O241" s="10" t="e">
        <f>#REF!</f>
        <v>#REF!</v>
      </c>
      <c r="P241" s="10" t="e">
        <f>#REF!</f>
        <v>#REF!</v>
      </c>
      <c r="Q241" s="10" t="e">
        <f>#REF!</f>
        <v>#REF!</v>
      </c>
      <c r="R241" s="10" t="e">
        <f>#REF!</f>
        <v>#REF!</v>
      </c>
      <c r="S241" s="10" t="e">
        <f>#REF!</f>
        <v>#REF!</v>
      </c>
      <c r="T241" s="10" t="e">
        <f>#REF!</f>
        <v>#REF!</v>
      </c>
      <c r="U241" s="10" t="e">
        <f>#REF!</f>
        <v>#REF!</v>
      </c>
      <c r="V241" s="10" t="e">
        <f>#REF!</f>
        <v>#REF!</v>
      </c>
      <c r="W241" s="10" t="e">
        <f>#REF!</f>
        <v>#REF!</v>
      </c>
      <c r="X241" s="10" t="e">
        <f>#REF!</f>
        <v>#REF!</v>
      </c>
      <c r="Y241" s="58" t="e">
        <f>#REF!</f>
        <v>#REF!</v>
      </c>
      <c r="AB241" s="160">
        <v>16</v>
      </c>
      <c r="AC241" s="160">
        <v>20</v>
      </c>
    </row>
    <row r="242" spans="1:29" x14ac:dyDescent="0.25">
      <c r="A242" s="69">
        <v>27</v>
      </c>
      <c r="B242" s="75" t="e">
        <f>#REF!</f>
        <v>#REF!</v>
      </c>
      <c r="C242" s="10" t="e">
        <f>#REF!</f>
        <v>#REF!</v>
      </c>
      <c r="D242" s="10" t="e">
        <f>#REF!</f>
        <v>#REF!</v>
      </c>
      <c r="E242" s="10" t="e">
        <f>#REF!</f>
        <v>#REF!</v>
      </c>
      <c r="F242" s="10" t="e">
        <f>#REF!</f>
        <v>#REF!</v>
      </c>
      <c r="G242" s="10" t="e">
        <f>#REF!</f>
        <v>#REF!</v>
      </c>
      <c r="H242" s="10" t="e">
        <f>#REF!</f>
        <v>#REF!</v>
      </c>
      <c r="I242" s="10" t="e">
        <f>#REF!</f>
        <v>#REF!</v>
      </c>
      <c r="J242" s="10" t="e">
        <f>#REF!</f>
        <v>#REF!</v>
      </c>
      <c r="K242" s="10" t="e">
        <f>#REF!</f>
        <v>#REF!</v>
      </c>
      <c r="L242" s="10" t="e">
        <f>#REF!</f>
        <v>#REF!</v>
      </c>
      <c r="M242" s="10" t="e">
        <f>#REF!</f>
        <v>#REF!</v>
      </c>
      <c r="N242" s="10" t="e">
        <f>#REF!</f>
        <v>#REF!</v>
      </c>
      <c r="O242" s="10" t="e">
        <f>#REF!</f>
        <v>#REF!</v>
      </c>
      <c r="P242" s="10" t="e">
        <f>#REF!</f>
        <v>#REF!</v>
      </c>
      <c r="Q242" s="10" t="e">
        <f>#REF!</f>
        <v>#REF!</v>
      </c>
      <c r="R242" s="10" t="e">
        <f>#REF!</f>
        <v>#REF!</v>
      </c>
      <c r="S242" s="10" t="e">
        <f>#REF!</f>
        <v>#REF!</v>
      </c>
      <c r="T242" s="10" t="e">
        <f>#REF!</f>
        <v>#REF!</v>
      </c>
      <c r="U242" s="10" t="e">
        <f>#REF!</f>
        <v>#REF!</v>
      </c>
      <c r="V242" s="10" t="e">
        <f>#REF!</f>
        <v>#REF!</v>
      </c>
      <c r="W242" s="10" t="e">
        <f>#REF!</f>
        <v>#REF!</v>
      </c>
      <c r="X242" s="10" t="e">
        <f>#REF!</f>
        <v>#REF!</v>
      </c>
      <c r="Y242" s="58" t="e">
        <f>#REF!</f>
        <v>#REF!</v>
      </c>
      <c r="AB242" s="160">
        <v>16</v>
      </c>
      <c r="AC242" s="160">
        <v>21</v>
      </c>
    </row>
    <row r="243" spans="1:29" x14ac:dyDescent="0.25">
      <c r="A243" s="69">
        <v>28</v>
      </c>
      <c r="B243" s="75" t="e">
        <f>#REF!</f>
        <v>#REF!</v>
      </c>
      <c r="C243" s="10" t="e">
        <f>#REF!</f>
        <v>#REF!</v>
      </c>
      <c r="D243" s="10" t="e">
        <f>#REF!</f>
        <v>#REF!</v>
      </c>
      <c r="E243" s="10" t="e">
        <f>#REF!</f>
        <v>#REF!</v>
      </c>
      <c r="F243" s="10" t="e">
        <f>#REF!</f>
        <v>#REF!</v>
      </c>
      <c r="G243" s="10" t="e">
        <f>#REF!</f>
        <v>#REF!</v>
      </c>
      <c r="H243" s="10" t="e">
        <f>#REF!</f>
        <v>#REF!</v>
      </c>
      <c r="I243" s="10" t="e">
        <f>#REF!</f>
        <v>#REF!</v>
      </c>
      <c r="J243" s="10" t="e">
        <f>#REF!</f>
        <v>#REF!</v>
      </c>
      <c r="K243" s="10" t="e">
        <f>#REF!</f>
        <v>#REF!</v>
      </c>
      <c r="L243" s="10" t="e">
        <f>#REF!</f>
        <v>#REF!</v>
      </c>
      <c r="M243" s="10" t="e">
        <f>#REF!</f>
        <v>#REF!</v>
      </c>
      <c r="N243" s="10" t="e">
        <f>#REF!</f>
        <v>#REF!</v>
      </c>
      <c r="O243" s="10" t="e">
        <f>#REF!</f>
        <v>#REF!</v>
      </c>
      <c r="P243" s="10" t="e">
        <f>#REF!</f>
        <v>#REF!</v>
      </c>
      <c r="Q243" s="10" t="e">
        <f>#REF!</f>
        <v>#REF!</v>
      </c>
      <c r="R243" s="10" t="e">
        <f>#REF!</f>
        <v>#REF!</v>
      </c>
      <c r="S243" s="10" t="e">
        <f>#REF!</f>
        <v>#REF!</v>
      </c>
      <c r="T243" s="10" t="e">
        <f>#REF!</f>
        <v>#REF!</v>
      </c>
      <c r="U243" s="10" t="e">
        <f>#REF!</f>
        <v>#REF!</v>
      </c>
      <c r="V243" s="10" t="e">
        <f>#REF!</f>
        <v>#REF!</v>
      </c>
      <c r="W243" s="10" t="e">
        <f>#REF!</f>
        <v>#REF!</v>
      </c>
      <c r="X243" s="10" t="e">
        <f>#REF!</f>
        <v>#REF!</v>
      </c>
      <c r="Y243" s="58" t="e">
        <f>#REF!</f>
        <v>#REF!</v>
      </c>
      <c r="AB243" s="160">
        <v>16</v>
      </c>
      <c r="AC243" s="160">
        <v>22</v>
      </c>
    </row>
    <row r="244" spans="1:29" x14ac:dyDescent="0.25">
      <c r="A244" s="69">
        <v>29</v>
      </c>
      <c r="B244" s="75" t="e">
        <f>#REF!</f>
        <v>#REF!</v>
      </c>
      <c r="C244" s="10" t="e">
        <f>#REF!</f>
        <v>#REF!</v>
      </c>
      <c r="D244" s="10" t="e">
        <f>#REF!</f>
        <v>#REF!</v>
      </c>
      <c r="E244" s="10" t="e">
        <f>#REF!</f>
        <v>#REF!</v>
      </c>
      <c r="F244" s="10" t="e">
        <f>#REF!</f>
        <v>#REF!</v>
      </c>
      <c r="G244" s="10" t="e">
        <f>#REF!</f>
        <v>#REF!</v>
      </c>
      <c r="H244" s="10" t="e">
        <f>#REF!</f>
        <v>#REF!</v>
      </c>
      <c r="I244" s="10" t="e">
        <f>#REF!</f>
        <v>#REF!</v>
      </c>
      <c r="J244" s="10" t="e">
        <f>#REF!</f>
        <v>#REF!</v>
      </c>
      <c r="K244" s="10" t="e">
        <f>#REF!</f>
        <v>#REF!</v>
      </c>
      <c r="L244" s="10" t="e">
        <f>#REF!</f>
        <v>#REF!</v>
      </c>
      <c r="M244" s="10" t="e">
        <f>#REF!</f>
        <v>#REF!</v>
      </c>
      <c r="N244" s="10" t="e">
        <f>#REF!</f>
        <v>#REF!</v>
      </c>
      <c r="O244" s="10" t="e">
        <f>#REF!</f>
        <v>#REF!</v>
      </c>
      <c r="P244" s="10" t="e">
        <f>#REF!</f>
        <v>#REF!</v>
      </c>
      <c r="Q244" s="10" t="e">
        <f>#REF!</f>
        <v>#REF!</v>
      </c>
      <c r="R244" s="10" t="e">
        <f>#REF!</f>
        <v>#REF!</v>
      </c>
      <c r="S244" s="10" t="e">
        <f>#REF!</f>
        <v>#REF!</v>
      </c>
      <c r="T244" s="10" t="e">
        <f>#REF!</f>
        <v>#REF!</v>
      </c>
      <c r="U244" s="10" t="e">
        <f>#REF!</f>
        <v>#REF!</v>
      </c>
      <c r="V244" s="10" t="e">
        <f>#REF!</f>
        <v>#REF!</v>
      </c>
      <c r="W244" s="10" t="e">
        <f>#REF!</f>
        <v>#REF!</v>
      </c>
      <c r="X244" s="10" t="e">
        <f>#REF!</f>
        <v>#REF!</v>
      </c>
      <c r="Y244" s="58" t="e">
        <f>#REF!</f>
        <v>#REF!</v>
      </c>
      <c r="AB244" s="160">
        <v>16</v>
      </c>
      <c r="AC244" s="160">
        <v>23</v>
      </c>
    </row>
    <row r="245" spans="1:29" x14ac:dyDescent="0.25">
      <c r="A245" s="69">
        <v>30</v>
      </c>
      <c r="B245" s="75" t="e">
        <f>#REF!</f>
        <v>#REF!</v>
      </c>
      <c r="C245" s="10" t="e">
        <f>#REF!</f>
        <v>#REF!</v>
      </c>
      <c r="D245" s="10" t="e">
        <f>#REF!</f>
        <v>#REF!</v>
      </c>
      <c r="E245" s="10" t="e">
        <f>#REF!</f>
        <v>#REF!</v>
      </c>
      <c r="F245" s="10" t="e">
        <f>#REF!</f>
        <v>#REF!</v>
      </c>
      <c r="G245" s="10" t="e">
        <f>#REF!</f>
        <v>#REF!</v>
      </c>
      <c r="H245" s="10" t="e">
        <f>#REF!</f>
        <v>#REF!</v>
      </c>
      <c r="I245" s="10" t="e">
        <f>#REF!</f>
        <v>#REF!</v>
      </c>
      <c r="J245" s="10" t="e">
        <f>#REF!</f>
        <v>#REF!</v>
      </c>
      <c r="K245" s="10" t="e">
        <f>#REF!</f>
        <v>#REF!</v>
      </c>
      <c r="L245" s="10" t="e">
        <f>#REF!</f>
        <v>#REF!</v>
      </c>
      <c r="M245" s="10" t="e">
        <f>#REF!</f>
        <v>#REF!</v>
      </c>
      <c r="N245" s="10" t="e">
        <f>#REF!</f>
        <v>#REF!</v>
      </c>
      <c r="O245" s="10" t="e">
        <f>#REF!</f>
        <v>#REF!</v>
      </c>
      <c r="P245" s="10" t="e">
        <f>#REF!</f>
        <v>#REF!</v>
      </c>
      <c r="Q245" s="10" t="e">
        <f>#REF!</f>
        <v>#REF!</v>
      </c>
      <c r="R245" s="10" t="e">
        <f>#REF!</f>
        <v>#REF!</v>
      </c>
      <c r="S245" s="10" t="e">
        <f>#REF!</f>
        <v>#REF!</v>
      </c>
      <c r="T245" s="10" t="e">
        <f>#REF!</f>
        <v>#REF!</v>
      </c>
      <c r="U245" s="10" t="e">
        <f>#REF!</f>
        <v>#REF!</v>
      </c>
      <c r="V245" s="10" t="e">
        <f>#REF!</f>
        <v>#REF!</v>
      </c>
      <c r="W245" s="10" t="e">
        <f>#REF!</f>
        <v>#REF!</v>
      </c>
      <c r="X245" s="10" t="e">
        <f>#REF!</f>
        <v>#REF!</v>
      </c>
      <c r="Y245" s="58" t="e">
        <f>#REF!</f>
        <v>#REF!</v>
      </c>
      <c r="AB245" s="160">
        <v>16</v>
      </c>
      <c r="AC245" s="160">
        <v>24</v>
      </c>
    </row>
    <row r="246" spans="1:29" x14ac:dyDescent="0.25">
      <c r="A246" s="70">
        <v>31</v>
      </c>
      <c r="B246" s="76" t="e">
        <f>#REF!</f>
        <v>#REF!</v>
      </c>
      <c r="C246" s="59" t="e">
        <f>#REF!</f>
        <v>#REF!</v>
      </c>
      <c r="D246" s="59" t="e">
        <f>#REF!</f>
        <v>#REF!</v>
      </c>
      <c r="E246" s="59" t="e">
        <f>#REF!</f>
        <v>#REF!</v>
      </c>
      <c r="F246" s="59" t="e">
        <f>#REF!</f>
        <v>#REF!</v>
      </c>
      <c r="G246" s="59" t="e">
        <f>#REF!</f>
        <v>#REF!</v>
      </c>
      <c r="H246" s="59" t="e">
        <f>#REF!</f>
        <v>#REF!</v>
      </c>
      <c r="I246" s="59" t="e">
        <f>#REF!</f>
        <v>#REF!</v>
      </c>
      <c r="J246" s="59" t="e">
        <f>#REF!</f>
        <v>#REF!</v>
      </c>
      <c r="K246" s="59" t="e">
        <f>#REF!</f>
        <v>#REF!</v>
      </c>
      <c r="L246" s="59" t="e">
        <f>#REF!</f>
        <v>#REF!</v>
      </c>
      <c r="M246" s="59" t="e">
        <f>#REF!</f>
        <v>#REF!</v>
      </c>
      <c r="N246" s="59" t="e">
        <f>#REF!</f>
        <v>#REF!</v>
      </c>
      <c r="O246" s="59" t="e">
        <f>#REF!</f>
        <v>#REF!</v>
      </c>
      <c r="P246" s="59" t="e">
        <f>#REF!</f>
        <v>#REF!</v>
      </c>
      <c r="Q246" s="59" t="e">
        <f>#REF!</f>
        <v>#REF!</v>
      </c>
      <c r="R246" s="59" t="e">
        <f>#REF!</f>
        <v>#REF!</v>
      </c>
      <c r="S246" s="59" t="e">
        <f>#REF!</f>
        <v>#REF!</v>
      </c>
      <c r="T246" s="59" t="e">
        <f>#REF!</f>
        <v>#REF!</v>
      </c>
      <c r="U246" s="59" t="e">
        <f>#REF!</f>
        <v>#REF!</v>
      </c>
      <c r="V246" s="59" t="e">
        <f>#REF!</f>
        <v>#REF!</v>
      </c>
      <c r="W246" s="59" t="e">
        <f>#REF!</f>
        <v>#REF!</v>
      </c>
      <c r="X246" s="59" t="e">
        <f>#REF!</f>
        <v>#REF!</v>
      </c>
      <c r="Y246" s="60" t="e">
        <f>#REF!</f>
        <v>#REF!</v>
      </c>
      <c r="AB246" s="160">
        <v>16</v>
      </c>
      <c r="AC246" s="160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160">
        <v>17</v>
      </c>
      <c r="AC247" s="160">
        <v>2</v>
      </c>
    </row>
    <row r="248" spans="1:29" ht="22.8" x14ac:dyDescent="0.4">
      <c r="A248" s="51" t="s">
        <v>2</v>
      </c>
      <c r="AB248" s="160">
        <v>17</v>
      </c>
      <c r="AC248" s="160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160">
        <v>17</v>
      </c>
      <c r="AC249" s="160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160">
        <v>17</v>
      </c>
      <c r="AC250" s="160">
        <v>5</v>
      </c>
    </row>
    <row r="251" spans="1:29" ht="19.5" customHeight="1" x14ac:dyDescent="0.25">
      <c r="A251" s="117">
        <v>1</v>
      </c>
      <c r="B251" s="155" t="e">
        <f>#REF!</f>
        <v>#REF!</v>
      </c>
      <c r="C251" s="155" t="e">
        <f>#REF!</f>
        <v>#REF!</v>
      </c>
      <c r="D251" s="155" t="e">
        <f>#REF!</f>
        <v>#REF!</v>
      </c>
      <c r="E251" s="155" t="e">
        <f>#REF!</f>
        <v>#REF!</v>
      </c>
      <c r="F251" s="155" t="e">
        <f>#REF!</f>
        <v>#REF!</v>
      </c>
      <c r="G251" s="155" t="e">
        <f>#REF!</f>
        <v>#REF!</v>
      </c>
      <c r="H251" s="155" t="e">
        <f>#REF!</f>
        <v>#REF!</v>
      </c>
      <c r="I251" s="155" t="e">
        <f>#REF!</f>
        <v>#REF!</v>
      </c>
      <c r="J251" s="155" t="e">
        <f>#REF!</f>
        <v>#REF!</v>
      </c>
      <c r="K251" s="155" t="e">
        <f>#REF!</f>
        <v>#REF!</v>
      </c>
      <c r="L251" s="155" t="e">
        <f>#REF!</f>
        <v>#REF!</v>
      </c>
      <c r="M251" s="155" t="e">
        <f>#REF!</f>
        <v>#REF!</v>
      </c>
      <c r="N251" s="155" t="e">
        <f>#REF!</f>
        <v>#REF!</v>
      </c>
      <c r="O251" s="155" t="e">
        <f>#REF!</f>
        <v>#REF!</v>
      </c>
      <c r="P251" s="155" t="e">
        <f>#REF!</f>
        <v>#REF!</v>
      </c>
      <c r="Q251" s="155" t="e">
        <f>#REF!</f>
        <v>#REF!</v>
      </c>
      <c r="R251" s="155" t="e">
        <f>#REF!</f>
        <v>#REF!</v>
      </c>
      <c r="S251" s="155" t="e">
        <f>#REF!</f>
        <v>#REF!</v>
      </c>
      <c r="T251" s="155" t="e">
        <f>#REF!</f>
        <v>#REF!</v>
      </c>
      <c r="U251" s="155" t="e">
        <f>#REF!</f>
        <v>#REF!</v>
      </c>
      <c r="V251" s="155" t="e">
        <f>#REF!</f>
        <v>#REF!</v>
      </c>
      <c r="W251" s="155" t="e">
        <f>#REF!</f>
        <v>#REF!</v>
      </c>
      <c r="X251" s="155" t="e">
        <f>#REF!</f>
        <v>#REF!</v>
      </c>
      <c r="Y251" s="155" t="e">
        <f>#REF!</f>
        <v>#REF!</v>
      </c>
      <c r="AB251" s="160">
        <v>17</v>
      </c>
      <c r="AC251" s="160">
        <v>6</v>
      </c>
    </row>
    <row r="252" spans="1:29" ht="19.5" customHeight="1" x14ac:dyDescent="0.25">
      <c r="A252" s="111">
        <v>2</v>
      </c>
      <c r="B252" s="155" t="e">
        <f>#REF!</f>
        <v>#REF!</v>
      </c>
      <c r="C252" s="155" t="e">
        <f>#REF!</f>
        <v>#REF!</v>
      </c>
      <c r="D252" s="155" t="e">
        <f>#REF!</f>
        <v>#REF!</v>
      </c>
      <c r="E252" s="155" t="e">
        <f>#REF!</f>
        <v>#REF!</v>
      </c>
      <c r="F252" s="155" t="e">
        <f>#REF!</f>
        <v>#REF!</v>
      </c>
      <c r="G252" s="155" t="e">
        <f>#REF!</f>
        <v>#REF!</v>
      </c>
      <c r="H252" s="155" t="e">
        <f>#REF!</f>
        <v>#REF!</v>
      </c>
      <c r="I252" s="155" t="e">
        <f>#REF!</f>
        <v>#REF!</v>
      </c>
      <c r="J252" s="155" t="e">
        <f>#REF!</f>
        <v>#REF!</v>
      </c>
      <c r="K252" s="155" t="e">
        <f>#REF!</f>
        <v>#REF!</v>
      </c>
      <c r="L252" s="155" t="e">
        <f>#REF!</f>
        <v>#REF!</v>
      </c>
      <c r="M252" s="155" t="e">
        <f>#REF!</f>
        <v>#REF!</v>
      </c>
      <c r="N252" s="155" t="e">
        <f>#REF!</f>
        <v>#REF!</v>
      </c>
      <c r="O252" s="155" t="e">
        <f>#REF!</f>
        <v>#REF!</v>
      </c>
      <c r="P252" s="155" t="e">
        <f>#REF!</f>
        <v>#REF!</v>
      </c>
      <c r="Q252" s="155" t="e">
        <f>#REF!</f>
        <v>#REF!</v>
      </c>
      <c r="R252" s="155" t="e">
        <f>#REF!</f>
        <v>#REF!</v>
      </c>
      <c r="S252" s="155" t="e">
        <f>#REF!</f>
        <v>#REF!</v>
      </c>
      <c r="T252" s="155" t="e">
        <f>#REF!</f>
        <v>#REF!</v>
      </c>
      <c r="U252" s="155" t="e">
        <f>#REF!</f>
        <v>#REF!</v>
      </c>
      <c r="V252" s="155" t="e">
        <f>#REF!</f>
        <v>#REF!</v>
      </c>
      <c r="W252" s="155" t="e">
        <f>#REF!</f>
        <v>#REF!</v>
      </c>
      <c r="X252" s="155" t="e">
        <f>#REF!</f>
        <v>#REF!</v>
      </c>
      <c r="Y252" s="155" t="e">
        <f>#REF!</f>
        <v>#REF!</v>
      </c>
      <c r="AB252" s="160">
        <v>17</v>
      </c>
      <c r="AC252" s="160">
        <v>7</v>
      </c>
    </row>
    <row r="253" spans="1:29" ht="16.5" customHeight="1" x14ac:dyDescent="0.25">
      <c r="A253" s="111">
        <v>3</v>
      </c>
      <c r="B253" s="155" t="e">
        <f>#REF!</f>
        <v>#REF!</v>
      </c>
      <c r="C253" s="155" t="e">
        <f>#REF!</f>
        <v>#REF!</v>
      </c>
      <c r="D253" s="155" t="e">
        <f>#REF!</f>
        <v>#REF!</v>
      </c>
      <c r="E253" s="155" t="e">
        <f>#REF!</f>
        <v>#REF!</v>
      </c>
      <c r="F253" s="155" t="e">
        <f>#REF!</f>
        <v>#REF!</v>
      </c>
      <c r="G253" s="155" t="e">
        <f>#REF!</f>
        <v>#REF!</v>
      </c>
      <c r="H253" s="155" t="e">
        <f>#REF!</f>
        <v>#REF!</v>
      </c>
      <c r="I253" s="155" t="e">
        <f>#REF!</f>
        <v>#REF!</v>
      </c>
      <c r="J253" s="155" t="e">
        <f>#REF!</f>
        <v>#REF!</v>
      </c>
      <c r="K253" s="155" t="e">
        <f>#REF!</f>
        <v>#REF!</v>
      </c>
      <c r="L253" s="155" t="e">
        <f>#REF!</f>
        <v>#REF!</v>
      </c>
      <c r="M253" s="155" t="e">
        <f>#REF!</f>
        <v>#REF!</v>
      </c>
      <c r="N253" s="155" t="e">
        <f>#REF!</f>
        <v>#REF!</v>
      </c>
      <c r="O253" s="155" t="e">
        <f>#REF!</f>
        <v>#REF!</v>
      </c>
      <c r="P253" s="155" t="e">
        <f>#REF!</f>
        <v>#REF!</v>
      </c>
      <c r="Q253" s="155" t="e">
        <f>#REF!</f>
        <v>#REF!</v>
      </c>
      <c r="R253" s="155" t="e">
        <f>#REF!</f>
        <v>#REF!</v>
      </c>
      <c r="S253" s="155" t="e">
        <f>#REF!</f>
        <v>#REF!</v>
      </c>
      <c r="T253" s="155" t="e">
        <f>#REF!</f>
        <v>#REF!</v>
      </c>
      <c r="U253" s="155" t="e">
        <f>#REF!</f>
        <v>#REF!</v>
      </c>
      <c r="V253" s="155" t="e">
        <f>#REF!</f>
        <v>#REF!</v>
      </c>
      <c r="W253" s="155" t="e">
        <f>#REF!</f>
        <v>#REF!</v>
      </c>
      <c r="X253" s="155" t="e">
        <f>#REF!</f>
        <v>#REF!</v>
      </c>
      <c r="Y253" s="155" t="e">
        <f>#REF!</f>
        <v>#REF!</v>
      </c>
      <c r="AB253" s="160">
        <v>17</v>
      </c>
      <c r="AC253" s="160">
        <v>8</v>
      </c>
    </row>
    <row r="254" spans="1:29" x14ac:dyDescent="0.25">
      <c r="A254" s="111">
        <v>4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x14ac:dyDescent="0.25">
      <c r="A255" s="111">
        <v>5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x14ac:dyDescent="0.25">
      <c r="A256" s="111">
        <v>6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7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ht="15.75" customHeight="1" x14ac:dyDescent="0.25">
      <c r="A258" s="111">
        <v>8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9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10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x14ac:dyDescent="0.25">
      <c r="A261" s="111">
        <v>11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12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13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14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15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16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17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18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19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20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ht="15.75" customHeight="1" x14ac:dyDescent="0.25">
      <c r="A271" s="111">
        <v>21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ht="15.75" customHeight="1" x14ac:dyDescent="0.25">
      <c r="A272" s="111">
        <v>22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23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x14ac:dyDescent="0.25">
      <c r="A274" s="111">
        <v>24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x14ac:dyDescent="0.25">
      <c r="A275" s="111">
        <v>25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26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27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28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29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21">
        <v>30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22">
        <v>31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160">
        <v>18</v>
      </c>
      <c r="AC282" s="160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160">
        <v>18</v>
      </c>
      <c r="AC283" s="160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e">
        <f>'4_ЦК прочие менее 150 кВт'!L221</f>
        <v>#REF!</v>
      </c>
      <c r="AB284" s="160">
        <v>18</v>
      </c>
      <c r="AC284" s="160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70" t="e">
        <f>#REF!</f>
        <v>#REF!</v>
      </c>
      <c r="O285" s="8"/>
      <c r="AB285" s="160">
        <v>18</v>
      </c>
      <c r="AC285" s="160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160">
        <v>18</v>
      </c>
      <c r="AC286" s="160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160">
        <v>18</v>
      </c>
      <c r="AC287" s="160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160">
        <v>18</v>
      </c>
      <c r="AC288" s="160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 t="e">
        <f>I290+I291</f>
        <v>#REF!</v>
      </c>
      <c r="J289" s="56" t="e">
        <f>J290+J291</f>
        <v>#REF!</v>
      </c>
      <c r="K289" s="56" t="e">
        <f>K290+K291</f>
        <v>#REF!</v>
      </c>
      <c r="L289" s="56" t="e">
        <f>L290+L291</f>
        <v>#REF!</v>
      </c>
      <c r="AB289" s="160">
        <v>18</v>
      </c>
      <c r="AC289" s="160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156" t="e">
        <f>'3_ЦК прочие менее 150 кВт'!I221</f>
        <v>#REF!</v>
      </c>
      <c r="J290" s="156" t="e">
        <f>'3_ЦК прочие менее 150 кВт'!J221</f>
        <v>#REF!</v>
      </c>
      <c r="K290" s="156" t="e">
        <f>'3_ЦК прочие менее 150 кВт'!K221</f>
        <v>#REF!</v>
      </c>
      <c r="L290" s="156" t="e">
        <f>'3_ЦК прочие менее 150 кВт'!L221</f>
        <v>#REF!</v>
      </c>
      <c r="AB290" s="160">
        <v>18</v>
      </c>
      <c r="AC290" s="160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 t="e">
        <f>'4_ЦК прочие менее 150 кВт'!I228</f>
        <v>#REF!</v>
      </c>
      <c r="J291" s="49" t="e">
        <f>I291</f>
        <v>#REF!</v>
      </c>
      <c r="K291" s="49" t="e">
        <f>J291</f>
        <v>#REF!</v>
      </c>
      <c r="L291" s="49" t="e">
        <f>K291</f>
        <v>#REF!</v>
      </c>
      <c r="AB291" s="160">
        <v>18</v>
      </c>
      <c r="AC291" s="160">
        <v>22</v>
      </c>
    </row>
    <row r="292" spans="1:29" ht="15.75" customHeight="1" x14ac:dyDescent="0.25">
      <c r="AB292" s="160">
        <v>18</v>
      </c>
      <c r="AC292" s="160">
        <v>23</v>
      </c>
    </row>
    <row r="293" spans="1:29" x14ac:dyDescent="0.25">
      <c r="AB293" s="160">
        <v>18</v>
      </c>
      <c r="AC293" s="160">
        <v>24</v>
      </c>
    </row>
    <row r="294" spans="1:29" x14ac:dyDescent="0.25">
      <c r="AB294" s="160">
        <v>18</v>
      </c>
      <c r="AC294" s="160">
        <v>25</v>
      </c>
    </row>
    <row r="295" spans="1:29" x14ac:dyDescent="0.25">
      <c r="AB295" s="160">
        <v>19</v>
      </c>
      <c r="AC295" s="160">
        <v>2</v>
      </c>
    </row>
    <row r="296" spans="1:29" x14ac:dyDescent="0.25">
      <c r="AB296" s="160">
        <v>19</v>
      </c>
      <c r="AC296" s="160">
        <v>3</v>
      </c>
    </row>
    <row r="297" spans="1:29" x14ac:dyDescent="0.25"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ht="15.75" customHeight="1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ht="26.25" customHeight="1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7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15.75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ht="17.25" customHeight="1" x14ac:dyDescent="0.25">
      <c r="AB344" s="160">
        <v>21</v>
      </c>
      <c r="AC344" s="160">
        <v>3</v>
      </c>
    </row>
    <row r="345" spans="28:29" ht="17.25" customHeight="1" x14ac:dyDescent="0.25">
      <c r="AB345" s="160">
        <v>21</v>
      </c>
      <c r="AC345" s="160">
        <v>4</v>
      </c>
    </row>
    <row r="346" spans="28:29" ht="17.25" customHeight="1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ht="15.75" customHeight="1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ht="15.75" customHeight="1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ht="15.75" customHeight="1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ht="1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ht="15.75" customHeight="1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ht="52.5" customHeight="1" x14ac:dyDescent="0.25">
      <c r="AB539" s="160">
        <v>29</v>
      </c>
      <c r="AC539" s="160">
        <v>6</v>
      </c>
    </row>
    <row r="540" spans="28:29" ht="52.5" customHeight="1" x14ac:dyDescent="0.25">
      <c r="AB540" s="160">
        <v>29</v>
      </c>
      <c r="AC540" s="160">
        <v>7</v>
      </c>
    </row>
    <row r="541" spans="28:29" ht="52.5" customHeight="1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ht="36" customHeight="1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15.75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ht="15.75" customHeight="1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ht="15.75" customHeight="1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ht="15.75" customHeight="1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ht="15.75" customHeight="1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ht="15.75" customHeight="1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49:A250"/>
    <mergeCell ref="N210:O210"/>
    <mergeCell ref="A214:A215"/>
    <mergeCell ref="A210:M210"/>
    <mergeCell ref="A291:G291"/>
    <mergeCell ref="A287:G288"/>
    <mergeCell ref="H287:H288"/>
    <mergeCell ref="I287:L287"/>
    <mergeCell ref="A290:G290"/>
    <mergeCell ref="A289:G289"/>
    <mergeCell ref="B214:Y214"/>
    <mergeCell ref="A284:K284"/>
    <mergeCell ref="A283:L283"/>
    <mergeCell ref="B249:Y249"/>
    <mergeCell ref="A285:G285"/>
    <mergeCell ref="A39:A40"/>
    <mergeCell ref="B39:Y39"/>
    <mergeCell ref="A73:A74"/>
    <mergeCell ref="A212:J212"/>
    <mergeCell ref="M212:O212"/>
    <mergeCell ref="A1:Y1"/>
    <mergeCell ref="A2:Y2"/>
    <mergeCell ref="A4:Y4"/>
    <mergeCell ref="A5:A6"/>
    <mergeCell ref="P3:Q3"/>
    <mergeCell ref="B5:Y5"/>
    <mergeCell ref="B73:Y73"/>
    <mergeCell ref="A107:A108"/>
    <mergeCell ref="B107:Y107"/>
    <mergeCell ref="A175:A176"/>
    <mergeCell ref="N209:O209"/>
    <mergeCell ref="A141:A142"/>
    <mergeCell ref="B141:Y141"/>
    <mergeCell ref="A209:M209"/>
    <mergeCell ref="B175:Y17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5" activePane="bottomRight" state="frozen"/>
      <selection activeCell="L285" sqref="L285"/>
      <selection pane="topRight" activeCell="L285" sqref="L285"/>
      <selection pane="bottomLeft" activeCell="L285" sqref="L285"/>
      <selection pane="bottomRight" activeCell="L285" sqref="L285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92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151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 t="e">
        <f>ROUND($I$289+B216+B251,2)</f>
        <v>#REF!</v>
      </c>
      <c r="C7" s="101" t="e">
        <f t="shared" ref="C7:Y7" si="0">ROUND($I$289+C216+C251,2)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77">
        <v>2</v>
      </c>
      <c r="B8" s="97" t="e">
        <f t="shared" ref="B8:Y8" si="1">ROUND($I$289+B217+B252,2)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77">
        <v>3</v>
      </c>
      <c r="B9" s="97" t="e">
        <f t="shared" ref="B9:Y9" si="2">ROUND($I$289+B218+B253,2)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77">
        <v>4</v>
      </c>
      <c r="B10" s="97" t="e">
        <f t="shared" ref="B10:Y10" si="3">ROUND($I$289+B219+B254,2)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77">
        <v>5</v>
      </c>
      <c r="B11" s="97" t="e">
        <f t="shared" ref="B11:Y11" si="4">ROUND($I$289+B220+B255,2)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77">
        <v>6</v>
      </c>
      <c r="B12" s="97" t="e">
        <f t="shared" ref="B12:Y12" si="5">ROUND($I$289+B221+B256,2)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77">
        <v>7</v>
      </c>
      <c r="B13" s="97" t="e">
        <f t="shared" ref="B13:Y13" si="6">ROUND($I$289+B222+B257,2)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77">
        <v>8</v>
      </c>
      <c r="B14" s="97" t="e">
        <f t="shared" ref="B14:Y14" si="7">ROUND($I$289+B223+B258,2)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77">
        <v>9</v>
      </c>
      <c r="B15" s="97" t="e">
        <f t="shared" ref="B15:Y15" si="8">ROUND($I$289+B224+B259,2)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77">
        <v>10</v>
      </c>
      <c r="B16" s="97" t="e">
        <f t="shared" ref="B16:Y16" si="9">ROUND($I$289+B225+B260,2)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77">
        <v>11</v>
      </c>
      <c r="B17" s="97" t="e">
        <f t="shared" ref="B17:Y17" si="10">ROUND($I$289+B226+B261,2)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77">
        <v>12</v>
      </c>
      <c r="B18" s="97" t="e">
        <f t="shared" ref="B18:Y18" si="11">ROUND($I$289+B227+B262,2)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77">
        <v>13</v>
      </c>
      <c r="B19" s="97" t="e">
        <f t="shared" ref="B19:Y19" si="12">ROUND($I$289+B228+B263,2)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77">
        <v>14</v>
      </c>
      <c r="B20" s="97" t="e">
        <f t="shared" ref="B20:Y20" si="13">ROUND($I$289+B229+B264,2)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77">
        <v>15</v>
      </c>
      <c r="B21" s="97" t="e">
        <f t="shared" ref="B21:Y21" si="14">ROUND($I$289+B230+B265,2)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77">
        <v>16</v>
      </c>
      <c r="B22" s="97" t="e">
        <f t="shared" ref="B22:Y22" si="15">ROUND($I$289+B231+B266,2)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77">
        <v>17</v>
      </c>
      <c r="B23" s="97" t="e">
        <f t="shared" ref="B23:Y23" si="16">ROUND($I$289+B232+B267,2)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77">
        <v>18</v>
      </c>
      <c r="B24" s="97" t="e">
        <f t="shared" ref="B24:Y24" si="17">ROUND($I$289+B233+B268,2)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77">
        <v>19</v>
      </c>
      <c r="B25" s="97" t="e">
        <f t="shared" ref="B25:Y25" si="18">ROUND($I$289+B234+B269,2)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77">
        <v>20</v>
      </c>
      <c r="B26" s="97" t="e">
        <f t="shared" ref="B26:Y26" si="19">ROUND($I$289+B235+B270,2)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77">
        <v>21</v>
      </c>
      <c r="B27" s="97" t="e">
        <f t="shared" ref="B27:Y27" si="20">ROUND($I$289+B236+B271,2)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77">
        <v>22</v>
      </c>
      <c r="B28" s="97" t="e">
        <f t="shared" ref="B28:Y28" si="21">ROUND($I$289+B237+B272,2)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77">
        <v>23</v>
      </c>
      <c r="B29" s="97" t="e">
        <f t="shared" ref="B29:Y29" si="22">ROUND($I$289+B238+B273,2)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77">
        <v>24</v>
      </c>
      <c r="B30" s="97" t="e">
        <f t="shared" ref="B30:Y30" si="23">ROUND($I$289+B239+B274,2)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77">
        <v>25</v>
      </c>
      <c r="B31" s="97" t="e">
        <f t="shared" ref="B31:Y31" si="24">ROUND($I$289+B240+B275,2)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77">
        <v>26</v>
      </c>
      <c r="B32" s="97" t="e">
        <f t="shared" ref="B32:Y32" si="25">ROUND($I$289+B241+B276,2)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77">
        <v>27</v>
      </c>
      <c r="B33" s="97" t="e">
        <f t="shared" ref="B33:Y33" si="26">ROUND($I$289+B242+B277,2)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77">
        <v>28</v>
      </c>
      <c r="B34" s="97" t="e">
        <f t="shared" ref="B34:Y34" si="27">ROUND($I$289+B243+B278,2)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77">
        <v>29</v>
      </c>
      <c r="B35" s="97" t="e">
        <f t="shared" ref="B35:Y35" si="28">ROUND($I$289+B244+B279,2)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77">
        <v>30</v>
      </c>
      <c r="B36" s="97" t="e">
        <f t="shared" ref="B36:Y36" si="29">ROUND($I$289+B245+B280,2)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ht="14.4" thickBot="1" x14ac:dyDescent="0.3">
      <c r="A37" s="78">
        <v>31</v>
      </c>
      <c r="B37" s="98" t="e">
        <f t="shared" ref="B37:Y37" si="30">ROUND($I$289+B246+B281,2)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95">
        <v>1</v>
      </c>
      <c r="B41" s="96" t="e">
        <f>ROUND($J$289+B216+B251,2)</f>
        <v>#REF!</v>
      </c>
      <c r="C41" s="88" t="e">
        <f t="shared" ref="C41:Y41" si="31">ROUND($J$289+C216+C251,2)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ROUND($J$289+B217+B252,2)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ROUND($J$289+B218+B253,2)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ROUND($J$289+B219+B254,2)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ROUND($J$289+B220+B255,2)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ROUND($J$289+B221+B256,2)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ROUND($J$289+B222+B257,2)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ROUND($J$289+B223+B258,2)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ROUND($J$289+B224+B259,2)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ROUND($J$289+B225+B260,2)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ROUND($J$289+B226+B261,2)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ROUND($J$289+B227+B262,2)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ROUND($J$289+B228+B263,2)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ROUND($J$289+B229+B264,2)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ROUND($J$289+B230+B265,2)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ROUND($J$289+B231+B266,2)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ROUND($J$289+B232+B267,2)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ROUND($J$289+B233+B268,2)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ROUND($J$289+B234+B269,2)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ROUND($J$289+B235+B270,2)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ROUND($J$289+B236+B271,2)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ROUND($J$289+B237+B272,2)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ROUND($J$289+B238+B273,2)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ROUND($J$289+B239+B274,2)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ROUND($J$289+B240+B275,2)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ROUND($J$289+B241+B276,2)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ROUND($J$289+B242+B277,2)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ROUND($J$289+B243+B278,2)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ROUND($J$289+B244+B279,2)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ROUND($J$289+B245+B280,2)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ROUND($J$289+B246+B281,2)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95">
        <v>1</v>
      </c>
      <c r="B75" s="96" t="e">
        <f>ROUND(B216+$K$289+B251,2)</f>
        <v>#REF!</v>
      </c>
      <c r="C75" s="88" t="e">
        <f t="shared" ref="C75:Y75" si="62">ROUND(C216+$K$289+C251,2)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3" t="e">
        <f t="shared" ref="B76:Y76" si="63">ROUND(B217+$K$289+B252,2)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3" t="e">
        <f t="shared" ref="B77:Y77" si="64">ROUND(B218+$K$289+B253,2)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3" t="e">
        <f t="shared" ref="B78:Y78" si="65">ROUND(B219+$K$289+B254,2)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3" t="e">
        <f t="shared" ref="B79:Y79" si="66">ROUND(B220+$K$289+B255,2)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3" t="e">
        <f t="shared" ref="B80:Y80" si="67">ROUND(B221+$K$289+B256,2)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3" t="e">
        <f t="shared" ref="B81:Y81" si="68">ROUND(B222+$K$289+B257,2)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3" t="e">
        <f t="shared" ref="B82:Y82" si="69">ROUND(B223+$K$289+B258,2)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3" t="e">
        <f t="shared" ref="B83:Y83" si="70">ROUND(B224+$K$289+B259,2)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3" t="e">
        <f t="shared" ref="B84:Y84" si="71">ROUND(B225+$K$289+B260,2)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3" t="e">
        <f t="shared" ref="B85:Y85" si="72">ROUND(B226+$K$289+B261,2)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3" t="e">
        <f t="shared" ref="B86:Y86" si="73">ROUND(B227+$K$289+B262,2)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3" t="e">
        <f t="shared" ref="B87:Y87" si="74">ROUND(B228+$K$289+B263,2)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3" t="e">
        <f t="shared" ref="B88:Y88" si="75">ROUND(B229+$K$289+B264,2)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3" t="e">
        <f t="shared" ref="B89:Y89" si="76">ROUND(B230+$K$289+B265,2)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3" t="e">
        <f t="shared" ref="B90:Y90" si="77">ROUND(B231+$K$289+B266,2)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3" t="e">
        <f t="shared" ref="B91:Y91" si="78">ROUND(B232+$K$289+B267,2)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3" t="e">
        <f t="shared" ref="B92:Y92" si="79">ROUND(B233+$K$289+B268,2)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3" t="e">
        <f t="shared" ref="B93:Y93" si="80">ROUND(B234+$K$289+B269,2)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3" t="e">
        <f t="shared" ref="B94:Y94" si="81">ROUND(B235+$K$289+B270,2)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3" t="e">
        <f t="shared" ref="B95:Y95" si="82">ROUND(B236+$K$289+B271,2)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3" t="e">
        <f t="shared" ref="B96:Y96" si="83">ROUND(B237+$K$289+B272,2)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3" t="e">
        <f t="shared" ref="B97:Y97" si="84">ROUND(B238+$K$289+B273,2)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3" t="e">
        <f t="shared" ref="B98:Y98" si="85">ROUND(B239+$K$289+B274,2)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3" t="e">
        <f t="shared" ref="B99:Y99" si="86">ROUND(B240+$K$289+B275,2)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3" t="e">
        <f t="shared" ref="B100:Y100" si="87">ROUND(B241+$K$289+B276,2)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3" t="e">
        <f t="shared" ref="B101:Y101" si="88">ROUND(B242+$K$289+B277,2)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3" t="e">
        <f t="shared" ref="B102:Y102" si="89">ROUND(B243+$K$289+B278,2)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3" t="e">
        <f t="shared" ref="B103:Y103" si="90">ROUND(B244+$K$289+B279,2)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3" t="e">
        <f t="shared" ref="B104:Y104" si="91">ROUND(B245+$K$289+B280,2)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4" t="e">
        <f t="shared" ref="B105:Y105" si="92">ROUND(B246+$K$289+B281,2)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>ROUND(B216+$L$289+B251,2)</f>
        <v>#REF!</v>
      </c>
      <c r="C109" s="88" t="e">
        <f t="shared" ref="C109:Y109" si="93">ROUND(C216+$L$289+C251,2)</f>
        <v>#REF!</v>
      </c>
      <c r="D109" s="88" t="e">
        <f t="shared" si="93"/>
        <v>#REF!</v>
      </c>
      <c r="E109" s="88" t="e">
        <f t="shared" si="93"/>
        <v>#REF!</v>
      </c>
      <c r="F109" s="88" t="e">
        <f t="shared" si="93"/>
        <v>#REF!</v>
      </c>
      <c r="G109" s="88" t="e">
        <f t="shared" si="93"/>
        <v>#REF!</v>
      </c>
      <c r="H109" s="88" t="e">
        <f t="shared" si="93"/>
        <v>#REF!</v>
      </c>
      <c r="I109" s="88" t="e">
        <f t="shared" si="93"/>
        <v>#REF!</v>
      </c>
      <c r="J109" s="88" t="e">
        <f t="shared" si="93"/>
        <v>#REF!</v>
      </c>
      <c r="K109" s="88" t="e">
        <f t="shared" si="93"/>
        <v>#REF!</v>
      </c>
      <c r="L109" s="88" t="e">
        <f t="shared" si="93"/>
        <v>#REF!</v>
      </c>
      <c r="M109" s="88" t="e">
        <f t="shared" si="93"/>
        <v>#REF!</v>
      </c>
      <c r="N109" s="88" t="e">
        <f t="shared" si="93"/>
        <v>#REF!</v>
      </c>
      <c r="O109" s="88" t="e">
        <f t="shared" si="93"/>
        <v>#REF!</v>
      </c>
      <c r="P109" s="88" t="e">
        <f t="shared" si="93"/>
        <v>#REF!</v>
      </c>
      <c r="Q109" s="88" t="e">
        <f t="shared" si="93"/>
        <v>#REF!</v>
      </c>
      <c r="R109" s="88" t="e">
        <f t="shared" si="93"/>
        <v>#REF!</v>
      </c>
      <c r="S109" s="88" t="e">
        <f t="shared" si="93"/>
        <v>#REF!</v>
      </c>
      <c r="T109" s="88" t="e">
        <f t="shared" si="93"/>
        <v>#REF!</v>
      </c>
      <c r="U109" s="88" t="e">
        <f t="shared" si="93"/>
        <v>#REF!</v>
      </c>
      <c r="V109" s="88" t="e">
        <f t="shared" si="93"/>
        <v>#REF!</v>
      </c>
      <c r="W109" s="88" t="e">
        <f t="shared" si="93"/>
        <v>#REF!</v>
      </c>
      <c r="X109" s="88" t="e">
        <f t="shared" si="93"/>
        <v>#REF!</v>
      </c>
      <c r="Y109" s="89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ROUND(B217+$L$289+B252,2)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ROUND(B218+$L$289+B253,2)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ROUND(B219+$L$289+B254,2)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ROUND(B220+$L$289+B255,2)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ROUND(B221+$L$289+B256,2)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ROUND(B222+$L$289+B257,2)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ROUND(B223+$L$289+B258,2)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ROUND(B224+$L$289+B259,2)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ROUND(B225+$L$289+B260,2)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ROUND(B226+$L$289+B261,2)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ROUND(B227+$L$289+B262,2)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ROUND(B228+$L$289+B263,2)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ROUND(B229+$L$289+B264,2)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ROUND(B230+$L$289+B265,2)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ROUND(B231+$L$289+B266,2)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ROUND(B232+$L$289+B267,2)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ROUND(B233+$L$289+B268,2)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ROUND(B234+$L$289+B269,2)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ROUND(B235+$L$289+B270,2)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ROUND(B236+$L$289+B271,2)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ROUND(B237+$L$289+B272,2)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ROUND(B238+$L$289+B273,2)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ROUND(B239+$L$289+B274,2)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ROUND(B240+$L$289+B275,2)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ROUND(B241+$L$289+B276,2)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ROUND(B242+$L$289+B277,2)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ROUND(B243+$L$289+B278,2)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ROUND(B244+$L$289+B279,2)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ROUND(B245+$L$289+B280,2)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ROUND(B246+$L$289+B281,2)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140" s="84"/>
      <c r="AB140" s="160">
        <v>12</v>
      </c>
      <c r="AC140" s="160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79" t="e">
        <f>#REF!</f>
        <v>#REF!</v>
      </c>
      <c r="C143" s="80" t="e">
        <f>#REF!</f>
        <v>#REF!</v>
      </c>
      <c r="D143" s="80" t="e">
        <f>#REF!</f>
        <v>#REF!</v>
      </c>
      <c r="E143" s="80" t="e">
        <f>#REF!</f>
        <v>#REF!</v>
      </c>
      <c r="F143" s="80" t="e">
        <f>#REF!</f>
        <v>#REF!</v>
      </c>
      <c r="G143" s="80" t="e">
        <f>#REF!</f>
        <v>#REF!</v>
      </c>
      <c r="H143" s="80" t="e">
        <f>#REF!</f>
        <v>#REF!</v>
      </c>
      <c r="I143" s="80" t="e">
        <f>#REF!</f>
        <v>#REF!</v>
      </c>
      <c r="J143" s="80" t="e">
        <f>#REF!</f>
        <v>#REF!</v>
      </c>
      <c r="K143" s="80" t="e">
        <f>#REF!</f>
        <v>#REF!</v>
      </c>
      <c r="L143" s="80" t="e">
        <f>#REF!</f>
        <v>#REF!</v>
      </c>
      <c r="M143" s="80" t="e">
        <f>#REF!</f>
        <v>#REF!</v>
      </c>
      <c r="N143" s="80" t="e">
        <f>#REF!</f>
        <v>#REF!</v>
      </c>
      <c r="O143" s="80" t="e">
        <f>#REF!</f>
        <v>#REF!</v>
      </c>
      <c r="P143" s="80" t="e">
        <f>#REF!</f>
        <v>#REF!</v>
      </c>
      <c r="Q143" s="80" t="e">
        <f>#REF!</f>
        <v>#REF!</v>
      </c>
      <c r="R143" s="80" t="e">
        <f>#REF!</f>
        <v>#REF!</v>
      </c>
      <c r="S143" s="80" t="e">
        <f>#REF!</f>
        <v>#REF!</v>
      </c>
      <c r="T143" s="80" t="e">
        <f>#REF!</f>
        <v>#REF!</v>
      </c>
      <c r="U143" s="80" t="e">
        <f>#REF!</f>
        <v>#REF!</v>
      </c>
      <c r="V143" s="80" t="e">
        <f>#REF!</f>
        <v>#REF!</v>
      </c>
      <c r="W143" s="80" t="e">
        <f>#REF!</f>
        <v>#REF!</v>
      </c>
      <c r="X143" s="80" t="e">
        <f>#REF!</f>
        <v>#REF!</v>
      </c>
      <c r="Y143" s="81" t="e">
        <f>#REF!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82" t="e">
        <f>#REF!</f>
        <v>#REF!</v>
      </c>
      <c r="C144" s="3" t="e">
        <f>#REF!</f>
        <v>#REF!</v>
      </c>
      <c r="D144" s="3" t="e">
        <f>#REF!</f>
        <v>#REF!</v>
      </c>
      <c r="E144" s="3" t="e">
        <f>#REF!</f>
        <v>#REF!</v>
      </c>
      <c r="F144" s="3" t="e">
        <f>#REF!</f>
        <v>#REF!</v>
      </c>
      <c r="G144" s="3" t="e">
        <f>#REF!</f>
        <v>#REF!</v>
      </c>
      <c r="H144" s="3" t="e">
        <f>#REF!</f>
        <v>#REF!</v>
      </c>
      <c r="I144" s="3" t="e">
        <f>#REF!</f>
        <v>#REF!</v>
      </c>
      <c r="J144" s="3" t="e">
        <f>#REF!</f>
        <v>#REF!</v>
      </c>
      <c r="K144" s="3" t="e">
        <f>#REF!</f>
        <v>#REF!</v>
      </c>
      <c r="L144" s="3" t="e">
        <f>#REF!</f>
        <v>#REF!</v>
      </c>
      <c r="M144" s="3" t="e">
        <f>#REF!</f>
        <v>#REF!</v>
      </c>
      <c r="N144" s="3" t="e">
        <f>#REF!</f>
        <v>#REF!</v>
      </c>
      <c r="O144" s="3" t="e">
        <f>#REF!</f>
        <v>#REF!</v>
      </c>
      <c r="P144" s="3" t="e">
        <f>#REF!</f>
        <v>#REF!</v>
      </c>
      <c r="Q144" s="3" t="e">
        <f>#REF!</f>
        <v>#REF!</v>
      </c>
      <c r="R144" s="3" t="e">
        <f>#REF!</f>
        <v>#REF!</v>
      </c>
      <c r="S144" s="3" t="e">
        <f>#REF!</f>
        <v>#REF!</v>
      </c>
      <c r="T144" s="3" t="e">
        <f>#REF!</f>
        <v>#REF!</v>
      </c>
      <c r="U144" s="3" t="e">
        <f>#REF!</f>
        <v>#REF!</v>
      </c>
      <c r="V144" s="3" t="e">
        <f>#REF!</f>
        <v>#REF!</v>
      </c>
      <c r="W144" s="3" t="e">
        <f>#REF!</f>
        <v>#REF!</v>
      </c>
      <c r="X144" s="3" t="e">
        <f>#REF!</f>
        <v>#REF!</v>
      </c>
      <c r="Y144" s="57" t="e">
        <f>#REF!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82" t="e">
        <f>#REF!</f>
        <v>#REF!</v>
      </c>
      <c r="C145" s="3" t="e">
        <f>#REF!</f>
        <v>#REF!</v>
      </c>
      <c r="D145" s="3" t="e">
        <f>#REF!</f>
        <v>#REF!</v>
      </c>
      <c r="E145" s="3" t="e">
        <f>#REF!</f>
        <v>#REF!</v>
      </c>
      <c r="F145" s="3" t="e">
        <f>#REF!</f>
        <v>#REF!</v>
      </c>
      <c r="G145" s="3" t="e">
        <f>#REF!</f>
        <v>#REF!</v>
      </c>
      <c r="H145" s="3" t="e">
        <f>#REF!</f>
        <v>#REF!</v>
      </c>
      <c r="I145" s="3" t="e">
        <f>#REF!</f>
        <v>#REF!</v>
      </c>
      <c r="J145" s="3" t="e">
        <f>#REF!</f>
        <v>#REF!</v>
      </c>
      <c r="K145" s="3" t="e">
        <f>#REF!</f>
        <v>#REF!</v>
      </c>
      <c r="L145" s="3" t="e">
        <f>#REF!</f>
        <v>#REF!</v>
      </c>
      <c r="M145" s="3" t="e">
        <f>#REF!</f>
        <v>#REF!</v>
      </c>
      <c r="N145" s="3" t="e">
        <f>#REF!</f>
        <v>#REF!</v>
      </c>
      <c r="O145" s="3" t="e">
        <f>#REF!</f>
        <v>#REF!</v>
      </c>
      <c r="P145" s="3" t="e">
        <f>#REF!</f>
        <v>#REF!</v>
      </c>
      <c r="Q145" s="3" t="e">
        <f>#REF!</f>
        <v>#REF!</v>
      </c>
      <c r="R145" s="3" t="e">
        <f>#REF!</f>
        <v>#REF!</v>
      </c>
      <c r="S145" s="3" t="e">
        <f>#REF!</f>
        <v>#REF!</v>
      </c>
      <c r="T145" s="3" t="e">
        <f>#REF!</f>
        <v>#REF!</v>
      </c>
      <c r="U145" s="3" t="e">
        <f>#REF!</f>
        <v>#REF!</v>
      </c>
      <c r="V145" s="3" t="e">
        <f>#REF!</f>
        <v>#REF!</v>
      </c>
      <c r="W145" s="3" t="e">
        <f>#REF!</f>
        <v>#REF!</v>
      </c>
      <c r="X145" s="3" t="e">
        <f>#REF!</f>
        <v>#REF!</v>
      </c>
      <c r="Y145" s="57" t="e">
        <f>#REF!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82" t="e">
        <f>#REF!</f>
        <v>#REF!</v>
      </c>
      <c r="C146" s="3" t="e">
        <f>#REF!</f>
        <v>#REF!</v>
      </c>
      <c r="D146" s="3" t="e">
        <f>#REF!</f>
        <v>#REF!</v>
      </c>
      <c r="E146" s="3" t="e">
        <f>#REF!</f>
        <v>#REF!</v>
      </c>
      <c r="F146" s="3" t="e">
        <f>#REF!</f>
        <v>#REF!</v>
      </c>
      <c r="G146" s="3" t="e">
        <f>#REF!</f>
        <v>#REF!</v>
      </c>
      <c r="H146" s="3" t="e">
        <f>#REF!</f>
        <v>#REF!</v>
      </c>
      <c r="I146" s="3" t="e">
        <f>#REF!</f>
        <v>#REF!</v>
      </c>
      <c r="J146" s="3" t="e">
        <f>#REF!</f>
        <v>#REF!</v>
      </c>
      <c r="K146" s="3" t="e">
        <f>#REF!</f>
        <v>#REF!</v>
      </c>
      <c r="L146" s="3" t="e">
        <f>#REF!</f>
        <v>#REF!</v>
      </c>
      <c r="M146" s="3" t="e">
        <f>#REF!</f>
        <v>#REF!</v>
      </c>
      <c r="N146" s="3" t="e">
        <f>#REF!</f>
        <v>#REF!</v>
      </c>
      <c r="O146" s="3" t="e">
        <f>#REF!</f>
        <v>#REF!</v>
      </c>
      <c r="P146" s="3" t="e">
        <f>#REF!</f>
        <v>#REF!</v>
      </c>
      <c r="Q146" s="3" t="e">
        <f>#REF!</f>
        <v>#REF!</v>
      </c>
      <c r="R146" s="3" t="e">
        <f>#REF!</f>
        <v>#REF!</v>
      </c>
      <c r="S146" s="3" t="e">
        <f>#REF!</f>
        <v>#REF!</v>
      </c>
      <c r="T146" s="3" t="e">
        <f>#REF!</f>
        <v>#REF!</v>
      </c>
      <c r="U146" s="3" t="e">
        <f>#REF!</f>
        <v>#REF!</v>
      </c>
      <c r="V146" s="3" t="e">
        <f>#REF!</f>
        <v>#REF!</v>
      </c>
      <c r="W146" s="3" t="e">
        <f>#REF!</f>
        <v>#REF!</v>
      </c>
      <c r="X146" s="3" t="e">
        <f>#REF!</f>
        <v>#REF!</v>
      </c>
      <c r="Y146" s="57" t="e">
        <f>#REF!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82" t="e">
        <f>#REF!</f>
        <v>#REF!</v>
      </c>
      <c r="C147" s="3" t="e">
        <f>#REF!</f>
        <v>#REF!</v>
      </c>
      <c r="D147" s="3" t="e">
        <f>#REF!</f>
        <v>#REF!</v>
      </c>
      <c r="E147" s="3" t="e">
        <f>#REF!</f>
        <v>#REF!</v>
      </c>
      <c r="F147" s="3" t="e">
        <f>#REF!</f>
        <v>#REF!</v>
      </c>
      <c r="G147" s="3" t="e">
        <f>#REF!</f>
        <v>#REF!</v>
      </c>
      <c r="H147" s="3" t="e">
        <f>#REF!</f>
        <v>#REF!</v>
      </c>
      <c r="I147" s="3" t="e">
        <f>#REF!</f>
        <v>#REF!</v>
      </c>
      <c r="J147" s="3" t="e">
        <f>#REF!</f>
        <v>#REF!</v>
      </c>
      <c r="K147" s="3" t="e">
        <f>#REF!</f>
        <v>#REF!</v>
      </c>
      <c r="L147" s="3" t="e">
        <f>#REF!</f>
        <v>#REF!</v>
      </c>
      <c r="M147" s="3" t="e">
        <f>#REF!</f>
        <v>#REF!</v>
      </c>
      <c r="N147" s="3" t="e">
        <f>#REF!</f>
        <v>#REF!</v>
      </c>
      <c r="O147" s="3" t="e">
        <f>#REF!</f>
        <v>#REF!</v>
      </c>
      <c r="P147" s="3" t="e">
        <f>#REF!</f>
        <v>#REF!</v>
      </c>
      <c r="Q147" s="3" t="e">
        <f>#REF!</f>
        <v>#REF!</v>
      </c>
      <c r="R147" s="3" t="e">
        <f>#REF!</f>
        <v>#REF!</v>
      </c>
      <c r="S147" s="3" t="e">
        <f>#REF!</f>
        <v>#REF!</v>
      </c>
      <c r="T147" s="3" t="e">
        <f>#REF!</f>
        <v>#REF!</v>
      </c>
      <c r="U147" s="3" t="e">
        <f>#REF!</f>
        <v>#REF!</v>
      </c>
      <c r="V147" s="3" t="e">
        <f>#REF!</f>
        <v>#REF!</v>
      </c>
      <c r="W147" s="3" t="e">
        <f>#REF!</f>
        <v>#REF!</v>
      </c>
      <c r="X147" s="3" t="e">
        <f>#REF!</f>
        <v>#REF!</v>
      </c>
      <c r="Y147" s="57" t="e">
        <f>#REF!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82" t="e">
        <f>#REF!</f>
        <v>#REF!</v>
      </c>
      <c r="C148" s="3" t="e">
        <f>#REF!</f>
        <v>#REF!</v>
      </c>
      <c r="D148" s="3" t="e">
        <f>#REF!</f>
        <v>#REF!</v>
      </c>
      <c r="E148" s="3" t="e">
        <f>#REF!</f>
        <v>#REF!</v>
      </c>
      <c r="F148" s="3" t="e">
        <f>#REF!</f>
        <v>#REF!</v>
      </c>
      <c r="G148" s="3" t="e">
        <f>#REF!</f>
        <v>#REF!</v>
      </c>
      <c r="H148" s="3" t="e">
        <f>#REF!</f>
        <v>#REF!</v>
      </c>
      <c r="I148" s="3" t="e">
        <f>#REF!</f>
        <v>#REF!</v>
      </c>
      <c r="J148" s="3" t="e">
        <f>#REF!</f>
        <v>#REF!</v>
      </c>
      <c r="K148" s="3" t="e">
        <f>#REF!</f>
        <v>#REF!</v>
      </c>
      <c r="L148" s="3" t="e">
        <f>#REF!</f>
        <v>#REF!</v>
      </c>
      <c r="M148" s="3" t="e">
        <f>#REF!</f>
        <v>#REF!</v>
      </c>
      <c r="N148" s="3" t="e">
        <f>#REF!</f>
        <v>#REF!</v>
      </c>
      <c r="O148" s="3" t="e">
        <f>#REF!</f>
        <v>#REF!</v>
      </c>
      <c r="P148" s="3" t="e">
        <f>#REF!</f>
        <v>#REF!</v>
      </c>
      <c r="Q148" s="3" t="e">
        <f>#REF!</f>
        <v>#REF!</v>
      </c>
      <c r="R148" s="3" t="e">
        <f>#REF!</f>
        <v>#REF!</v>
      </c>
      <c r="S148" s="3" t="e">
        <f>#REF!</f>
        <v>#REF!</v>
      </c>
      <c r="T148" s="3" t="e">
        <f>#REF!</f>
        <v>#REF!</v>
      </c>
      <c r="U148" s="3" t="e">
        <f>#REF!</f>
        <v>#REF!</v>
      </c>
      <c r="V148" s="3" t="e">
        <f>#REF!</f>
        <v>#REF!</v>
      </c>
      <c r="W148" s="3" t="e">
        <f>#REF!</f>
        <v>#REF!</v>
      </c>
      <c r="X148" s="3" t="e">
        <f>#REF!</f>
        <v>#REF!</v>
      </c>
      <c r="Y148" s="57" t="e">
        <f>#REF!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82" t="e">
        <f>#REF!</f>
        <v>#REF!</v>
      </c>
      <c r="C149" s="3" t="e">
        <f>#REF!</f>
        <v>#REF!</v>
      </c>
      <c r="D149" s="3" t="e">
        <f>#REF!</f>
        <v>#REF!</v>
      </c>
      <c r="E149" s="3" t="e">
        <f>#REF!</f>
        <v>#REF!</v>
      </c>
      <c r="F149" s="3" t="e">
        <f>#REF!</f>
        <v>#REF!</v>
      </c>
      <c r="G149" s="3" t="e">
        <f>#REF!</f>
        <v>#REF!</v>
      </c>
      <c r="H149" s="3" t="e">
        <f>#REF!</f>
        <v>#REF!</v>
      </c>
      <c r="I149" s="3" t="e">
        <f>#REF!</f>
        <v>#REF!</v>
      </c>
      <c r="J149" s="3" t="e">
        <f>#REF!</f>
        <v>#REF!</v>
      </c>
      <c r="K149" s="3" t="e">
        <f>#REF!</f>
        <v>#REF!</v>
      </c>
      <c r="L149" s="3" t="e">
        <f>#REF!</f>
        <v>#REF!</v>
      </c>
      <c r="M149" s="3" t="e">
        <f>#REF!</f>
        <v>#REF!</v>
      </c>
      <c r="N149" s="3" t="e">
        <f>#REF!</f>
        <v>#REF!</v>
      </c>
      <c r="O149" s="3" t="e">
        <f>#REF!</f>
        <v>#REF!</v>
      </c>
      <c r="P149" s="3" t="e">
        <f>#REF!</f>
        <v>#REF!</v>
      </c>
      <c r="Q149" s="3" t="e">
        <f>#REF!</f>
        <v>#REF!</v>
      </c>
      <c r="R149" s="3" t="e">
        <f>#REF!</f>
        <v>#REF!</v>
      </c>
      <c r="S149" s="3" t="e">
        <f>#REF!</f>
        <v>#REF!</v>
      </c>
      <c r="T149" s="3" t="e">
        <f>#REF!</f>
        <v>#REF!</v>
      </c>
      <c r="U149" s="3" t="e">
        <f>#REF!</f>
        <v>#REF!</v>
      </c>
      <c r="V149" s="3" t="e">
        <f>#REF!</f>
        <v>#REF!</v>
      </c>
      <c r="W149" s="3" t="e">
        <f>#REF!</f>
        <v>#REF!</v>
      </c>
      <c r="X149" s="3" t="e">
        <f>#REF!</f>
        <v>#REF!</v>
      </c>
      <c r="Y149" s="57" t="e">
        <f>#REF!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82" t="e">
        <f>#REF!</f>
        <v>#REF!</v>
      </c>
      <c r="C150" s="3" t="e">
        <f>#REF!</f>
        <v>#REF!</v>
      </c>
      <c r="D150" s="3" t="e">
        <f>#REF!</f>
        <v>#REF!</v>
      </c>
      <c r="E150" s="3" t="e">
        <f>#REF!</f>
        <v>#REF!</v>
      </c>
      <c r="F150" s="3" t="e">
        <f>#REF!</f>
        <v>#REF!</v>
      </c>
      <c r="G150" s="3" t="e">
        <f>#REF!</f>
        <v>#REF!</v>
      </c>
      <c r="H150" s="3" t="e">
        <f>#REF!</f>
        <v>#REF!</v>
      </c>
      <c r="I150" s="3" t="e">
        <f>#REF!</f>
        <v>#REF!</v>
      </c>
      <c r="J150" s="3" t="e">
        <f>#REF!</f>
        <v>#REF!</v>
      </c>
      <c r="K150" s="3" t="e">
        <f>#REF!</f>
        <v>#REF!</v>
      </c>
      <c r="L150" s="3" t="e">
        <f>#REF!</f>
        <v>#REF!</v>
      </c>
      <c r="M150" s="3" t="e">
        <f>#REF!</f>
        <v>#REF!</v>
      </c>
      <c r="N150" s="3" t="e">
        <f>#REF!</f>
        <v>#REF!</v>
      </c>
      <c r="O150" s="3" t="e">
        <f>#REF!</f>
        <v>#REF!</v>
      </c>
      <c r="P150" s="3" t="e">
        <f>#REF!</f>
        <v>#REF!</v>
      </c>
      <c r="Q150" s="3" t="e">
        <f>#REF!</f>
        <v>#REF!</v>
      </c>
      <c r="R150" s="3" t="e">
        <f>#REF!</f>
        <v>#REF!</v>
      </c>
      <c r="S150" s="3" t="e">
        <f>#REF!</f>
        <v>#REF!</v>
      </c>
      <c r="T150" s="3" t="e">
        <f>#REF!</f>
        <v>#REF!</v>
      </c>
      <c r="U150" s="3" t="e">
        <f>#REF!</f>
        <v>#REF!</v>
      </c>
      <c r="V150" s="3" t="e">
        <f>#REF!</f>
        <v>#REF!</v>
      </c>
      <c r="W150" s="3" t="e">
        <f>#REF!</f>
        <v>#REF!</v>
      </c>
      <c r="X150" s="3" t="e">
        <f>#REF!</f>
        <v>#REF!</v>
      </c>
      <c r="Y150" s="57" t="e">
        <f>#REF!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82" t="e">
        <f>#REF!</f>
        <v>#REF!</v>
      </c>
      <c r="C151" s="3" t="e">
        <f>#REF!</f>
        <v>#REF!</v>
      </c>
      <c r="D151" s="3" t="e">
        <f>#REF!</f>
        <v>#REF!</v>
      </c>
      <c r="E151" s="3" t="e">
        <f>#REF!</f>
        <v>#REF!</v>
      </c>
      <c r="F151" s="3" t="e">
        <f>#REF!</f>
        <v>#REF!</v>
      </c>
      <c r="G151" s="3" t="e">
        <f>#REF!</f>
        <v>#REF!</v>
      </c>
      <c r="H151" s="3" t="e">
        <f>#REF!</f>
        <v>#REF!</v>
      </c>
      <c r="I151" s="3" t="e">
        <f>#REF!</f>
        <v>#REF!</v>
      </c>
      <c r="J151" s="3" t="e">
        <f>#REF!</f>
        <v>#REF!</v>
      </c>
      <c r="K151" s="3" t="e">
        <f>#REF!</f>
        <v>#REF!</v>
      </c>
      <c r="L151" s="3" t="e">
        <f>#REF!</f>
        <v>#REF!</v>
      </c>
      <c r="M151" s="3" t="e">
        <f>#REF!</f>
        <v>#REF!</v>
      </c>
      <c r="N151" s="3" t="e">
        <f>#REF!</f>
        <v>#REF!</v>
      </c>
      <c r="O151" s="3" t="e">
        <f>#REF!</f>
        <v>#REF!</v>
      </c>
      <c r="P151" s="3" t="e">
        <f>#REF!</f>
        <v>#REF!</v>
      </c>
      <c r="Q151" s="3" t="e">
        <f>#REF!</f>
        <v>#REF!</v>
      </c>
      <c r="R151" s="3" t="e">
        <f>#REF!</f>
        <v>#REF!</v>
      </c>
      <c r="S151" s="3" t="e">
        <f>#REF!</f>
        <v>#REF!</v>
      </c>
      <c r="T151" s="3" t="e">
        <f>#REF!</f>
        <v>#REF!</v>
      </c>
      <c r="U151" s="3" t="e">
        <f>#REF!</f>
        <v>#REF!</v>
      </c>
      <c r="V151" s="3" t="e">
        <f>#REF!</f>
        <v>#REF!</v>
      </c>
      <c r="W151" s="3" t="e">
        <f>#REF!</f>
        <v>#REF!</v>
      </c>
      <c r="X151" s="3" t="e">
        <f>#REF!</f>
        <v>#REF!</v>
      </c>
      <c r="Y151" s="57" t="e">
        <f>#REF!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82" t="e">
        <f>#REF!</f>
        <v>#REF!</v>
      </c>
      <c r="C152" s="3" t="e">
        <f>#REF!</f>
        <v>#REF!</v>
      </c>
      <c r="D152" s="3" t="e">
        <f>#REF!</f>
        <v>#REF!</v>
      </c>
      <c r="E152" s="3" t="e">
        <f>#REF!</f>
        <v>#REF!</v>
      </c>
      <c r="F152" s="3" t="e">
        <f>#REF!</f>
        <v>#REF!</v>
      </c>
      <c r="G152" s="3" t="e">
        <f>#REF!</f>
        <v>#REF!</v>
      </c>
      <c r="H152" s="3" t="e">
        <f>#REF!</f>
        <v>#REF!</v>
      </c>
      <c r="I152" s="3" t="e">
        <f>#REF!</f>
        <v>#REF!</v>
      </c>
      <c r="J152" s="3" t="e">
        <f>#REF!</f>
        <v>#REF!</v>
      </c>
      <c r="K152" s="3" t="e">
        <f>#REF!</f>
        <v>#REF!</v>
      </c>
      <c r="L152" s="3" t="e">
        <f>#REF!</f>
        <v>#REF!</v>
      </c>
      <c r="M152" s="3" t="e">
        <f>#REF!</f>
        <v>#REF!</v>
      </c>
      <c r="N152" s="3" t="e">
        <f>#REF!</f>
        <v>#REF!</v>
      </c>
      <c r="O152" s="3" t="e">
        <f>#REF!</f>
        <v>#REF!</v>
      </c>
      <c r="P152" s="3" t="e">
        <f>#REF!</f>
        <v>#REF!</v>
      </c>
      <c r="Q152" s="3" t="e">
        <f>#REF!</f>
        <v>#REF!</v>
      </c>
      <c r="R152" s="3" t="e">
        <f>#REF!</f>
        <v>#REF!</v>
      </c>
      <c r="S152" s="3" t="e">
        <f>#REF!</f>
        <v>#REF!</v>
      </c>
      <c r="T152" s="3" t="e">
        <f>#REF!</f>
        <v>#REF!</v>
      </c>
      <c r="U152" s="3" t="e">
        <f>#REF!</f>
        <v>#REF!</v>
      </c>
      <c r="V152" s="3" t="e">
        <f>#REF!</f>
        <v>#REF!</v>
      </c>
      <c r="W152" s="3" t="e">
        <f>#REF!</f>
        <v>#REF!</v>
      </c>
      <c r="X152" s="3" t="e">
        <f>#REF!</f>
        <v>#REF!</v>
      </c>
      <c r="Y152" s="57" t="e">
        <f>#REF!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82" t="e">
        <f>#REF!</f>
        <v>#REF!</v>
      </c>
      <c r="C153" s="3" t="e">
        <f>#REF!</f>
        <v>#REF!</v>
      </c>
      <c r="D153" s="3" t="e">
        <f>#REF!</f>
        <v>#REF!</v>
      </c>
      <c r="E153" s="3" t="e">
        <f>#REF!</f>
        <v>#REF!</v>
      </c>
      <c r="F153" s="3" t="e">
        <f>#REF!</f>
        <v>#REF!</v>
      </c>
      <c r="G153" s="3" t="e">
        <f>#REF!</f>
        <v>#REF!</v>
      </c>
      <c r="H153" s="3" t="e">
        <f>#REF!</f>
        <v>#REF!</v>
      </c>
      <c r="I153" s="3" t="e">
        <f>#REF!</f>
        <v>#REF!</v>
      </c>
      <c r="J153" s="3" t="e">
        <f>#REF!</f>
        <v>#REF!</v>
      </c>
      <c r="K153" s="3" t="e">
        <f>#REF!</f>
        <v>#REF!</v>
      </c>
      <c r="L153" s="3" t="e">
        <f>#REF!</f>
        <v>#REF!</v>
      </c>
      <c r="M153" s="3" t="e">
        <f>#REF!</f>
        <v>#REF!</v>
      </c>
      <c r="N153" s="3" t="e">
        <f>#REF!</f>
        <v>#REF!</v>
      </c>
      <c r="O153" s="3" t="e">
        <f>#REF!</f>
        <v>#REF!</v>
      </c>
      <c r="P153" s="3" t="e">
        <f>#REF!</f>
        <v>#REF!</v>
      </c>
      <c r="Q153" s="3" t="e">
        <f>#REF!</f>
        <v>#REF!</v>
      </c>
      <c r="R153" s="3" t="e">
        <f>#REF!</f>
        <v>#REF!</v>
      </c>
      <c r="S153" s="3" t="e">
        <f>#REF!</f>
        <v>#REF!</v>
      </c>
      <c r="T153" s="3" t="e">
        <f>#REF!</f>
        <v>#REF!</v>
      </c>
      <c r="U153" s="3" t="e">
        <f>#REF!</f>
        <v>#REF!</v>
      </c>
      <c r="V153" s="3" t="e">
        <f>#REF!</f>
        <v>#REF!</v>
      </c>
      <c r="W153" s="3" t="e">
        <f>#REF!</f>
        <v>#REF!</v>
      </c>
      <c r="X153" s="3" t="e">
        <f>#REF!</f>
        <v>#REF!</v>
      </c>
      <c r="Y153" s="57" t="e">
        <f>#REF!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82" t="e">
        <f>#REF!</f>
        <v>#REF!</v>
      </c>
      <c r="C154" s="3" t="e">
        <f>#REF!</f>
        <v>#REF!</v>
      </c>
      <c r="D154" s="3" t="e">
        <f>#REF!</f>
        <v>#REF!</v>
      </c>
      <c r="E154" s="3" t="e">
        <f>#REF!</f>
        <v>#REF!</v>
      </c>
      <c r="F154" s="3" t="e">
        <f>#REF!</f>
        <v>#REF!</v>
      </c>
      <c r="G154" s="3" t="e">
        <f>#REF!</f>
        <v>#REF!</v>
      </c>
      <c r="H154" s="3" t="e">
        <f>#REF!</f>
        <v>#REF!</v>
      </c>
      <c r="I154" s="3" t="e">
        <f>#REF!</f>
        <v>#REF!</v>
      </c>
      <c r="J154" s="3" t="e">
        <f>#REF!</f>
        <v>#REF!</v>
      </c>
      <c r="K154" s="3" t="e">
        <f>#REF!</f>
        <v>#REF!</v>
      </c>
      <c r="L154" s="3" t="e">
        <f>#REF!</f>
        <v>#REF!</v>
      </c>
      <c r="M154" s="3" t="e">
        <f>#REF!</f>
        <v>#REF!</v>
      </c>
      <c r="N154" s="3" t="e">
        <f>#REF!</f>
        <v>#REF!</v>
      </c>
      <c r="O154" s="3" t="e">
        <f>#REF!</f>
        <v>#REF!</v>
      </c>
      <c r="P154" s="3" t="e">
        <f>#REF!</f>
        <v>#REF!</v>
      </c>
      <c r="Q154" s="3" t="e">
        <f>#REF!</f>
        <v>#REF!</v>
      </c>
      <c r="R154" s="3" t="e">
        <f>#REF!</f>
        <v>#REF!</v>
      </c>
      <c r="S154" s="3" t="e">
        <f>#REF!</f>
        <v>#REF!</v>
      </c>
      <c r="T154" s="3" t="e">
        <f>#REF!</f>
        <v>#REF!</v>
      </c>
      <c r="U154" s="3" t="e">
        <f>#REF!</f>
        <v>#REF!</v>
      </c>
      <c r="V154" s="3" t="e">
        <f>#REF!</f>
        <v>#REF!</v>
      </c>
      <c r="W154" s="3" t="e">
        <f>#REF!</f>
        <v>#REF!</v>
      </c>
      <c r="X154" s="3" t="e">
        <f>#REF!</f>
        <v>#REF!</v>
      </c>
      <c r="Y154" s="57" t="e">
        <f>#REF!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82" t="e">
        <f>#REF!</f>
        <v>#REF!</v>
      </c>
      <c r="C155" s="3" t="e">
        <f>#REF!</f>
        <v>#REF!</v>
      </c>
      <c r="D155" s="3" t="e">
        <f>#REF!</f>
        <v>#REF!</v>
      </c>
      <c r="E155" s="3" t="e">
        <f>#REF!</f>
        <v>#REF!</v>
      </c>
      <c r="F155" s="3" t="e">
        <f>#REF!</f>
        <v>#REF!</v>
      </c>
      <c r="G155" s="3" t="e">
        <f>#REF!</f>
        <v>#REF!</v>
      </c>
      <c r="H155" s="3" t="e">
        <f>#REF!</f>
        <v>#REF!</v>
      </c>
      <c r="I155" s="3" t="e">
        <f>#REF!</f>
        <v>#REF!</v>
      </c>
      <c r="J155" s="3" t="e">
        <f>#REF!</f>
        <v>#REF!</v>
      </c>
      <c r="K155" s="3" t="e">
        <f>#REF!</f>
        <v>#REF!</v>
      </c>
      <c r="L155" s="3" t="e">
        <f>#REF!</f>
        <v>#REF!</v>
      </c>
      <c r="M155" s="3" t="e">
        <f>#REF!</f>
        <v>#REF!</v>
      </c>
      <c r="N155" s="3" t="e">
        <f>#REF!</f>
        <v>#REF!</v>
      </c>
      <c r="O155" s="3" t="e">
        <f>#REF!</f>
        <v>#REF!</v>
      </c>
      <c r="P155" s="3" t="e">
        <f>#REF!</f>
        <v>#REF!</v>
      </c>
      <c r="Q155" s="3" t="e">
        <f>#REF!</f>
        <v>#REF!</v>
      </c>
      <c r="R155" s="3" t="e">
        <f>#REF!</f>
        <v>#REF!</v>
      </c>
      <c r="S155" s="3" t="e">
        <f>#REF!</f>
        <v>#REF!</v>
      </c>
      <c r="T155" s="3" t="e">
        <f>#REF!</f>
        <v>#REF!</v>
      </c>
      <c r="U155" s="3" t="e">
        <f>#REF!</f>
        <v>#REF!</v>
      </c>
      <c r="V155" s="3" t="e">
        <f>#REF!</f>
        <v>#REF!</v>
      </c>
      <c r="W155" s="3" t="e">
        <f>#REF!</f>
        <v>#REF!</v>
      </c>
      <c r="X155" s="3" t="e">
        <f>#REF!</f>
        <v>#REF!</v>
      </c>
      <c r="Y155" s="57" t="e">
        <f>#REF!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82" t="e">
        <f>#REF!</f>
        <v>#REF!</v>
      </c>
      <c r="C156" s="3" t="e">
        <f>#REF!</f>
        <v>#REF!</v>
      </c>
      <c r="D156" s="3" t="e">
        <f>#REF!</f>
        <v>#REF!</v>
      </c>
      <c r="E156" s="3" t="e">
        <f>#REF!</f>
        <v>#REF!</v>
      </c>
      <c r="F156" s="3" t="e">
        <f>#REF!</f>
        <v>#REF!</v>
      </c>
      <c r="G156" s="3" t="e">
        <f>#REF!</f>
        <v>#REF!</v>
      </c>
      <c r="H156" s="3" t="e">
        <f>#REF!</f>
        <v>#REF!</v>
      </c>
      <c r="I156" s="3" t="e">
        <f>#REF!</f>
        <v>#REF!</v>
      </c>
      <c r="J156" s="3" t="e">
        <f>#REF!</f>
        <v>#REF!</v>
      </c>
      <c r="K156" s="3" t="e">
        <f>#REF!</f>
        <v>#REF!</v>
      </c>
      <c r="L156" s="3" t="e">
        <f>#REF!</f>
        <v>#REF!</v>
      </c>
      <c r="M156" s="3" t="e">
        <f>#REF!</f>
        <v>#REF!</v>
      </c>
      <c r="N156" s="3" t="e">
        <f>#REF!</f>
        <v>#REF!</v>
      </c>
      <c r="O156" s="3" t="e">
        <f>#REF!</f>
        <v>#REF!</v>
      </c>
      <c r="P156" s="3" t="e">
        <f>#REF!</f>
        <v>#REF!</v>
      </c>
      <c r="Q156" s="3" t="e">
        <f>#REF!</f>
        <v>#REF!</v>
      </c>
      <c r="R156" s="3" t="e">
        <f>#REF!</f>
        <v>#REF!</v>
      </c>
      <c r="S156" s="3" t="e">
        <f>#REF!</f>
        <v>#REF!</v>
      </c>
      <c r="T156" s="3" t="e">
        <f>#REF!</f>
        <v>#REF!</v>
      </c>
      <c r="U156" s="3" t="e">
        <f>#REF!</f>
        <v>#REF!</v>
      </c>
      <c r="V156" s="3" t="e">
        <f>#REF!</f>
        <v>#REF!</v>
      </c>
      <c r="W156" s="3" t="e">
        <f>#REF!</f>
        <v>#REF!</v>
      </c>
      <c r="X156" s="3" t="e">
        <f>#REF!</f>
        <v>#REF!</v>
      </c>
      <c r="Y156" s="57" t="e">
        <f>#REF!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82" t="e">
        <f>#REF!</f>
        <v>#REF!</v>
      </c>
      <c r="C157" s="3" t="e">
        <f>#REF!</f>
        <v>#REF!</v>
      </c>
      <c r="D157" s="3" t="e">
        <f>#REF!</f>
        <v>#REF!</v>
      </c>
      <c r="E157" s="3" t="e">
        <f>#REF!</f>
        <v>#REF!</v>
      </c>
      <c r="F157" s="3" t="e">
        <f>#REF!</f>
        <v>#REF!</v>
      </c>
      <c r="G157" s="3" t="e">
        <f>#REF!</f>
        <v>#REF!</v>
      </c>
      <c r="H157" s="3" t="e">
        <f>#REF!</f>
        <v>#REF!</v>
      </c>
      <c r="I157" s="3" t="e">
        <f>#REF!</f>
        <v>#REF!</v>
      </c>
      <c r="J157" s="3" t="e">
        <f>#REF!</f>
        <v>#REF!</v>
      </c>
      <c r="K157" s="3" t="e">
        <f>#REF!</f>
        <v>#REF!</v>
      </c>
      <c r="L157" s="3" t="e">
        <f>#REF!</f>
        <v>#REF!</v>
      </c>
      <c r="M157" s="3" t="e">
        <f>#REF!</f>
        <v>#REF!</v>
      </c>
      <c r="N157" s="3" t="e">
        <f>#REF!</f>
        <v>#REF!</v>
      </c>
      <c r="O157" s="3" t="e">
        <f>#REF!</f>
        <v>#REF!</v>
      </c>
      <c r="P157" s="3" t="e">
        <f>#REF!</f>
        <v>#REF!</v>
      </c>
      <c r="Q157" s="3" t="e">
        <f>#REF!</f>
        <v>#REF!</v>
      </c>
      <c r="R157" s="3" t="e">
        <f>#REF!</f>
        <v>#REF!</v>
      </c>
      <c r="S157" s="3" t="e">
        <f>#REF!</f>
        <v>#REF!</v>
      </c>
      <c r="T157" s="3" t="e">
        <f>#REF!</f>
        <v>#REF!</v>
      </c>
      <c r="U157" s="3" t="e">
        <f>#REF!</f>
        <v>#REF!</v>
      </c>
      <c r="V157" s="3" t="e">
        <f>#REF!</f>
        <v>#REF!</v>
      </c>
      <c r="W157" s="3" t="e">
        <f>#REF!</f>
        <v>#REF!</v>
      </c>
      <c r="X157" s="3" t="e">
        <f>#REF!</f>
        <v>#REF!</v>
      </c>
      <c r="Y157" s="57" t="e">
        <f>#REF!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82" t="e">
        <f>#REF!</f>
        <v>#REF!</v>
      </c>
      <c r="C158" s="3" t="e">
        <f>#REF!</f>
        <v>#REF!</v>
      </c>
      <c r="D158" s="3" t="e">
        <f>#REF!</f>
        <v>#REF!</v>
      </c>
      <c r="E158" s="3" t="e">
        <f>#REF!</f>
        <v>#REF!</v>
      </c>
      <c r="F158" s="3" t="e">
        <f>#REF!</f>
        <v>#REF!</v>
      </c>
      <c r="G158" s="3" t="e">
        <f>#REF!</f>
        <v>#REF!</v>
      </c>
      <c r="H158" s="3" t="e">
        <f>#REF!</f>
        <v>#REF!</v>
      </c>
      <c r="I158" s="3" t="e">
        <f>#REF!</f>
        <v>#REF!</v>
      </c>
      <c r="J158" s="3" t="e">
        <f>#REF!</f>
        <v>#REF!</v>
      </c>
      <c r="K158" s="3" t="e">
        <f>#REF!</f>
        <v>#REF!</v>
      </c>
      <c r="L158" s="3" t="e">
        <f>#REF!</f>
        <v>#REF!</v>
      </c>
      <c r="M158" s="3" t="e">
        <f>#REF!</f>
        <v>#REF!</v>
      </c>
      <c r="N158" s="3" t="e">
        <f>#REF!</f>
        <v>#REF!</v>
      </c>
      <c r="O158" s="3" t="e">
        <f>#REF!</f>
        <v>#REF!</v>
      </c>
      <c r="P158" s="3" t="e">
        <f>#REF!</f>
        <v>#REF!</v>
      </c>
      <c r="Q158" s="3" t="e">
        <f>#REF!</f>
        <v>#REF!</v>
      </c>
      <c r="R158" s="3" t="e">
        <f>#REF!</f>
        <v>#REF!</v>
      </c>
      <c r="S158" s="3" t="e">
        <f>#REF!</f>
        <v>#REF!</v>
      </c>
      <c r="T158" s="3" t="e">
        <f>#REF!</f>
        <v>#REF!</v>
      </c>
      <c r="U158" s="3" t="e">
        <f>#REF!</f>
        <v>#REF!</v>
      </c>
      <c r="V158" s="3" t="e">
        <f>#REF!</f>
        <v>#REF!</v>
      </c>
      <c r="W158" s="3" t="e">
        <f>#REF!</f>
        <v>#REF!</v>
      </c>
      <c r="X158" s="3" t="e">
        <f>#REF!</f>
        <v>#REF!</v>
      </c>
      <c r="Y158" s="57" t="e">
        <f>#REF!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82" t="e">
        <f>#REF!</f>
        <v>#REF!</v>
      </c>
      <c r="C159" s="3" t="e">
        <f>#REF!</f>
        <v>#REF!</v>
      </c>
      <c r="D159" s="3" t="e">
        <f>#REF!</f>
        <v>#REF!</v>
      </c>
      <c r="E159" s="3" t="e">
        <f>#REF!</f>
        <v>#REF!</v>
      </c>
      <c r="F159" s="3" t="e">
        <f>#REF!</f>
        <v>#REF!</v>
      </c>
      <c r="G159" s="3" t="e">
        <f>#REF!</f>
        <v>#REF!</v>
      </c>
      <c r="H159" s="3" t="e">
        <f>#REF!</f>
        <v>#REF!</v>
      </c>
      <c r="I159" s="3" t="e">
        <f>#REF!</f>
        <v>#REF!</v>
      </c>
      <c r="J159" s="3" t="e">
        <f>#REF!</f>
        <v>#REF!</v>
      </c>
      <c r="K159" s="3" t="e">
        <f>#REF!</f>
        <v>#REF!</v>
      </c>
      <c r="L159" s="3" t="e">
        <f>#REF!</f>
        <v>#REF!</v>
      </c>
      <c r="M159" s="3" t="e">
        <f>#REF!</f>
        <v>#REF!</v>
      </c>
      <c r="N159" s="3" t="e">
        <f>#REF!</f>
        <v>#REF!</v>
      </c>
      <c r="O159" s="3" t="e">
        <f>#REF!</f>
        <v>#REF!</v>
      </c>
      <c r="P159" s="3" t="e">
        <f>#REF!</f>
        <v>#REF!</v>
      </c>
      <c r="Q159" s="3" t="e">
        <f>#REF!</f>
        <v>#REF!</v>
      </c>
      <c r="R159" s="3" t="e">
        <f>#REF!</f>
        <v>#REF!</v>
      </c>
      <c r="S159" s="3" t="e">
        <f>#REF!</f>
        <v>#REF!</v>
      </c>
      <c r="T159" s="3" t="e">
        <f>#REF!</f>
        <v>#REF!</v>
      </c>
      <c r="U159" s="3" t="e">
        <f>#REF!</f>
        <v>#REF!</v>
      </c>
      <c r="V159" s="3" t="e">
        <f>#REF!</f>
        <v>#REF!</v>
      </c>
      <c r="W159" s="3" t="e">
        <f>#REF!</f>
        <v>#REF!</v>
      </c>
      <c r="X159" s="3" t="e">
        <f>#REF!</f>
        <v>#REF!</v>
      </c>
      <c r="Y159" s="57" t="e">
        <f>#REF!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82" t="e">
        <f>#REF!</f>
        <v>#REF!</v>
      </c>
      <c r="C160" s="3" t="e">
        <f>#REF!</f>
        <v>#REF!</v>
      </c>
      <c r="D160" s="3" t="e">
        <f>#REF!</f>
        <v>#REF!</v>
      </c>
      <c r="E160" s="3" t="e">
        <f>#REF!</f>
        <v>#REF!</v>
      </c>
      <c r="F160" s="3" t="e">
        <f>#REF!</f>
        <v>#REF!</v>
      </c>
      <c r="G160" s="3" t="e">
        <f>#REF!</f>
        <v>#REF!</v>
      </c>
      <c r="H160" s="3" t="e">
        <f>#REF!</f>
        <v>#REF!</v>
      </c>
      <c r="I160" s="3" t="e">
        <f>#REF!</f>
        <v>#REF!</v>
      </c>
      <c r="J160" s="3" t="e">
        <f>#REF!</f>
        <v>#REF!</v>
      </c>
      <c r="K160" s="3" t="e">
        <f>#REF!</f>
        <v>#REF!</v>
      </c>
      <c r="L160" s="3" t="e">
        <f>#REF!</f>
        <v>#REF!</v>
      </c>
      <c r="M160" s="3" t="e">
        <f>#REF!</f>
        <v>#REF!</v>
      </c>
      <c r="N160" s="3" t="e">
        <f>#REF!</f>
        <v>#REF!</v>
      </c>
      <c r="O160" s="3" t="e">
        <f>#REF!</f>
        <v>#REF!</v>
      </c>
      <c r="P160" s="3" t="e">
        <f>#REF!</f>
        <v>#REF!</v>
      </c>
      <c r="Q160" s="3" t="e">
        <f>#REF!</f>
        <v>#REF!</v>
      </c>
      <c r="R160" s="3" t="e">
        <f>#REF!</f>
        <v>#REF!</v>
      </c>
      <c r="S160" s="3" t="e">
        <f>#REF!</f>
        <v>#REF!</v>
      </c>
      <c r="T160" s="3" t="e">
        <f>#REF!</f>
        <v>#REF!</v>
      </c>
      <c r="U160" s="3" t="e">
        <f>#REF!</f>
        <v>#REF!</v>
      </c>
      <c r="V160" s="3" t="e">
        <f>#REF!</f>
        <v>#REF!</v>
      </c>
      <c r="W160" s="3" t="e">
        <f>#REF!</f>
        <v>#REF!</v>
      </c>
      <c r="X160" s="3" t="e">
        <f>#REF!</f>
        <v>#REF!</v>
      </c>
      <c r="Y160" s="57" t="e">
        <f>#REF!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82" t="e">
        <f>#REF!</f>
        <v>#REF!</v>
      </c>
      <c r="C161" s="3" t="e">
        <f>#REF!</f>
        <v>#REF!</v>
      </c>
      <c r="D161" s="3" t="e">
        <f>#REF!</f>
        <v>#REF!</v>
      </c>
      <c r="E161" s="3" t="e">
        <f>#REF!</f>
        <v>#REF!</v>
      </c>
      <c r="F161" s="3" t="e">
        <f>#REF!</f>
        <v>#REF!</v>
      </c>
      <c r="G161" s="3" t="e">
        <f>#REF!</f>
        <v>#REF!</v>
      </c>
      <c r="H161" s="3" t="e">
        <f>#REF!</f>
        <v>#REF!</v>
      </c>
      <c r="I161" s="3" t="e">
        <f>#REF!</f>
        <v>#REF!</v>
      </c>
      <c r="J161" s="3" t="e">
        <f>#REF!</f>
        <v>#REF!</v>
      </c>
      <c r="K161" s="3" t="e">
        <f>#REF!</f>
        <v>#REF!</v>
      </c>
      <c r="L161" s="3" t="e">
        <f>#REF!</f>
        <v>#REF!</v>
      </c>
      <c r="M161" s="3" t="e">
        <f>#REF!</f>
        <v>#REF!</v>
      </c>
      <c r="N161" s="3" t="e">
        <f>#REF!</f>
        <v>#REF!</v>
      </c>
      <c r="O161" s="3" t="e">
        <f>#REF!</f>
        <v>#REF!</v>
      </c>
      <c r="P161" s="3" t="e">
        <f>#REF!</f>
        <v>#REF!</v>
      </c>
      <c r="Q161" s="3" t="e">
        <f>#REF!</f>
        <v>#REF!</v>
      </c>
      <c r="R161" s="3" t="e">
        <f>#REF!</f>
        <v>#REF!</v>
      </c>
      <c r="S161" s="3" t="e">
        <f>#REF!</f>
        <v>#REF!</v>
      </c>
      <c r="T161" s="3" t="e">
        <f>#REF!</f>
        <v>#REF!</v>
      </c>
      <c r="U161" s="3" t="e">
        <f>#REF!</f>
        <v>#REF!</v>
      </c>
      <c r="V161" s="3" t="e">
        <f>#REF!</f>
        <v>#REF!</v>
      </c>
      <c r="W161" s="3" t="e">
        <f>#REF!</f>
        <v>#REF!</v>
      </c>
      <c r="X161" s="3" t="e">
        <f>#REF!</f>
        <v>#REF!</v>
      </c>
      <c r="Y161" s="57" t="e">
        <f>#REF!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82" t="e">
        <f>#REF!</f>
        <v>#REF!</v>
      </c>
      <c r="C162" s="3" t="e">
        <f>#REF!</f>
        <v>#REF!</v>
      </c>
      <c r="D162" s="3" t="e">
        <f>#REF!</f>
        <v>#REF!</v>
      </c>
      <c r="E162" s="3" t="e">
        <f>#REF!</f>
        <v>#REF!</v>
      </c>
      <c r="F162" s="3" t="e">
        <f>#REF!</f>
        <v>#REF!</v>
      </c>
      <c r="G162" s="3" t="e">
        <f>#REF!</f>
        <v>#REF!</v>
      </c>
      <c r="H162" s="3" t="e">
        <f>#REF!</f>
        <v>#REF!</v>
      </c>
      <c r="I162" s="3" t="e">
        <f>#REF!</f>
        <v>#REF!</v>
      </c>
      <c r="J162" s="3" t="e">
        <f>#REF!</f>
        <v>#REF!</v>
      </c>
      <c r="K162" s="3" t="e">
        <f>#REF!</f>
        <v>#REF!</v>
      </c>
      <c r="L162" s="3" t="e">
        <f>#REF!</f>
        <v>#REF!</v>
      </c>
      <c r="M162" s="3" t="e">
        <f>#REF!</f>
        <v>#REF!</v>
      </c>
      <c r="N162" s="3" t="e">
        <f>#REF!</f>
        <v>#REF!</v>
      </c>
      <c r="O162" s="3" t="e">
        <f>#REF!</f>
        <v>#REF!</v>
      </c>
      <c r="P162" s="3" t="e">
        <f>#REF!</f>
        <v>#REF!</v>
      </c>
      <c r="Q162" s="3" t="e">
        <f>#REF!</f>
        <v>#REF!</v>
      </c>
      <c r="R162" s="3" t="e">
        <f>#REF!</f>
        <v>#REF!</v>
      </c>
      <c r="S162" s="3" t="e">
        <f>#REF!</f>
        <v>#REF!</v>
      </c>
      <c r="T162" s="3" t="e">
        <f>#REF!</f>
        <v>#REF!</v>
      </c>
      <c r="U162" s="3" t="e">
        <f>#REF!</f>
        <v>#REF!</v>
      </c>
      <c r="V162" s="3" t="e">
        <f>#REF!</f>
        <v>#REF!</v>
      </c>
      <c r="W162" s="3" t="e">
        <f>#REF!</f>
        <v>#REF!</v>
      </c>
      <c r="X162" s="3" t="e">
        <f>#REF!</f>
        <v>#REF!</v>
      </c>
      <c r="Y162" s="57" t="e">
        <f>#REF!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82" t="e">
        <f>#REF!</f>
        <v>#REF!</v>
      </c>
      <c r="C163" s="3" t="e">
        <f>#REF!</f>
        <v>#REF!</v>
      </c>
      <c r="D163" s="3" t="e">
        <f>#REF!</f>
        <v>#REF!</v>
      </c>
      <c r="E163" s="3" t="e">
        <f>#REF!</f>
        <v>#REF!</v>
      </c>
      <c r="F163" s="3" t="e">
        <f>#REF!</f>
        <v>#REF!</v>
      </c>
      <c r="G163" s="3" t="e">
        <f>#REF!</f>
        <v>#REF!</v>
      </c>
      <c r="H163" s="3" t="e">
        <f>#REF!</f>
        <v>#REF!</v>
      </c>
      <c r="I163" s="3" t="e">
        <f>#REF!</f>
        <v>#REF!</v>
      </c>
      <c r="J163" s="3" t="e">
        <f>#REF!</f>
        <v>#REF!</v>
      </c>
      <c r="K163" s="3" t="e">
        <f>#REF!</f>
        <v>#REF!</v>
      </c>
      <c r="L163" s="3" t="e">
        <f>#REF!</f>
        <v>#REF!</v>
      </c>
      <c r="M163" s="3" t="e">
        <f>#REF!</f>
        <v>#REF!</v>
      </c>
      <c r="N163" s="3" t="e">
        <f>#REF!</f>
        <v>#REF!</v>
      </c>
      <c r="O163" s="3" t="e">
        <f>#REF!</f>
        <v>#REF!</v>
      </c>
      <c r="P163" s="3" t="e">
        <f>#REF!</f>
        <v>#REF!</v>
      </c>
      <c r="Q163" s="3" t="e">
        <f>#REF!</f>
        <v>#REF!</v>
      </c>
      <c r="R163" s="3" t="e">
        <f>#REF!</f>
        <v>#REF!</v>
      </c>
      <c r="S163" s="3" t="e">
        <f>#REF!</f>
        <v>#REF!</v>
      </c>
      <c r="T163" s="3" t="e">
        <f>#REF!</f>
        <v>#REF!</v>
      </c>
      <c r="U163" s="3" t="e">
        <f>#REF!</f>
        <v>#REF!</v>
      </c>
      <c r="V163" s="3" t="e">
        <f>#REF!</f>
        <v>#REF!</v>
      </c>
      <c r="W163" s="3" t="e">
        <f>#REF!</f>
        <v>#REF!</v>
      </c>
      <c r="X163" s="3" t="e">
        <f>#REF!</f>
        <v>#REF!</v>
      </c>
      <c r="Y163" s="57" t="e">
        <f>#REF!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82" t="e">
        <f>#REF!</f>
        <v>#REF!</v>
      </c>
      <c r="C164" s="3" t="e">
        <f>#REF!</f>
        <v>#REF!</v>
      </c>
      <c r="D164" s="3" t="e">
        <f>#REF!</f>
        <v>#REF!</v>
      </c>
      <c r="E164" s="3" t="e">
        <f>#REF!</f>
        <v>#REF!</v>
      </c>
      <c r="F164" s="3" t="e">
        <f>#REF!</f>
        <v>#REF!</v>
      </c>
      <c r="G164" s="3" t="e">
        <f>#REF!</f>
        <v>#REF!</v>
      </c>
      <c r="H164" s="3" t="e">
        <f>#REF!</f>
        <v>#REF!</v>
      </c>
      <c r="I164" s="3" t="e">
        <f>#REF!</f>
        <v>#REF!</v>
      </c>
      <c r="J164" s="3" t="e">
        <f>#REF!</f>
        <v>#REF!</v>
      </c>
      <c r="K164" s="3" t="e">
        <f>#REF!</f>
        <v>#REF!</v>
      </c>
      <c r="L164" s="3" t="e">
        <f>#REF!</f>
        <v>#REF!</v>
      </c>
      <c r="M164" s="3" t="e">
        <f>#REF!</f>
        <v>#REF!</v>
      </c>
      <c r="N164" s="3" t="e">
        <f>#REF!</f>
        <v>#REF!</v>
      </c>
      <c r="O164" s="3" t="e">
        <f>#REF!</f>
        <v>#REF!</v>
      </c>
      <c r="P164" s="3" t="e">
        <f>#REF!</f>
        <v>#REF!</v>
      </c>
      <c r="Q164" s="3" t="e">
        <f>#REF!</f>
        <v>#REF!</v>
      </c>
      <c r="R164" s="3" t="e">
        <f>#REF!</f>
        <v>#REF!</v>
      </c>
      <c r="S164" s="3" t="e">
        <f>#REF!</f>
        <v>#REF!</v>
      </c>
      <c r="T164" s="3" t="e">
        <f>#REF!</f>
        <v>#REF!</v>
      </c>
      <c r="U164" s="3" t="e">
        <f>#REF!</f>
        <v>#REF!</v>
      </c>
      <c r="V164" s="3" t="e">
        <f>#REF!</f>
        <v>#REF!</v>
      </c>
      <c r="W164" s="3" t="e">
        <f>#REF!</f>
        <v>#REF!</v>
      </c>
      <c r="X164" s="3" t="e">
        <f>#REF!</f>
        <v>#REF!</v>
      </c>
      <c r="Y164" s="57" t="e">
        <f>#REF!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82" t="e">
        <f>#REF!</f>
        <v>#REF!</v>
      </c>
      <c r="C165" s="3" t="e">
        <f>#REF!</f>
        <v>#REF!</v>
      </c>
      <c r="D165" s="3" t="e">
        <f>#REF!</f>
        <v>#REF!</v>
      </c>
      <c r="E165" s="3" t="e">
        <f>#REF!</f>
        <v>#REF!</v>
      </c>
      <c r="F165" s="3" t="e">
        <f>#REF!</f>
        <v>#REF!</v>
      </c>
      <c r="G165" s="3" t="e">
        <f>#REF!</f>
        <v>#REF!</v>
      </c>
      <c r="H165" s="3" t="e">
        <f>#REF!</f>
        <v>#REF!</v>
      </c>
      <c r="I165" s="3" t="e">
        <f>#REF!</f>
        <v>#REF!</v>
      </c>
      <c r="J165" s="3" t="e">
        <f>#REF!</f>
        <v>#REF!</v>
      </c>
      <c r="K165" s="3" t="e">
        <f>#REF!</f>
        <v>#REF!</v>
      </c>
      <c r="L165" s="3" t="e">
        <f>#REF!</f>
        <v>#REF!</v>
      </c>
      <c r="M165" s="3" t="e">
        <f>#REF!</f>
        <v>#REF!</v>
      </c>
      <c r="N165" s="3" t="e">
        <f>#REF!</f>
        <v>#REF!</v>
      </c>
      <c r="O165" s="3" t="e">
        <f>#REF!</f>
        <v>#REF!</v>
      </c>
      <c r="P165" s="3" t="e">
        <f>#REF!</f>
        <v>#REF!</v>
      </c>
      <c r="Q165" s="3" t="e">
        <f>#REF!</f>
        <v>#REF!</v>
      </c>
      <c r="R165" s="3" t="e">
        <f>#REF!</f>
        <v>#REF!</v>
      </c>
      <c r="S165" s="3" t="e">
        <f>#REF!</f>
        <v>#REF!</v>
      </c>
      <c r="T165" s="3" t="e">
        <f>#REF!</f>
        <v>#REF!</v>
      </c>
      <c r="U165" s="3" t="e">
        <f>#REF!</f>
        <v>#REF!</v>
      </c>
      <c r="V165" s="3" t="e">
        <f>#REF!</f>
        <v>#REF!</v>
      </c>
      <c r="W165" s="3" t="e">
        <f>#REF!</f>
        <v>#REF!</v>
      </c>
      <c r="X165" s="3" t="e">
        <f>#REF!</f>
        <v>#REF!</v>
      </c>
      <c r="Y165" s="57" t="e">
        <f>#REF!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82" t="e">
        <f>#REF!</f>
        <v>#REF!</v>
      </c>
      <c r="C166" s="3" t="e">
        <f>#REF!</f>
        <v>#REF!</v>
      </c>
      <c r="D166" s="3" t="e">
        <f>#REF!</f>
        <v>#REF!</v>
      </c>
      <c r="E166" s="3" t="e">
        <f>#REF!</f>
        <v>#REF!</v>
      </c>
      <c r="F166" s="3" t="e">
        <f>#REF!</f>
        <v>#REF!</v>
      </c>
      <c r="G166" s="3" t="e">
        <f>#REF!</f>
        <v>#REF!</v>
      </c>
      <c r="H166" s="3" t="e">
        <f>#REF!</f>
        <v>#REF!</v>
      </c>
      <c r="I166" s="3" t="e">
        <f>#REF!</f>
        <v>#REF!</v>
      </c>
      <c r="J166" s="3" t="e">
        <f>#REF!</f>
        <v>#REF!</v>
      </c>
      <c r="K166" s="3" t="e">
        <f>#REF!</f>
        <v>#REF!</v>
      </c>
      <c r="L166" s="3" t="e">
        <f>#REF!</f>
        <v>#REF!</v>
      </c>
      <c r="M166" s="3" t="e">
        <f>#REF!</f>
        <v>#REF!</v>
      </c>
      <c r="N166" s="3" t="e">
        <f>#REF!</f>
        <v>#REF!</v>
      </c>
      <c r="O166" s="3" t="e">
        <f>#REF!</f>
        <v>#REF!</v>
      </c>
      <c r="P166" s="3" t="e">
        <f>#REF!</f>
        <v>#REF!</v>
      </c>
      <c r="Q166" s="3" t="e">
        <f>#REF!</f>
        <v>#REF!</v>
      </c>
      <c r="R166" s="3" t="e">
        <f>#REF!</f>
        <v>#REF!</v>
      </c>
      <c r="S166" s="3" t="e">
        <f>#REF!</f>
        <v>#REF!</v>
      </c>
      <c r="T166" s="3" t="e">
        <f>#REF!</f>
        <v>#REF!</v>
      </c>
      <c r="U166" s="3" t="e">
        <f>#REF!</f>
        <v>#REF!</v>
      </c>
      <c r="V166" s="3" t="e">
        <f>#REF!</f>
        <v>#REF!</v>
      </c>
      <c r="W166" s="3" t="e">
        <f>#REF!</f>
        <v>#REF!</v>
      </c>
      <c r="X166" s="3" t="e">
        <f>#REF!</f>
        <v>#REF!</v>
      </c>
      <c r="Y166" s="57" t="e">
        <f>#REF!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82" t="e">
        <f>#REF!</f>
        <v>#REF!</v>
      </c>
      <c r="C167" s="3" t="e">
        <f>#REF!</f>
        <v>#REF!</v>
      </c>
      <c r="D167" s="3" t="e">
        <f>#REF!</f>
        <v>#REF!</v>
      </c>
      <c r="E167" s="3" t="e">
        <f>#REF!</f>
        <v>#REF!</v>
      </c>
      <c r="F167" s="3" t="e">
        <f>#REF!</f>
        <v>#REF!</v>
      </c>
      <c r="G167" s="3" t="e">
        <f>#REF!</f>
        <v>#REF!</v>
      </c>
      <c r="H167" s="3" t="e">
        <f>#REF!</f>
        <v>#REF!</v>
      </c>
      <c r="I167" s="3" t="e">
        <f>#REF!</f>
        <v>#REF!</v>
      </c>
      <c r="J167" s="3" t="e">
        <f>#REF!</f>
        <v>#REF!</v>
      </c>
      <c r="K167" s="3" t="e">
        <f>#REF!</f>
        <v>#REF!</v>
      </c>
      <c r="L167" s="3" t="e">
        <f>#REF!</f>
        <v>#REF!</v>
      </c>
      <c r="M167" s="3" t="e">
        <f>#REF!</f>
        <v>#REF!</v>
      </c>
      <c r="N167" s="3" t="e">
        <f>#REF!</f>
        <v>#REF!</v>
      </c>
      <c r="O167" s="3" t="e">
        <f>#REF!</f>
        <v>#REF!</v>
      </c>
      <c r="P167" s="3" t="e">
        <f>#REF!</f>
        <v>#REF!</v>
      </c>
      <c r="Q167" s="3" t="e">
        <f>#REF!</f>
        <v>#REF!</v>
      </c>
      <c r="R167" s="3" t="e">
        <f>#REF!</f>
        <v>#REF!</v>
      </c>
      <c r="S167" s="3" t="e">
        <f>#REF!</f>
        <v>#REF!</v>
      </c>
      <c r="T167" s="3" t="e">
        <f>#REF!</f>
        <v>#REF!</v>
      </c>
      <c r="U167" s="3" t="e">
        <f>#REF!</f>
        <v>#REF!</v>
      </c>
      <c r="V167" s="3" t="e">
        <f>#REF!</f>
        <v>#REF!</v>
      </c>
      <c r="W167" s="3" t="e">
        <f>#REF!</f>
        <v>#REF!</v>
      </c>
      <c r="X167" s="3" t="e">
        <f>#REF!</f>
        <v>#REF!</v>
      </c>
      <c r="Y167" s="57" t="e">
        <f>#REF!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82" t="e">
        <f>#REF!</f>
        <v>#REF!</v>
      </c>
      <c r="C168" s="3" t="e">
        <f>#REF!</f>
        <v>#REF!</v>
      </c>
      <c r="D168" s="3" t="e">
        <f>#REF!</f>
        <v>#REF!</v>
      </c>
      <c r="E168" s="3" t="e">
        <f>#REF!</f>
        <v>#REF!</v>
      </c>
      <c r="F168" s="3" t="e">
        <f>#REF!</f>
        <v>#REF!</v>
      </c>
      <c r="G168" s="3" t="e">
        <f>#REF!</f>
        <v>#REF!</v>
      </c>
      <c r="H168" s="3" t="e">
        <f>#REF!</f>
        <v>#REF!</v>
      </c>
      <c r="I168" s="3" t="e">
        <f>#REF!</f>
        <v>#REF!</v>
      </c>
      <c r="J168" s="3" t="e">
        <f>#REF!</f>
        <v>#REF!</v>
      </c>
      <c r="K168" s="3" t="e">
        <f>#REF!</f>
        <v>#REF!</v>
      </c>
      <c r="L168" s="3" t="e">
        <f>#REF!</f>
        <v>#REF!</v>
      </c>
      <c r="M168" s="3" t="e">
        <f>#REF!</f>
        <v>#REF!</v>
      </c>
      <c r="N168" s="3" t="e">
        <f>#REF!</f>
        <v>#REF!</v>
      </c>
      <c r="O168" s="3" t="e">
        <f>#REF!</f>
        <v>#REF!</v>
      </c>
      <c r="P168" s="3" t="e">
        <f>#REF!</f>
        <v>#REF!</v>
      </c>
      <c r="Q168" s="3" t="e">
        <f>#REF!</f>
        <v>#REF!</v>
      </c>
      <c r="R168" s="3" t="e">
        <f>#REF!</f>
        <v>#REF!</v>
      </c>
      <c r="S168" s="3" t="e">
        <f>#REF!</f>
        <v>#REF!</v>
      </c>
      <c r="T168" s="3" t="e">
        <f>#REF!</f>
        <v>#REF!</v>
      </c>
      <c r="U168" s="3" t="e">
        <f>#REF!</f>
        <v>#REF!</v>
      </c>
      <c r="V168" s="3" t="e">
        <f>#REF!</f>
        <v>#REF!</v>
      </c>
      <c r="W168" s="3" t="e">
        <f>#REF!</f>
        <v>#REF!</v>
      </c>
      <c r="X168" s="3" t="e">
        <f>#REF!</f>
        <v>#REF!</v>
      </c>
      <c r="Y168" s="57" t="e">
        <f>#REF!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82" t="e">
        <f>#REF!</f>
        <v>#REF!</v>
      </c>
      <c r="C169" s="3" t="e">
        <f>#REF!</f>
        <v>#REF!</v>
      </c>
      <c r="D169" s="3" t="e">
        <f>#REF!</f>
        <v>#REF!</v>
      </c>
      <c r="E169" s="3" t="e">
        <f>#REF!</f>
        <v>#REF!</v>
      </c>
      <c r="F169" s="3" t="e">
        <f>#REF!</f>
        <v>#REF!</v>
      </c>
      <c r="G169" s="3" t="e">
        <f>#REF!</f>
        <v>#REF!</v>
      </c>
      <c r="H169" s="3" t="e">
        <f>#REF!</f>
        <v>#REF!</v>
      </c>
      <c r="I169" s="3" t="e">
        <f>#REF!</f>
        <v>#REF!</v>
      </c>
      <c r="J169" s="3" t="e">
        <f>#REF!</f>
        <v>#REF!</v>
      </c>
      <c r="K169" s="3" t="e">
        <f>#REF!</f>
        <v>#REF!</v>
      </c>
      <c r="L169" s="3" t="e">
        <f>#REF!</f>
        <v>#REF!</v>
      </c>
      <c r="M169" s="3" t="e">
        <f>#REF!</f>
        <v>#REF!</v>
      </c>
      <c r="N169" s="3" t="e">
        <f>#REF!</f>
        <v>#REF!</v>
      </c>
      <c r="O169" s="3" t="e">
        <f>#REF!</f>
        <v>#REF!</v>
      </c>
      <c r="P169" s="3" t="e">
        <f>#REF!</f>
        <v>#REF!</v>
      </c>
      <c r="Q169" s="3" t="e">
        <f>#REF!</f>
        <v>#REF!</v>
      </c>
      <c r="R169" s="3" t="e">
        <f>#REF!</f>
        <v>#REF!</v>
      </c>
      <c r="S169" s="3" t="e">
        <f>#REF!</f>
        <v>#REF!</v>
      </c>
      <c r="T169" s="3" t="e">
        <f>#REF!</f>
        <v>#REF!</v>
      </c>
      <c r="U169" s="3" t="e">
        <f>#REF!</f>
        <v>#REF!</v>
      </c>
      <c r="V169" s="3" t="e">
        <f>#REF!</f>
        <v>#REF!</v>
      </c>
      <c r="W169" s="3" t="e">
        <f>#REF!</f>
        <v>#REF!</v>
      </c>
      <c r="X169" s="3" t="e">
        <f>#REF!</f>
        <v>#REF!</v>
      </c>
      <c r="Y169" s="57" t="e">
        <f>#REF!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82" t="e">
        <f>#REF!</f>
        <v>#REF!</v>
      </c>
      <c r="C170" s="3" t="e">
        <f>#REF!</f>
        <v>#REF!</v>
      </c>
      <c r="D170" s="3" t="e">
        <f>#REF!</f>
        <v>#REF!</v>
      </c>
      <c r="E170" s="3" t="e">
        <f>#REF!</f>
        <v>#REF!</v>
      </c>
      <c r="F170" s="3" t="e">
        <f>#REF!</f>
        <v>#REF!</v>
      </c>
      <c r="G170" s="3" t="e">
        <f>#REF!</f>
        <v>#REF!</v>
      </c>
      <c r="H170" s="3" t="e">
        <f>#REF!</f>
        <v>#REF!</v>
      </c>
      <c r="I170" s="3" t="e">
        <f>#REF!</f>
        <v>#REF!</v>
      </c>
      <c r="J170" s="3" t="e">
        <f>#REF!</f>
        <v>#REF!</v>
      </c>
      <c r="K170" s="3" t="e">
        <f>#REF!</f>
        <v>#REF!</v>
      </c>
      <c r="L170" s="3" t="e">
        <f>#REF!</f>
        <v>#REF!</v>
      </c>
      <c r="M170" s="3" t="e">
        <f>#REF!</f>
        <v>#REF!</v>
      </c>
      <c r="N170" s="3" t="e">
        <f>#REF!</f>
        <v>#REF!</v>
      </c>
      <c r="O170" s="3" t="e">
        <f>#REF!</f>
        <v>#REF!</v>
      </c>
      <c r="P170" s="3" t="e">
        <f>#REF!</f>
        <v>#REF!</v>
      </c>
      <c r="Q170" s="3" t="e">
        <f>#REF!</f>
        <v>#REF!</v>
      </c>
      <c r="R170" s="3" t="e">
        <f>#REF!</f>
        <v>#REF!</v>
      </c>
      <c r="S170" s="3" t="e">
        <f>#REF!</f>
        <v>#REF!</v>
      </c>
      <c r="T170" s="3" t="e">
        <f>#REF!</f>
        <v>#REF!</v>
      </c>
      <c r="U170" s="3" t="e">
        <f>#REF!</f>
        <v>#REF!</v>
      </c>
      <c r="V170" s="3" t="e">
        <f>#REF!</f>
        <v>#REF!</v>
      </c>
      <c r="W170" s="3" t="e">
        <f>#REF!</f>
        <v>#REF!</v>
      </c>
      <c r="X170" s="3" t="e">
        <f>#REF!</f>
        <v>#REF!</v>
      </c>
      <c r="Y170" s="57" t="e">
        <f>#REF!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82" t="e">
        <f>#REF!</f>
        <v>#REF!</v>
      </c>
      <c r="C171" s="3" t="e">
        <f>#REF!</f>
        <v>#REF!</v>
      </c>
      <c r="D171" s="3" t="e">
        <f>#REF!</f>
        <v>#REF!</v>
      </c>
      <c r="E171" s="3" t="e">
        <f>#REF!</f>
        <v>#REF!</v>
      </c>
      <c r="F171" s="3" t="e">
        <f>#REF!</f>
        <v>#REF!</v>
      </c>
      <c r="G171" s="3" t="e">
        <f>#REF!</f>
        <v>#REF!</v>
      </c>
      <c r="H171" s="3" t="e">
        <f>#REF!</f>
        <v>#REF!</v>
      </c>
      <c r="I171" s="3" t="e">
        <f>#REF!</f>
        <v>#REF!</v>
      </c>
      <c r="J171" s="3" t="e">
        <f>#REF!</f>
        <v>#REF!</v>
      </c>
      <c r="K171" s="3" t="e">
        <f>#REF!</f>
        <v>#REF!</v>
      </c>
      <c r="L171" s="3" t="e">
        <f>#REF!</f>
        <v>#REF!</v>
      </c>
      <c r="M171" s="3" t="e">
        <f>#REF!</f>
        <v>#REF!</v>
      </c>
      <c r="N171" s="3" t="e">
        <f>#REF!</f>
        <v>#REF!</v>
      </c>
      <c r="O171" s="3" t="e">
        <f>#REF!</f>
        <v>#REF!</v>
      </c>
      <c r="P171" s="3" t="e">
        <f>#REF!</f>
        <v>#REF!</v>
      </c>
      <c r="Q171" s="3" t="e">
        <f>#REF!</f>
        <v>#REF!</v>
      </c>
      <c r="R171" s="3" t="e">
        <f>#REF!</f>
        <v>#REF!</v>
      </c>
      <c r="S171" s="3" t="e">
        <f>#REF!</f>
        <v>#REF!</v>
      </c>
      <c r="T171" s="3" t="e">
        <f>#REF!</f>
        <v>#REF!</v>
      </c>
      <c r="U171" s="3" t="e">
        <f>#REF!</f>
        <v>#REF!</v>
      </c>
      <c r="V171" s="3" t="e">
        <f>#REF!</f>
        <v>#REF!</v>
      </c>
      <c r="W171" s="3" t="e">
        <f>#REF!</f>
        <v>#REF!</v>
      </c>
      <c r="X171" s="3" t="e">
        <f>#REF!</f>
        <v>#REF!</v>
      </c>
      <c r="Y171" s="57" t="e">
        <f>#REF!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82" t="e">
        <f>#REF!</f>
        <v>#REF!</v>
      </c>
      <c r="C172" s="3" t="e">
        <f>#REF!</f>
        <v>#REF!</v>
      </c>
      <c r="D172" s="3" t="e">
        <f>#REF!</f>
        <v>#REF!</v>
      </c>
      <c r="E172" s="3" t="e">
        <f>#REF!</f>
        <v>#REF!</v>
      </c>
      <c r="F172" s="3" t="e">
        <f>#REF!</f>
        <v>#REF!</v>
      </c>
      <c r="G172" s="3" t="e">
        <f>#REF!</f>
        <v>#REF!</v>
      </c>
      <c r="H172" s="3" t="e">
        <f>#REF!</f>
        <v>#REF!</v>
      </c>
      <c r="I172" s="3" t="e">
        <f>#REF!</f>
        <v>#REF!</v>
      </c>
      <c r="J172" s="3" t="e">
        <f>#REF!</f>
        <v>#REF!</v>
      </c>
      <c r="K172" s="3" t="e">
        <f>#REF!</f>
        <v>#REF!</v>
      </c>
      <c r="L172" s="3" t="e">
        <f>#REF!</f>
        <v>#REF!</v>
      </c>
      <c r="M172" s="3" t="e">
        <f>#REF!</f>
        <v>#REF!</v>
      </c>
      <c r="N172" s="3" t="e">
        <f>#REF!</f>
        <v>#REF!</v>
      </c>
      <c r="O172" s="3" t="e">
        <f>#REF!</f>
        <v>#REF!</v>
      </c>
      <c r="P172" s="3" t="e">
        <f>#REF!</f>
        <v>#REF!</v>
      </c>
      <c r="Q172" s="3" t="e">
        <f>#REF!</f>
        <v>#REF!</v>
      </c>
      <c r="R172" s="3" t="e">
        <f>#REF!</f>
        <v>#REF!</v>
      </c>
      <c r="S172" s="3" t="e">
        <f>#REF!</f>
        <v>#REF!</v>
      </c>
      <c r="T172" s="3" t="e">
        <f>#REF!</f>
        <v>#REF!</v>
      </c>
      <c r="U172" s="3" t="e">
        <f>#REF!</f>
        <v>#REF!</v>
      </c>
      <c r="V172" s="3" t="e">
        <f>#REF!</f>
        <v>#REF!</v>
      </c>
      <c r="W172" s="3" t="e">
        <f>#REF!</f>
        <v>#REF!</v>
      </c>
      <c r="X172" s="3" t="e">
        <f>#REF!</f>
        <v>#REF!</v>
      </c>
      <c r="Y172" s="57" t="e">
        <f>#REF!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83" t="e">
        <f>#REF!</f>
        <v>#REF!</v>
      </c>
      <c r="C173" s="72" t="e">
        <f>#REF!</f>
        <v>#REF!</v>
      </c>
      <c r="D173" s="72" t="e">
        <f>#REF!</f>
        <v>#REF!</v>
      </c>
      <c r="E173" s="72" t="e">
        <f>#REF!</f>
        <v>#REF!</v>
      </c>
      <c r="F173" s="72" t="e">
        <f>#REF!</f>
        <v>#REF!</v>
      </c>
      <c r="G173" s="72" t="e">
        <f>#REF!</f>
        <v>#REF!</v>
      </c>
      <c r="H173" s="72" t="e">
        <f>#REF!</f>
        <v>#REF!</v>
      </c>
      <c r="I173" s="72" t="e">
        <f>#REF!</f>
        <v>#REF!</v>
      </c>
      <c r="J173" s="72" t="e">
        <f>#REF!</f>
        <v>#REF!</v>
      </c>
      <c r="K173" s="72" t="e">
        <f>#REF!</f>
        <v>#REF!</v>
      </c>
      <c r="L173" s="72" t="e">
        <f>#REF!</f>
        <v>#REF!</v>
      </c>
      <c r="M173" s="72" t="e">
        <f>#REF!</f>
        <v>#REF!</v>
      </c>
      <c r="N173" s="72" t="e">
        <f>#REF!</f>
        <v>#REF!</v>
      </c>
      <c r="O173" s="72" t="e">
        <f>#REF!</f>
        <v>#REF!</v>
      </c>
      <c r="P173" s="72" t="e">
        <f>#REF!</f>
        <v>#REF!</v>
      </c>
      <c r="Q173" s="72" t="e">
        <f>#REF!</f>
        <v>#REF!</v>
      </c>
      <c r="R173" s="72" t="e">
        <f>#REF!</f>
        <v>#REF!</v>
      </c>
      <c r="S173" s="72" t="e">
        <f>#REF!</f>
        <v>#REF!</v>
      </c>
      <c r="T173" s="72" t="e">
        <f>#REF!</f>
        <v>#REF!</v>
      </c>
      <c r="U173" s="72" t="e">
        <f>#REF!</f>
        <v>#REF!</v>
      </c>
      <c r="V173" s="72" t="e">
        <f>#REF!</f>
        <v>#REF!</v>
      </c>
      <c r="W173" s="72" t="e">
        <f>#REF!</f>
        <v>#REF!</v>
      </c>
      <c r="X173" s="72" t="e">
        <f>#REF!</f>
        <v>#REF!</v>
      </c>
      <c r="Y173" s="73" t="e">
        <f>#REF!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#REF!</f>
        <v>#REF!</v>
      </c>
      <c r="C177" s="61" t="e">
        <f>#REF!</f>
        <v>#REF!</v>
      </c>
      <c r="D177" s="61" t="e">
        <f>#REF!</f>
        <v>#REF!</v>
      </c>
      <c r="E177" s="61" t="e">
        <f>#REF!</f>
        <v>#REF!</v>
      </c>
      <c r="F177" s="61" t="e">
        <f>#REF!</f>
        <v>#REF!</v>
      </c>
      <c r="G177" s="61" t="e">
        <f>#REF!</f>
        <v>#REF!</v>
      </c>
      <c r="H177" s="61" t="e">
        <f>#REF!</f>
        <v>#REF!</v>
      </c>
      <c r="I177" s="61" t="e">
        <f>#REF!</f>
        <v>#REF!</v>
      </c>
      <c r="J177" s="61" t="e">
        <f>#REF!</f>
        <v>#REF!</v>
      </c>
      <c r="K177" s="61" t="e">
        <f>#REF!</f>
        <v>#REF!</v>
      </c>
      <c r="L177" s="61" t="e">
        <f>#REF!</f>
        <v>#REF!</v>
      </c>
      <c r="M177" s="61" t="e">
        <f>#REF!</f>
        <v>#REF!</v>
      </c>
      <c r="N177" s="61" t="e">
        <f>#REF!</f>
        <v>#REF!</v>
      </c>
      <c r="O177" s="61" t="e">
        <f>#REF!</f>
        <v>#REF!</v>
      </c>
      <c r="P177" s="61" t="e">
        <f>#REF!</f>
        <v>#REF!</v>
      </c>
      <c r="Q177" s="61" t="e">
        <f>#REF!</f>
        <v>#REF!</v>
      </c>
      <c r="R177" s="61" t="e">
        <f>#REF!</f>
        <v>#REF!</v>
      </c>
      <c r="S177" s="61" t="e">
        <f>#REF!</f>
        <v>#REF!</v>
      </c>
      <c r="T177" s="61" t="e">
        <f>#REF!</f>
        <v>#REF!</v>
      </c>
      <c r="U177" s="61" t="e">
        <f>#REF!</f>
        <v>#REF!</v>
      </c>
      <c r="V177" s="61" t="e">
        <f>#REF!</f>
        <v>#REF!</v>
      </c>
      <c r="W177" s="61" t="e">
        <f>#REF!</f>
        <v>#REF!</v>
      </c>
      <c r="X177" s="61" t="e">
        <f>#REF!</f>
        <v>#REF!</v>
      </c>
      <c r="Y177" s="62" t="e">
        <f>#REF!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#REF!</f>
        <v>#REF!</v>
      </c>
      <c r="C178" s="3" t="e">
        <f>#REF!</f>
        <v>#REF!</v>
      </c>
      <c r="D178" s="3" t="e">
        <f>#REF!</f>
        <v>#REF!</v>
      </c>
      <c r="E178" s="3" t="e">
        <f>#REF!</f>
        <v>#REF!</v>
      </c>
      <c r="F178" s="3" t="e">
        <f>#REF!</f>
        <v>#REF!</v>
      </c>
      <c r="G178" s="3" t="e">
        <f>#REF!</f>
        <v>#REF!</v>
      </c>
      <c r="H178" s="3" t="e">
        <f>#REF!</f>
        <v>#REF!</v>
      </c>
      <c r="I178" s="3" t="e">
        <f>#REF!</f>
        <v>#REF!</v>
      </c>
      <c r="J178" s="3" t="e">
        <f>#REF!</f>
        <v>#REF!</v>
      </c>
      <c r="K178" s="3" t="e">
        <f>#REF!</f>
        <v>#REF!</v>
      </c>
      <c r="L178" s="3" t="e">
        <f>#REF!</f>
        <v>#REF!</v>
      </c>
      <c r="M178" s="3" t="e">
        <f>#REF!</f>
        <v>#REF!</v>
      </c>
      <c r="N178" s="3" t="e">
        <f>#REF!</f>
        <v>#REF!</v>
      </c>
      <c r="O178" s="3" t="e">
        <f>#REF!</f>
        <v>#REF!</v>
      </c>
      <c r="P178" s="3" t="e">
        <f>#REF!</f>
        <v>#REF!</v>
      </c>
      <c r="Q178" s="3" t="e">
        <f>#REF!</f>
        <v>#REF!</v>
      </c>
      <c r="R178" s="3" t="e">
        <f>#REF!</f>
        <v>#REF!</v>
      </c>
      <c r="S178" s="3" t="e">
        <f>#REF!</f>
        <v>#REF!</v>
      </c>
      <c r="T178" s="3" t="e">
        <f>#REF!</f>
        <v>#REF!</v>
      </c>
      <c r="U178" s="3" t="e">
        <f>#REF!</f>
        <v>#REF!</v>
      </c>
      <c r="V178" s="3" t="e">
        <f>#REF!</f>
        <v>#REF!</v>
      </c>
      <c r="W178" s="3" t="e">
        <f>#REF!</f>
        <v>#REF!</v>
      </c>
      <c r="X178" s="3" t="e">
        <f>#REF!</f>
        <v>#REF!</v>
      </c>
      <c r="Y178" s="57" t="e">
        <f>#REF!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#REF!</f>
        <v>#REF!</v>
      </c>
      <c r="C179" s="3" t="e">
        <f>#REF!</f>
        <v>#REF!</v>
      </c>
      <c r="D179" s="3" t="e">
        <f>#REF!</f>
        <v>#REF!</v>
      </c>
      <c r="E179" s="3" t="e">
        <f>#REF!</f>
        <v>#REF!</v>
      </c>
      <c r="F179" s="3" t="e">
        <f>#REF!</f>
        <v>#REF!</v>
      </c>
      <c r="G179" s="3" t="e">
        <f>#REF!</f>
        <v>#REF!</v>
      </c>
      <c r="H179" s="3" t="e">
        <f>#REF!</f>
        <v>#REF!</v>
      </c>
      <c r="I179" s="3" t="e">
        <f>#REF!</f>
        <v>#REF!</v>
      </c>
      <c r="J179" s="3" t="e">
        <f>#REF!</f>
        <v>#REF!</v>
      </c>
      <c r="K179" s="3" t="e">
        <f>#REF!</f>
        <v>#REF!</v>
      </c>
      <c r="L179" s="3" t="e">
        <f>#REF!</f>
        <v>#REF!</v>
      </c>
      <c r="M179" s="3" t="e">
        <f>#REF!</f>
        <v>#REF!</v>
      </c>
      <c r="N179" s="3" t="e">
        <f>#REF!</f>
        <v>#REF!</v>
      </c>
      <c r="O179" s="3" t="e">
        <f>#REF!</f>
        <v>#REF!</v>
      </c>
      <c r="P179" s="3" t="e">
        <f>#REF!</f>
        <v>#REF!</v>
      </c>
      <c r="Q179" s="3" t="e">
        <f>#REF!</f>
        <v>#REF!</v>
      </c>
      <c r="R179" s="3" t="e">
        <f>#REF!</f>
        <v>#REF!</v>
      </c>
      <c r="S179" s="3" t="e">
        <f>#REF!</f>
        <v>#REF!</v>
      </c>
      <c r="T179" s="3" t="e">
        <f>#REF!</f>
        <v>#REF!</v>
      </c>
      <c r="U179" s="3" t="e">
        <f>#REF!</f>
        <v>#REF!</v>
      </c>
      <c r="V179" s="3" t="e">
        <f>#REF!</f>
        <v>#REF!</v>
      </c>
      <c r="W179" s="3" t="e">
        <f>#REF!</f>
        <v>#REF!</v>
      </c>
      <c r="X179" s="3" t="e">
        <f>#REF!</f>
        <v>#REF!</v>
      </c>
      <c r="Y179" s="57" t="e">
        <f>#REF!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#REF!</f>
        <v>#REF!</v>
      </c>
      <c r="C180" s="3" t="e">
        <f>#REF!</f>
        <v>#REF!</v>
      </c>
      <c r="D180" s="3" t="e">
        <f>#REF!</f>
        <v>#REF!</v>
      </c>
      <c r="E180" s="3" t="e">
        <f>#REF!</f>
        <v>#REF!</v>
      </c>
      <c r="F180" s="3" t="e">
        <f>#REF!</f>
        <v>#REF!</v>
      </c>
      <c r="G180" s="3" t="e">
        <f>#REF!</f>
        <v>#REF!</v>
      </c>
      <c r="H180" s="3" t="e">
        <f>#REF!</f>
        <v>#REF!</v>
      </c>
      <c r="I180" s="3" t="e">
        <f>#REF!</f>
        <v>#REF!</v>
      </c>
      <c r="J180" s="3" t="e">
        <f>#REF!</f>
        <v>#REF!</v>
      </c>
      <c r="K180" s="3" t="e">
        <f>#REF!</f>
        <v>#REF!</v>
      </c>
      <c r="L180" s="3" t="e">
        <f>#REF!</f>
        <v>#REF!</v>
      </c>
      <c r="M180" s="3" t="e">
        <f>#REF!</f>
        <v>#REF!</v>
      </c>
      <c r="N180" s="3" t="e">
        <f>#REF!</f>
        <v>#REF!</v>
      </c>
      <c r="O180" s="3" t="e">
        <f>#REF!</f>
        <v>#REF!</v>
      </c>
      <c r="P180" s="3" t="e">
        <f>#REF!</f>
        <v>#REF!</v>
      </c>
      <c r="Q180" s="3" t="e">
        <f>#REF!</f>
        <v>#REF!</v>
      </c>
      <c r="R180" s="3" t="e">
        <f>#REF!</f>
        <v>#REF!</v>
      </c>
      <c r="S180" s="3" t="e">
        <f>#REF!</f>
        <v>#REF!</v>
      </c>
      <c r="T180" s="3" t="e">
        <f>#REF!</f>
        <v>#REF!</v>
      </c>
      <c r="U180" s="3" t="e">
        <f>#REF!</f>
        <v>#REF!</v>
      </c>
      <c r="V180" s="3" t="e">
        <f>#REF!</f>
        <v>#REF!</v>
      </c>
      <c r="W180" s="3" t="e">
        <f>#REF!</f>
        <v>#REF!</v>
      </c>
      <c r="X180" s="3" t="e">
        <f>#REF!</f>
        <v>#REF!</v>
      </c>
      <c r="Y180" s="57" t="e">
        <f>#REF!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#REF!</f>
        <v>#REF!</v>
      </c>
      <c r="C181" s="3" t="e">
        <f>#REF!</f>
        <v>#REF!</v>
      </c>
      <c r="D181" s="3" t="e">
        <f>#REF!</f>
        <v>#REF!</v>
      </c>
      <c r="E181" s="3" t="e">
        <f>#REF!</f>
        <v>#REF!</v>
      </c>
      <c r="F181" s="3" t="e">
        <f>#REF!</f>
        <v>#REF!</v>
      </c>
      <c r="G181" s="3" t="e">
        <f>#REF!</f>
        <v>#REF!</v>
      </c>
      <c r="H181" s="3" t="e">
        <f>#REF!</f>
        <v>#REF!</v>
      </c>
      <c r="I181" s="3" t="e">
        <f>#REF!</f>
        <v>#REF!</v>
      </c>
      <c r="J181" s="3" t="e">
        <f>#REF!</f>
        <v>#REF!</v>
      </c>
      <c r="K181" s="3" t="e">
        <f>#REF!</f>
        <v>#REF!</v>
      </c>
      <c r="L181" s="3" t="e">
        <f>#REF!</f>
        <v>#REF!</v>
      </c>
      <c r="M181" s="3" t="e">
        <f>#REF!</f>
        <v>#REF!</v>
      </c>
      <c r="N181" s="3" t="e">
        <f>#REF!</f>
        <v>#REF!</v>
      </c>
      <c r="O181" s="3" t="e">
        <f>#REF!</f>
        <v>#REF!</v>
      </c>
      <c r="P181" s="3" t="e">
        <f>#REF!</f>
        <v>#REF!</v>
      </c>
      <c r="Q181" s="3" t="e">
        <f>#REF!</f>
        <v>#REF!</v>
      </c>
      <c r="R181" s="3" t="e">
        <f>#REF!</f>
        <v>#REF!</v>
      </c>
      <c r="S181" s="3" t="e">
        <f>#REF!</f>
        <v>#REF!</v>
      </c>
      <c r="T181" s="3" t="e">
        <f>#REF!</f>
        <v>#REF!</v>
      </c>
      <c r="U181" s="3" t="e">
        <f>#REF!</f>
        <v>#REF!</v>
      </c>
      <c r="V181" s="3" t="e">
        <f>#REF!</f>
        <v>#REF!</v>
      </c>
      <c r="W181" s="3" t="e">
        <f>#REF!</f>
        <v>#REF!</v>
      </c>
      <c r="X181" s="3" t="e">
        <f>#REF!</f>
        <v>#REF!</v>
      </c>
      <c r="Y181" s="57" t="e">
        <f>#REF!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#REF!</f>
        <v>#REF!</v>
      </c>
      <c r="C182" s="3" t="e">
        <f>#REF!</f>
        <v>#REF!</v>
      </c>
      <c r="D182" s="3" t="e">
        <f>#REF!</f>
        <v>#REF!</v>
      </c>
      <c r="E182" s="3" t="e">
        <f>#REF!</f>
        <v>#REF!</v>
      </c>
      <c r="F182" s="3" t="e">
        <f>#REF!</f>
        <v>#REF!</v>
      </c>
      <c r="G182" s="3" t="e">
        <f>#REF!</f>
        <v>#REF!</v>
      </c>
      <c r="H182" s="3" t="e">
        <f>#REF!</f>
        <v>#REF!</v>
      </c>
      <c r="I182" s="3" t="e">
        <f>#REF!</f>
        <v>#REF!</v>
      </c>
      <c r="J182" s="3" t="e">
        <f>#REF!</f>
        <v>#REF!</v>
      </c>
      <c r="K182" s="3" t="e">
        <f>#REF!</f>
        <v>#REF!</v>
      </c>
      <c r="L182" s="3" t="e">
        <f>#REF!</f>
        <v>#REF!</v>
      </c>
      <c r="M182" s="3" t="e">
        <f>#REF!</f>
        <v>#REF!</v>
      </c>
      <c r="N182" s="3" t="e">
        <f>#REF!</f>
        <v>#REF!</v>
      </c>
      <c r="O182" s="3" t="e">
        <f>#REF!</f>
        <v>#REF!</v>
      </c>
      <c r="P182" s="3" t="e">
        <f>#REF!</f>
        <v>#REF!</v>
      </c>
      <c r="Q182" s="3" t="e">
        <f>#REF!</f>
        <v>#REF!</v>
      </c>
      <c r="R182" s="3" t="e">
        <f>#REF!</f>
        <v>#REF!</v>
      </c>
      <c r="S182" s="3" t="e">
        <f>#REF!</f>
        <v>#REF!</v>
      </c>
      <c r="T182" s="3" t="e">
        <f>#REF!</f>
        <v>#REF!</v>
      </c>
      <c r="U182" s="3" t="e">
        <f>#REF!</f>
        <v>#REF!</v>
      </c>
      <c r="V182" s="3" t="e">
        <f>#REF!</f>
        <v>#REF!</v>
      </c>
      <c r="W182" s="3" t="e">
        <f>#REF!</f>
        <v>#REF!</v>
      </c>
      <c r="X182" s="3" t="e">
        <f>#REF!</f>
        <v>#REF!</v>
      </c>
      <c r="Y182" s="57" t="e">
        <f>#REF!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#REF!</f>
        <v>#REF!</v>
      </c>
      <c r="C183" s="3" t="e">
        <f>#REF!</f>
        <v>#REF!</v>
      </c>
      <c r="D183" s="3" t="e">
        <f>#REF!</f>
        <v>#REF!</v>
      </c>
      <c r="E183" s="3" t="e">
        <f>#REF!</f>
        <v>#REF!</v>
      </c>
      <c r="F183" s="3" t="e">
        <f>#REF!</f>
        <v>#REF!</v>
      </c>
      <c r="G183" s="3" t="e">
        <f>#REF!</f>
        <v>#REF!</v>
      </c>
      <c r="H183" s="3" t="e">
        <f>#REF!</f>
        <v>#REF!</v>
      </c>
      <c r="I183" s="3" t="e">
        <f>#REF!</f>
        <v>#REF!</v>
      </c>
      <c r="J183" s="3" t="e">
        <f>#REF!</f>
        <v>#REF!</v>
      </c>
      <c r="K183" s="3" t="e">
        <f>#REF!</f>
        <v>#REF!</v>
      </c>
      <c r="L183" s="3" t="e">
        <f>#REF!</f>
        <v>#REF!</v>
      </c>
      <c r="M183" s="3" t="e">
        <f>#REF!</f>
        <v>#REF!</v>
      </c>
      <c r="N183" s="3" t="e">
        <f>#REF!</f>
        <v>#REF!</v>
      </c>
      <c r="O183" s="3" t="e">
        <f>#REF!</f>
        <v>#REF!</v>
      </c>
      <c r="P183" s="3" t="e">
        <f>#REF!</f>
        <v>#REF!</v>
      </c>
      <c r="Q183" s="3" t="e">
        <f>#REF!</f>
        <v>#REF!</v>
      </c>
      <c r="R183" s="3" t="e">
        <f>#REF!</f>
        <v>#REF!</v>
      </c>
      <c r="S183" s="3" t="e">
        <f>#REF!</f>
        <v>#REF!</v>
      </c>
      <c r="T183" s="3" t="e">
        <f>#REF!</f>
        <v>#REF!</v>
      </c>
      <c r="U183" s="3" t="e">
        <f>#REF!</f>
        <v>#REF!</v>
      </c>
      <c r="V183" s="3" t="e">
        <f>#REF!</f>
        <v>#REF!</v>
      </c>
      <c r="W183" s="3" t="e">
        <f>#REF!</f>
        <v>#REF!</v>
      </c>
      <c r="X183" s="3" t="e">
        <f>#REF!</f>
        <v>#REF!</v>
      </c>
      <c r="Y183" s="57" t="e">
        <f>#REF!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#REF!</f>
        <v>#REF!</v>
      </c>
      <c r="C184" s="3" t="e">
        <f>#REF!</f>
        <v>#REF!</v>
      </c>
      <c r="D184" s="3" t="e">
        <f>#REF!</f>
        <v>#REF!</v>
      </c>
      <c r="E184" s="3" t="e">
        <f>#REF!</f>
        <v>#REF!</v>
      </c>
      <c r="F184" s="3" t="e">
        <f>#REF!</f>
        <v>#REF!</v>
      </c>
      <c r="G184" s="3" t="e">
        <f>#REF!</f>
        <v>#REF!</v>
      </c>
      <c r="H184" s="3" t="e">
        <f>#REF!</f>
        <v>#REF!</v>
      </c>
      <c r="I184" s="3" t="e">
        <f>#REF!</f>
        <v>#REF!</v>
      </c>
      <c r="J184" s="3" t="e">
        <f>#REF!</f>
        <v>#REF!</v>
      </c>
      <c r="K184" s="3" t="e">
        <f>#REF!</f>
        <v>#REF!</v>
      </c>
      <c r="L184" s="3" t="e">
        <f>#REF!</f>
        <v>#REF!</v>
      </c>
      <c r="M184" s="3" t="e">
        <f>#REF!</f>
        <v>#REF!</v>
      </c>
      <c r="N184" s="3" t="e">
        <f>#REF!</f>
        <v>#REF!</v>
      </c>
      <c r="O184" s="3" t="e">
        <f>#REF!</f>
        <v>#REF!</v>
      </c>
      <c r="P184" s="3" t="e">
        <f>#REF!</f>
        <v>#REF!</v>
      </c>
      <c r="Q184" s="3" t="e">
        <f>#REF!</f>
        <v>#REF!</v>
      </c>
      <c r="R184" s="3" t="e">
        <f>#REF!</f>
        <v>#REF!</v>
      </c>
      <c r="S184" s="3" t="e">
        <f>#REF!</f>
        <v>#REF!</v>
      </c>
      <c r="T184" s="3" t="e">
        <f>#REF!</f>
        <v>#REF!</v>
      </c>
      <c r="U184" s="3" t="e">
        <f>#REF!</f>
        <v>#REF!</v>
      </c>
      <c r="V184" s="3" t="e">
        <f>#REF!</f>
        <v>#REF!</v>
      </c>
      <c r="W184" s="3" t="e">
        <f>#REF!</f>
        <v>#REF!</v>
      </c>
      <c r="X184" s="3" t="e">
        <f>#REF!</f>
        <v>#REF!</v>
      </c>
      <c r="Y184" s="57" t="e">
        <f>#REF!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#REF!</f>
        <v>#REF!</v>
      </c>
      <c r="C185" s="3" t="e">
        <f>#REF!</f>
        <v>#REF!</v>
      </c>
      <c r="D185" s="3" t="e">
        <f>#REF!</f>
        <v>#REF!</v>
      </c>
      <c r="E185" s="3" t="e">
        <f>#REF!</f>
        <v>#REF!</v>
      </c>
      <c r="F185" s="3" t="e">
        <f>#REF!</f>
        <v>#REF!</v>
      </c>
      <c r="G185" s="3" t="e">
        <f>#REF!</f>
        <v>#REF!</v>
      </c>
      <c r="H185" s="3" t="e">
        <f>#REF!</f>
        <v>#REF!</v>
      </c>
      <c r="I185" s="3" t="e">
        <f>#REF!</f>
        <v>#REF!</v>
      </c>
      <c r="J185" s="3" t="e">
        <f>#REF!</f>
        <v>#REF!</v>
      </c>
      <c r="K185" s="3" t="e">
        <f>#REF!</f>
        <v>#REF!</v>
      </c>
      <c r="L185" s="3" t="e">
        <f>#REF!</f>
        <v>#REF!</v>
      </c>
      <c r="M185" s="3" t="e">
        <f>#REF!</f>
        <v>#REF!</v>
      </c>
      <c r="N185" s="3" t="e">
        <f>#REF!</f>
        <v>#REF!</v>
      </c>
      <c r="O185" s="3" t="e">
        <f>#REF!</f>
        <v>#REF!</v>
      </c>
      <c r="P185" s="3" t="e">
        <f>#REF!</f>
        <v>#REF!</v>
      </c>
      <c r="Q185" s="3" t="e">
        <f>#REF!</f>
        <v>#REF!</v>
      </c>
      <c r="R185" s="3" t="e">
        <f>#REF!</f>
        <v>#REF!</v>
      </c>
      <c r="S185" s="3" t="e">
        <f>#REF!</f>
        <v>#REF!</v>
      </c>
      <c r="T185" s="3" t="e">
        <f>#REF!</f>
        <v>#REF!</v>
      </c>
      <c r="U185" s="3" t="e">
        <f>#REF!</f>
        <v>#REF!</v>
      </c>
      <c r="V185" s="3" t="e">
        <f>#REF!</f>
        <v>#REF!</v>
      </c>
      <c r="W185" s="3" t="e">
        <f>#REF!</f>
        <v>#REF!</v>
      </c>
      <c r="X185" s="3" t="e">
        <f>#REF!</f>
        <v>#REF!</v>
      </c>
      <c r="Y185" s="57" t="e">
        <f>#REF!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#REF!</f>
        <v>#REF!</v>
      </c>
      <c r="C186" s="3" t="e">
        <f>#REF!</f>
        <v>#REF!</v>
      </c>
      <c r="D186" s="3" t="e">
        <f>#REF!</f>
        <v>#REF!</v>
      </c>
      <c r="E186" s="3" t="e">
        <f>#REF!</f>
        <v>#REF!</v>
      </c>
      <c r="F186" s="3" t="e">
        <f>#REF!</f>
        <v>#REF!</v>
      </c>
      <c r="G186" s="3" t="e">
        <f>#REF!</f>
        <v>#REF!</v>
      </c>
      <c r="H186" s="3" t="e">
        <f>#REF!</f>
        <v>#REF!</v>
      </c>
      <c r="I186" s="3" t="e">
        <f>#REF!</f>
        <v>#REF!</v>
      </c>
      <c r="J186" s="3" t="e">
        <f>#REF!</f>
        <v>#REF!</v>
      </c>
      <c r="K186" s="3" t="e">
        <f>#REF!</f>
        <v>#REF!</v>
      </c>
      <c r="L186" s="3" t="e">
        <f>#REF!</f>
        <v>#REF!</v>
      </c>
      <c r="M186" s="3" t="e">
        <f>#REF!</f>
        <v>#REF!</v>
      </c>
      <c r="N186" s="3" t="e">
        <f>#REF!</f>
        <v>#REF!</v>
      </c>
      <c r="O186" s="3" t="e">
        <f>#REF!</f>
        <v>#REF!</v>
      </c>
      <c r="P186" s="3" t="e">
        <f>#REF!</f>
        <v>#REF!</v>
      </c>
      <c r="Q186" s="3" t="e">
        <f>#REF!</f>
        <v>#REF!</v>
      </c>
      <c r="R186" s="3" t="e">
        <f>#REF!</f>
        <v>#REF!</v>
      </c>
      <c r="S186" s="3" t="e">
        <f>#REF!</f>
        <v>#REF!</v>
      </c>
      <c r="T186" s="3" t="e">
        <f>#REF!</f>
        <v>#REF!</v>
      </c>
      <c r="U186" s="3" t="e">
        <f>#REF!</f>
        <v>#REF!</v>
      </c>
      <c r="V186" s="3" t="e">
        <f>#REF!</f>
        <v>#REF!</v>
      </c>
      <c r="W186" s="3" t="e">
        <f>#REF!</f>
        <v>#REF!</v>
      </c>
      <c r="X186" s="3" t="e">
        <f>#REF!</f>
        <v>#REF!</v>
      </c>
      <c r="Y186" s="57" t="e">
        <f>#REF!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#REF!</f>
        <v>#REF!</v>
      </c>
      <c r="C187" s="3" t="e">
        <f>#REF!</f>
        <v>#REF!</v>
      </c>
      <c r="D187" s="3" t="e">
        <f>#REF!</f>
        <v>#REF!</v>
      </c>
      <c r="E187" s="3" t="e">
        <f>#REF!</f>
        <v>#REF!</v>
      </c>
      <c r="F187" s="3" t="e">
        <f>#REF!</f>
        <v>#REF!</v>
      </c>
      <c r="G187" s="3" t="e">
        <f>#REF!</f>
        <v>#REF!</v>
      </c>
      <c r="H187" s="3" t="e">
        <f>#REF!</f>
        <v>#REF!</v>
      </c>
      <c r="I187" s="3" t="e">
        <f>#REF!</f>
        <v>#REF!</v>
      </c>
      <c r="J187" s="3" t="e">
        <f>#REF!</f>
        <v>#REF!</v>
      </c>
      <c r="K187" s="3" t="e">
        <f>#REF!</f>
        <v>#REF!</v>
      </c>
      <c r="L187" s="3" t="e">
        <f>#REF!</f>
        <v>#REF!</v>
      </c>
      <c r="M187" s="3" t="e">
        <f>#REF!</f>
        <v>#REF!</v>
      </c>
      <c r="N187" s="3" t="e">
        <f>#REF!</f>
        <v>#REF!</v>
      </c>
      <c r="O187" s="3" t="e">
        <f>#REF!</f>
        <v>#REF!</v>
      </c>
      <c r="P187" s="3" t="e">
        <f>#REF!</f>
        <v>#REF!</v>
      </c>
      <c r="Q187" s="3" t="e">
        <f>#REF!</f>
        <v>#REF!</v>
      </c>
      <c r="R187" s="3" t="e">
        <f>#REF!</f>
        <v>#REF!</v>
      </c>
      <c r="S187" s="3" t="e">
        <f>#REF!</f>
        <v>#REF!</v>
      </c>
      <c r="T187" s="3" t="e">
        <f>#REF!</f>
        <v>#REF!</v>
      </c>
      <c r="U187" s="3" t="e">
        <f>#REF!</f>
        <v>#REF!</v>
      </c>
      <c r="V187" s="3" t="e">
        <f>#REF!</f>
        <v>#REF!</v>
      </c>
      <c r="W187" s="3" t="e">
        <f>#REF!</f>
        <v>#REF!</v>
      </c>
      <c r="X187" s="3" t="e">
        <f>#REF!</f>
        <v>#REF!</v>
      </c>
      <c r="Y187" s="57" t="e">
        <f>#REF!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#REF!</f>
        <v>#REF!</v>
      </c>
      <c r="C188" s="3" t="e">
        <f>#REF!</f>
        <v>#REF!</v>
      </c>
      <c r="D188" s="3" t="e">
        <f>#REF!</f>
        <v>#REF!</v>
      </c>
      <c r="E188" s="3" t="e">
        <f>#REF!</f>
        <v>#REF!</v>
      </c>
      <c r="F188" s="3" t="e">
        <f>#REF!</f>
        <v>#REF!</v>
      </c>
      <c r="G188" s="3" t="e">
        <f>#REF!</f>
        <v>#REF!</v>
      </c>
      <c r="H188" s="3" t="e">
        <f>#REF!</f>
        <v>#REF!</v>
      </c>
      <c r="I188" s="3" t="e">
        <f>#REF!</f>
        <v>#REF!</v>
      </c>
      <c r="J188" s="3" t="e">
        <f>#REF!</f>
        <v>#REF!</v>
      </c>
      <c r="K188" s="3" t="e">
        <f>#REF!</f>
        <v>#REF!</v>
      </c>
      <c r="L188" s="3" t="e">
        <f>#REF!</f>
        <v>#REF!</v>
      </c>
      <c r="M188" s="3" t="e">
        <f>#REF!</f>
        <v>#REF!</v>
      </c>
      <c r="N188" s="3" t="e">
        <f>#REF!</f>
        <v>#REF!</v>
      </c>
      <c r="O188" s="3" t="e">
        <f>#REF!</f>
        <v>#REF!</v>
      </c>
      <c r="P188" s="3" t="e">
        <f>#REF!</f>
        <v>#REF!</v>
      </c>
      <c r="Q188" s="3" t="e">
        <f>#REF!</f>
        <v>#REF!</v>
      </c>
      <c r="R188" s="3" t="e">
        <f>#REF!</f>
        <v>#REF!</v>
      </c>
      <c r="S188" s="3" t="e">
        <f>#REF!</f>
        <v>#REF!</v>
      </c>
      <c r="T188" s="3" t="e">
        <f>#REF!</f>
        <v>#REF!</v>
      </c>
      <c r="U188" s="3" t="e">
        <f>#REF!</f>
        <v>#REF!</v>
      </c>
      <c r="V188" s="3" t="e">
        <f>#REF!</f>
        <v>#REF!</v>
      </c>
      <c r="W188" s="3" t="e">
        <f>#REF!</f>
        <v>#REF!</v>
      </c>
      <c r="X188" s="3" t="e">
        <f>#REF!</f>
        <v>#REF!</v>
      </c>
      <c r="Y188" s="57" t="e">
        <f>#REF!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#REF!</f>
        <v>#REF!</v>
      </c>
      <c r="C189" s="3" t="e">
        <f>#REF!</f>
        <v>#REF!</v>
      </c>
      <c r="D189" s="3" t="e">
        <f>#REF!</f>
        <v>#REF!</v>
      </c>
      <c r="E189" s="3" t="e">
        <f>#REF!</f>
        <v>#REF!</v>
      </c>
      <c r="F189" s="3" t="e">
        <f>#REF!</f>
        <v>#REF!</v>
      </c>
      <c r="G189" s="3" t="e">
        <f>#REF!</f>
        <v>#REF!</v>
      </c>
      <c r="H189" s="3" t="e">
        <f>#REF!</f>
        <v>#REF!</v>
      </c>
      <c r="I189" s="3" t="e">
        <f>#REF!</f>
        <v>#REF!</v>
      </c>
      <c r="J189" s="3" t="e">
        <f>#REF!</f>
        <v>#REF!</v>
      </c>
      <c r="K189" s="3" t="e">
        <f>#REF!</f>
        <v>#REF!</v>
      </c>
      <c r="L189" s="3" t="e">
        <f>#REF!</f>
        <v>#REF!</v>
      </c>
      <c r="M189" s="3" t="e">
        <f>#REF!</f>
        <v>#REF!</v>
      </c>
      <c r="N189" s="3" t="e">
        <f>#REF!</f>
        <v>#REF!</v>
      </c>
      <c r="O189" s="3" t="e">
        <f>#REF!</f>
        <v>#REF!</v>
      </c>
      <c r="P189" s="3" t="e">
        <f>#REF!</f>
        <v>#REF!</v>
      </c>
      <c r="Q189" s="3" t="e">
        <f>#REF!</f>
        <v>#REF!</v>
      </c>
      <c r="R189" s="3" t="e">
        <f>#REF!</f>
        <v>#REF!</v>
      </c>
      <c r="S189" s="3" t="e">
        <f>#REF!</f>
        <v>#REF!</v>
      </c>
      <c r="T189" s="3" t="e">
        <f>#REF!</f>
        <v>#REF!</v>
      </c>
      <c r="U189" s="3" t="e">
        <f>#REF!</f>
        <v>#REF!</v>
      </c>
      <c r="V189" s="3" t="e">
        <f>#REF!</f>
        <v>#REF!</v>
      </c>
      <c r="W189" s="3" t="e">
        <f>#REF!</f>
        <v>#REF!</v>
      </c>
      <c r="X189" s="3" t="e">
        <f>#REF!</f>
        <v>#REF!</v>
      </c>
      <c r="Y189" s="57" t="e">
        <f>#REF!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#REF!</f>
        <v>#REF!</v>
      </c>
      <c r="C190" s="3" t="e">
        <f>#REF!</f>
        <v>#REF!</v>
      </c>
      <c r="D190" s="3" t="e">
        <f>#REF!</f>
        <v>#REF!</v>
      </c>
      <c r="E190" s="3" t="e">
        <f>#REF!</f>
        <v>#REF!</v>
      </c>
      <c r="F190" s="3" t="e">
        <f>#REF!</f>
        <v>#REF!</v>
      </c>
      <c r="G190" s="3" t="e">
        <f>#REF!</f>
        <v>#REF!</v>
      </c>
      <c r="H190" s="3" t="e">
        <f>#REF!</f>
        <v>#REF!</v>
      </c>
      <c r="I190" s="3" t="e">
        <f>#REF!</f>
        <v>#REF!</v>
      </c>
      <c r="J190" s="3" t="e">
        <f>#REF!</f>
        <v>#REF!</v>
      </c>
      <c r="K190" s="3" t="e">
        <f>#REF!</f>
        <v>#REF!</v>
      </c>
      <c r="L190" s="3" t="e">
        <f>#REF!</f>
        <v>#REF!</v>
      </c>
      <c r="M190" s="3" t="e">
        <f>#REF!</f>
        <v>#REF!</v>
      </c>
      <c r="N190" s="3" t="e">
        <f>#REF!</f>
        <v>#REF!</v>
      </c>
      <c r="O190" s="3" t="e">
        <f>#REF!</f>
        <v>#REF!</v>
      </c>
      <c r="P190" s="3" t="e">
        <f>#REF!</f>
        <v>#REF!</v>
      </c>
      <c r="Q190" s="3" t="e">
        <f>#REF!</f>
        <v>#REF!</v>
      </c>
      <c r="R190" s="3" t="e">
        <f>#REF!</f>
        <v>#REF!</v>
      </c>
      <c r="S190" s="3" t="e">
        <f>#REF!</f>
        <v>#REF!</v>
      </c>
      <c r="T190" s="3" t="e">
        <f>#REF!</f>
        <v>#REF!</v>
      </c>
      <c r="U190" s="3" t="e">
        <f>#REF!</f>
        <v>#REF!</v>
      </c>
      <c r="V190" s="3" t="e">
        <f>#REF!</f>
        <v>#REF!</v>
      </c>
      <c r="W190" s="3" t="e">
        <f>#REF!</f>
        <v>#REF!</v>
      </c>
      <c r="X190" s="3" t="e">
        <f>#REF!</f>
        <v>#REF!</v>
      </c>
      <c r="Y190" s="57" t="e">
        <f>#REF!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#REF!</f>
        <v>#REF!</v>
      </c>
      <c r="C191" s="3" t="e">
        <f>#REF!</f>
        <v>#REF!</v>
      </c>
      <c r="D191" s="3" t="e">
        <f>#REF!</f>
        <v>#REF!</v>
      </c>
      <c r="E191" s="3" t="e">
        <f>#REF!</f>
        <v>#REF!</v>
      </c>
      <c r="F191" s="3" t="e">
        <f>#REF!</f>
        <v>#REF!</v>
      </c>
      <c r="G191" s="3" t="e">
        <f>#REF!</f>
        <v>#REF!</v>
      </c>
      <c r="H191" s="3" t="e">
        <f>#REF!</f>
        <v>#REF!</v>
      </c>
      <c r="I191" s="3" t="e">
        <f>#REF!</f>
        <v>#REF!</v>
      </c>
      <c r="J191" s="3" t="e">
        <f>#REF!</f>
        <v>#REF!</v>
      </c>
      <c r="K191" s="3" t="e">
        <f>#REF!</f>
        <v>#REF!</v>
      </c>
      <c r="L191" s="3" t="e">
        <f>#REF!</f>
        <v>#REF!</v>
      </c>
      <c r="M191" s="3" t="e">
        <f>#REF!</f>
        <v>#REF!</v>
      </c>
      <c r="N191" s="3" t="e">
        <f>#REF!</f>
        <v>#REF!</v>
      </c>
      <c r="O191" s="3" t="e">
        <f>#REF!</f>
        <v>#REF!</v>
      </c>
      <c r="P191" s="3" t="e">
        <f>#REF!</f>
        <v>#REF!</v>
      </c>
      <c r="Q191" s="3" t="e">
        <f>#REF!</f>
        <v>#REF!</v>
      </c>
      <c r="R191" s="3" t="e">
        <f>#REF!</f>
        <v>#REF!</v>
      </c>
      <c r="S191" s="3" t="e">
        <f>#REF!</f>
        <v>#REF!</v>
      </c>
      <c r="T191" s="3" t="e">
        <f>#REF!</f>
        <v>#REF!</v>
      </c>
      <c r="U191" s="3" t="e">
        <f>#REF!</f>
        <v>#REF!</v>
      </c>
      <c r="V191" s="3" t="e">
        <f>#REF!</f>
        <v>#REF!</v>
      </c>
      <c r="W191" s="3" t="e">
        <f>#REF!</f>
        <v>#REF!</v>
      </c>
      <c r="X191" s="3" t="e">
        <f>#REF!</f>
        <v>#REF!</v>
      </c>
      <c r="Y191" s="57" t="e">
        <f>#REF!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#REF!</f>
        <v>#REF!</v>
      </c>
      <c r="C192" s="3" t="e">
        <f>#REF!</f>
        <v>#REF!</v>
      </c>
      <c r="D192" s="3" t="e">
        <f>#REF!</f>
        <v>#REF!</v>
      </c>
      <c r="E192" s="3" t="e">
        <f>#REF!</f>
        <v>#REF!</v>
      </c>
      <c r="F192" s="3" t="e">
        <f>#REF!</f>
        <v>#REF!</v>
      </c>
      <c r="G192" s="3" t="e">
        <f>#REF!</f>
        <v>#REF!</v>
      </c>
      <c r="H192" s="3" t="e">
        <f>#REF!</f>
        <v>#REF!</v>
      </c>
      <c r="I192" s="3" t="e">
        <f>#REF!</f>
        <v>#REF!</v>
      </c>
      <c r="J192" s="3" t="e">
        <f>#REF!</f>
        <v>#REF!</v>
      </c>
      <c r="K192" s="3" t="e">
        <f>#REF!</f>
        <v>#REF!</v>
      </c>
      <c r="L192" s="3" t="e">
        <f>#REF!</f>
        <v>#REF!</v>
      </c>
      <c r="M192" s="3" t="e">
        <f>#REF!</f>
        <v>#REF!</v>
      </c>
      <c r="N192" s="3" t="e">
        <f>#REF!</f>
        <v>#REF!</v>
      </c>
      <c r="O192" s="3" t="e">
        <f>#REF!</f>
        <v>#REF!</v>
      </c>
      <c r="P192" s="3" t="e">
        <f>#REF!</f>
        <v>#REF!</v>
      </c>
      <c r="Q192" s="3" t="e">
        <f>#REF!</f>
        <v>#REF!</v>
      </c>
      <c r="R192" s="3" t="e">
        <f>#REF!</f>
        <v>#REF!</v>
      </c>
      <c r="S192" s="3" t="e">
        <f>#REF!</f>
        <v>#REF!</v>
      </c>
      <c r="T192" s="3" t="e">
        <f>#REF!</f>
        <v>#REF!</v>
      </c>
      <c r="U192" s="3" t="e">
        <f>#REF!</f>
        <v>#REF!</v>
      </c>
      <c r="V192" s="3" t="e">
        <f>#REF!</f>
        <v>#REF!</v>
      </c>
      <c r="W192" s="3" t="e">
        <f>#REF!</f>
        <v>#REF!</v>
      </c>
      <c r="X192" s="3" t="e">
        <f>#REF!</f>
        <v>#REF!</v>
      </c>
      <c r="Y192" s="57" t="e">
        <f>#REF!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#REF!</f>
        <v>#REF!</v>
      </c>
      <c r="C193" s="3" t="e">
        <f>#REF!</f>
        <v>#REF!</v>
      </c>
      <c r="D193" s="3" t="e">
        <f>#REF!</f>
        <v>#REF!</v>
      </c>
      <c r="E193" s="3" t="e">
        <f>#REF!</f>
        <v>#REF!</v>
      </c>
      <c r="F193" s="3" t="e">
        <f>#REF!</f>
        <v>#REF!</v>
      </c>
      <c r="G193" s="3" t="e">
        <f>#REF!</f>
        <v>#REF!</v>
      </c>
      <c r="H193" s="3" t="e">
        <f>#REF!</f>
        <v>#REF!</v>
      </c>
      <c r="I193" s="3" t="e">
        <f>#REF!</f>
        <v>#REF!</v>
      </c>
      <c r="J193" s="3" t="e">
        <f>#REF!</f>
        <v>#REF!</v>
      </c>
      <c r="K193" s="3" t="e">
        <f>#REF!</f>
        <v>#REF!</v>
      </c>
      <c r="L193" s="3" t="e">
        <f>#REF!</f>
        <v>#REF!</v>
      </c>
      <c r="M193" s="3" t="e">
        <f>#REF!</f>
        <v>#REF!</v>
      </c>
      <c r="N193" s="3" t="e">
        <f>#REF!</f>
        <v>#REF!</v>
      </c>
      <c r="O193" s="3" t="e">
        <f>#REF!</f>
        <v>#REF!</v>
      </c>
      <c r="P193" s="3" t="e">
        <f>#REF!</f>
        <v>#REF!</v>
      </c>
      <c r="Q193" s="3" t="e">
        <f>#REF!</f>
        <v>#REF!</v>
      </c>
      <c r="R193" s="3" t="e">
        <f>#REF!</f>
        <v>#REF!</v>
      </c>
      <c r="S193" s="3" t="e">
        <f>#REF!</f>
        <v>#REF!</v>
      </c>
      <c r="T193" s="3" t="e">
        <f>#REF!</f>
        <v>#REF!</v>
      </c>
      <c r="U193" s="3" t="e">
        <f>#REF!</f>
        <v>#REF!</v>
      </c>
      <c r="V193" s="3" t="e">
        <f>#REF!</f>
        <v>#REF!</v>
      </c>
      <c r="W193" s="3" t="e">
        <f>#REF!</f>
        <v>#REF!</v>
      </c>
      <c r="X193" s="3" t="e">
        <f>#REF!</f>
        <v>#REF!</v>
      </c>
      <c r="Y193" s="57" t="e">
        <f>#REF!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#REF!</f>
        <v>#REF!</v>
      </c>
      <c r="C194" s="3" t="e">
        <f>#REF!</f>
        <v>#REF!</v>
      </c>
      <c r="D194" s="3" t="e">
        <f>#REF!</f>
        <v>#REF!</v>
      </c>
      <c r="E194" s="3" t="e">
        <f>#REF!</f>
        <v>#REF!</v>
      </c>
      <c r="F194" s="3" t="e">
        <f>#REF!</f>
        <v>#REF!</v>
      </c>
      <c r="G194" s="3" t="e">
        <f>#REF!</f>
        <v>#REF!</v>
      </c>
      <c r="H194" s="3" t="e">
        <f>#REF!</f>
        <v>#REF!</v>
      </c>
      <c r="I194" s="3" t="e">
        <f>#REF!</f>
        <v>#REF!</v>
      </c>
      <c r="J194" s="3" t="e">
        <f>#REF!</f>
        <v>#REF!</v>
      </c>
      <c r="K194" s="3" t="e">
        <f>#REF!</f>
        <v>#REF!</v>
      </c>
      <c r="L194" s="3" t="e">
        <f>#REF!</f>
        <v>#REF!</v>
      </c>
      <c r="M194" s="3" t="e">
        <f>#REF!</f>
        <v>#REF!</v>
      </c>
      <c r="N194" s="3" t="e">
        <f>#REF!</f>
        <v>#REF!</v>
      </c>
      <c r="O194" s="3" t="e">
        <f>#REF!</f>
        <v>#REF!</v>
      </c>
      <c r="P194" s="3" t="e">
        <f>#REF!</f>
        <v>#REF!</v>
      </c>
      <c r="Q194" s="3" t="e">
        <f>#REF!</f>
        <v>#REF!</v>
      </c>
      <c r="R194" s="3" t="e">
        <f>#REF!</f>
        <v>#REF!</v>
      </c>
      <c r="S194" s="3" t="e">
        <f>#REF!</f>
        <v>#REF!</v>
      </c>
      <c r="T194" s="3" t="e">
        <f>#REF!</f>
        <v>#REF!</v>
      </c>
      <c r="U194" s="3" t="e">
        <f>#REF!</f>
        <v>#REF!</v>
      </c>
      <c r="V194" s="3" t="e">
        <f>#REF!</f>
        <v>#REF!</v>
      </c>
      <c r="W194" s="3" t="e">
        <f>#REF!</f>
        <v>#REF!</v>
      </c>
      <c r="X194" s="3" t="e">
        <f>#REF!</f>
        <v>#REF!</v>
      </c>
      <c r="Y194" s="57" t="e">
        <f>#REF!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#REF!</f>
        <v>#REF!</v>
      </c>
      <c r="C195" s="3" t="e">
        <f>#REF!</f>
        <v>#REF!</v>
      </c>
      <c r="D195" s="3" t="e">
        <f>#REF!</f>
        <v>#REF!</v>
      </c>
      <c r="E195" s="3" t="e">
        <f>#REF!</f>
        <v>#REF!</v>
      </c>
      <c r="F195" s="3" t="e">
        <f>#REF!</f>
        <v>#REF!</v>
      </c>
      <c r="G195" s="3" t="e">
        <f>#REF!</f>
        <v>#REF!</v>
      </c>
      <c r="H195" s="3" t="e">
        <f>#REF!</f>
        <v>#REF!</v>
      </c>
      <c r="I195" s="3" t="e">
        <f>#REF!</f>
        <v>#REF!</v>
      </c>
      <c r="J195" s="3" t="e">
        <f>#REF!</f>
        <v>#REF!</v>
      </c>
      <c r="K195" s="3" t="e">
        <f>#REF!</f>
        <v>#REF!</v>
      </c>
      <c r="L195" s="3" t="e">
        <f>#REF!</f>
        <v>#REF!</v>
      </c>
      <c r="M195" s="3" t="e">
        <f>#REF!</f>
        <v>#REF!</v>
      </c>
      <c r="N195" s="3" t="e">
        <f>#REF!</f>
        <v>#REF!</v>
      </c>
      <c r="O195" s="3" t="e">
        <f>#REF!</f>
        <v>#REF!</v>
      </c>
      <c r="P195" s="3" t="e">
        <f>#REF!</f>
        <v>#REF!</v>
      </c>
      <c r="Q195" s="3" t="e">
        <f>#REF!</f>
        <v>#REF!</v>
      </c>
      <c r="R195" s="3" t="e">
        <f>#REF!</f>
        <v>#REF!</v>
      </c>
      <c r="S195" s="3" t="e">
        <f>#REF!</f>
        <v>#REF!</v>
      </c>
      <c r="T195" s="3" t="e">
        <f>#REF!</f>
        <v>#REF!</v>
      </c>
      <c r="U195" s="3" t="e">
        <f>#REF!</f>
        <v>#REF!</v>
      </c>
      <c r="V195" s="3" t="e">
        <f>#REF!</f>
        <v>#REF!</v>
      </c>
      <c r="W195" s="3" t="e">
        <f>#REF!</f>
        <v>#REF!</v>
      </c>
      <c r="X195" s="3" t="e">
        <f>#REF!</f>
        <v>#REF!</v>
      </c>
      <c r="Y195" s="57" t="e">
        <f>#REF!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#REF!</f>
        <v>#REF!</v>
      </c>
      <c r="C196" s="3" t="e">
        <f>#REF!</f>
        <v>#REF!</v>
      </c>
      <c r="D196" s="3" t="e">
        <f>#REF!</f>
        <v>#REF!</v>
      </c>
      <c r="E196" s="3" t="e">
        <f>#REF!</f>
        <v>#REF!</v>
      </c>
      <c r="F196" s="3" t="e">
        <f>#REF!</f>
        <v>#REF!</v>
      </c>
      <c r="G196" s="3" t="e">
        <f>#REF!</f>
        <v>#REF!</v>
      </c>
      <c r="H196" s="3" t="e">
        <f>#REF!</f>
        <v>#REF!</v>
      </c>
      <c r="I196" s="3" t="e">
        <f>#REF!</f>
        <v>#REF!</v>
      </c>
      <c r="J196" s="3" t="e">
        <f>#REF!</f>
        <v>#REF!</v>
      </c>
      <c r="K196" s="3" t="e">
        <f>#REF!</f>
        <v>#REF!</v>
      </c>
      <c r="L196" s="3" t="e">
        <f>#REF!</f>
        <v>#REF!</v>
      </c>
      <c r="M196" s="3" t="e">
        <f>#REF!</f>
        <v>#REF!</v>
      </c>
      <c r="N196" s="3" t="e">
        <f>#REF!</f>
        <v>#REF!</v>
      </c>
      <c r="O196" s="3" t="e">
        <f>#REF!</f>
        <v>#REF!</v>
      </c>
      <c r="P196" s="3" t="e">
        <f>#REF!</f>
        <v>#REF!</v>
      </c>
      <c r="Q196" s="3" t="e">
        <f>#REF!</f>
        <v>#REF!</v>
      </c>
      <c r="R196" s="3" t="e">
        <f>#REF!</f>
        <v>#REF!</v>
      </c>
      <c r="S196" s="3" t="e">
        <f>#REF!</f>
        <v>#REF!</v>
      </c>
      <c r="T196" s="3" t="e">
        <f>#REF!</f>
        <v>#REF!</v>
      </c>
      <c r="U196" s="3" t="e">
        <f>#REF!</f>
        <v>#REF!</v>
      </c>
      <c r="V196" s="3" t="e">
        <f>#REF!</f>
        <v>#REF!</v>
      </c>
      <c r="W196" s="3" t="e">
        <f>#REF!</f>
        <v>#REF!</v>
      </c>
      <c r="X196" s="3" t="e">
        <f>#REF!</f>
        <v>#REF!</v>
      </c>
      <c r="Y196" s="57" t="e">
        <f>#REF!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#REF!</f>
        <v>#REF!</v>
      </c>
      <c r="C197" s="3" t="e">
        <f>#REF!</f>
        <v>#REF!</v>
      </c>
      <c r="D197" s="3" t="e">
        <f>#REF!</f>
        <v>#REF!</v>
      </c>
      <c r="E197" s="3" t="e">
        <f>#REF!</f>
        <v>#REF!</v>
      </c>
      <c r="F197" s="3" t="e">
        <f>#REF!</f>
        <v>#REF!</v>
      </c>
      <c r="G197" s="3" t="e">
        <f>#REF!</f>
        <v>#REF!</v>
      </c>
      <c r="H197" s="3" t="e">
        <f>#REF!</f>
        <v>#REF!</v>
      </c>
      <c r="I197" s="3" t="e">
        <f>#REF!</f>
        <v>#REF!</v>
      </c>
      <c r="J197" s="3" t="e">
        <f>#REF!</f>
        <v>#REF!</v>
      </c>
      <c r="K197" s="3" t="e">
        <f>#REF!</f>
        <v>#REF!</v>
      </c>
      <c r="L197" s="3" t="e">
        <f>#REF!</f>
        <v>#REF!</v>
      </c>
      <c r="M197" s="3" t="e">
        <f>#REF!</f>
        <v>#REF!</v>
      </c>
      <c r="N197" s="3" t="e">
        <f>#REF!</f>
        <v>#REF!</v>
      </c>
      <c r="O197" s="3" t="e">
        <f>#REF!</f>
        <v>#REF!</v>
      </c>
      <c r="P197" s="3" t="e">
        <f>#REF!</f>
        <v>#REF!</v>
      </c>
      <c r="Q197" s="3" t="e">
        <f>#REF!</f>
        <v>#REF!</v>
      </c>
      <c r="R197" s="3" t="e">
        <f>#REF!</f>
        <v>#REF!</v>
      </c>
      <c r="S197" s="3" t="e">
        <f>#REF!</f>
        <v>#REF!</v>
      </c>
      <c r="T197" s="3" t="e">
        <f>#REF!</f>
        <v>#REF!</v>
      </c>
      <c r="U197" s="3" t="e">
        <f>#REF!</f>
        <v>#REF!</v>
      </c>
      <c r="V197" s="3" t="e">
        <f>#REF!</f>
        <v>#REF!</v>
      </c>
      <c r="W197" s="3" t="e">
        <f>#REF!</f>
        <v>#REF!</v>
      </c>
      <c r="X197" s="3" t="e">
        <f>#REF!</f>
        <v>#REF!</v>
      </c>
      <c r="Y197" s="57" t="e">
        <f>#REF!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#REF!</f>
        <v>#REF!</v>
      </c>
      <c r="C198" s="3" t="e">
        <f>#REF!</f>
        <v>#REF!</v>
      </c>
      <c r="D198" s="3" t="e">
        <f>#REF!</f>
        <v>#REF!</v>
      </c>
      <c r="E198" s="3" t="e">
        <f>#REF!</f>
        <v>#REF!</v>
      </c>
      <c r="F198" s="3" t="e">
        <f>#REF!</f>
        <v>#REF!</v>
      </c>
      <c r="G198" s="3" t="e">
        <f>#REF!</f>
        <v>#REF!</v>
      </c>
      <c r="H198" s="3" t="e">
        <f>#REF!</f>
        <v>#REF!</v>
      </c>
      <c r="I198" s="3" t="e">
        <f>#REF!</f>
        <v>#REF!</v>
      </c>
      <c r="J198" s="3" t="e">
        <f>#REF!</f>
        <v>#REF!</v>
      </c>
      <c r="K198" s="3" t="e">
        <f>#REF!</f>
        <v>#REF!</v>
      </c>
      <c r="L198" s="3" t="e">
        <f>#REF!</f>
        <v>#REF!</v>
      </c>
      <c r="M198" s="3" t="e">
        <f>#REF!</f>
        <v>#REF!</v>
      </c>
      <c r="N198" s="3" t="e">
        <f>#REF!</f>
        <v>#REF!</v>
      </c>
      <c r="O198" s="3" t="e">
        <f>#REF!</f>
        <v>#REF!</v>
      </c>
      <c r="P198" s="3" t="e">
        <f>#REF!</f>
        <v>#REF!</v>
      </c>
      <c r="Q198" s="3" t="e">
        <f>#REF!</f>
        <v>#REF!</v>
      </c>
      <c r="R198" s="3" t="e">
        <f>#REF!</f>
        <v>#REF!</v>
      </c>
      <c r="S198" s="3" t="e">
        <f>#REF!</f>
        <v>#REF!</v>
      </c>
      <c r="T198" s="3" t="e">
        <f>#REF!</f>
        <v>#REF!</v>
      </c>
      <c r="U198" s="3" t="e">
        <f>#REF!</f>
        <v>#REF!</v>
      </c>
      <c r="V198" s="3" t="e">
        <f>#REF!</f>
        <v>#REF!</v>
      </c>
      <c r="W198" s="3" t="e">
        <f>#REF!</f>
        <v>#REF!</v>
      </c>
      <c r="X198" s="3" t="e">
        <f>#REF!</f>
        <v>#REF!</v>
      </c>
      <c r="Y198" s="57" t="e">
        <f>#REF!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#REF!</f>
        <v>#REF!</v>
      </c>
      <c r="C199" s="3" t="e">
        <f>#REF!</f>
        <v>#REF!</v>
      </c>
      <c r="D199" s="3" t="e">
        <f>#REF!</f>
        <v>#REF!</v>
      </c>
      <c r="E199" s="3" t="e">
        <f>#REF!</f>
        <v>#REF!</v>
      </c>
      <c r="F199" s="3" t="e">
        <f>#REF!</f>
        <v>#REF!</v>
      </c>
      <c r="G199" s="3" t="e">
        <f>#REF!</f>
        <v>#REF!</v>
      </c>
      <c r="H199" s="3" t="e">
        <f>#REF!</f>
        <v>#REF!</v>
      </c>
      <c r="I199" s="3" t="e">
        <f>#REF!</f>
        <v>#REF!</v>
      </c>
      <c r="J199" s="3" t="e">
        <f>#REF!</f>
        <v>#REF!</v>
      </c>
      <c r="K199" s="3" t="e">
        <f>#REF!</f>
        <v>#REF!</v>
      </c>
      <c r="L199" s="3" t="e">
        <f>#REF!</f>
        <v>#REF!</v>
      </c>
      <c r="M199" s="3" t="e">
        <f>#REF!</f>
        <v>#REF!</v>
      </c>
      <c r="N199" s="3" t="e">
        <f>#REF!</f>
        <v>#REF!</v>
      </c>
      <c r="O199" s="3" t="e">
        <f>#REF!</f>
        <v>#REF!</v>
      </c>
      <c r="P199" s="3" t="e">
        <f>#REF!</f>
        <v>#REF!</v>
      </c>
      <c r="Q199" s="3" t="e">
        <f>#REF!</f>
        <v>#REF!</v>
      </c>
      <c r="R199" s="3" t="e">
        <f>#REF!</f>
        <v>#REF!</v>
      </c>
      <c r="S199" s="3" t="e">
        <f>#REF!</f>
        <v>#REF!</v>
      </c>
      <c r="T199" s="3" t="e">
        <f>#REF!</f>
        <v>#REF!</v>
      </c>
      <c r="U199" s="3" t="e">
        <f>#REF!</f>
        <v>#REF!</v>
      </c>
      <c r="V199" s="3" t="e">
        <f>#REF!</f>
        <v>#REF!</v>
      </c>
      <c r="W199" s="3" t="e">
        <f>#REF!</f>
        <v>#REF!</v>
      </c>
      <c r="X199" s="3" t="e">
        <f>#REF!</f>
        <v>#REF!</v>
      </c>
      <c r="Y199" s="57" t="e">
        <f>#REF!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#REF!</f>
        <v>#REF!</v>
      </c>
      <c r="C200" s="3" t="e">
        <f>#REF!</f>
        <v>#REF!</v>
      </c>
      <c r="D200" s="3" t="e">
        <f>#REF!</f>
        <v>#REF!</v>
      </c>
      <c r="E200" s="3" t="e">
        <f>#REF!</f>
        <v>#REF!</v>
      </c>
      <c r="F200" s="3" t="e">
        <f>#REF!</f>
        <v>#REF!</v>
      </c>
      <c r="G200" s="3" t="e">
        <f>#REF!</f>
        <v>#REF!</v>
      </c>
      <c r="H200" s="3" t="e">
        <f>#REF!</f>
        <v>#REF!</v>
      </c>
      <c r="I200" s="3" t="e">
        <f>#REF!</f>
        <v>#REF!</v>
      </c>
      <c r="J200" s="3" t="e">
        <f>#REF!</f>
        <v>#REF!</v>
      </c>
      <c r="K200" s="3" t="e">
        <f>#REF!</f>
        <v>#REF!</v>
      </c>
      <c r="L200" s="3" t="e">
        <f>#REF!</f>
        <v>#REF!</v>
      </c>
      <c r="M200" s="3" t="e">
        <f>#REF!</f>
        <v>#REF!</v>
      </c>
      <c r="N200" s="3" t="e">
        <f>#REF!</f>
        <v>#REF!</v>
      </c>
      <c r="O200" s="3" t="e">
        <f>#REF!</f>
        <v>#REF!</v>
      </c>
      <c r="P200" s="3" t="e">
        <f>#REF!</f>
        <v>#REF!</v>
      </c>
      <c r="Q200" s="3" t="e">
        <f>#REF!</f>
        <v>#REF!</v>
      </c>
      <c r="R200" s="3" t="e">
        <f>#REF!</f>
        <v>#REF!</v>
      </c>
      <c r="S200" s="3" t="e">
        <f>#REF!</f>
        <v>#REF!</v>
      </c>
      <c r="T200" s="3" t="e">
        <f>#REF!</f>
        <v>#REF!</v>
      </c>
      <c r="U200" s="3" t="e">
        <f>#REF!</f>
        <v>#REF!</v>
      </c>
      <c r="V200" s="3" t="e">
        <f>#REF!</f>
        <v>#REF!</v>
      </c>
      <c r="W200" s="3" t="e">
        <f>#REF!</f>
        <v>#REF!</v>
      </c>
      <c r="X200" s="3" t="e">
        <f>#REF!</f>
        <v>#REF!</v>
      </c>
      <c r="Y200" s="57" t="e">
        <f>#REF!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#REF!</f>
        <v>#REF!</v>
      </c>
      <c r="C201" s="3" t="e">
        <f>#REF!</f>
        <v>#REF!</v>
      </c>
      <c r="D201" s="3" t="e">
        <f>#REF!</f>
        <v>#REF!</v>
      </c>
      <c r="E201" s="3" t="e">
        <f>#REF!</f>
        <v>#REF!</v>
      </c>
      <c r="F201" s="3" t="e">
        <f>#REF!</f>
        <v>#REF!</v>
      </c>
      <c r="G201" s="3" t="e">
        <f>#REF!</f>
        <v>#REF!</v>
      </c>
      <c r="H201" s="3" t="e">
        <f>#REF!</f>
        <v>#REF!</v>
      </c>
      <c r="I201" s="3" t="e">
        <f>#REF!</f>
        <v>#REF!</v>
      </c>
      <c r="J201" s="3" t="e">
        <f>#REF!</f>
        <v>#REF!</v>
      </c>
      <c r="K201" s="3" t="e">
        <f>#REF!</f>
        <v>#REF!</v>
      </c>
      <c r="L201" s="3" t="e">
        <f>#REF!</f>
        <v>#REF!</v>
      </c>
      <c r="M201" s="3" t="e">
        <f>#REF!</f>
        <v>#REF!</v>
      </c>
      <c r="N201" s="3" t="e">
        <f>#REF!</f>
        <v>#REF!</v>
      </c>
      <c r="O201" s="3" t="e">
        <f>#REF!</f>
        <v>#REF!</v>
      </c>
      <c r="P201" s="3" t="e">
        <f>#REF!</f>
        <v>#REF!</v>
      </c>
      <c r="Q201" s="3" t="e">
        <f>#REF!</f>
        <v>#REF!</v>
      </c>
      <c r="R201" s="3" t="e">
        <f>#REF!</f>
        <v>#REF!</v>
      </c>
      <c r="S201" s="3" t="e">
        <f>#REF!</f>
        <v>#REF!</v>
      </c>
      <c r="T201" s="3" t="e">
        <f>#REF!</f>
        <v>#REF!</v>
      </c>
      <c r="U201" s="3" t="e">
        <f>#REF!</f>
        <v>#REF!</v>
      </c>
      <c r="V201" s="3" t="e">
        <f>#REF!</f>
        <v>#REF!</v>
      </c>
      <c r="W201" s="3" t="e">
        <f>#REF!</f>
        <v>#REF!</v>
      </c>
      <c r="X201" s="3" t="e">
        <f>#REF!</f>
        <v>#REF!</v>
      </c>
      <c r="Y201" s="57" t="e">
        <f>#REF!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#REF!</f>
        <v>#REF!</v>
      </c>
      <c r="C202" s="3" t="e">
        <f>#REF!</f>
        <v>#REF!</v>
      </c>
      <c r="D202" s="3" t="e">
        <f>#REF!</f>
        <v>#REF!</v>
      </c>
      <c r="E202" s="3" t="e">
        <f>#REF!</f>
        <v>#REF!</v>
      </c>
      <c r="F202" s="3" t="e">
        <f>#REF!</f>
        <v>#REF!</v>
      </c>
      <c r="G202" s="3" t="e">
        <f>#REF!</f>
        <v>#REF!</v>
      </c>
      <c r="H202" s="3" t="e">
        <f>#REF!</f>
        <v>#REF!</v>
      </c>
      <c r="I202" s="3" t="e">
        <f>#REF!</f>
        <v>#REF!</v>
      </c>
      <c r="J202" s="3" t="e">
        <f>#REF!</f>
        <v>#REF!</v>
      </c>
      <c r="K202" s="3" t="e">
        <f>#REF!</f>
        <v>#REF!</v>
      </c>
      <c r="L202" s="3" t="e">
        <f>#REF!</f>
        <v>#REF!</v>
      </c>
      <c r="M202" s="3" t="e">
        <f>#REF!</f>
        <v>#REF!</v>
      </c>
      <c r="N202" s="3" t="e">
        <f>#REF!</f>
        <v>#REF!</v>
      </c>
      <c r="O202" s="3" t="e">
        <f>#REF!</f>
        <v>#REF!</v>
      </c>
      <c r="P202" s="3" t="e">
        <f>#REF!</f>
        <v>#REF!</v>
      </c>
      <c r="Q202" s="3" t="e">
        <f>#REF!</f>
        <v>#REF!</v>
      </c>
      <c r="R202" s="3" t="e">
        <f>#REF!</f>
        <v>#REF!</v>
      </c>
      <c r="S202" s="3" t="e">
        <f>#REF!</f>
        <v>#REF!</v>
      </c>
      <c r="T202" s="3" t="e">
        <f>#REF!</f>
        <v>#REF!</v>
      </c>
      <c r="U202" s="3" t="e">
        <f>#REF!</f>
        <v>#REF!</v>
      </c>
      <c r="V202" s="3" t="e">
        <f>#REF!</f>
        <v>#REF!</v>
      </c>
      <c r="W202" s="3" t="e">
        <f>#REF!</f>
        <v>#REF!</v>
      </c>
      <c r="X202" s="3" t="e">
        <f>#REF!</f>
        <v>#REF!</v>
      </c>
      <c r="Y202" s="57" t="e">
        <f>#REF!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#REF!</f>
        <v>#REF!</v>
      </c>
      <c r="C203" s="3" t="e">
        <f>#REF!</f>
        <v>#REF!</v>
      </c>
      <c r="D203" s="3" t="e">
        <f>#REF!</f>
        <v>#REF!</v>
      </c>
      <c r="E203" s="3" t="e">
        <f>#REF!</f>
        <v>#REF!</v>
      </c>
      <c r="F203" s="3" t="e">
        <f>#REF!</f>
        <v>#REF!</v>
      </c>
      <c r="G203" s="3" t="e">
        <f>#REF!</f>
        <v>#REF!</v>
      </c>
      <c r="H203" s="3" t="e">
        <f>#REF!</f>
        <v>#REF!</v>
      </c>
      <c r="I203" s="3" t="e">
        <f>#REF!</f>
        <v>#REF!</v>
      </c>
      <c r="J203" s="3" t="e">
        <f>#REF!</f>
        <v>#REF!</v>
      </c>
      <c r="K203" s="3" t="e">
        <f>#REF!</f>
        <v>#REF!</v>
      </c>
      <c r="L203" s="3" t="e">
        <f>#REF!</f>
        <v>#REF!</v>
      </c>
      <c r="M203" s="3" t="e">
        <f>#REF!</f>
        <v>#REF!</v>
      </c>
      <c r="N203" s="3" t="e">
        <f>#REF!</f>
        <v>#REF!</v>
      </c>
      <c r="O203" s="3" t="e">
        <f>#REF!</f>
        <v>#REF!</v>
      </c>
      <c r="P203" s="3" t="e">
        <f>#REF!</f>
        <v>#REF!</v>
      </c>
      <c r="Q203" s="3" t="e">
        <f>#REF!</f>
        <v>#REF!</v>
      </c>
      <c r="R203" s="3" t="e">
        <f>#REF!</f>
        <v>#REF!</v>
      </c>
      <c r="S203" s="3" t="e">
        <f>#REF!</f>
        <v>#REF!</v>
      </c>
      <c r="T203" s="3" t="e">
        <f>#REF!</f>
        <v>#REF!</v>
      </c>
      <c r="U203" s="3" t="e">
        <f>#REF!</f>
        <v>#REF!</v>
      </c>
      <c r="V203" s="3" t="e">
        <f>#REF!</f>
        <v>#REF!</v>
      </c>
      <c r="W203" s="3" t="e">
        <f>#REF!</f>
        <v>#REF!</v>
      </c>
      <c r="X203" s="3" t="e">
        <f>#REF!</f>
        <v>#REF!</v>
      </c>
      <c r="Y203" s="57" t="e">
        <f>#REF!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#REF!</f>
        <v>#REF!</v>
      </c>
      <c r="C204" s="3" t="e">
        <f>#REF!</f>
        <v>#REF!</v>
      </c>
      <c r="D204" s="3" t="e">
        <f>#REF!</f>
        <v>#REF!</v>
      </c>
      <c r="E204" s="3" t="e">
        <f>#REF!</f>
        <v>#REF!</v>
      </c>
      <c r="F204" s="3" t="e">
        <f>#REF!</f>
        <v>#REF!</v>
      </c>
      <c r="G204" s="3" t="e">
        <f>#REF!</f>
        <v>#REF!</v>
      </c>
      <c r="H204" s="3" t="e">
        <f>#REF!</f>
        <v>#REF!</v>
      </c>
      <c r="I204" s="3" t="e">
        <f>#REF!</f>
        <v>#REF!</v>
      </c>
      <c r="J204" s="3" t="e">
        <f>#REF!</f>
        <v>#REF!</v>
      </c>
      <c r="K204" s="3" t="e">
        <f>#REF!</f>
        <v>#REF!</v>
      </c>
      <c r="L204" s="3" t="e">
        <f>#REF!</f>
        <v>#REF!</v>
      </c>
      <c r="M204" s="3" t="e">
        <f>#REF!</f>
        <v>#REF!</v>
      </c>
      <c r="N204" s="3" t="e">
        <f>#REF!</f>
        <v>#REF!</v>
      </c>
      <c r="O204" s="3" t="e">
        <f>#REF!</f>
        <v>#REF!</v>
      </c>
      <c r="P204" s="3" t="e">
        <f>#REF!</f>
        <v>#REF!</v>
      </c>
      <c r="Q204" s="3" t="e">
        <f>#REF!</f>
        <v>#REF!</v>
      </c>
      <c r="R204" s="3" t="e">
        <f>#REF!</f>
        <v>#REF!</v>
      </c>
      <c r="S204" s="3" t="e">
        <f>#REF!</f>
        <v>#REF!</v>
      </c>
      <c r="T204" s="3" t="e">
        <f>#REF!</f>
        <v>#REF!</v>
      </c>
      <c r="U204" s="3" t="e">
        <f>#REF!</f>
        <v>#REF!</v>
      </c>
      <c r="V204" s="3" t="e">
        <f>#REF!</f>
        <v>#REF!</v>
      </c>
      <c r="W204" s="3" t="e">
        <f>#REF!</f>
        <v>#REF!</v>
      </c>
      <c r="X204" s="3" t="e">
        <f>#REF!</f>
        <v>#REF!</v>
      </c>
      <c r="Y204" s="57" t="e">
        <f>#REF!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#REF!</f>
        <v>#REF!</v>
      </c>
      <c r="C205" s="3" t="e">
        <f>#REF!</f>
        <v>#REF!</v>
      </c>
      <c r="D205" s="3" t="e">
        <f>#REF!</f>
        <v>#REF!</v>
      </c>
      <c r="E205" s="3" t="e">
        <f>#REF!</f>
        <v>#REF!</v>
      </c>
      <c r="F205" s="3" t="e">
        <f>#REF!</f>
        <v>#REF!</v>
      </c>
      <c r="G205" s="3" t="e">
        <f>#REF!</f>
        <v>#REF!</v>
      </c>
      <c r="H205" s="3" t="e">
        <f>#REF!</f>
        <v>#REF!</v>
      </c>
      <c r="I205" s="3" t="e">
        <f>#REF!</f>
        <v>#REF!</v>
      </c>
      <c r="J205" s="3" t="e">
        <f>#REF!</f>
        <v>#REF!</v>
      </c>
      <c r="K205" s="3" t="e">
        <f>#REF!</f>
        <v>#REF!</v>
      </c>
      <c r="L205" s="3" t="e">
        <f>#REF!</f>
        <v>#REF!</v>
      </c>
      <c r="M205" s="3" t="e">
        <f>#REF!</f>
        <v>#REF!</v>
      </c>
      <c r="N205" s="3" t="e">
        <f>#REF!</f>
        <v>#REF!</v>
      </c>
      <c r="O205" s="3" t="e">
        <f>#REF!</f>
        <v>#REF!</v>
      </c>
      <c r="P205" s="3" t="e">
        <f>#REF!</f>
        <v>#REF!</v>
      </c>
      <c r="Q205" s="3" t="e">
        <f>#REF!</f>
        <v>#REF!</v>
      </c>
      <c r="R205" s="3" t="e">
        <f>#REF!</f>
        <v>#REF!</v>
      </c>
      <c r="S205" s="3" t="e">
        <f>#REF!</f>
        <v>#REF!</v>
      </c>
      <c r="T205" s="3" t="e">
        <f>#REF!</f>
        <v>#REF!</v>
      </c>
      <c r="U205" s="3" t="e">
        <f>#REF!</f>
        <v>#REF!</v>
      </c>
      <c r="V205" s="3" t="e">
        <f>#REF!</f>
        <v>#REF!</v>
      </c>
      <c r="W205" s="3" t="e">
        <f>#REF!</f>
        <v>#REF!</v>
      </c>
      <c r="X205" s="3" t="e">
        <f>#REF!</f>
        <v>#REF!</v>
      </c>
      <c r="Y205" s="57" t="e">
        <f>#REF!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#REF!</f>
        <v>#REF!</v>
      </c>
      <c r="C206" s="3" t="e">
        <f>#REF!</f>
        <v>#REF!</v>
      </c>
      <c r="D206" s="3" t="e">
        <f>#REF!</f>
        <v>#REF!</v>
      </c>
      <c r="E206" s="3" t="e">
        <f>#REF!</f>
        <v>#REF!</v>
      </c>
      <c r="F206" s="3" t="e">
        <f>#REF!</f>
        <v>#REF!</v>
      </c>
      <c r="G206" s="3" t="e">
        <f>#REF!</f>
        <v>#REF!</v>
      </c>
      <c r="H206" s="3" t="e">
        <f>#REF!</f>
        <v>#REF!</v>
      </c>
      <c r="I206" s="3" t="e">
        <f>#REF!</f>
        <v>#REF!</v>
      </c>
      <c r="J206" s="3" t="e">
        <f>#REF!</f>
        <v>#REF!</v>
      </c>
      <c r="K206" s="3" t="e">
        <f>#REF!</f>
        <v>#REF!</v>
      </c>
      <c r="L206" s="3" t="e">
        <f>#REF!</f>
        <v>#REF!</v>
      </c>
      <c r="M206" s="3" t="e">
        <f>#REF!</f>
        <v>#REF!</v>
      </c>
      <c r="N206" s="3" t="e">
        <f>#REF!</f>
        <v>#REF!</v>
      </c>
      <c r="O206" s="3" t="e">
        <f>#REF!</f>
        <v>#REF!</v>
      </c>
      <c r="P206" s="3" t="e">
        <f>#REF!</f>
        <v>#REF!</v>
      </c>
      <c r="Q206" s="3" t="e">
        <f>#REF!</f>
        <v>#REF!</v>
      </c>
      <c r="R206" s="3" t="e">
        <f>#REF!</f>
        <v>#REF!</v>
      </c>
      <c r="S206" s="3" t="e">
        <f>#REF!</f>
        <v>#REF!</v>
      </c>
      <c r="T206" s="3" t="e">
        <f>#REF!</f>
        <v>#REF!</v>
      </c>
      <c r="U206" s="3" t="e">
        <f>#REF!</f>
        <v>#REF!</v>
      </c>
      <c r="V206" s="3" t="e">
        <f>#REF!</f>
        <v>#REF!</v>
      </c>
      <c r="W206" s="3" t="e">
        <f>#REF!</f>
        <v>#REF!</v>
      </c>
      <c r="X206" s="3" t="e">
        <f>#REF!</f>
        <v>#REF!</v>
      </c>
      <c r="Y206" s="57" t="e">
        <f>#REF!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#REF!</f>
        <v>#REF!</v>
      </c>
      <c r="C207" s="72" t="e">
        <f>#REF!</f>
        <v>#REF!</v>
      </c>
      <c r="D207" s="72" t="e">
        <f>#REF!</f>
        <v>#REF!</v>
      </c>
      <c r="E207" s="72" t="e">
        <f>#REF!</f>
        <v>#REF!</v>
      </c>
      <c r="F207" s="72" t="e">
        <f>#REF!</f>
        <v>#REF!</v>
      </c>
      <c r="G207" s="72" t="e">
        <f>#REF!</f>
        <v>#REF!</v>
      </c>
      <c r="H207" s="72" t="e">
        <f>#REF!</f>
        <v>#REF!</v>
      </c>
      <c r="I207" s="72" t="e">
        <f>#REF!</f>
        <v>#REF!</v>
      </c>
      <c r="J207" s="72" t="e">
        <f>#REF!</f>
        <v>#REF!</v>
      </c>
      <c r="K207" s="72" t="e">
        <f>#REF!</f>
        <v>#REF!</v>
      </c>
      <c r="L207" s="72" t="e">
        <f>#REF!</f>
        <v>#REF!</v>
      </c>
      <c r="M207" s="72" t="e">
        <f>#REF!</f>
        <v>#REF!</v>
      </c>
      <c r="N207" s="72" t="e">
        <f>#REF!</f>
        <v>#REF!</v>
      </c>
      <c r="O207" s="72" t="e">
        <f>#REF!</f>
        <v>#REF!</v>
      </c>
      <c r="P207" s="72" t="e">
        <f>#REF!</f>
        <v>#REF!</v>
      </c>
      <c r="Q207" s="72" t="e">
        <f>#REF!</f>
        <v>#REF!</v>
      </c>
      <c r="R207" s="72" t="e">
        <f>#REF!</f>
        <v>#REF!</v>
      </c>
      <c r="S207" s="72" t="e">
        <f>#REF!</f>
        <v>#REF!</v>
      </c>
      <c r="T207" s="72" t="e">
        <f>#REF!</f>
        <v>#REF!</v>
      </c>
      <c r="U207" s="72" t="e">
        <f>#REF!</f>
        <v>#REF!</v>
      </c>
      <c r="V207" s="72" t="e">
        <f>#REF!</f>
        <v>#REF!</v>
      </c>
      <c r="W207" s="72" t="e">
        <f>#REF!</f>
        <v>#REF!</v>
      </c>
      <c r="X207" s="72" t="e">
        <f>#REF!</f>
        <v>#REF!</v>
      </c>
      <c r="Y207" s="73" t="e">
        <f>#REF!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e">
        <f>#REF!</f>
        <v>#REF!</v>
      </c>
      <c r="O209" s="349"/>
      <c r="P209" s="1"/>
      <c r="Q209" s="8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e">
        <f>#REF!</f>
        <v>#REF!</v>
      </c>
      <c r="O210" s="349"/>
      <c r="P210" s="1"/>
      <c r="Q210" s="8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e">
        <f>L284</f>
        <v>#REF!</v>
      </c>
      <c r="M212" s="325" t="s">
        <v>149</v>
      </c>
      <c r="N212" s="325"/>
      <c r="O212" s="325"/>
      <c r="AB212" s="160">
        <v>15</v>
      </c>
      <c r="AC212" s="160">
        <v>15</v>
      </c>
    </row>
    <row r="213" spans="1:29" x14ac:dyDescent="0.25">
      <c r="AB213" s="160">
        <v>15</v>
      </c>
      <c r="AC213" s="160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160">
        <v>15</v>
      </c>
      <c r="AC214" s="160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160">
        <v>15</v>
      </c>
      <c r="AC215" s="160">
        <v>18</v>
      </c>
    </row>
    <row r="216" spans="1:29" ht="19.5" customHeight="1" x14ac:dyDescent="0.25">
      <c r="A216" s="68">
        <v>1</v>
      </c>
      <c r="B216" s="66" t="e">
        <f>#REF!</f>
        <v>#REF!</v>
      </c>
      <c r="C216" s="61" t="e">
        <f>#REF!</f>
        <v>#REF!</v>
      </c>
      <c r="D216" s="61" t="e">
        <f>#REF!</f>
        <v>#REF!</v>
      </c>
      <c r="E216" s="61" t="e">
        <f>#REF!</f>
        <v>#REF!</v>
      </c>
      <c r="F216" s="61" t="e">
        <f>#REF!</f>
        <v>#REF!</v>
      </c>
      <c r="G216" s="61" t="e">
        <f>#REF!</f>
        <v>#REF!</v>
      </c>
      <c r="H216" s="61" t="e">
        <f>#REF!</f>
        <v>#REF!</v>
      </c>
      <c r="I216" s="61" t="e">
        <f>#REF!</f>
        <v>#REF!</v>
      </c>
      <c r="J216" s="61" t="e">
        <f>#REF!</f>
        <v>#REF!</v>
      </c>
      <c r="K216" s="61" t="e">
        <f>#REF!</f>
        <v>#REF!</v>
      </c>
      <c r="L216" s="61" t="e">
        <f>#REF!</f>
        <v>#REF!</v>
      </c>
      <c r="M216" s="61" t="e">
        <f>#REF!</f>
        <v>#REF!</v>
      </c>
      <c r="N216" s="61" t="e">
        <f>#REF!</f>
        <v>#REF!</v>
      </c>
      <c r="O216" s="61" t="e">
        <f>#REF!</f>
        <v>#REF!</v>
      </c>
      <c r="P216" s="61" t="e">
        <f>#REF!</f>
        <v>#REF!</v>
      </c>
      <c r="Q216" s="61" t="e">
        <f>#REF!</f>
        <v>#REF!</v>
      </c>
      <c r="R216" s="61" t="e">
        <f>#REF!</f>
        <v>#REF!</v>
      </c>
      <c r="S216" s="61" t="e">
        <f>#REF!</f>
        <v>#REF!</v>
      </c>
      <c r="T216" s="61" t="e">
        <f>#REF!</f>
        <v>#REF!</v>
      </c>
      <c r="U216" s="61" t="e">
        <f>#REF!</f>
        <v>#REF!</v>
      </c>
      <c r="V216" s="61" t="e">
        <f>#REF!</f>
        <v>#REF!</v>
      </c>
      <c r="W216" s="61" t="e">
        <f>#REF!</f>
        <v>#REF!</v>
      </c>
      <c r="X216" s="61" t="e">
        <f>#REF!</f>
        <v>#REF!</v>
      </c>
      <c r="Y216" s="62" t="e">
        <f>#REF!</f>
        <v>#REF!</v>
      </c>
      <c r="AB216" s="160">
        <v>15</v>
      </c>
      <c r="AC216" s="160">
        <v>19</v>
      </c>
    </row>
    <row r="217" spans="1:29" ht="19.5" customHeight="1" x14ac:dyDescent="0.25">
      <c r="A217" s="69">
        <v>2</v>
      </c>
      <c r="B217" s="67" t="e">
        <f>#REF!</f>
        <v>#REF!</v>
      </c>
      <c r="C217" s="3" t="e">
        <f>#REF!</f>
        <v>#REF!</v>
      </c>
      <c r="D217" s="3" t="e">
        <f>#REF!</f>
        <v>#REF!</v>
      </c>
      <c r="E217" s="3" t="e">
        <f>#REF!</f>
        <v>#REF!</v>
      </c>
      <c r="F217" s="3" t="e">
        <f>#REF!</f>
        <v>#REF!</v>
      </c>
      <c r="G217" s="3" t="e">
        <f>#REF!</f>
        <v>#REF!</v>
      </c>
      <c r="H217" s="3" t="e">
        <f>#REF!</f>
        <v>#REF!</v>
      </c>
      <c r="I217" s="3" t="e">
        <f>#REF!</f>
        <v>#REF!</v>
      </c>
      <c r="J217" s="3" t="e">
        <f>#REF!</f>
        <v>#REF!</v>
      </c>
      <c r="K217" s="3" t="e">
        <f>#REF!</f>
        <v>#REF!</v>
      </c>
      <c r="L217" s="3" t="e">
        <f>#REF!</f>
        <v>#REF!</v>
      </c>
      <c r="M217" s="3" t="e">
        <f>#REF!</f>
        <v>#REF!</v>
      </c>
      <c r="N217" s="3" t="e">
        <f>#REF!</f>
        <v>#REF!</v>
      </c>
      <c r="O217" s="3" t="e">
        <f>#REF!</f>
        <v>#REF!</v>
      </c>
      <c r="P217" s="3" t="e">
        <f>#REF!</f>
        <v>#REF!</v>
      </c>
      <c r="Q217" s="3" t="e">
        <f>#REF!</f>
        <v>#REF!</v>
      </c>
      <c r="R217" s="3" t="e">
        <f>#REF!</f>
        <v>#REF!</v>
      </c>
      <c r="S217" s="3" t="e">
        <f>#REF!</f>
        <v>#REF!</v>
      </c>
      <c r="T217" s="3" t="e">
        <f>#REF!</f>
        <v>#REF!</v>
      </c>
      <c r="U217" s="3" t="e">
        <f>#REF!</f>
        <v>#REF!</v>
      </c>
      <c r="V217" s="3" t="e">
        <f>#REF!</f>
        <v>#REF!</v>
      </c>
      <c r="W217" s="3" t="e">
        <f>#REF!</f>
        <v>#REF!</v>
      </c>
      <c r="X217" s="3" t="e">
        <f>#REF!</f>
        <v>#REF!</v>
      </c>
      <c r="Y217" s="57" t="e">
        <f>#REF!</f>
        <v>#REF!</v>
      </c>
      <c r="AB217" s="160">
        <v>15</v>
      </c>
      <c r="AC217" s="160">
        <v>20</v>
      </c>
    </row>
    <row r="218" spans="1:29" ht="16.5" customHeight="1" x14ac:dyDescent="0.25">
      <c r="A218" s="69">
        <v>3</v>
      </c>
      <c r="B218" s="67" t="e">
        <f>#REF!</f>
        <v>#REF!</v>
      </c>
      <c r="C218" s="3" t="e">
        <f>#REF!</f>
        <v>#REF!</v>
      </c>
      <c r="D218" s="3" t="e">
        <f>#REF!</f>
        <v>#REF!</v>
      </c>
      <c r="E218" s="3" t="e">
        <f>#REF!</f>
        <v>#REF!</v>
      </c>
      <c r="F218" s="3" t="e">
        <f>#REF!</f>
        <v>#REF!</v>
      </c>
      <c r="G218" s="3" t="e">
        <f>#REF!</f>
        <v>#REF!</v>
      </c>
      <c r="H218" s="3" t="e">
        <f>#REF!</f>
        <v>#REF!</v>
      </c>
      <c r="I218" s="3" t="e">
        <f>#REF!</f>
        <v>#REF!</v>
      </c>
      <c r="J218" s="3" t="e">
        <f>#REF!</f>
        <v>#REF!</v>
      </c>
      <c r="K218" s="3" t="e">
        <f>#REF!</f>
        <v>#REF!</v>
      </c>
      <c r="L218" s="3" t="e">
        <f>#REF!</f>
        <v>#REF!</v>
      </c>
      <c r="M218" s="3" t="e">
        <f>#REF!</f>
        <v>#REF!</v>
      </c>
      <c r="N218" s="3" t="e">
        <f>#REF!</f>
        <v>#REF!</v>
      </c>
      <c r="O218" s="3" t="e">
        <f>#REF!</f>
        <v>#REF!</v>
      </c>
      <c r="P218" s="3" t="e">
        <f>#REF!</f>
        <v>#REF!</v>
      </c>
      <c r="Q218" s="3" t="e">
        <f>#REF!</f>
        <v>#REF!</v>
      </c>
      <c r="R218" s="3" t="e">
        <f>#REF!</f>
        <v>#REF!</v>
      </c>
      <c r="S218" s="3" t="e">
        <f>#REF!</f>
        <v>#REF!</v>
      </c>
      <c r="T218" s="3" t="e">
        <f>#REF!</f>
        <v>#REF!</v>
      </c>
      <c r="U218" s="3" t="e">
        <f>#REF!</f>
        <v>#REF!</v>
      </c>
      <c r="V218" s="3" t="e">
        <f>#REF!</f>
        <v>#REF!</v>
      </c>
      <c r="W218" s="3" t="e">
        <f>#REF!</f>
        <v>#REF!</v>
      </c>
      <c r="X218" s="3" t="e">
        <f>#REF!</f>
        <v>#REF!</v>
      </c>
      <c r="Y218" s="57" t="e">
        <f>#REF!</f>
        <v>#REF!</v>
      </c>
      <c r="AB218" s="160">
        <v>15</v>
      </c>
      <c r="AC218" s="160">
        <v>21</v>
      </c>
    </row>
    <row r="219" spans="1:29" x14ac:dyDescent="0.25">
      <c r="A219" s="69">
        <v>4</v>
      </c>
      <c r="B219" s="67" t="e">
        <f>#REF!</f>
        <v>#REF!</v>
      </c>
      <c r="C219" s="3" t="e">
        <f>#REF!</f>
        <v>#REF!</v>
      </c>
      <c r="D219" s="3" t="e">
        <f>#REF!</f>
        <v>#REF!</v>
      </c>
      <c r="E219" s="3" t="e">
        <f>#REF!</f>
        <v>#REF!</v>
      </c>
      <c r="F219" s="3" t="e">
        <f>#REF!</f>
        <v>#REF!</v>
      </c>
      <c r="G219" s="3" t="e">
        <f>#REF!</f>
        <v>#REF!</v>
      </c>
      <c r="H219" s="3" t="e">
        <f>#REF!</f>
        <v>#REF!</v>
      </c>
      <c r="I219" s="3" t="e">
        <f>#REF!</f>
        <v>#REF!</v>
      </c>
      <c r="J219" s="3" t="e">
        <f>#REF!</f>
        <v>#REF!</v>
      </c>
      <c r="K219" s="3" t="e">
        <f>#REF!</f>
        <v>#REF!</v>
      </c>
      <c r="L219" s="3" t="e">
        <f>#REF!</f>
        <v>#REF!</v>
      </c>
      <c r="M219" s="3" t="e">
        <f>#REF!</f>
        <v>#REF!</v>
      </c>
      <c r="N219" s="3" t="e">
        <f>#REF!</f>
        <v>#REF!</v>
      </c>
      <c r="O219" s="3" t="e">
        <f>#REF!</f>
        <v>#REF!</v>
      </c>
      <c r="P219" s="3" t="e">
        <f>#REF!</f>
        <v>#REF!</v>
      </c>
      <c r="Q219" s="3" t="e">
        <f>#REF!</f>
        <v>#REF!</v>
      </c>
      <c r="R219" s="3" t="e">
        <f>#REF!</f>
        <v>#REF!</v>
      </c>
      <c r="S219" s="3" t="e">
        <f>#REF!</f>
        <v>#REF!</v>
      </c>
      <c r="T219" s="3" t="e">
        <f>#REF!</f>
        <v>#REF!</v>
      </c>
      <c r="U219" s="3" t="e">
        <f>#REF!</f>
        <v>#REF!</v>
      </c>
      <c r="V219" s="3" t="e">
        <f>#REF!</f>
        <v>#REF!</v>
      </c>
      <c r="W219" s="3" t="e">
        <f>#REF!</f>
        <v>#REF!</v>
      </c>
      <c r="X219" s="3" t="e">
        <f>#REF!</f>
        <v>#REF!</v>
      </c>
      <c r="Y219" s="57" t="e">
        <f>#REF!</f>
        <v>#REF!</v>
      </c>
      <c r="AB219" s="160">
        <v>15</v>
      </c>
      <c r="AC219" s="160">
        <v>22</v>
      </c>
    </row>
    <row r="220" spans="1:29" x14ac:dyDescent="0.25">
      <c r="A220" s="69">
        <v>5</v>
      </c>
      <c r="B220" s="67" t="e">
        <f>#REF!</f>
        <v>#REF!</v>
      </c>
      <c r="C220" s="3" t="e">
        <f>#REF!</f>
        <v>#REF!</v>
      </c>
      <c r="D220" s="3" t="e">
        <f>#REF!</f>
        <v>#REF!</v>
      </c>
      <c r="E220" s="3" t="e">
        <f>#REF!</f>
        <v>#REF!</v>
      </c>
      <c r="F220" s="3" t="e">
        <f>#REF!</f>
        <v>#REF!</v>
      </c>
      <c r="G220" s="3" t="e">
        <f>#REF!</f>
        <v>#REF!</v>
      </c>
      <c r="H220" s="3" t="e">
        <f>#REF!</f>
        <v>#REF!</v>
      </c>
      <c r="I220" s="3" t="e">
        <f>#REF!</f>
        <v>#REF!</v>
      </c>
      <c r="J220" s="3" t="e">
        <f>#REF!</f>
        <v>#REF!</v>
      </c>
      <c r="K220" s="3" t="e">
        <f>#REF!</f>
        <v>#REF!</v>
      </c>
      <c r="L220" s="3" t="e">
        <f>#REF!</f>
        <v>#REF!</v>
      </c>
      <c r="M220" s="3" t="e">
        <f>#REF!</f>
        <v>#REF!</v>
      </c>
      <c r="N220" s="3" t="e">
        <f>#REF!</f>
        <v>#REF!</v>
      </c>
      <c r="O220" s="3" t="e">
        <f>#REF!</f>
        <v>#REF!</v>
      </c>
      <c r="P220" s="3" t="e">
        <f>#REF!</f>
        <v>#REF!</v>
      </c>
      <c r="Q220" s="3" t="e">
        <f>#REF!</f>
        <v>#REF!</v>
      </c>
      <c r="R220" s="3" t="e">
        <f>#REF!</f>
        <v>#REF!</v>
      </c>
      <c r="S220" s="3" t="e">
        <f>#REF!</f>
        <v>#REF!</v>
      </c>
      <c r="T220" s="3" t="e">
        <f>#REF!</f>
        <v>#REF!</v>
      </c>
      <c r="U220" s="3" t="e">
        <f>#REF!</f>
        <v>#REF!</v>
      </c>
      <c r="V220" s="3" t="e">
        <f>#REF!</f>
        <v>#REF!</v>
      </c>
      <c r="W220" s="3" t="e">
        <f>#REF!</f>
        <v>#REF!</v>
      </c>
      <c r="X220" s="3" t="e">
        <f>#REF!</f>
        <v>#REF!</v>
      </c>
      <c r="Y220" s="57" t="e">
        <f>#REF!</f>
        <v>#REF!</v>
      </c>
      <c r="AB220" s="160">
        <v>15</v>
      </c>
      <c r="AC220" s="160">
        <v>23</v>
      </c>
    </row>
    <row r="221" spans="1:29" x14ac:dyDescent="0.25">
      <c r="A221" s="69">
        <v>6</v>
      </c>
      <c r="B221" s="75" t="e">
        <f>#REF!</f>
        <v>#REF!</v>
      </c>
      <c r="C221" s="10" t="e">
        <f>#REF!</f>
        <v>#REF!</v>
      </c>
      <c r="D221" s="10" t="e">
        <f>#REF!</f>
        <v>#REF!</v>
      </c>
      <c r="E221" s="10" t="e">
        <f>#REF!</f>
        <v>#REF!</v>
      </c>
      <c r="F221" s="10" t="e">
        <f>#REF!</f>
        <v>#REF!</v>
      </c>
      <c r="G221" s="10" t="e">
        <f>#REF!</f>
        <v>#REF!</v>
      </c>
      <c r="H221" s="10" t="e">
        <f>#REF!</f>
        <v>#REF!</v>
      </c>
      <c r="I221" s="10" t="e">
        <f>#REF!</f>
        <v>#REF!</v>
      </c>
      <c r="J221" s="10" t="e">
        <f>#REF!</f>
        <v>#REF!</v>
      </c>
      <c r="K221" s="10" t="e">
        <f>#REF!</f>
        <v>#REF!</v>
      </c>
      <c r="L221" s="10" t="e">
        <f>#REF!</f>
        <v>#REF!</v>
      </c>
      <c r="M221" s="10" t="e">
        <f>#REF!</f>
        <v>#REF!</v>
      </c>
      <c r="N221" s="10" t="e">
        <f>#REF!</f>
        <v>#REF!</v>
      </c>
      <c r="O221" s="10" t="e">
        <f>#REF!</f>
        <v>#REF!</v>
      </c>
      <c r="P221" s="10" t="e">
        <f>#REF!</f>
        <v>#REF!</v>
      </c>
      <c r="Q221" s="10" t="e">
        <f>#REF!</f>
        <v>#REF!</v>
      </c>
      <c r="R221" s="10" t="e">
        <f>#REF!</f>
        <v>#REF!</v>
      </c>
      <c r="S221" s="10" t="e">
        <f>#REF!</f>
        <v>#REF!</v>
      </c>
      <c r="T221" s="10" t="e">
        <f>#REF!</f>
        <v>#REF!</v>
      </c>
      <c r="U221" s="10" t="e">
        <f>#REF!</f>
        <v>#REF!</v>
      </c>
      <c r="V221" s="10" t="e">
        <f>#REF!</f>
        <v>#REF!</v>
      </c>
      <c r="W221" s="10" t="e">
        <f>#REF!</f>
        <v>#REF!</v>
      </c>
      <c r="X221" s="10" t="e">
        <f>#REF!</f>
        <v>#REF!</v>
      </c>
      <c r="Y221" s="58" t="e">
        <f>#REF!</f>
        <v>#REF!</v>
      </c>
      <c r="AB221" s="160">
        <v>15</v>
      </c>
      <c r="AC221" s="160">
        <v>24</v>
      </c>
    </row>
    <row r="222" spans="1:29" x14ac:dyDescent="0.25">
      <c r="A222" s="69">
        <v>7</v>
      </c>
      <c r="B222" s="75" t="e">
        <f>#REF!</f>
        <v>#REF!</v>
      </c>
      <c r="C222" s="10" t="e">
        <f>#REF!</f>
        <v>#REF!</v>
      </c>
      <c r="D222" s="10" t="e">
        <f>#REF!</f>
        <v>#REF!</v>
      </c>
      <c r="E222" s="10" t="e">
        <f>#REF!</f>
        <v>#REF!</v>
      </c>
      <c r="F222" s="10" t="e">
        <f>#REF!</f>
        <v>#REF!</v>
      </c>
      <c r="G222" s="10" t="e">
        <f>#REF!</f>
        <v>#REF!</v>
      </c>
      <c r="H222" s="10" t="e">
        <f>#REF!</f>
        <v>#REF!</v>
      </c>
      <c r="I222" s="10" t="e">
        <f>#REF!</f>
        <v>#REF!</v>
      </c>
      <c r="J222" s="10" t="e">
        <f>#REF!</f>
        <v>#REF!</v>
      </c>
      <c r="K222" s="10" t="e">
        <f>#REF!</f>
        <v>#REF!</v>
      </c>
      <c r="L222" s="10" t="e">
        <f>#REF!</f>
        <v>#REF!</v>
      </c>
      <c r="M222" s="10" t="e">
        <f>#REF!</f>
        <v>#REF!</v>
      </c>
      <c r="N222" s="10" t="e">
        <f>#REF!</f>
        <v>#REF!</v>
      </c>
      <c r="O222" s="10" t="e">
        <f>#REF!</f>
        <v>#REF!</v>
      </c>
      <c r="P222" s="10" t="e">
        <f>#REF!</f>
        <v>#REF!</v>
      </c>
      <c r="Q222" s="10" t="e">
        <f>#REF!</f>
        <v>#REF!</v>
      </c>
      <c r="R222" s="10" t="e">
        <f>#REF!</f>
        <v>#REF!</v>
      </c>
      <c r="S222" s="10" t="e">
        <f>#REF!</f>
        <v>#REF!</v>
      </c>
      <c r="T222" s="10" t="e">
        <f>#REF!</f>
        <v>#REF!</v>
      </c>
      <c r="U222" s="10" t="e">
        <f>#REF!</f>
        <v>#REF!</v>
      </c>
      <c r="V222" s="10" t="e">
        <f>#REF!</f>
        <v>#REF!</v>
      </c>
      <c r="W222" s="10" t="e">
        <f>#REF!</f>
        <v>#REF!</v>
      </c>
      <c r="X222" s="10" t="e">
        <f>#REF!</f>
        <v>#REF!</v>
      </c>
      <c r="Y222" s="58" t="e">
        <f>#REF!</f>
        <v>#REF!</v>
      </c>
      <c r="AB222" s="160">
        <v>15</v>
      </c>
      <c r="AC222" s="160">
        <v>25</v>
      </c>
    </row>
    <row r="223" spans="1:29" ht="15.75" customHeight="1" x14ac:dyDescent="0.25">
      <c r="A223" s="69">
        <v>8</v>
      </c>
      <c r="B223" s="75" t="e">
        <f>#REF!</f>
        <v>#REF!</v>
      </c>
      <c r="C223" s="10" t="e">
        <f>#REF!</f>
        <v>#REF!</v>
      </c>
      <c r="D223" s="10" t="e">
        <f>#REF!</f>
        <v>#REF!</v>
      </c>
      <c r="E223" s="10" t="e">
        <f>#REF!</f>
        <v>#REF!</v>
      </c>
      <c r="F223" s="10" t="e">
        <f>#REF!</f>
        <v>#REF!</v>
      </c>
      <c r="G223" s="10" t="e">
        <f>#REF!</f>
        <v>#REF!</v>
      </c>
      <c r="H223" s="10" t="e">
        <f>#REF!</f>
        <v>#REF!</v>
      </c>
      <c r="I223" s="10" t="e">
        <f>#REF!</f>
        <v>#REF!</v>
      </c>
      <c r="J223" s="10" t="e">
        <f>#REF!</f>
        <v>#REF!</v>
      </c>
      <c r="K223" s="10" t="e">
        <f>#REF!</f>
        <v>#REF!</v>
      </c>
      <c r="L223" s="10" t="e">
        <f>#REF!</f>
        <v>#REF!</v>
      </c>
      <c r="M223" s="10" t="e">
        <f>#REF!</f>
        <v>#REF!</v>
      </c>
      <c r="N223" s="10" t="e">
        <f>#REF!</f>
        <v>#REF!</v>
      </c>
      <c r="O223" s="10" t="e">
        <f>#REF!</f>
        <v>#REF!</v>
      </c>
      <c r="P223" s="10" t="e">
        <f>#REF!</f>
        <v>#REF!</v>
      </c>
      <c r="Q223" s="10" t="e">
        <f>#REF!</f>
        <v>#REF!</v>
      </c>
      <c r="R223" s="10" t="e">
        <f>#REF!</f>
        <v>#REF!</v>
      </c>
      <c r="S223" s="10" t="e">
        <f>#REF!</f>
        <v>#REF!</v>
      </c>
      <c r="T223" s="10" t="e">
        <f>#REF!</f>
        <v>#REF!</v>
      </c>
      <c r="U223" s="10" t="e">
        <f>#REF!</f>
        <v>#REF!</v>
      </c>
      <c r="V223" s="10" t="e">
        <f>#REF!</f>
        <v>#REF!</v>
      </c>
      <c r="W223" s="10" t="e">
        <f>#REF!</f>
        <v>#REF!</v>
      </c>
      <c r="X223" s="10" t="e">
        <f>#REF!</f>
        <v>#REF!</v>
      </c>
      <c r="Y223" s="58" t="e">
        <f>#REF!</f>
        <v>#REF!</v>
      </c>
      <c r="AB223" s="160">
        <v>16</v>
      </c>
      <c r="AC223" s="160">
        <v>2</v>
      </c>
    </row>
    <row r="224" spans="1:29" x14ac:dyDescent="0.25">
      <c r="A224" s="69">
        <v>9</v>
      </c>
      <c r="B224" s="75" t="e">
        <f>#REF!</f>
        <v>#REF!</v>
      </c>
      <c r="C224" s="10" t="e">
        <f>#REF!</f>
        <v>#REF!</v>
      </c>
      <c r="D224" s="10" t="e">
        <f>#REF!</f>
        <v>#REF!</v>
      </c>
      <c r="E224" s="10" t="e">
        <f>#REF!</f>
        <v>#REF!</v>
      </c>
      <c r="F224" s="10" t="e">
        <f>#REF!</f>
        <v>#REF!</v>
      </c>
      <c r="G224" s="10" t="e">
        <f>#REF!</f>
        <v>#REF!</v>
      </c>
      <c r="H224" s="10" t="e">
        <f>#REF!</f>
        <v>#REF!</v>
      </c>
      <c r="I224" s="10" t="e">
        <f>#REF!</f>
        <v>#REF!</v>
      </c>
      <c r="J224" s="10" t="e">
        <f>#REF!</f>
        <v>#REF!</v>
      </c>
      <c r="K224" s="10" t="e">
        <f>#REF!</f>
        <v>#REF!</v>
      </c>
      <c r="L224" s="10" t="e">
        <f>#REF!</f>
        <v>#REF!</v>
      </c>
      <c r="M224" s="10" t="e">
        <f>#REF!</f>
        <v>#REF!</v>
      </c>
      <c r="N224" s="10" t="e">
        <f>#REF!</f>
        <v>#REF!</v>
      </c>
      <c r="O224" s="10" t="e">
        <f>#REF!</f>
        <v>#REF!</v>
      </c>
      <c r="P224" s="10" t="e">
        <f>#REF!</f>
        <v>#REF!</v>
      </c>
      <c r="Q224" s="10" t="e">
        <f>#REF!</f>
        <v>#REF!</v>
      </c>
      <c r="R224" s="10" t="e">
        <f>#REF!</f>
        <v>#REF!</v>
      </c>
      <c r="S224" s="10" t="e">
        <f>#REF!</f>
        <v>#REF!</v>
      </c>
      <c r="T224" s="10" t="e">
        <f>#REF!</f>
        <v>#REF!</v>
      </c>
      <c r="U224" s="10" t="e">
        <f>#REF!</f>
        <v>#REF!</v>
      </c>
      <c r="V224" s="10" t="e">
        <f>#REF!</f>
        <v>#REF!</v>
      </c>
      <c r="W224" s="10" t="e">
        <f>#REF!</f>
        <v>#REF!</v>
      </c>
      <c r="X224" s="10" t="e">
        <f>#REF!</f>
        <v>#REF!</v>
      </c>
      <c r="Y224" s="58" t="e">
        <f>#REF!</f>
        <v>#REF!</v>
      </c>
      <c r="AB224" s="160">
        <v>16</v>
      </c>
      <c r="AC224" s="160">
        <v>3</v>
      </c>
    </row>
    <row r="225" spans="1:29" x14ac:dyDescent="0.25">
      <c r="A225" s="69">
        <v>10</v>
      </c>
      <c r="B225" s="75" t="e">
        <f>#REF!</f>
        <v>#REF!</v>
      </c>
      <c r="C225" s="10" t="e">
        <f>#REF!</f>
        <v>#REF!</v>
      </c>
      <c r="D225" s="10" t="e">
        <f>#REF!</f>
        <v>#REF!</v>
      </c>
      <c r="E225" s="10" t="e">
        <f>#REF!</f>
        <v>#REF!</v>
      </c>
      <c r="F225" s="10" t="e">
        <f>#REF!</f>
        <v>#REF!</v>
      </c>
      <c r="G225" s="10" t="e">
        <f>#REF!</f>
        <v>#REF!</v>
      </c>
      <c r="H225" s="10" t="e">
        <f>#REF!</f>
        <v>#REF!</v>
      </c>
      <c r="I225" s="10" t="e">
        <f>#REF!</f>
        <v>#REF!</v>
      </c>
      <c r="J225" s="10" t="e">
        <f>#REF!</f>
        <v>#REF!</v>
      </c>
      <c r="K225" s="10" t="e">
        <f>#REF!</f>
        <v>#REF!</v>
      </c>
      <c r="L225" s="10" t="e">
        <f>#REF!</f>
        <v>#REF!</v>
      </c>
      <c r="M225" s="10" t="e">
        <f>#REF!</f>
        <v>#REF!</v>
      </c>
      <c r="N225" s="10" t="e">
        <f>#REF!</f>
        <v>#REF!</v>
      </c>
      <c r="O225" s="10" t="e">
        <f>#REF!</f>
        <v>#REF!</v>
      </c>
      <c r="P225" s="10" t="e">
        <f>#REF!</f>
        <v>#REF!</v>
      </c>
      <c r="Q225" s="10" t="e">
        <f>#REF!</f>
        <v>#REF!</v>
      </c>
      <c r="R225" s="10" t="e">
        <f>#REF!</f>
        <v>#REF!</v>
      </c>
      <c r="S225" s="10" t="e">
        <f>#REF!</f>
        <v>#REF!</v>
      </c>
      <c r="T225" s="10" t="e">
        <f>#REF!</f>
        <v>#REF!</v>
      </c>
      <c r="U225" s="10" t="e">
        <f>#REF!</f>
        <v>#REF!</v>
      </c>
      <c r="V225" s="10" t="e">
        <f>#REF!</f>
        <v>#REF!</v>
      </c>
      <c r="W225" s="10" t="e">
        <f>#REF!</f>
        <v>#REF!</v>
      </c>
      <c r="X225" s="10" t="e">
        <f>#REF!</f>
        <v>#REF!</v>
      </c>
      <c r="Y225" s="58" t="e">
        <f>#REF!</f>
        <v>#REF!</v>
      </c>
      <c r="AB225" s="160">
        <v>16</v>
      </c>
      <c r="AC225" s="160">
        <v>4</v>
      </c>
    </row>
    <row r="226" spans="1:29" x14ac:dyDescent="0.25">
      <c r="A226" s="69">
        <v>11</v>
      </c>
      <c r="B226" s="75" t="e">
        <f>#REF!</f>
        <v>#REF!</v>
      </c>
      <c r="C226" s="10" t="e">
        <f>#REF!</f>
        <v>#REF!</v>
      </c>
      <c r="D226" s="10" t="e">
        <f>#REF!</f>
        <v>#REF!</v>
      </c>
      <c r="E226" s="10" t="e">
        <f>#REF!</f>
        <v>#REF!</v>
      </c>
      <c r="F226" s="10" t="e">
        <f>#REF!</f>
        <v>#REF!</v>
      </c>
      <c r="G226" s="10" t="e">
        <f>#REF!</f>
        <v>#REF!</v>
      </c>
      <c r="H226" s="10" t="e">
        <f>#REF!</f>
        <v>#REF!</v>
      </c>
      <c r="I226" s="10" t="e">
        <f>#REF!</f>
        <v>#REF!</v>
      </c>
      <c r="J226" s="10" t="e">
        <f>#REF!</f>
        <v>#REF!</v>
      </c>
      <c r="K226" s="10" t="e">
        <f>#REF!</f>
        <v>#REF!</v>
      </c>
      <c r="L226" s="10" t="e">
        <f>#REF!</f>
        <v>#REF!</v>
      </c>
      <c r="M226" s="10" t="e">
        <f>#REF!</f>
        <v>#REF!</v>
      </c>
      <c r="N226" s="10" t="e">
        <f>#REF!</f>
        <v>#REF!</v>
      </c>
      <c r="O226" s="10" t="e">
        <f>#REF!</f>
        <v>#REF!</v>
      </c>
      <c r="P226" s="10" t="e">
        <f>#REF!</f>
        <v>#REF!</v>
      </c>
      <c r="Q226" s="10" t="e">
        <f>#REF!</f>
        <v>#REF!</v>
      </c>
      <c r="R226" s="10" t="e">
        <f>#REF!</f>
        <v>#REF!</v>
      </c>
      <c r="S226" s="10" t="e">
        <f>#REF!</f>
        <v>#REF!</v>
      </c>
      <c r="T226" s="10" t="e">
        <f>#REF!</f>
        <v>#REF!</v>
      </c>
      <c r="U226" s="10" t="e">
        <f>#REF!</f>
        <v>#REF!</v>
      </c>
      <c r="V226" s="10" t="e">
        <f>#REF!</f>
        <v>#REF!</v>
      </c>
      <c r="W226" s="10" t="e">
        <f>#REF!</f>
        <v>#REF!</v>
      </c>
      <c r="X226" s="10" t="e">
        <f>#REF!</f>
        <v>#REF!</v>
      </c>
      <c r="Y226" s="58" t="e">
        <f>#REF!</f>
        <v>#REF!</v>
      </c>
      <c r="AB226" s="160">
        <v>16</v>
      </c>
      <c r="AC226" s="160">
        <v>5</v>
      </c>
    </row>
    <row r="227" spans="1:29" x14ac:dyDescent="0.25">
      <c r="A227" s="69">
        <v>12</v>
      </c>
      <c r="B227" s="75" t="e">
        <f>#REF!</f>
        <v>#REF!</v>
      </c>
      <c r="C227" s="10" t="e">
        <f>#REF!</f>
        <v>#REF!</v>
      </c>
      <c r="D227" s="10" t="e">
        <f>#REF!</f>
        <v>#REF!</v>
      </c>
      <c r="E227" s="10" t="e">
        <f>#REF!</f>
        <v>#REF!</v>
      </c>
      <c r="F227" s="10" t="e">
        <f>#REF!</f>
        <v>#REF!</v>
      </c>
      <c r="G227" s="10" t="e">
        <f>#REF!</f>
        <v>#REF!</v>
      </c>
      <c r="H227" s="10" t="e">
        <f>#REF!</f>
        <v>#REF!</v>
      </c>
      <c r="I227" s="10" t="e">
        <f>#REF!</f>
        <v>#REF!</v>
      </c>
      <c r="J227" s="10" t="e">
        <f>#REF!</f>
        <v>#REF!</v>
      </c>
      <c r="K227" s="10" t="e">
        <f>#REF!</f>
        <v>#REF!</v>
      </c>
      <c r="L227" s="10" t="e">
        <f>#REF!</f>
        <v>#REF!</v>
      </c>
      <c r="M227" s="10" t="e">
        <f>#REF!</f>
        <v>#REF!</v>
      </c>
      <c r="N227" s="10" t="e">
        <f>#REF!</f>
        <v>#REF!</v>
      </c>
      <c r="O227" s="10" t="e">
        <f>#REF!</f>
        <v>#REF!</v>
      </c>
      <c r="P227" s="10" t="e">
        <f>#REF!</f>
        <v>#REF!</v>
      </c>
      <c r="Q227" s="10" t="e">
        <f>#REF!</f>
        <v>#REF!</v>
      </c>
      <c r="R227" s="10" t="e">
        <f>#REF!</f>
        <v>#REF!</v>
      </c>
      <c r="S227" s="10" t="e">
        <f>#REF!</f>
        <v>#REF!</v>
      </c>
      <c r="T227" s="10" t="e">
        <f>#REF!</f>
        <v>#REF!</v>
      </c>
      <c r="U227" s="10" t="e">
        <f>#REF!</f>
        <v>#REF!</v>
      </c>
      <c r="V227" s="10" t="e">
        <f>#REF!</f>
        <v>#REF!</v>
      </c>
      <c r="W227" s="10" t="e">
        <f>#REF!</f>
        <v>#REF!</v>
      </c>
      <c r="X227" s="10" t="e">
        <f>#REF!</f>
        <v>#REF!</v>
      </c>
      <c r="Y227" s="58" t="e">
        <f>#REF!</f>
        <v>#REF!</v>
      </c>
      <c r="AB227" s="160">
        <v>16</v>
      </c>
      <c r="AC227" s="160">
        <v>6</v>
      </c>
    </row>
    <row r="228" spans="1:29" x14ac:dyDescent="0.25">
      <c r="A228" s="69">
        <v>13</v>
      </c>
      <c r="B228" s="75" t="e">
        <f>#REF!</f>
        <v>#REF!</v>
      </c>
      <c r="C228" s="10" t="e">
        <f>#REF!</f>
        <v>#REF!</v>
      </c>
      <c r="D228" s="10" t="e">
        <f>#REF!</f>
        <v>#REF!</v>
      </c>
      <c r="E228" s="10" t="e">
        <f>#REF!</f>
        <v>#REF!</v>
      </c>
      <c r="F228" s="10" t="e">
        <f>#REF!</f>
        <v>#REF!</v>
      </c>
      <c r="G228" s="10" t="e">
        <f>#REF!</f>
        <v>#REF!</v>
      </c>
      <c r="H228" s="10" t="e">
        <f>#REF!</f>
        <v>#REF!</v>
      </c>
      <c r="I228" s="10" t="e">
        <f>#REF!</f>
        <v>#REF!</v>
      </c>
      <c r="J228" s="10" t="e">
        <f>#REF!</f>
        <v>#REF!</v>
      </c>
      <c r="K228" s="10" t="e">
        <f>#REF!</f>
        <v>#REF!</v>
      </c>
      <c r="L228" s="10" t="e">
        <f>#REF!</f>
        <v>#REF!</v>
      </c>
      <c r="M228" s="10" t="e">
        <f>#REF!</f>
        <v>#REF!</v>
      </c>
      <c r="N228" s="10" t="e">
        <f>#REF!</f>
        <v>#REF!</v>
      </c>
      <c r="O228" s="10" t="e">
        <f>#REF!</f>
        <v>#REF!</v>
      </c>
      <c r="P228" s="10" t="e">
        <f>#REF!</f>
        <v>#REF!</v>
      </c>
      <c r="Q228" s="10" t="e">
        <f>#REF!</f>
        <v>#REF!</v>
      </c>
      <c r="R228" s="10" t="e">
        <f>#REF!</f>
        <v>#REF!</v>
      </c>
      <c r="S228" s="10" t="e">
        <f>#REF!</f>
        <v>#REF!</v>
      </c>
      <c r="T228" s="10" t="e">
        <f>#REF!</f>
        <v>#REF!</v>
      </c>
      <c r="U228" s="10" t="e">
        <f>#REF!</f>
        <v>#REF!</v>
      </c>
      <c r="V228" s="10" t="e">
        <f>#REF!</f>
        <v>#REF!</v>
      </c>
      <c r="W228" s="10" t="e">
        <f>#REF!</f>
        <v>#REF!</v>
      </c>
      <c r="X228" s="10" t="e">
        <f>#REF!</f>
        <v>#REF!</v>
      </c>
      <c r="Y228" s="58" t="e">
        <f>#REF!</f>
        <v>#REF!</v>
      </c>
      <c r="AB228" s="160">
        <v>16</v>
      </c>
      <c r="AC228" s="160">
        <v>7</v>
      </c>
    </row>
    <row r="229" spans="1:29" x14ac:dyDescent="0.25">
      <c r="A229" s="69">
        <v>14</v>
      </c>
      <c r="B229" s="75" t="e">
        <f>#REF!</f>
        <v>#REF!</v>
      </c>
      <c r="C229" s="10" t="e">
        <f>#REF!</f>
        <v>#REF!</v>
      </c>
      <c r="D229" s="10" t="e">
        <f>#REF!</f>
        <v>#REF!</v>
      </c>
      <c r="E229" s="10" t="e">
        <f>#REF!</f>
        <v>#REF!</v>
      </c>
      <c r="F229" s="10" t="e">
        <f>#REF!</f>
        <v>#REF!</v>
      </c>
      <c r="G229" s="10" t="e">
        <f>#REF!</f>
        <v>#REF!</v>
      </c>
      <c r="H229" s="10" t="e">
        <f>#REF!</f>
        <v>#REF!</v>
      </c>
      <c r="I229" s="10" t="e">
        <f>#REF!</f>
        <v>#REF!</v>
      </c>
      <c r="J229" s="10" t="e">
        <f>#REF!</f>
        <v>#REF!</v>
      </c>
      <c r="K229" s="10" t="e">
        <f>#REF!</f>
        <v>#REF!</v>
      </c>
      <c r="L229" s="10" t="e">
        <f>#REF!</f>
        <v>#REF!</v>
      </c>
      <c r="M229" s="10" t="e">
        <f>#REF!</f>
        <v>#REF!</v>
      </c>
      <c r="N229" s="10" t="e">
        <f>#REF!</f>
        <v>#REF!</v>
      </c>
      <c r="O229" s="10" t="e">
        <f>#REF!</f>
        <v>#REF!</v>
      </c>
      <c r="P229" s="10" t="e">
        <f>#REF!</f>
        <v>#REF!</v>
      </c>
      <c r="Q229" s="10" t="e">
        <f>#REF!</f>
        <v>#REF!</v>
      </c>
      <c r="R229" s="10" t="e">
        <f>#REF!</f>
        <v>#REF!</v>
      </c>
      <c r="S229" s="10" t="e">
        <f>#REF!</f>
        <v>#REF!</v>
      </c>
      <c r="T229" s="10" t="e">
        <f>#REF!</f>
        <v>#REF!</v>
      </c>
      <c r="U229" s="10" t="e">
        <f>#REF!</f>
        <v>#REF!</v>
      </c>
      <c r="V229" s="10" t="e">
        <f>#REF!</f>
        <v>#REF!</v>
      </c>
      <c r="W229" s="10" t="e">
        <f>#REF!</f>
        <v>#REF!</v>
      </c>
      <c r="X229" s="10" t="e">
        <f>#REF!</f>
        <v>#REF!</v>
      </c>
      <c r="Y229" s="58" t="e">
        <f>#REF!</f>
        <v>#REF!</v>
      </c>
      <c r="AB229" s="160">
        <v>16</v>
      </c>
      <c r="AC229" s="160">
        <v>8</v>
      </c>
    </row>
    <row r="230" spans="1:29" x14ac:dyDescent="0.25">
      <c r="A230" s="69">
        <v>15</v>
      </c>
      <c r="B230" s="75" t="e">
        <f>#REF!</f>
        <v>#REF!</v>
      </c>
      <c r="C230" s="10" t="e">
        <f>#REF!</f>
        <v>#REF!</v>
      </c>
      <c r="D230" s="10" t="e">
        <f>#REF!</f>
        <v>#REF!</v>
      </c>
      <c r="E230" s="10" t="e">
        <f>#REF!</f>
        <v>#REF!</v>
      </c>
      <c r="F230" s="10" t="e">
        <f>#REF!</f>
        <v>#REF!</v>
      </c>
      <c r="G230" s="10" t="e">
        <f>#REF!</f>
        <v>#REF!</v>
      </c>
      <c r="H230" s="10" t="e">
        <f>#REF!</f>
        <v>#REF!</v>
      </c>
      <c r="I230" s="10" t="e">
        <f>#REF!</f>
        <v>#REF!</v>
      </c>
      <c r="J230" s="10" t="e">
        <f>#REF!</f>
        <v>#REF!</v>
      </c>
      <c r="K230" s="10" t="e">
        <f>#REF!</f>
        <v>#REF!</v>
      </c>
      <c r="L230" s="10" t="e">
        <f>#REF!</f>
        <v>#REF!</v>
      </c>
      <c r="M230" s="10" t="e">
        <f>#REF!</f>
        <v>#REF!</v>
      </c>
      <c r="N230" s="10" t="e">
        <f>#REF!</f>
        <v>#REF!</v>
      </c>
      <c r="O230" s="10" t="e">
        <f>#REF!</f>
        <v>#REF!</v>
      </c>
      <c r="P230" s="10" t="e">
        <f>#REF!</f>
        <v>#REF!</v>
      </c>
      <c r="Q230" s="10" t="e">
        <f>#REF!</f>
        <v>#REF!</v>
      </c>
      <c r="R230" s="10" t="e">
        <f>#REF!</f>
        <v>#REF!</v>
      </c>
      <c r="S230" s="10" t="e">
        <f>#REF!</f>
        <v>#REF!</v>
      </c>
      <c r="T230" s="10" t="e">
        <f>#REF!</f>
        <v>#REF!</v>
      </c>
      <c r="U230" s="10" t="e">
        <f>#REF!</f>
        <v>#REF!</v>
      </c>
      <c r="V230" s="10" t="e">
        <f>#REF!</f>
        <v>#REF!</v>
      </c>
      <c r="W230" s="10" t="e">
        <f>#REF!</f>
        <v>#REF!</v>
      </c>
      <c r="X230" s="10" t="e">
        <f>#REF!</f>
        <v>#REF!</v>
      </c>
      <c r="Y230" s="58" t="e">
        <f>#REF!</f>
        <v>#REF!</v>
      </c>
      <c r="AB230" s="160">
        <v>16</v>
      </c>
      <c r="AC230" s="160">
        <v>9</v>
      </c>
    </row>
    <row r="231" spans="1:29" x14ac:dyDescent="0.25">
      <c r="A231" s="69">
        <v>16</v>
      </c>
      <c r="B231" s="75" t="e">
        <f>#REF!</f>
        <v>#REF!</v>
      </c>
      <c r="C231" s="10" t="e">
        <f>#REF!</f>
        <v>#REF!</v>
      </c>
      <c r="D231" s="10" t="e">
        <f>#REF!</f>
        <v>#REF!</v>
      </c>
      <c r="E231" s="10" t="e">
        <f>#REF!</f>
        <v>#REF!</v>
      </c>
      <c r="F231" s="10" t="e">
        <f>#REF!</f>
        <v>#REF!</v>
      </c>
      <c r="G231" s="10" t="e">
        <f>#REF!</f>
        <v>#REF!</v>
      </c>
      <c r="H231" s="10" t="e">
        <f>#REF!</f>
        <v>#REF!</v>
      </c>
      <c r="I231" s="10" t="e">
        <f>#REF!</f>
        <v>#REF!</v>
      </c>
      <c r="J231" s="10" t="e">
        <f>#REF!</f>
        <v>#REF!</v>
      </c>
      <c r="K231" s="10" t="e">
        <f>#REF!</f>
        <v>#REF!</v>
      </c>
      <c r="L231" s="10" t="e">
        <f>#REF!</f>
        <v>#REF!</v>
      </c>
      <c r="M231" s="10" t="e">
        <f>#REF!</f>
        <v>#REF!</v>
      </c>
      <c r="N231" s="10" t="e">
        <f>#REF!</f>
        <v>#REF!</v>
      </c>
      <c r="O231" s="10" t="e">
        <f>#REF!</f>
        <v>#REF!</v>
      </c>
      <c r="P231" s="10" t="e">
        <f>#REF!</f>
        <v>#REF!</v>
      </c>
      <c r="Q231" s="10" t="e">
        <f>#REF!</f>
        <v>#REF!</v>
      </c>
      <c r="R231" s="10" t="e">
        <f>#REF!</f>
        <v>#REF!</v>
      </c>
      <c r="S231" s="10" t="e">
        <f>#REF!</f>
        <v>#REF!</v>
      </c>
      <c r="T231" s="10" t="e">
        <f>#REF!</f>
        <v>#REF!</v>
      </c>
      <c r="U231" s="10" t="e">
        <f>#REF!</f>
        <v>#REF!</v>
      </c>
      <c r="V231" s="10" t="e">
        <f>#REF!</f>
        <v>#REF!</v>
      </c>
      <c r="W231" s="10" t="e">
        <f>#REF!</f>
        <v>#REF!</v>
      </c>
      <c r="X231" s="10" t="e">
        <f>#REF!</f>
        <v>#REF!</v>
      </c>
      <c r="Y231" s="58" t="e">
        <f>#REF!</f>
        <v>#REF!</v>
      </c>
      <c r="AB231" s="160">
        <v>16</v>
      </c>
      <c r="AC231" s="160">
        <v>10</v>
      </c>
    </row>
    <row r="232" spans="1:29" x14ac:dyDescent="0.25">
      <c r="A232" s="69">
        <v>17</v>
      </c>
      <c r="B232" s="75" t="e">
        <f>#REF!</f>
        <v>#REF!</v>
      </c>
      <c r="C232" s="10" t="e">
        <f>#REF!</f>
        <v>#REF!</v>
      </c>
      <c r="D232" s="10" t="e">
        <f>#REF!</f>
        <v>#REF!</v>
      </c>
      <c r="E232" s="10" t="e">
        <f>#REF!</f>
        <v>#REF!</v>
      </c>
      <c r="F232" s="10" t="e">
        <f>#REF!</f>
        <v>#REF!</v>
      </c>
      <c r="G232" s="10" t="e">
        <f>#REF!</f>
        <v>#REF!</v>
      </c>
      <c r="H232" s="10" t="e">
        <f>#REF!</f>
        <v>#REF!</v>
      </c>
      <c r="I232" s="10" t="e">
        <f>#REF!</f>
        <v>#REF!</v>
      </c>
      <c r="J232" s="10" t="e">
        <f>#REF!</f>
        <v>#REF!</v>
      </c>
      <c r="K232" s="10" t="e">
        <f>#REF!</f>
        <v>#REF!</v>
      </c>
      <c r="L232" s="10" t="e">
        <f>#REF!</f>
        <v>#REF!</v>
      </c>
      <c r="M232" s="10" t="e">
        <f>#REF!</f>
        <v>#REF!</v>
      </c>
      <c r="N232" s="10" t="e">
        <f>#REF!</f>
        <v>#REF!</v>
      </c>
      <c r="O232" s="10" t="e">
        <f>#REF!</f>
        <v>#REF!</v>
      </c>
      <c r="P232" s="10" t="e">
        <f>#REF!</f>
        <v>#REF!</v>
      </c>
      <c r="Q232" s="10" t="e">
        <f>#REF!</f>
        <v>#REF!</v>
      </c>
      <c r="R232" s="10" t="e">
        <f>#REF!</f>
        <v>#REF!</v>
      </c>
      <c r="S232" s="10" t="e">
        <f>#REF!</f>
        <v>#REF!</v>
      </c>
      <c r="T232" s="10" t="e">
        <f>#REF!</f>
        <v>#REF!</v>
      </c>
      <c r="U232" s="10" t="e">
        <f>#REF!</f>
        <v>#REF!</v>
      </c>
      <c r="V232" s="10" t="e">
        <f>#REF!</f>
        <v>#REF!</v>
      </c>
      <c r="W232" s="10" t="e">
        <f>#REF!</f>
        <v>#REF!</v>
      </c>
      <c r="X232" s="10" t="e">
        <f>#REF!</f>
        <v>#REF!</v>
      </c>
      <c r="Y232" s="58" t="e">
        <f>#REF!</f>
        <v>#REF!</v>
      </c>
      <c r="AB232" s="160">
        <v>16</v>
      </c>
      <c r="AC232" s="160">
        <v>11</v>
      </c>
    </row>
    <row r="233" spans="1:29" x14ac:dyDescent="0.25">
      <c r="A233" s="69">
        <v>18</v>
      </c>
      <c r="B233" s="75" t="e">
        <f>#REF!</f>
        <v>#REF!</v>
      </c>
      <c r="C233" s="10" t="e">
        <f>#REF!</f>
        <v>#REF!</v>
      </c>
      <c r="D233" s="10" t="e">
        <f>#REF!</f>
        <v>#REF!</v>
      </c>
      <c r="E233" s="10" t="e">
        <f>#REF!</f>
        <v>#REF!</v>
      </c>
      <c r="F233" s="10" t="e">
        <f>#REF!</f>
        <v>#REF!</v>
      </c>
      <c r="G233" s="10" t="e">
        <f>#REF!</f>
        <v>#REF!</v>
      </c>
      <c r="H233" s="10" t="e">
        <f>#REF!</f>
        <v>#REF!</v>
      </c>
      <c r="I233" s="10" t="e">
        <f>#REF!</f>
        <v>#REF!</v>
      </c>
      <c r="J233" s="10" t="e">
        <f>#REF!</f>
        <v>#REF!</v>
      </c>
      <c r="K233" s="10" t="e">
        <f>#REF!</f>
        <v>#REF!</v>
      </c>
      <c r="L233" s="10" t="e">
        <f>#REF!</f>
        <v>#REF!</v>
      </c>
      <c r="M233" s="10" t="e">
        <f>#REF!</f>
        <v>#REF!</v>
      </c>
      <c r="N233" s="10" t="e">
        <f>#REF!</f>
        <v>#REF!</v>
      </c>
      <c r="O233" s="10" t="e">
        <f>#REF!</f>
        <v>#REF!</v>
      </c>
      <c r="P233" s="10" t="e">
        <f>#REF!</f>
        <v>#REF!</v>
      </c>
      <c r="Q233" s="10" t="e">
        <f>#REF!</f>
        <v>#REF!</v>
      </c>
      <c r="R233" s="10" t="e">
        <f>#REF!</f>
        <v>#REF!</v>
      </c>
      <c r="S233" s="10" t="e">
        <f>#REF!</f>
        <v>#REF!</v>
      </c>
      <c r="T233" s="10" t="e">
        <f>#REF!</f>
        <v>#REF!</v>
      </c>
      <c r="U233" s="10" t="e">
        <f>#REF!</f>
        <v>#REF!</v>
      </c>
      <c r="V233" s="10" t="e">
        <f>#REF!</f>
        <v>#REF!</v>
      </c>
      <c r="W233" s="10" t="e">
        <f>#REF!</f>
        <v>#REF!</v>
      </c>
      <c r="X233" s="10" t="e">
        <f>#REF!</f>
        <v>#REF!</v>
      </c>
      <c r="Y233" s="58" t="e">
        <f>#REF!</f>
        <v>#REF!</v>
      </c>
      <c r="AB233" s="160">
        <v>16</v>
      </c>
      <c r="AC233" s="160">
        <v>12</v>
      </c>
    </row>
    <row r="234" spans="1:29" x14ac:dyDescent="0.25">
      <c r="A234" s="69">
        <v>19</v>
      </c>
      <c r="B234" s="75" t="e">
        <f>#REF!</f>
        <v>#REF!</v>
      </c>
      <c r="C234" s="10" t="e">
        <f>#REF!</f>
        <v>#REF!</v>
      </c>
      <c r="D234" s="10" t="e">
        <f>#REF!</f>
        <v>#REF!</v>
      </c>
      <c r="E234" s="10" t="e">
        <f>#REF!</f>
        <v>#REF!</v>
      </c>
      <c r="F234" s="10" t="e">
        <f>#REF!</f>
        <v>#REF!</v>
      </c>
      <c r="G234" s="10" t="e">
        <f>#REF!</f>
        <v>#REF!</v>
      </c>
      <c r="H234" s="10" t="e">
        <f>#REF!</f>
        <v>#REF!</v>
      </c>
      <c r="I234" s="10" t="e">
        <f>#REF!</f>
        <v>#REF!</v>
      </c>
      <c r="J234" s="10" t="e">
        <f>#REF!</f>
        <v>#REF!</v>
      </c>
      <c r="K234" s="10" t="e">
        <f>#REF!</f>
        <v>#REF!</v>
      </c>
      <c r="L234" s="10" t="e">
        <f>#REF!</f>
        <v>#REF!</v>
      </c>
      <c r="M234" s="10" t="e">
        <f>#REF!</f>
        <v>#REF!</v>
      </c>
      <c r="N234" s="10" t="e">
        <f>#REF!</f>
        <v>#REF!</v>
      </c>
      <c r="O234" s="10" t="e">
        <f>#REF!</f>
        <v>#REF!</v>
      </c>
      <c r="P234" s="10" t="e">
        <f>#REF!</f>
        <v>#REF!</v>
      </c>
      <c r="Q234" s="10" t="e">
        <f>#REF!</f>
        <v>#REF!</v>
      </c>
      <c r="R234" s="10" t="e">
        <f>#REF!</f>
        <v>#REF!</v>
      </c>
      <c r="S234" s="10" t="e">
        <f>#REF!</f>
        <v>#REF!</v>
      </c>
      <c r="T234" s="10" t="e">
        <f>#REF!</f>
        <v>#REF!</v>
      </c>
      <c r="U234" s="10" t="e">
        <f>#REF!</f>
        <v>#REF!</v>
      </c>
      <c r="V234" s="10" t="e">
        <f>#REF!</f>
        <v>#REF!</v>
      </c>
      <c r="W234" s="10" t="e">
        <f>#REF!</f>
        <v>#REF!</v>
      </c>
      <c r="X234" s="10" t="e">
        <f>#REF!</f>
        <v>#REF!</v>
      </c>
      <c r="Y234" s="58" t="e">
        <f>#REF!</f>
        <v>#REF!</v>
      </c>
      <c r="AB234" s="160">
        <v>16</v>
      </c>
      <c r="AC234" s="160">
        <v>13</v>
      </c>
    </row>
    <row r="235" spans="1:29" x14ac:dyDescent="0.25">
      <c r="A235" s="69">
        <v>20</v>
      </c>
      <c r="B235" s="75" t="e">
        <f>#REF!</f>
        <v>#REF!</v>
      </c>
      <c r="C235" s="10" t="e">
        <f>#REF!</f>
        <v>#REF!</v>
      </c>
      <c r="D235" s="10" t="e">
        <f>#REF!</f>
        <v>#REF!</v>
      </c>
      <c r="E235" s="10" t="e">
        <f>#REF!</f>
        <v>#REF!</v>
      </c>
      <c r="F235" s="10" t="e">
        <f>#REF!</f>
        <v>#REF!</v>
      </c>
      <c r="G235" s="10" t="e">
        <f>#REF!</f>
        <v>#REF!</v>
      </c>
      <c r="H235" s="10" t="e">
        <f>#REF!</f>
        <v>#REF!</v>
      </c>
      <c r="I235" s="10" t="e">
        <f>#REF!</f>
        <v>#REF!</v>
      </c>
      <c r="J235" s="10" t="e">
        <f>#REF!</f>
        <v>#REF!</v>
      </c>
      <c r="K235" s="10" t="e">
        <f>#REF!</f>
        <v>#REF!</v>
      </c>
      <c r="L235" s="10" t="e">
        <f>#REF!</f>
        <v>#REF!</v>
      </c>
      <c r="M235" s="10" t="e">
        <f>#REF!</f>
        <v>#REF!</v>
      </c>
      <c r="N235" s="10" t="e">
        <f>#REF!</f>
        <v>#REF!</v>
      </c>
      <c r="O235" s="10" t="e">
        <f>#REF!</f>
        <v>#REF!</v>
      </c>
      <c r="P235" s="10" t="e">
        <f>#REF!</f>
        <v>#REF!</v>
      </c>
      <c r="Q235" s="10" t="e">
        <f>#REF!</f>
        <v>#REF!</v>
      </c>
      <c r="R235" s="10" t="e">
        <f>#REF!</f>
        <v>#REF!</v>
      </c>
      <c r="S235" s="10" t="e">
        <f>#REF!</f>
        <v>#REF!</v>
      </c>
      <c r="T235" s="10" t="e">
        <f>#REF!</f>
        <v>#REF!</v>
      </c>
      <c r="U235" s="10" t="e">
        <f>#REF!</f>
        <v>#REF!</v>
      </c>
      <c r="V235" s="10" t="e">
        <f>#REF!</f>
        <v>#REF!</v>
      </c>
      <c r="W235" s="10" t="e">
        <f>#REF!</f>
        <v>#REF!</v>
      </c>
      <c r="X235" s="10" t="e">
        <f>#REF!</f>
        <v>#REF!</v>
      </c>
      <c r="Y235" s="58" t="e">
        <f>#REF!</f>
        <v>#REF!</v>
      </c>
      <c r="AB235" s="160">
        <v>16</v>
      </c>
      <c r="AC235" s="160">
        <v>14</v>
      </c>
    </row>
    <row r="236" spans="1:29" ht="15.75" customHeight="1" x14ac:dyDescent="0.25">
      <c r="A236" s="69">
        <v>21</v>
      </c>
      <c r="B236" s="75" t="e">
        <f>#REF!</f>
        <v>#REF!</v>
      </c>
      <c r="C236" s="10" t="e">
        <f>#REF!</f>
        <v>#REF!</v>
      </c>
      <c r="D236" s="10" t="e">
        <f>#REF!</f>
        <v>#REF!</v>
      </c>
      <c r="E236" s="10" t="e">
        <f>#REF!</f>
        <v>#REF!</v>
      </c>
      <c r="F236" s="10" t="e">
        <f>#REF!</f>
        <v>#REF!</v>
      </c>
      <c r="G236" s="10" t="e">
        <f>#REF!</f>
        <v>#REF!</v>
      </c>
      <c r="H236" s="10" t="e">
        <f>#REF!</f>
        <v>#REF!</v>
      </c>
      <c r="I236" s="10" t="e">
        <f>#REF!</f>
        <v>#REF!</v>
      </c>
      <c r="J236" s="10" t="e">
        <f>#REF!</f>
        <v>#REF!</v>
      </c>
      <c r="K236" s="10" t="e">
        <f>#REF!</f>
        <v>#REF!</v>
      </c>
      <c r="L236" s="10" t="e">
        <f>#REF!</f>
        <v>#REF!</v>
      </c>
      <c r="M236" s="10" t="e">
        <f>#REF!</f>
        <v>#REF!</v>
      </c>
      <c r="N236" s="10" t="e">
        <f>#REF!</f>
        <v>#REF!</v>
      </c>
      <c r="O236" s="10" t="e">
        <f>#REF!</f>
        <v>#REF!</v>
      </c>
      <c r="P236" s="10" t="e">
        <f>#REF!</f>
        <v>#REF!</v>
      </c>
      <c r="Q236" s="10" t="e">
        <f>#REF!</f>
        <v>#REF!</v>
      </c>
      <c r="R236" s="10" t="e">
        <f>#REF!</f>
        <v>#REF!</v>
      </c>
      <c r="S236" s="10" t="e">
        <f>#REF!</f>
        <v>#REF!</v>
      </c>
      <c r="T236" s="10" t="e">
        <f>#REF!</f>
        <v>#REF!</v>
      </c>
      <c r="U236" s="10" t="e">
        <f>#REF!</f>
        <v>#REF!</v>
      </c>
      <c r="V236" s="10" t="e">
        <f>#REF!</f>
        <v>#REF!</v>
      </c>
      <c r="W236" s="10" t="e">
        <f>#REF!</f>
        <v>#REF!</v>
      </c>
      <c r="X236" s="10" t="e">
        <f>#REF!</f>
        <v>#REF!</v>
      </c>
      <c r="Y236" s="58" t="e">
        <f>#REF!</f>
        <v>#REF!</v>
      </c>
      <c r="AB236" s="160">
        <v>16</v>
      </c>
      <c r="AC236" s="160">
        <v>15</v>
      </c>
    </row>
    <row r="237" spans="1:29" ht="15.75" customHeight="1" x14ac:dyDescent="0.25">
      <c r="A237" s="69">
        <v>22</v>
      </c>
      <c r="B237" s="75" t="e">
        <f>#REF!</f>
        <v>#REF!</v>
      </c>
      <c r="C237" s="10" t="e">
        <f>#REF!</f>
        <v>#REF!</v>
      </c>
      <c r="D237" s="10" t="e">
        <f>#REF!</f>
        <v>#REF!</v>
      </c>
      <c r="E237" s="10" t="e">
        <f>#REF!</f>
        <v>#REF!</v>
      </c>
      <c r="F237" s="10" t="e">
        <f>#REF!</f>
        <v>#REF!</v>
      </c>
      <c r="G237" s="10" t="e">
        <f>#REF!</f>
        <v>#REF!</v>
      </c>
      <c r="H237" s="10" t="e">
        <f>#REF!</f>
        <v>#REF!</v>
      </c>
      <c r="I237" s="10" t="e">
        <f>#REF!</f>
        <v>#REF!</v>
      </c>
      <c r="J237" s="10" t="e">
        <f>#REF!</f>
        <v>#REF!</v>
      </c>
      <c r="K237" s="10" t="e">
        <f>#REF!</f>
        <v>#REF!</v>
      </c>
      <c r="L237" s="10" t="e">
        <f>#REF!</f>
        <v>#REF!</v>
      </c>
      <c r="M237" s="10" t="e">
        <f>#REF!</f>
        <v>#REF!</v>
      </c>
      <c r="N237" s="10" t="e">
        <f>#REF!</f>
        <v>#REF!</v>
      </c>
      <c r="O237" s="10" t="e">
        <f>#REF!</f>
        <v>#REF!</v>
      </c>
      <c r="P237" s="10" t="e">
        <f>#REF!</f>
        <v>#REF!</v>
      </c>
      <c r="Q237" s="10" t="e">
        <f>#REF!</f>
        <v>#REF!</v>
      </c>
      <c r="R237" s="10" t="e">
        <f>#REF!</f>
        <v>#REF!</v>
      </c>
      <c r="S237" s="10" t="e">
        <f>#REF!</f>
        <v>#REF!</v>
      </c>
      <c r="T237" s="10" t="e">
        <f>#REF!</f>
        <v>#REF!</v>
      </c>
      <c r="U237" s="10" t="e">
        <f>#REF!</f>
        <v>#REF!</v>
      </c>
      <c r="V237" s="10" t="e">
        <f>#REF!</f>
        <v>#REF!</v>
      </c>
      <c r="W237" s="10" t="e">
        <f>#REF!</f>
        <v>#REF!</v>
      </c>
      <c r="X237" s="10" t="e">
        <f>#REF!</f>
        <v>#REF!</v>
      </c>
      <c r="Y237" s="58" t="e">
        <f>#REF!</f>
        <v>#REF!</v>
      </c>
      <c r="AB237" s="160">
        <v>16</v>
      </c>
      <c r="AC237" s="160">
        <v>16</v>
      </c>
    </row>
    <row r="238" spans="1:29" x14ac:dyDescent="0.25">
      <c r="A238" s="69">
        <v>23</v>
      </c>
      <c r="B238" s="75" t="e">
        <f>#REF!</f>
        <v>#REF!</v>
      </c>
      <c r="C238" s="10" t="e">
        <f>#REF!</f>
        <v>#REF!</v>
      </c>
      <c r="D238" s="10" t="e">
        <f>#REF!</f>
        <v>#REF!</v>
      </c>
      <c r="E238" s="10" t="e">
        <f>#REF!</f>
        <v>#REF!</v>
      </c>
      <c r="F238" s="10" t="e">
        <f>#REF!</f>
        <v>#REF!</v>
      </c>
      <c r="G238" s="10" t="e">
        <f>#REF!</f>
        <v>#REF!</v>
      </c>
      <c r="H238" s="10" t="e">
        <f>#REF!</f>
        <v>#REF!</v>
      </c>
      <c r="I238" s="10" t="e">
        <f>#REF!</f>
        <v>#REF!</v>
      </c>
      <c r="J238" s="10" t="e">
        <f>#REF!</f>
        <v>#REF!</v>
      </c>
      <c r="K238" s="10" t="e">
        <f>#REF!</f>
        <v>#REF!</v>
      </c>
      <c r="L238" s="10" t="e">
        <f>#REF!</f>
        <v>#REF!</v>
      </c>
      <c r="M238" s="10" t="e">
        <f>#REF!</f>
        <v>#REF!</v>
      </c>
      <c r="N238" s="10" t="e">
        <f>#REF!</f>
        <v>#REF!</v>
      </c>
      <c r="O238" s="10" t="e">
        <f>#REF!</f>
        <v>#REF!</v>
      </c>
      <c r="P238" s="10" t="e">
        <f>#REF!</f>
        <v>#REF!</v>
      </c>
      <c r="Q238" s="10" t="e">
        <f>#REF!</f>
        <v>#REF!</v>
      </c>
      <c r="R238" s="10" t="e">
        <f>#REF!</f>
        <v>#REF!</v>
      </c>
      <c r="S238" s="10" t="e">
        <f>#REF!</f>
        <v>#REF!</v>
      </c>
      <c r="T238" s="10" t="e">
        <f>#REF!</f>
        <v>#REF!</v>
      </c>
      <c r="U238" s="10" t="e">
        <f>#REF!</f>
        <v>#REF!</v>
      </c>
      <c r="V238" s="10" t="e">
        <f>#REF!</f>
        <v>#REF!</v>
      </c>
      <c r="W238" s="10" t="e">
        <f>#REF!</f>
        <v>#REF!</v>
      </c>
      <c r="X238" s="10" t="e">
        <f>#REF!</f>
        <v>#REF!</v>
      </c>
      <c r="Y238" s="58" t="e">
        <f>#REF!</f>
        <v>#REF!</v>
      </c>
      <c r="AB238" s="160">
        <v>16</v>
      </c>
      <c r="AC238" s="160">
        <v>17</v>
      </c>
    </row>
    <row r="239" spans="1:29" x14ac:dyDescent="0.25">
      <c r="A239" s="69">
        <v>24</v>
      </c>
      <c r="B239" s="75" t="e">
        <f>#REF!</f>
        <v>#REF!</v>
      </c>
      <c r="C239" s="10" t="e">
        <f>#REF!</f>
        <v>#REF!</v>
      </c>
      <c r="D239" s="10" t="e">
        <f>#REF!</f>
        <v>#REF!</v>
      </c>
      <c r="E239" s="10" t="e">
        <f>#REF!</f>
        <v>#REF!</v>
      </c>
      <c r="F239" s="10" t="e">
        <f>#REF!</f>
        <v>#REF!</v>
      </c>
      <c r="G239" s="10" t="e">
        <f>#REF!</f>
        <v>#REF!</v>
      </c>
      <c r="H239" s="10" t="e">
        <f>#REF!</f>
        <v>#REF!</v>
      </c>
      <c r="I239" s="10" t="e">
        <f>#REF!</f>
        <v>#REF!</v>
      </c>
      <c r="J239" s="10" t="e">
        <f>#REF!</f>
        <v>#REF!</v>
      </c>
      <c r="K239" s="10" t="e">
        <f>#REF!</f>
        <v>#REF!</v>
      </c>
      <c r="L239" s="10" t="e">
        <f>#REF!</f>
        <v>#REF!</v>
      </c>
      <c r="M239" s="10" t="e">
        <f>#REF!</f>
        <v>#REF!</v>
      </c>
      <c r="N239" s="10" t="e">
        <f>#REF!</f>
        <v>#REF!</v>
      </c>
      <c r="O239" s="10" t="e">
        <f>#REF!</f>
        <v>#REF!</v>
      </c>
      <c r="P239" s="10" t="e">
        <f>#REF!</f>
        <v>#REF!</v>
      </c>
      <c r="Q239" s="10" t="e">
        <f>#REF!</f>
        <v>#REF!</v>
      </c>
      <c r="R239" s="10" t="e">
        <f>#REF!</f>
        <v>#REF!</v>
      </c>
      <c r="S239" s="10" t="e">
        <f>#REF!</f>
        <v>#REF!</v>
      </c>
      <c r="T239" s="10" t="e">
        <f>#REF!</f>
        <v>#REF!</v>
      </c>
      <c r="U239" s="10" t="e">
        <f>#REF!</f>
        <v>#REF!</v>
      </c>
      <c r="V239" s="10" t="e">
        <f>#REF!</f>
        <v>#REF!</v>
      </c>
      <c r="W239" s="10" t="e">
        <f>#REF!</f>
        <v>#REF!</v>
      </c>
      <c r="X239" s="10" t="e">
        <f>#REF!</f>
        <v>#REF!</v>
      </c>
      <c r="Y239" s="58" t="e">
        <f>#REF!</f>
        <v>#REF!</v>
      </c>
      <c r="AB239" s="160">
        <v>16</v>
      </c>
      <c r="AC239" s="160">
        <v>18</v>
      </c>
    </row>
    <row r="240" spans="1:29" x14ac:dyDescent="0.25">
      <c r="A240" s="69">
        <v>25</v>
      </c>
      <c r="B240" s="75" t="e">
        <f>#REF!</f>
        <v>#REF!</v>
      </c>
      <c r="C240" s="10" t="e">
        <f>#REF!</f>
        <v>#REF!</v>
      </c>
      <c r="D240" s="10" t="e">
        <f>#REF!</f>
        <v>#REF!</v>
      </c>
      <c r="E240" s="10" t="e">
        <f>#REF!</f>
        <v>#REF!</v>
      </c>
      <c r="F240" s="10" t="e">
        <f>#REF!</f>
        <v>#REF!</v>
      </c>
      <c r="G240" s="10" t="e">
        <f>#REF!</f>
        <v>#REF!</v>
      </c>
      <c r="H240" s="10" t="e">
        <f>#REF!</f>
        <v>#REF!</v>
      </c>
      <c r="I240" s="10" t="e">
        <f>#REF!</f>
        <v>#REF!</v>
      </c>
      <c r="J240" s="10" t="e">
        <f>#REF!</f>
        <v>#REF!</v>
      </c>
      <c r="K240" s="10" t="e">
        <f>#REF!</f>
        <v>#REF!</v>
      </c>
      <c r="L240" s="10" t="e">
        <f>#REF!</f>
        <v>#REF!</v>
      </c>
      <c r="M240" s="10" t="e">
        <f>#REF!</f>
        <v>#REF!</v>
      </c>
      <c r="N240" s="10" t="e">
        <f>#REF!</f>
        <v>#REF!</v>
      </c>
      <c r="O240" s="10" t="e">
        <f>#REF!</f>
        <v>#REF!</v>
      </c>
      <c r="P240" s="10" t="e">
        <f>#REF!</f>
        <v>#REF!</v>
      </c>
      <c r="Q240" s="10" t="e">
        <f>#REF!</f>
        <v>#REF!</v>
      </c>
      <c r="R240" s="10" t="e">
        <f>#REF!</f>
        <v>#REF!</v>
      </c>
      <c r="S240" s="10" t="e">
        <f>#REF!</f>
        <v>#REF!</v>
      </c>
      <c r="T240" s="10" t="e">
        <f>#REF!</f>
        <v>#REF!</v>
      </c>
      <c r="U240" s="10" t="e">
        <f>#REF!</f>
        <v>#REF!</v>
      </c>
      <c r="V240" s="10" t="e">
        <f>#REF!</f>
        <v>#REF!</v>
      </c>
      <c r="W240" s="10" t="e">
        <f>#REF!</f>
        <v>#REF!</v>
      </c>
      <c r="X240" s="10" t="e">
        <f>#REF!</f>
        <v>#REF!</v>
      </c>
      <c r="Y240" s="58" t="e">
        <f>#REF!</f>
        <v>#REF!</v>
      </c>
      <c r="AB240" s="160">
        <v>16</v>
      </c>
      <c r="AC240" s="160">
        <v>19</v>
      </c>
    </row>
    <row r="241" spans="1:29" x14ac:dyDescent="0.25">
      <c r="A241" s="69">
        <v>26</v>
      </c>
      <c r="B241" s="75" t="e">
        <f>#REF!</f>
        <v>#REF!</v>
      </c>
      <c r="C241" s="10" t="e">
        <f>#REF!</f>
        <v>#REF!</v>
      </c>
      <c r="D241" s="10" t="e">
        <f>#REF!</f>
        <v>#REF!</v>
      </c>
      <c r="E241" s="10" t="e">
        <f>#REF!</f>
        <v>#REF!</v>
      </c>
      <c r="F241" s="10" t="e">
        <f>#REF!</f>
        <v>#REF!</v>
      </c>
      <c r="G241" s="10" t="e">
        <f>#REF!</f>
        <v>#REF!</v>
      </c>
      <c r="H241" s="10" t="e">
        <f>#REF!</f>
        <v>#REF!</v>
      </c>
      <c r="I241" s="10" t="e">
        <f>#REF!</f>
        <v>#REF!</v>
      </c>
      <c r="J241" s="10" t="e">
        <f>#REF!</f>
        <v>#REF!</v>
      </c>
      <c r="K241" s="10" t="e">
        <f>#REF!</f>
        <v>#REF!</v>
      </c>
      <c r="L241" s="10" t="e">
        <f>#REF!</f>
        <v>#REF!</v>
      </c>
      <c r="M241" s="10" t="e">
        <f>#REF!</f>
        <v>#REF!</v>
      </c>
      <c r="N241" s="10" t="e">
        <f>#REF!</f>
        <v>#REF!</v>
      </c>
      <c r="O241" s="10" t="e">
        <f>#REF!</f>
        <v>#REF!</v>
      </c>
      <c r="P241" s="10" t="e">
        <f>#REF!</f>
        <v>#REF!</v>
      </c>
      <c r="Q241" s="10" t="e">
        <f>#REF!</f>
        <v>#REF!</v>
      </c>
      <c r="R241" s="10" t="e">
        <f>#REF!</f>
        <v>#REF!</v>
      </c>
      <c r="S241" s="10" t="e">
        <f>#REF!</f>
        <v>#REF!</v>
      </c>
      <c r="T241" s="10" t="e">
        <f>#REF!</f>
        <v>#REF!</v>
      </c>
      <c r="U241" s="10" t="e">
        <f>#REF!</f>
        <v>#REF!</v>
      </c>
      <c r="V241" s="10" t="e">
        <f>#REF!</f>
        <v>#REF!</v>
      </c>
      <c r="W241" s="10" t="e">
        <f>#REF!</f>
        <v>#REF!</v>
      </c>
      <c r="X241" s="10" t="e">
        <f>#REF!</f>
        <v>#REF!</v>
      </c>
      <c r="Y241" s="58" t="e">
        <f>#REF!</f>
        <v>#REF!</v>
      </c>
      <c r="AB241" s="160">
        <v>16</v>
      </c>
      <c r="AC241" s="160">
        <v>20</v>
      </c>
    </row>
    <row r="242" spans="1:29" x14ac:dyDescent="0.25">
      <c r="A242" s="69">
        <v>27</v>
      </c>
      <c r="B242" s="75" t="e">
        <f>#REF!</f>
        <v>#REF!</v>
      </c>
      <c r="C242" s="10" t="e">
        <f>#REF!</f>
        <v>#REF!</v>
      </c>
      <c r="D242" s="10" t="e">
        <f>#REF!</f>
        <v>#REF!</v>
      </c>
      <c r="E242" s="10" t="e">
        <f>#REF!</f>
        <v>#REF!</v>
      </c>
      <c r="F242" s="10" t="e">
        <f>#REF!</f>
        <v>#REF!</v>
      </c>
      <c r="G242" s="10" t="e">
        <f>#REF!</f>
        <v>#REF!</v>
      </c>
      <c r="H242" s="10" t="e">
        <f>#REF!</f>
        <v>#REF!</v>
      </c>
      <c r="I242" s="10" t="e">
        <f>#REF!</f>
        <v>#REF!</v>
      </c>
      <c r="J242" s="10" t="e">
        <f>#REF!</f>
        <v>#REF!</v>
      </c>
      <c r="K242" s="10" t="e">
        <f>#REF!</f>
        <v>#REF!</v>
      </c>
      <c r="L242" s="10" t="e">
        <f>#REF!</f>
        <v>#REF!</v>
      </c>
      <c r="M242" s="10" t="e">
        <f>#REF!</f>
        <v>#REF!</v>
      </c>
      <c r="N242" s="10" t="e">
        <f>#REF!</f>
        <v>#REF!</v>
      </c>
      <c r="O242" s="10" t="e">
        <f>#REF!</f>
        <v>#REF!</v>
      </c>
      <c r="P242" s="10" t="e">
        <f>#REF!</f>
        <v>#REF!</v>
      </c>
      <c r="Q242" s="10" t="e">
        <f>#REF!</f>
        <v>#REF!</v>
      </c>
      <c r="R242" s="10" t="e">
        <f>#REF!</f>
        <v>#REF!</v>
      </c>
      <c r="S242" s="10" t="e">
        <f>#REF!</f>
        <v>#REF!</v>
      </c>
      <c r="T242" s="10" t="e">
        <f>#REF!</f>
        <v>#REF!</v>
      </c>
      <c r="U242" s="10" t="e">
        <f>#REF!</f>
        <v>#REF!</v>
      </c>
      <c r="V242" s="10" t="e">
        <f>#REF!</f>
        <v>#REF!</v>
      </c>
      <c r="W242" s="10" t="e">
        <f>#REF!</f>
        <v>#REF!</v>
      </c>
      <c r="X242" s="10" t="e">
        <f>#REF!</f>
        <v>#REF!</v>
      </c>
      <c r="Y242" s="58" t="e">
        <f>#REF!</f>
        <v>#REF!</v>
      </c>
      <c r="AB242" s="160">
        <v>16</v>
      </c>
      <c r="AC242" s="160">
        <v>21</v>
      </c>
    </row>
    <row r="243" spans="1:29" x14ac:dyDescent="0.25">
      <c r="A243" s="69">
        <v>28</v>
      </c>
      <c r="B243" s="75" t="e">
        <f>#REF!</f>
        <v>#REF!</v>
      </c>
      <c r="C243" s="10" t="e">
        <f>#REF!</f>
        <v>#REF!</v>
      </c>
      <c r="D243" s="10" t="e">
        <f>#REF!</f>
        <v>#REF!</v>
      </c>
      <c r="E243" s="10" t="e">
        <f>#REF!</f>
        <v>#REF!</v>
      </c>
      <c r="F243" s="10" t="e">
        <f>#REF!</f>
        <v>#REF!</v>
      </c>
      <c r="G243" s="10" t="e">
        <f>#REF!</f>
        <v>#REF!</v>
      </c>
      <c r="H243" s="10" t="e">
        <f>#REF!</f>
        <v>#REF!</v>
      </c>
      <c r="I243" s="10" t="e">
        <f>#REF!</f>
        <v>#REF!</v>
      </c>
      <c r="J243" s="10" t="e">
        <f>#REF!</f>
        <v>#REF!</v>
      </c>
      <c r="K243" s="10" t="e">
        <f>#REF!</f>
        <v>#REF!</v>
      </c>
      <c r="L243" s="10" t="e">
        <f>#REF!</f>
        <v>#REF!</v>
      </c>
      <c r="M243" s="10" t="e">
        <f>#REF!</f>
        <v>#REF!</v>
      </c>
      <c r="N243" s="10" t="e">
        <f>#REF!</f>
        <v>#REF!</v>
      </c>
      <c r="O243" s="10" t="e">
        <f>#REF!</f>
        <v>#REF!</v>
      </c>
      <c r="P243" s="10" t="e">
        <f>#REF!</f>
        <v>#REF!</v>
      </c>
      <c r="Q243" s="10" t="e">
        <f>#REF!</f>
        <v>#REF!</v>
      </c>
      <c r="R243" s="10" t="e">
        <f>#REF!</f>
        <v>#REF!</v>
      </c>
      <c r="S243" s="10" t="e">
        <f>#REF!</f>
        <v>#REF!</v>
      </c>
      <c r="T243" s="10" t="e">
        <f>#REF!</f>
        <v>#REF!</v>
      </c>
      <c r="U243" s="10" t="e">
        <f>#REF!</f>
        <v>#REF!</v>
      </c>
      <c r="V243" s="10" t="e">
        <f>#REF!</f>
        <v>#REF!</v>
      </c>
      <c r="W243" s="10" t="e">
        <f>#REF!</f>
        <v>#REF!</v>
      </c>
      <c r="X243" s="10" t="e">
        <f>#REF!</f>
        <v>#REF!</v>
      </c>
      <c r="Y243" s="58" t="e">
        <f>#REF!</f>
        <v>#REF!</v>
      </c>
      <c r="AB243" s="160">
        <v>16</v>
      </c>
      <c r="AC243" s="160">
        <v>22</v>
      </c>
    </row>
    <row r="244" spans="1:29" x14ac:dyDescent="0.25">
      <c r="A244" s="69">
        <v>29</v>
      </c>
      <c r="B244" s="75" t="e">
        <f>#REF!</f>
        <v>#REF!</v>
      </c>
      <c r="C244" s="10" t="e">
        <f>#REF!</f>
        <v>#REF!</v>
      </c>
      <c r="D244" s="10" t="e">
        <f>#REF!</f>
        <v>#REF!</v>
      </c>
      <c r="E244" s="10" t="e">
        <f>#REF!</f>
        <v>#REF!</v>
      </c>
      <c r="F244" s="10" t="e">
        <f>#REF!</f>
        <v>#REF!</v>
      </c>
      <c r="G244" s="10" t="e">
        <f>#REF!</f>
        <v>#REF!</v>
      </c>
      <c r="H244" s="10" t="e">
        <f>#REF!</f>
        <v>#REF!</v>
      </c>
      <c r="I244" s="10" t="e">
        <f>#REF!</f>
        <v>#REF!</v>
      </c>
      <c r="J244" s="10" t="e">
        <f>#REF!</f>
        <v>#REF!</v>
      </c>
      <c r="K244" s="10" t="e">
        <f>#REF!</f>
        <v>#REF!</v>
      </c>
      <c r="L244" s="10" t="e">
        <f>#REF!</f>
        <v>#REF!</v>
      </c>
      <c r="M244" s="10" t="e">
        <f>#REF!</f>
        <v>#REF!</v>
      </c>
      <c r="N244" s="10" t="e">
        <f>#REF!</f>
        <v>#REF!</v>
      </c>
      <c r="O244" s="10" t="e">
        <f>#REF!</f>
        <v>#REF!</v>
      </c>
      <c r="P244" s="10" t="e">
        <f>#REF!</f>
        <v>#REF!</v>
      </c>
      <c r="Q244" s="10" t="e">
        <f>#REF!</f>
        <v>#REF!</v>
      </c>
      <c r="R244" s="10" t="e">
        <f>#REF!</f>
        <v>#REF!</v>
      </c>
      <c r="S244" s="10" t="e">
        <f>#REF!</f>
        <v>#REF!</v>
      </c>
      <c r="T244" s="10" t="e">
        <f>#REF!</f>
        <v>#REF!</v>
      </c>
      <c r="U244" s="10" t="e">
        <f>#REF!</f>
        <v>#REF!</v>
      </c>
      <c r="V244" s="10" t="e">
        <f>#REF!</f>
        <v>#REF!</v>
      </c>
      <c r="W244" s="10" t="e">
        <f>#REF!</f>
        <v>#REF!</v>
      </c>
      <c r="X244" s="10" t="e">
        <f>#REF!</f>
        <v>#REF!</v>
      </c>
      <c r="Y244" s="58" t="e">
        <f>#REF!</f>
        <v>#REF!</v>
      </c>
      <c r="AB244" s="160">
        <v>16</v>
      </c>
      <c r="AC244" s="160">
        <v>23</v>
      </c>
    </row>
    <row r="245" spans="1:29" x14ac:dyDescent="0.25">
      <c r="A245" s="69">
        <v>30</v>
      </c>
      <c r="B245" s="75" t="e">
        <f>#REF!</f>
        <v>#REF!</v>
      </c>
      <c r="C245" s="10" t="e">
        <f>#REF!</f>
        <v>#REF!</v>
      </c>
      <c r="D245" s="10" t="e">
        <f>#REF!</f>
        <v>#REF!</v>
      </c>
      <c r="E245" s="10" t="e">
        <f>#REF!</f>
        <v>#REF!</v>
      </c>
      <c r="F245" s="10" t="e">
        <f>#REF!</f>
        <v>#REF!</v>
      </c>
      <c r="G245" s="10" t="e">
        <f>#REF!</f>
        <v>#REF!</v>
      </c>
      <c r="H245" s="10" t="e">
        <f>#REF!</f>
        <v>#REF!</v>
      </c>
      <c r="I245" s="10" t="e">
        <f>#REF!</f>
        <v>#REF!</v>
      </c>
      <c r="J245" s="10" t="e">
        <f>#REF!</f>
        <v>#REF!</v>
      </c>
      <c r="K245" s="10" t="e">
        <f>#REF!</f>
        <v>#REF!</v>
      </c>
      <c r="L245" s="10" t="e">
        <f>#REF!</f>
        <v>#REF!</v>
      </c>
      <c r="M245" s="10" t="e">
        <f>#REF!</f>
        <v>#REF!</v>
      </c>
      <c r="N245" s="10" t="e">
        <f>#REF!</f>
        <v>#REF!</v>
      </c>
      <c r="O245" s="10" t="e">
        <f>#REF!</f>
        <v>#REF!</v>
      </c>
      <c r="P245" s="10" t="e">
        <f>#REF!</f>
        <v>#REF!</v>
      </c>
      <c r="Q245" s="10" t="e">
        <f>#REF!</f>
        <v>#REF!</v>
      </c>
      <c r="R245" s="10" t="e">
        <f>#REF!</f>
        <v>#REF!</v>
      </c>
      <c r="S245" s="10" t="e">
        <f>#REF!</f>
        <v>#REF!</v>
      </c>
      <c r="T245" s="10" t="e">
        <f>#REF!</f>
        <v>#REF!</v>
      </c>
      <c r="U245" s="10" t="e">
        <f>#REF!</f>
        <v>#REF!</v>
      </c>
      <c r="V245" s="10" t="e">
        <f>#REF!</f>
        <v>#REF!</v>
      </c>
      <c r="W245" s="10" t="e">
        <f>#REF!</f>
        <v>#REF!</v>
      </c>
      <c r="X245" s="10" t="e">
        <f>#REF!</f>
        <v>#REF!</v>
      </c>
      <c r="Y245" s="58" t="e">
        <f>#REF!</f>
        <v>#REF!</v>
      </c>
      <c r="AB245" s="160">
        <v>16</v>
      </c>
      <c r="AC245" s="160">
        <v>24</v>
      </c>
    </row>
    <row r="246" spans="1:29" x14ac:dyDescent="0.25">
      <c r="A246" s="70">
        <v>31</v>
      </c>
      <c r="B246" s="76" t="e">
        <f>#REF!</f>
        <v>#REF!</v>
      </c>
      <c r="C246" s="59" t="e">
        <f>#REF!</f>
        <v>#REF!</v>
      </c>
      <c r="D246" s="59" t="e">
        <f>#REF!</f>
        <v>#REF!</v>
      </c>
      <c r="E246" s="59" t="e">
        <f>#REF!</f>
        <v>#REF!</v>
      </c>
      <c r="F246" s="59" t="e">
        <f>#REF!</f>
        <v>#REF!</v>
      </c>
      <c r="G246" s="59" t="e">
        <f>#REF!</f>
        <v>#REF!</v>
      </c>
      <c r="H246" s="59" t="e">
        <f>#REF!</f>
        <v>#REF!</v>
      </c>
      <c r="I246" s="59" t="e">
        <f>#REF!</f>
        <v>#REF!</v>
      </c>
      <c r="J246" s="59" t="e">
        <f>#REF!</f>
        <v>#REF!</v>
      </c>
      <c r="K246" s="59" t="e">
        <f>#REF!</f>
        <v>#REF!</v>
      </c>
      <c r="L246" s="59" t="e">
        <f>#REF!</f>
        <v>#REF!</v>
      </c>
      <c r="M246" s="59" t="e">
        <f>#REF!</f>
        <v>#REF!</v>
      </c>
      <c r="N246" s="59" t="e">
        <f>#REF!</f>
        <v>#REF!</v>
      </c>
      <c r="O246" s="59" t="e">
        <f>#REF!</f>
        <v>#REF!</v>
      </c>
      <c r="P246" s="59" t="e">
        <f>#REF!</f>
        <v>#REF!</v>
      </c>
      <c r="Q246" s="59" t="e">
        <f>#REF!</f>
        <v>#REF!</v>
      </c>
      <c r="R246" s="59" t="e">
        <f>#REF!</f>
        <v>#REF!</v>
      </c>
      <c r="S246" s="59" t="e">
        <f>#REF!</f>
        <v>#REF!</v>
      </c>
      <c r="T246" s="59" t="e">
        <f>#REF!</f>
        <v>#REF!</v>
      </c>
      <c r="U246" s="59" t="e">
        <f>#REF!</f>
        <v>#REF!</v>
      </c>
      <c r="V246" s="59" t="e">
        <f>#REF!</f>
        <v>#REF!</v>
      </c>
      <c r="W246" s="59" t="e">
        <f>#REF!</f>
        <v>#REF!</v>
      </c>
      <c r="X246" s="59" t="e">
        <f>#REF!</f>
        <v>#REF!</v>
      </c>
      <c r="Y246" s="60" t="e">
        <f>#REF!</f>
        <v>#REF!</v>
      </c>
      <c r="AB246" s="160">
        <v>16</v>
      </c>
      <c r="AC246" s="160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160">
        <v>17</v>
      </c>
      <c r="AC247" s="160">
        <v>2</v>
      </c>
    </row>
    <row r="248" spans="1:29" ht="22.8" x14ac:dyDescent="0.4">
      <c r="A248" s="51" t="s">
        <v>2</v>
      </c>
      <c r="AB248" s="160">
        <v>17</v>
      </c>
      <c r="AC248" s="160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160">
        <v>17</v>
      </c>
      <c r="AC249" s="160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160">
        <v>17</v>
      </c>
      <c r="AC250" s="160">
        <v>5</v>
      </c>
    </row>
    <row r="251" spans="1:29" ht="19.5" customHeight="1" x14ac:dyDescent="0.25">
      <c r="A251" s="117">
        <v>1</v>
      </c>
      <c r="B251" s="155" t="e">
        <f>#REF!</f>
        <v>#REF!</v>
      </c>
      <c r="C251" s="155" t="e">
        <f>#REF!</f>
        <v>#REF!</v>
      </c>
      <c r="D251" s="155" t="e">
        <f>#REF!</f>
        <v>#REF!</v>
      </c>
      <c r="E251" s="155" t="e">
        <f>#REF!</f>
        <v>#REF!</v>
      </c>
      <c r="F251" s="155" t="e">
        <f>#REF!</f>
        <v>#REF!</v>
      </c>
      <c r="G251" s="155" t="e">
        <f>#REF!</f>
        <v>#REF!</v>
      </c>
      <c r="H251" s="155" t="e">
        <f>#REF!</f>
        <v>#REF!</v>
      </c>
      <c r="I251" s="155" t="e">
        <f>#REF!</f>
        <v>#REF!</v>
      </c>
      <c r="J251" s="155" t="e">
        <f>#REF!</f>
        <v>#REF!</v>
      </c>
      <c r="K251" s="155" t="e">
        <f>#REF!</f>
        <v>#REF!</v>
      </c>
      <c r="L251" s="155" t="e">
        <f>#REF!</f>
        <v>#REF!</v>
      </c>
      <c r="M251" s="155" t="e">
        <f>#REF!</f>
        <v>#REF!</v>
      </c>
      <c r="N251" s="155" t="e">
        <f>#REF!</f>
        <v>#REF!</v>
      </c>
      <c r="O251" s="155" t="e">
        <f>#REF!</f>
        <v>#REF!</v>
      </c>
      <c r="P251" s="155" t="e">
        <f>#REF!</f>
        <v>#REF!</v>
      </c>
      <c r="Q251" s="155" t="e">
        <f>#REF!</f>
        <v>#REF!</v>
      </c>
      <c r="R251" s="155" t="e">
        <f>#REF!</f>
        <v>#REF!</v>
      </c>
      <c r="S251" s="155" t="e">
        <f>#REF!</f>
        <v>#REF!</v>
      </c>
      <c r="T251" s="155" t="e">
        <f>#REF!</f>
        <v>#REF!</v>
      </c>
      <c r="U251" s="155" t="e">
        <f>#REF!</f>
        <v>#REF!</v>
      </c>
      <c r="V251" s="155" t="e">
        <f>#REF!</f>
        <v>#REF!</v>
      </c>
      <c r="W251" s="155" t="e">
        <f>#REF!</f>
        <v>#REF!</v>
      </c>
      <c r="X251" s="155" t="e">
        <f>#REF!</f>
        <v>#REF!</v>
      </c>
      <c r="Y251" s="155" t="e">
        <f>#REF!</f>
        <v>#REF!</v>
      </c>
      <c r="AB251" s="160">
        <v>17</v>
      </c>
      <c r="AC251" s="160">
        <v>6</v>
      </c>
    </row>
    <row r="252" spans="1:29" ht="19.5" customHeight="1" x14ac:dyDescent="0.25">
      <c r="A252" s="111">
        <v>2</v>
      </c>
      <c r="B252" s="155" t="e">
        <f>#REF!</f>
        <v>#REF!</v>
      </c>
      <c r="C252" s="155" t="e">
        <f>#REF!</f>
        <v>#REF!</v>
      </c>
      <c r="D252" s="155" t="e">
        <f>#REF!</f>
        <v>#REF!</v>
      </c>
      <c r="E252" s="155" t="e">
        <f>#REF!</f>
        <v>#REF!</v>
      </c>
      <c r="F252" s="155" t="e">
        <f>#REF!</f>
        <v>#REF!</v>
      </c>
      <c r="G252" s="155" t="e">
        <f>#REF!</f>
        <v>#REF!</v>
      </c>
      <c r="H252" s="155" t="e">
        <f>#REF!</f>
        <v>#REF!</v>
      </c>
      <c r="I252" s="155" t="e">
        <f>#REF!</f>
        <v>#REF!</v>
      </c>
      <c r="J252" s="155" t="e">
        <f>#REF!</f>
        <v>#REF!</v>
      </c>
      <c r="K252" s="155" t="e">
        <f>#REF!</f>
        <v>#REF!</v>
      </c>
      <c r="L252" s="155" t="e">
        <f>#REF!</f>
        <v>#REF!</v>
      </c>
      <c r="M252" s="155" t="e">
        <f>#REF!</f>
        <v>#REF!</v>
      </c>
      <c r="N252" s="155" t="e">
        <f>#REF!</f>
        <v>#REF!</v>
      </c>
      <c r="O252" s="155" t="e">
        <f>#REF!</f>
        <v>#REF!</v>
      </c>
      <c r="P252" s="155" t="e">
        <f>#REF!</f>
        <v>#REF!</v>
      </c>
      <c r="Q252" s="155" t="e">
        <f>#REF!</f>
        <v>#REF!</v>
      </c>
      <c r="R252" s="155" t="e">
        <f>#REF!</f>
        <v>#REF!</v>
      </c>
      <c r="S252" s="155" t="e">
        <f>#REF!</f>
        <v>#REF!</v>
      </c>
      <c r="T252" s="155" t="e">
        <f>#REF!</f>
        <v>#REF!</v>
      </c>
      <c r="U252" s="155" t="e">
        <f>#REF!</f>
        <v>#REF!</v>
      </c>
      <c r="V252" s="155" t="e">
        <f>#REF!</f>
        <v>#REF!</v>
      </c>
      <c r="W252" s="155" t="e">
        <f>#REF!</f>
        <v>#REF!</v>
      </c>
      <c r="X252" s="155" t="e">
        <f>#REF!</f>
        <v>#REF!</v>
      </c>
      <c r="Y252" s="155" t="e">
        <f>#REF!</f>
        <v>#REF!</v>
      </c>
      <c r="AB252" s="160">
        <v>17</v>
      </c>
      <c r="AC252" s="160">
        <v>7</v>
      </c>
    </row>
    <row r="253" spans="1:29" ht="16.5" customHeight="1" x14ac:dyDescent="0.25">
      <c r="A253" s="111">
        <v>3</v>
      </c>
      <c r="B253" s="155" t="e">
        <f>#REF!</f>
        <v>#REF!</v>
      </c>
      <c r="C253" s="155" t="e">
        <f>#REF!</f>
        <v>#REF!</v>
      </c>
      <c r="D253" s="155" t="e">
        <f>#REF!</f>
        <v>#REF!</v>
      </c>
      <c r="E253" s="155" t="e">
        <f>#REF!</f>
        <v>#REF!</v>
      </c>
      <c r="F253" s="155" t="e">
        <f>#REF!</f>
        <v>#REF!</v>
      </c>
      <c r="G253" s="155" t="e">
        <f>#REF!</f>
        <v>#REF!</v>
      </c>
      <c r="H253" s="155" t="e">
        <f>#REF!</f>
        <v>#REF!</v>
      </c>
      <c r="I253" s="155" t="e">
        <f>#REF!</f>
        <v>#REF!</v>
      </c>
      <c r="J253" s="155" t="e">
        <f>#REF!</f>
        <v>#REF!</v>
      </c>
      <c r="K253" s="155" t="e">
        <f>#REF!</f>
        <v>#REF!</v>
      </c>
      <c r="L253" s="155" t="e">
        <f>#REF!</f>
        <v>#REF!</v>
      </c>
      <c r="M253" s="155" t="e">
        <f>#REF!</f>
        <v>#REF!</v>
      </c>
      <c r="N253" s="155" t="e">
        <f>#REF!</f>
        <v>#REF!</v>
      </c>
      <c r="O253" s="155" t="e">
        <f>#REF!</f>
        <v>#REF!</v>
      </c>
      <c r="P253" s="155" t="e">
        <f>#REF!</f>
        <v>#REF!</v>
      </c>
      <c r="Q253" s="155" t="e">
        <f>#REF!</f>
        <v>#REF!</v>
      </c>
      <c r="R253" s="155" t="e">
        <f>#REF!</f>
        <v>#REF!</v>
      </c>
      <c r="S253" s="155" t="e">
        <f>#REF!</f>
        <v>#REF!</v>
      </c>
      <c r="T253" s="155" t="e">
        <f>#REF!</f>
        <v>#REF!</v>
      </c>
      <c r="U253" s="155" t="e">
        <f>#REF!</f>
        <v>#REF!</v>
      </c>
      <c r="V253" s="155" t="e">
        <f>#REF!</f>
        <v>#REF!</v>
      </c>
      <c r="W253" s="155" t="e">
        <f>#REF!</f>
        <v>#REF!</v>
      </c>
      <c r="X253" s="155" t="e">
        <f>#REF!</f>
        <v>#REF!</v>
      </c>
      <c r="Y253" s="155" t="e">
        <f>#REF!</f>
        <v>#REF!</v>
      </c>
      <c r="AB253" s="160">
        <v>17</v>
      </c>
      <c r="AC253" s="160">
        <v>8</v>
      </c>
    </row>
    <row r="254" spans="1:29" x14ac:dyDescent="0.25">
      <c r="A254" s="111">
        <v>4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x14ac:dyDescent="0.25">
      <c r="A255" s="111">
        <v>5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x14ac:dyDescent="0.25">
      <c r="A256" s="111">
        <v>6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7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ht="15.75" customHeight="1" x14ac:dyDescent="0.25">
      <c r="A258" s="111">
        <v>8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9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10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x14ac:dyDescent="0.25">
      <c r="A261" s="111">
        <v>11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12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13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14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15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16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17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18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19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20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ht="15.75" customHeight="1" x14ac:dyDescent="0.25">
      <c r="A271" s="111">
        <v>21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ht="15.75" customHeight="1" x14ac:dyDescent="0.25">
      <c r="A272" s="111">
        <v>22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23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x14ac:dyDescent="0.25">
      <c r="A274" s="111">
        <v>24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x14ac:dyDescent="0.25">
      <c r="A275" s="111">
        <v>25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26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27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28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29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21">
        <v>30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22">
        <v>31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160">
        <v>18</v>
      </c>
      <c r="AC282" s="160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160">
        <v>18</v>
      </c>
      <c r="AC283" s="160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e">
        <f>'4_ЦК прочие менее 150 кВт'!L221</f>
        <v>#REF!</v>
      </c>
      <c r="AB284" s="160">
        <v>18</v>
      </c>
      <c r="AC284" s="160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70" t="e">
        <f>#REF!</f>
        <v>#REF!</v>
      </c>
      <c r="O285" s="8"/>
      <c r="AB285" s="160">
        <v>18</v>
      </c>
      <c r="AC285" s="160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160">
        <v>18</v>
      </c>
      <c r="AC286" s="160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160">
        <v>18</v>
      </c>
      <c r="AC287" s="160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160">
        <v>18</v>
      </c>
      <c r="AC288" s="160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 t="e">
        <f>I290+I291</f>
        <v>#REF!</v>
      </c>
      <c r="J289" s="56" t="e">
        <f>J290+J291</f>
        <v>#REF!</v>
      </c>
      <c r="K289" s="56" t="e">
        <f>K290+K291</f>
        <v>#REF!</v>
      </c>
      <c r="L289" s="56" t="e">
        <f>L290+L291</f>
        <v>#REF!</v>
      </c>
      <c r="AB289" s="160">
        <v>18</v>
      </c>
      <c r="AC289" s="160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156" t="e">
        <f>'3_ЦК прочие менее 150 кВт'!I221</f>
        <v>#REF!</v>
      </c>
      <c r="J290" s="156" t="e">
        <f>'3_ЦК прочие менее 150 кВт'!J221</f>
        <v>#REF!</v>
      </c>
      <c r="K290" s="156" t="e">
        <f>'3_ЦК прочие менее 150 кВт'!K221</f>
        <v>#REF!</v>
      </c>
      <c r="L290" s="156" t="e">
        <f>'3_ЦК прочие менее 150 кВт'!L221</f>
        <v>#REF!</v>
      </c>
      <c r="AB290" s="160">
        <v>18</v>
      </c>
      <c r="AC290" s="160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 t="e">
        <f>'4_ЦК прочие менее 150 кВт'!I228</f>
        <v>#REF!</v>
      </c>
      <c r="J291" s="49" t="e">
        <f>I291</f>
        <v>#REF!</v>
      </c>
      <c r="K291" s="49" t="e">
        <f>J291</f>
        <v>#REF!</v>
      </c>
      <c r="L291" s="49" t="e">
        <f>K291</f>
        <v>#REF!</v>
      </c>
      <c r="AB291" s="160">
        <v>18</v>
      </c>
      <c r="AC291" s="160">
        <v>22</v>
      </c>
    </row>
    <row r="292" spans="1:29" ht="15.75" customHeight="1" x14ac:dyDescent="0.25">
      <c r="AB292" s="160">
        <v>18</v>
      </c>
      <c r="AC292" s="160">
        <v>23</v>
      </c>
    </row>
    <row r="293" spans="1:29" x14ac:dyDescent="0.25">
      <c r="AB293" s="160">
        <v>18</v>
      </c>
      <c r="AC293" s="160">
        <v>24</v>
      </c>
    </row>
    <row r="294" spans="1:29" x14ac:dyDescent="0.25">
      <c r="AB294" s="160">
        <v>18</v>
      </c>
      <c r="AC294" s="160">
        <v>25</v>
      </c>
    </row>
    <row r="295" spans="1:29" x14ac:dyDescent="0.25">
      <c r="AB295" s="160">
        <v>19</v>
      </c>
      <c r="AC295" s="160">
        <v>2</v>
      </c>
    </row>
    <row r="296" spans="1:29" x14ac:dyDescent="0.25">
      <c r="AB296" s="160">
        <v>19</v>
      </c>
      <c r="AC296" s="160">
        <v>3</v>
      </c>
    </row>
    <row r="297" spans="1:29" x14ac:dyDescent="0.25"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ht="15.75" customHeight="1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ht="26.25" customHeight="1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7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15.75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ht="17.25" customHeight="1" x14ac:dyDescent="0.25">
      <c r="AB344" s="160">
        <v>21</v>
      </c>
      <c r="AC344" s="160">
        <v>3</v>
      </c>
    </row>
    <row r="345" spans="28:29" ht="17.25" customHeight="1" x14ac:dyDescent="0.25">
      <c r="AB345" s="160">
        <v>21</v>
      </c>
      <c r="AC345" s="160">
        <v>4</v>
      </c>
    </row>
    <row r="346" spans="28:29" ht="17.25" customHeight="1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ht="15.75" customHeight="1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ht="15.75" customHeight="1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ht="15.75" customHeight="1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ht="1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ht="15.75" customHeight="1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ht="52.5" customHeight="1" x14ac:dyDescent="0.25">
      <c r="AB539" s="160">
        <v>29</v>
      </c>
      <c r="AC539" s="160">
        <v>6</v>
      </c>
    </row>
    <row r="540" spans="28:29" ht="52.5" customHeight="1" x14ac:dyDescent="0.25">
      <c r="AB540" s="160">
        <v>29</v>
      </c>
      <c r="AC540" s="160">
        <v>7</v>
      </c>
    </row>
    <row r="541" spans="28:29" ht="52.5" customHeight="1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ht="36" customHeight="1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15.75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ht="15.75" customHeight="1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ht="15.75" customHeight="1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ht="15.75" customHeight="1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ht="15.75" customHeight="1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ht="15.75" customHeight="1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M212:O212"/>
    <mergeCell ref="A214:A215"/>
    <mergeCell ref="B214:Y214"/>
    <mergeCell ref="A290:G290"/>
    <mergeCell ref="H287:H288"/>
    <mergeCell ref="A289:G289"/>
    <mergeCell ref="I287:L287"/>
    <mergeCell ref="A141:A142"/>
    <mergeCell ref="B141:Y141"/>
    <mergeCell ref="A175:A176"/>
    <mergeCell ref="A210:M210"/>
    <mergeCell ref="N210:O210"/>
    <mergeCell ref="A209:M209"/>
    <mergeCell ref="N209:O209"/>
    <mergeCell ref="B175:Y175"/>
    <mergeCell ref="B73:Y73"/>
    <mergeCell ref="A107:A108"/>
    <mergeCell ref="B107:Y107"/>
    <mergeCell ref="A39:A40"/>
    <mergeCell ref="A291:G291"/>
    <mergeCell ref="A249:A250"/>
    <mergeCell ref="B249:Y249"/>
    <mergeCell ref="A283:L283"/>
    <mergeCell ref="A284:K284"/>
    <mergeCell ref="A285:G285"/>
    <mergeCell ref="A1:Y1"/>
    <mergeCell ref="A2:Y2"/>
    <mergeCell ref="P3:Q3"/>
    <mergeCell ref="A4:Y4"/>
    <mergeCell ref="A287:G288"/>
    <mergeCell ref="A212:J212"/>
    <mergeCell ref="A5:A6"/>
    <mergeCell ref="B5:Y5"/>
    <mergeCell ref="B39:Y39"/>
    <mergeCell ref="A73:A74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69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>
        <v>2870.86</v>
      </c>
      <c r="C7" s="101">
        <v>2880.86</v>
      </c>
      <c r="D7" s="101">
        <v>2904.7</v>
      </c>
      <c r="E7" s="101">
        <v>2912.94</v>
      </c>
      <c r="F7" s="101">
        <v>2977.33</v>
      </c>
      <c r="G7" s="101">
        <v>3085.75</v>
      </c>
      <c r="H7" s="101">
        <v>3142.64</v>
      </c>
      <c r="I7" s="101">
        <v>3154.45</v>
      </c>
      <c r="J7" s="101">
        <v>3152.36</v>
      </c>
      <c r="K7" s="101">
        <v>3144.96</v>
      </c>
      <c r="L7" s="101">
        <v>3135.07</v>
      </c>
      <c r="M7" s="101">
        <v>3134.99</v>
      </c>
      <c r="N7" s="101">
        <v>3124.79</v>
      </c>
      <c r="O7" s="101">
        <v>3108.35</v>
      </c>
      <c r="P7" s="101">
        <v>3116.76</v>
      </c>
      <c r="Q7" s="101">
        <v>3134.42</v>
      </c>
      <c r="R7" s="101">
        <v>3149.56</v>
      </c>
      <c r="S7" s="101">
        <v>3169.61</v>
      </c>
      <c r="T7" s="101">
        <v>3147.7</v>
      </c>
      <c r="U7" s="101">
        <v>3130.53</v>
      </c>
      <c r="V7" s="101">
        <v>3102.3</v>
      </c>
      <c r="W7" s="101">
        <v>3052.83</v>
      </c>
      <c r="X7" s="101">
        <v>2931.3</v>
      </c>
      <c r="Y7" s="102">
        <v>2908.51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97">
        <v>2879.66</v>
      </c>
      <c r="C8" s="10">
        <v>2880.13</v>
      </c>
      <c r="D8" s="10">
        <v>2889.05</v>
      </c>
      <c r="E8" s="10">
        <v>2911.65</v>
      </c>
      <c r="F8" s="10">
        <v>2995.49</v>
      </c>
      <c r="G8" s="10">
        <v>3111.33</v>
      </c>
      <c r="H8" s="10">
        <v>3132.57</v>
      </c>
      <c r="I8" s="10">
        <v>3177.36</v>
      </c>
      <c r="J8" s="10">
        <v>3155.11</v>
      </c>
      <c r="K8" s="10">
        <v>3143.76</v>
      </c>
      <c r="L8" s="10">
        <v>3126.19</v>
      </c>
      <c r="M8" s="10">
        <v>3129.1</v>
      </c>
      <c r="N8" s="10">
        <v>3125.67</v>
      </c>
      <c r="O8" s="10">
        <v>3122.13</v>
      </c>
      <c r="P8" s="10">
        <v>3126.01</v>
      </c>
      <c r="Q8" s="10">
        <v>3142.69</v>
      </c>
      <c r="R8" s="10">
        <v>3179</v>
      </c>
      <c r="S8" s="10">
        <v>3188.47</v>
      </c>
      <c r="T8" s="10">
        <v>3255.54</v>
      </c>
      <c r="U8" s="10">
        <v>3169.8</v>
      </c>
      <c r="V8" s="10">
        <v>3125.75</v>
      </c>
      <c r="W8" s="10">
        <v>3085.68</v>
      </c>
      <c r="X8" s="10">
        <v>2993</v>
      </c>
      <c r="Y8" s="58">
        <v>2956.08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97">
        <v>2908.64</v>
      </c>
      <c r="C9" s="10">
        <v>2896.61</v>
      </c>
      <c r="D9" s="10">
        <v>2899.06</v>
      </c>
      <c r="E9" s="10">
        <v>2910.74</v>
      </c>
      <c r="F9" s="10">
        <v>2978.41</v>
      </c>
      <c r="G9" s="10">
        <v>3090.45</v>
      </c>
      <c r="H9" s="10">
        <v>3137.8</v>
      </c>
      <c r="I9" s="10">
        <v>3155.05</v>
      </c>
      <c r="J9" s="10">
        <v>3157.63</v>
      </c>
      <c r="K9" s="10">
        <v>3153.98</v>
      </c>
      <c r="L9" s="10">
        <v>3125.81</v>
      </c>
      <c r="M9" s="10">
        <v>3139.92</v>
      </c>
      <c r="N9" s="10">
        <v>3134.99</v>
      </c>
      <c r="O9" s="10">
        <v>3126.21</v>
      </c>
      <c r="P9" s="10">
        <v>3127.91</v>
      </c>
      <c r="Q9" s="10">
        <v>3139.77</v>
      </c>
      <c r="R9" s="10">
        <v>3169.32</v>
      </c>
      <c r="S9" s="10">
        <v>3210.94</v>
      </c>
      <c r="T9" s="10">
        <v>3169</v>
      </c>
      <c r="U9" s="10">
        <v>3138.47</v>
      </c>
      <c r="V9" s="10">
        <v>3080.66</v>
      </c>
      <c r="W9" s="10">
        <v>3026.12</v>
      </c>
      <c r="X9" s="10">
        <v>2964.3</v>
      </c>
      <c r="Y9" s="58">
        <v>2950.25</v>
      </c>
      <c r="AB9" s="4">
        <v>7</v>
      </c>
      <c r="AC9" s="4">
        <v>4</v>
      </c>
    </row>
    <row r="10" spans="1:29" x14ac:dyDescent="0.25">
      <c r="A10" s="77">
        <v>4</v>
      </c>
      <c r="B10" s="97">
        <v>2907.76</v>
      </c>
      <c r="C10" s="10">
        <v>2908.23</v>
      </c>
      <c r="D10" s="10">
        <v>2909.33</v>
      </c>
      <c r="E10" s="10">
        <v>2909.93</v>
      </c>
      <c r="F10" s="10">
        <v>2911.02</v>
      </c>
      <c r="G10" s="10">
        <v>2981.71</v>
      </c>
      <c r="H10" s="10">
        <v>3009.17</v>
      </c>
      <c r="I10" s="10">
        <v>2996.04</v>
      </c>
      <c r="J10" s="10">
        <v>2971.29</v>
      </c>
      <c r="K10" s="10">
        <v>2934.06</v>
      </c>
      <c r="L10" s="10">
        <v>2865.05</v>
      </c>
      <c r="M10" s="10">
        <v>2864.98</v>
      </c>
      <c r="N10" s="10">
        <v>2864.85</v>
      </c>
      <c r="O10" s="10">
        <v>2864.96</v>
      </c>
      <c r="P10" s="10">
        <v>2891.86</v>
      </c>
      <c r="Q10" s="10">
        <v>2883.08</v>
      </c>
      <c r="R10" s="10">
        <v>2916.65</v>
      </c>
      <c r="S10" s="10">
        <v>2916.78</v>
      </c>
      <c r="T10" s="10">
        <v>2915.74</v>
      </c>
      <c r="U10" s="10">
        <v>2915.47</v>
      </c>
      <c r="V10" s="10">
        <v>2913.96</v>
      </c>
      <c r="W10" s="10">
        <v>2868.54</v>
      </c>
      <c r="X10" s="10">
        <v>2861.36</v>
      </c>
      <c r="Y10" s="58">
        <v>2867.24</v>
      </c>
      <c r="AB10" s="4">
        <v>7</v>
      </c>
      <c r="AC10" s="4">
        <v>5</v>
      </c>
    </row>
    <row r="11" spans="1:29" x14ac:dyDescent="0.25">
      <c r="A11" s="77">
        <v>5</v>
      </c>
      <c r="B11" s="97">
        <v>2908.55</v>
      </c>
      <c r="C11" s="10">
        <v>2909.61</v>
      </c>
      <c r="D11" s="10">
        <v>2909.43</v>
      </c>
      <c r="E11" s="10">
        <v>2910.27</v>
      </c>
      <c r="F11" s="10">
        <v>2917.52</v>
      </c>
      <c r="G11" s="10">
        <v>2928.89</v>
      </c>
      <c r="H11" s="10">
        <v>3000.51</v>
      </c>
      <c r="I11" s="10">
        <v>2981.58</v>
      </c>
      <c r="J11" s="10">
        <v>2938.06</v>
      </c>
      <c r="K11" s="10">
        <v>2926.75</v>
      </c>
      <c r="L11" s="10">
        <v>2918.56</v>
      </c>
      <c r="M11" s="10">
        <v>2916.49</v>
      </c>
      <c r="N11" s="10">
        <v>2877.73</v>
      </c>
      <c r="O11" s="10">
        <v>2865.4</v>
      </c>
      <c r="P11" s="10">
        <v>2866.08</v>
      </c>
      <c r="Q11" s="10">
        <v>2877.09</v>
      </c>
      <c r="R11" s="10">
        <v>2927.14</v>
      </c>
      <c r="S11" s="10">
        <v>2968.78</v>
      </c>
      <c r="T11" s="10">
        <v>3006.56</v>
      </c>
      <c r="U11" s="10">
        <v>2988.12</v>
      </c>
      <c r="V11" s="10">
        <v>2917.17</v>
      </c>
      <c r="W11" s="10">
        <v>2913.42</v>
      </c>
      <c r="X11" s="10">
        <v>2906.76</v>
      </c>
      <c r="Y11" s="58">
        <v>2907.76</v>
      </c>
      <c r="AB11" s="4">
        <v>7</v>
      </c>
      <c r="AC11" s="4">
        <v>6</v>
      </c>
    </row>
    <row r="12" spans="1:29" x14ac:dyDescent="0.25">
      <c r="A12" s="77">
        <v>6</v>
      </c>
      <c r="B12" s="97">
        <v>2915.27</v>
      </c>
      <c r="C12" s="10">
        <v>2909.78</v>
      </c>
      <c r="D12" s="10">
        <v>2895.6</v>
      </c>
      <c r="E12" s="10">
        <v>2894.55</v>
      </c>
      <c r="F12" s="10">
        <v>2911.34</v>
      </c>
      <c r="G12" s="10">
        <v>2918.64</v>
      </c>
      <c r="H12" s="10">
        <v>2945.85</v>
      </c>
      <c r="I12" s="10">
        <v>3023.33</v>
      </c>
      <c r="J12" s="10">
        <v>3129.86</v>
      </c>
      <c r="K12" s="10">
        <v>3134.54</v>
      </c>
      <c r="L12" s="10">
        <v>3129.11</v>
      </c>
      <c r="M12" s="10">
        <v>3130.4</v>
      </c>
      <c r="N12" s="10">
        <v>3119.17</v>
      </c>
      <c r="O12" s="10">
        <v>3122.19</v>
      </c>
      <c r="P12" s="10">
        <v>3122.87</v>
      </c>
      <c r="Q12" s="10">
        <v>3135.8</v>
      </c>
      <c r="R12" s="10">
        <v>3166.48</v>
      </c>
      <c r="S12" s="10">
        <v>3160.16</v>
      </c>
      <c r="T12" s="10">
        <v>3162.53</v>
      </c>
      <c r="U12" s="10">
        <v>3116.57</v>
      </c>
      <c r="V12" s="10">
        <v>3007.65</v>
      </c>
      <c r="W12" s="10">
        <v>2960.12</v>
      </c>
      <c r="X12" s="10">
        <v>2915.69</v>
      </c>
      <c r="Y12" s="58">
        <v>2914</v>
      </c>
      <c r="AB12" s="4">
        <v>7</v>
      </c>
      <c r="AC12" s="4">
        <v>7</v>
      </c>
    </row>
    <row r="13" spans="1:29" x14ac:dyDescent="0.25">
      <c r="A13" s="77">
        <v>7</v>
      </c>
      <c r="B13" s="97">
        <v>2942.15</v>
      </c>
      <c r="C13" s="10">
        <v>2911.55</v>
      </c>
      <c r="D13" s="10">
        <v>2912.02</v>
      </c>
      <c r="E13" s="10">
        <v>2907.65</v>
      </c>
      <c r="F13" s="10">
        <v>2912.34</v>
      </c>
      <c r="G13" s="10">
        <v>2920.97</v>
      </c>
      <c r="H13" s="10">
        <v>3000.97</v>
      </c>
      <c r="I13" s="10">
        <v>3046.44</v>
      </c>
      <c r="J13" s="10">
        <v>3159.26</v>
      </c>
      <c r="K13" s="10">
        <v>3211.36</v>
      </c>
      <c r="L13" s="10">
        <v>3217.53</v>
      </c>
      <c r="M13" s="10">
        <v>3218.22</v>
      </c>
      <c r="N13" s="10">
        <v>3218.76</v>
      </c>
      <c r="O13" s="10">
        <v>3218.25</v>
      </c>
      <c r="P13" s="10">
        <v>3230.91</v>
      </c>
      <c r="Q13" s="10">
        <v>3262.85</v>
      </c>
      <c r="R13" s="10">
        <v>3301.59</v>
      </c>
      <c r="S13" s="10">
        <v>3313.17</v>
      </c>
      <c r="T13" s="10">
        <v>3335.33</v>
      </c>
      <c r="U13" s="10">
        <v>3229.24</v>
      </c>
      <c r="V13" s="10">
        <v>3080.93</v>
      </c>
      <c r="W13" s="10">
        <v>2977.85</v>
      </c>
      <c r="X13" s="10">
        <v>2924.44</v>
      </c>
      <c r="Y13" s="58">
        <v>2916.88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97">
        <v>2878.35</v>
      </c>
      <c r="C14" s="10">
        <v>2879.06</v>
      </c>
      <c r="D14" s="10">
        <v>2887.86</v>
      </c>
      <c r="E14" s="10">
        <v>2889.79</v>
      </c>
      <c r="F14" s="10">
        <v>2913.28</v>
      </c>
      <c r="G14" s="10">
        <v>2984.66</v>
      </c>
      <c r="H14" s="10">
        <v>3025.02</v>
      </c>
      <c r="I14" s="10">
        <v>3119.98</v>
      </c>
      <c r="J14" s="10">
        <v>3129.59</v>
      </c>
      <c r="K14" s="10">
        <v>3089.21</v>
      </c>
      <c r="L14" s="10">
        <v>3071.6</v>
      </c>
      <c r="M14" s="10">
        <v>3082.07</v>
      </c>
      <c r="N14" s="10">
        <v>3078.33</v>
      </c>
      <c r="O14" s="10">
        <v>3078.11</v>
      </c>
      <c r="P14" s="10">
        <v>3079.79</v>
      </c>
      <c r="Q14" s="10">
        <v>3094.76</v>
      </c>
      <c r="R14" s="10">
        <v>3130.01</v>
      </c>
      <c r="S14" s="10">
        <v>3135.74</v>
      </c>
      <c r="T14" s="10">
        <v>3119.73</v>
      </c>
      <c r="U14" s="10">
        <v>3093.14</v>
      </c>
      <c r="V14" s="10">
        <v>2969.89</v>
      </c>
      <c r="W14" s="10">
        <v>2918.96</v>
      </c>
      <c r="X14" s="10">
        <v>2911.51</v>
      </c>
      <c r="Y14" s="58">
        <v>2908.69</v>
      </c>
      <c r="AB14" s="4">
        <v>7</v>
      </c>
      <c r="AC14" s="4">
        <v>9</v>
      </c>
    </row>
    <row r="15" spans="1:29" x14ac:dyDescent="0.25">
      <c r="A15" s="77">
        <v>9</v>
      </c>
      <c r="B15" s="97">
        <v>2893.69</v>
      </c>
      <c r="C15" s="10">
        <v>2891.81</v>
      </c>
      <c r="D15" s="10">
        <v>2876.06</v>
      </c>
      <c r="E15" s="10">
        <v>2877.87</v>
      </c>
      <c r="F15" s="10">
        <v>2892.51</v>
      </c>
      <c r="G15" s="10">
        <v>2926.06</v>
      </c>
      <c r="H15" s="10">
        <v>2987.06</v>
      </c>
      <c r="I15" s="10">
        <v>3057.22</v>
      </c>
      <c r="J15" s="10">
        <v>3076.57</v>
      </c>
      <c r="K15" s="10">
        <v>3080.65</v>
      </c>
      <c r="L15" s="10">
        <v>2995.21</v>
      </c>
      <c r="M15" s="10">
        <v>2996.64</v>
      </c>
      <c r="N15" s="10">
        <v>2989.32</v>
      </c>
      <c r="O15" s="10">
        <v>2988.74</v>
      </c>
      <c r="P15" s="10">
        <v>2983.43</v>
      </c>
      <c r="Q15" s="10">
        <v>2980.35</v>
      </c>
      <c r="R15" s="10">
        <v>2989.31</v>
      </c>
      <c r="S15" s="10">
        <v>3058.05</v>
      </c>
      <c r="T15" s="10">
        <v>2993.24</v>
      </c>
      <c r="U15" s="10">
        <v>2964.33</v>
      </c>
      <c r="V15" s="10">
        <v>2921.44</v>
      </c>
      <c r="W15" s="10">
        <v>2913.77</v>
      </c>
      <c r="X15" s="10">
        <v>2886.03</v>
      </c>
      <c r="Y15" s="58">
        <v>2886.4</v>
      </c>
      <c r="AB15" s="4">
        <v>7</v>
      </c>
      <c r="AC15" s="4">
        <v>10</v>
      </c>
    </row>
    <row r="16" spans="1:29" x14ac:dyDescent="0.25">
      <c r="A16" s="77">
        <v>10</v>
      </c>
      <c r="B16" s="97">
        <v>2886.42</v>
      </c>
      <c r="C16" s="10">
        <v>2881.34</v>
      </c>
      <c r="D16" s="10">
        <v>2882.21</v>
      </c>
      <c r="E16" s="10">
        <v>2888.58</v>
      </c>
      <c r="F16" s="10">
        <v>2896.94</v>
      </c>
      <c r="G16" s="10">
        <v>2923.75</v>
      </c>
      <c r="H16" s="10">
        <v>2978.17</v>
      </c>
      <c r="I16" s="10">
        <v>3002.08</v>
      </c>
      <c r="J16" s="10">
        <v>3000.28</v>
      </c>
      <c r="K16" s="10">
        <v>2986.06</v>
      </c>
      <c r="L16" s="10">
        <v>2959.49</v>
      </c>
      <c r="M16" s="10">
        <v>2973.86</v>
      </c>
      <c r="N16" s="10">
        <v>2973.34</v>
      </c>
      <c r="O16" s="10">
        <v>2980.66</v>
      </c>
      <c r="P16" s="10">
        <v>2966.35</v>
      </c>
      <c r="Q16" s="10">
        <v>2975.2</v>
      </c>
      <c r="R16" s="10">
        <v>2987.71</v>
      </c>
      <c r="S16" s="10">
        <v>3010.18</v>
      </c>
      <c r="T16" s="10">
        <v>2992.09</v>
      </c>
      <c r="U16" s="10">
        <v>2944.37</v>
      </c>
      <c r="V16" s="10">
        <v>2908.42</v>
      </c>
      <c r="W16" s="10">
        <v>2894.32</v>
      </c>
      <c r="X16" s="10">
        <v>2888.39</v>
      </c>
      <c r="Y16" s="58">
        <v>2887.59</v>
      </c>
      <c r="AB16" s="4">
        <v>7</v>
      </c>
      <c r="AC16" s="4">
        <v>11</v>
      </c>
    </row>
    <row r="17" spans="1:29" x14ac:dyDescent="0.25">
      <c r="A17" s="77">
        <v>11</v>
      </c>
      <c r="B17" s="97">
        <v>2905.72</v>
      </c>
      <c r="C17" s="10">
        <v>2904.49</v>
      </c>
      <c r="D17" s="10">
        <v>2896.81</v>
      </c>
      <c r="E17" s="10">
        <v>2905.56</v>
      </c>
      <c r="F17" s="10">
        <v>2907.16</v>
      </c>
      <c r="G17" s="10">
        <v>2924.13</v>
      </c>
      <c r="H17" s="10">
        <v>2931.53</v>
      </c>
      <c r="I17" s="10">
        <v>2932.8</v>
      </c>
      <c r="J17" s="10">
        <v>2915.67</v>
      </c>
      <c r="K17" s="10">
        <v>2915.65</v>
      </c>
      <c r="L17" s="10">
        <v>2914.6</v>
      </c>
      <c r="M17" s="10">
        <v>2914.61</v>
      </c>
      <c r="N17" s="10">
        <v>2914.26</v>
      </c>
      <c r="O17" s="10">
        <v>2913.22</v>
      </c>
      <c r="P17" s="10">
        <v>2914.96</v>
      </c>
      <c r="Q17" s="10">
        <v>2910.33</v>
      </c>
      <c r="R17" s="10">
        <v>2911.38</v>
      </c>
      <c r="S17" s="10">
        <v>2912.23</v>
      </c>
      <c r="T17" s="10">
        <v>2911.85</v>
      </c>
      <c r="U17" s="10">
        <v>2912.05</v>
      </c>
      <c r="V17" s="10">
        <v>2911.51</v>
      </c>
      <c r="W17" s="10">
        <v>2909.71</v>
      </c>
      <c r="X17" s="10">
        <v>2889.99</v>
      </c>
      <c r="Y17" s="58">
        <v>2891.63</v>
      </c>
      <c r="AB17" s="4">
        <v>7</v>
      </c>
      <c r="AC17" s="4">
        <v>12</v>
      </c>
    </row>
    <row r="18" spans="1:29" x14ac:dyDescent="0.25">
      <c r="A18" s="77">
        <v>12</v>
      </c>
      <c r="B18" s="97">
        <v>2900.75</v>
      </c>
      <c r="C18" s="10">
        <v>2895.82</v>
      </c>
      <c r="D18" s="10">
        <v>2871.46</v>
      </c>
      <c r="E18" s="10">
        <v>2903.07</v>
      </c>
      <c r="F18" s="10">
        <v>2915.65</v>
      </c>
      <c r="G18" s="10">
        <v>2917.77</v>
      </c>
      <c r="H18" s="10">
        <v>2916.75</v>
      </c>
      <c r="I18" s="10">
        <v>2917.17</v>
      </c>
      <c r="J18" s="10">
        <v>2908.76</v>
      </c>
      <c r="K18" s="10">
        <v>2908.29</v>
      </c>
      <c r="L18" s="10">
        <v>2907.65</v>
      </c>
      <c r="M18" s="10">
        <v>2892.38</v>
      </c>
      <c r="N18" s="10">
        <v>2907.84</v>
      </c>
      <c r="O18" s="10">
        <v>2892.77</v>
      </c>
      <c r="P18" s="10">
        <v>2907.97</v>
      </c>
      <c r="Q18" s="10">
        <v>2894.64</v>
      </c>
      <c r="R18" s="10">
        <v>2911.3</v>
      </c>
      <c r="S18" s="10">
        <v>2945</v>
      </c>
      <c r="T18" s="10">
        <v>2911.59</v>
      </c>
      <c r="U18" s="10">
        <v>2919.22</v>
      </c>
      <c r="V18" s="10">
        <v>2914.57</v>
      </c>
      <c r="W18" s="10">
        <v>2912.9</v>
      </c>
      <c r="X18" s="10">
        <v>2910.99</v>
      </c>
      <c r="Y18" s="58">
        <v>2914.84</v>
      </c>
      <c r="AB18" s="4">
        <v>7</v>
      </c>
      <c r="AC18" s="4">
        <v>13</v>
      </c>
    </row>
    <row r="19" spans="1:29" x14ac:dyDescent="0.25">
      <c r="A19" s="77">
        <v>13</v>
      </c>
      <c r="B19" s="97">
        <v>2916.41</v>
      </c>
      <c r="C19" s="10">
        <v>2916.98</v>
      </c>
      <c r="D19" s="10">
        <v>2917.47</v>
      </c>
      <c r="E19" s="10">
        <v>2918.06</v>
      </c>
      <c r="F19" s="10">
        <v>2919.03</v>
      </c>
      <c r="G19" s="10">
        <v>2921.09</v>
      </c>
      <c r="H19" s="10">
        <v>2923.15</v>
      </c>
      <c r="I19" s="10">
        <v>2927.78</v>
      </c>
      <c r="J19" s="10">
        <v>3009.15</v>
      </c>
      <c r="K19" s="10">
        <v>3009.02</v>
      </c>
      <c r="L19" s="10">
        <v>3001.8</v>
      </c>
      <c r="M19" s="10">
        <v>3000.12</v>
      </c>
      <c r="N19" s="10">
        <v>3000.12</v>
      </c>
      <c r="O19" s="10">
        <v>3002.44</v>
      </c>
      <c r="P19" s="10">
        <v>3006.45</v>
      </c>
      <c r="Q19" s="10">
        <v>3019.25</v>
      </c>
      <c r="R19" s="10">
        <v>3047.04</v>
      </c>
      <c r="S19" s="10">
        <v>3047.59</v>
      </c>
      <c r="T19" s="10">
        <v>3028.87</v>
      </c>
      <c r="U19" s="10">
        <v>3012.38</v>
      </c>
      <c r="V19" s="10">
        <v>2989.13</v>
      </c>
      <c r="W19" s="10">
        <v>2945.25</v>
      </c>
      <c r="X19" s="10">
        <v>2917.07</v>
      </c>
      <c r="Y19" s="58">
        <v>2917.34</v>
      </c>
      <c r="AB19" s="4">
        <v>7</v>
      </c>
      <c r="AC19" s="4">
        <v>14</v>
      </c>
    </row>
    <row r="20" spans="1:29" x14ac:dyDescent="0.25">
      <c r="A20" s="77">
        <v>14</v>
      </c>
      <c r="B20" s="97">
        <v>2917.75</v>
      </c>
      <c r="C20" s="10">
        <v>2918.5</v>
      </c>
      <c r="D20" s="10">
        <v>2917.74</v>
      </c>
      <c r="E20" s="10">
        <v>2906.56</v>
      </c>
      <c r="F20" s="10">
        <v>2917.97</v>
      </c>
      <c r="G20" s="10">
        <v>2920.8</v>
      </c>
      <c r="H20" s="10">
        <v>2921.07</v>
      </c>
      <c r="I20" s="10">
        <v>2925.43</v>
      </c>
      <c r="J20" s="10">
        <v>2965.28</v>
      </c>
      <c r="K20" s="10">
        <v>3050.61</v>
      </c>
      <c r="L20" s="10">
        <v>3051.67</v>
      </c>
      <c r="M20" s="10">
        <v>3049.71</v>
      </c>
      <c r="N20" s="10">
        <v>3042.11</v>
      </c>
      <c r="O20" s="10">
        <v>3037.75</v>
      </c>
      <c r="P20" s="10">
        <v>3044.65</v>
      </c>
      <c r="Q20" s="10">
        <v>3054.07</v>
      </c>
      <c r="R20" s="10">
        <v>3072.83</v>
      </c>
      <c r="S20" s="10">
        <v>3109.6</v>
      </c>
      <c r="T20" s="10">
        <v>3066.62</v>
      </c>
      <c r="U20" s="10">
        <v>3001.25</v>
      </c>
      <c r="V20" s="10">
        <v>2927.78</v>
      </c>
      <c r="W20" s="10">
        <v>3010.62</v>
      </c>
      <c r="X20" s="10">
        <v>2939.6</v>
      </c>
      <c r="Y20" s="58">
        <v>2923.64</v>
      </c>
      <c r="AB20" s="4">
        <v>7</v>
      </c>
      <c r="AC20" s="4">
        <v>15</v>
      </c>
    </row>
    <row r="21" spans="1:29" x14ac:dyDescent="0.25">
      <c r="A21" s="77">
        <v>15</v>
      </c>
      <c r="B21" s="97">
        <v>2917.15</v>
      </c>
      <c r="C21" s="10">
        <v>2912.77</v>
      </c>
      <c r="D21" s="10">
        <v>2911.09</v>
      </c>
      <c r="E21" s="10">
        <v>2911.37</v>
      </c>
      <c r="F21" s="10">
        <v>2918.6</v>
      </c>
      <c r="G21" s="10">
        <v>2924.36</v>
      </c>
      <c r="H21" s="10">
        <v>2925.39</v>
      </c>
      <c r="I21" s="10">
        <v>2967.31</v>
      </c>
      <c r="J21" s="10">
        <v>2969.66</v>
      </c>
      <c r="K21" s="10">
        <v>2972.6</v>
      </c>
      <c r="L21" s="10">
        <v>2966.49</v>
      </c>
      <c r="M21" s="10">
        <v>2981.02</v>
      </c>
      <c r="N21" s="10">
        <v>2959.43</v>
      </c>
      <c r="O21" s="10">
        <v>2963.58</v>
      </c>
      <c r="P21" s="10">
        <v>2966.71</v>
      </c>
      <c r="Q21" s="10">
        <v>2981.85</v>
      </c>
      <c r="R21" s="10">
        <v>3024.07</v>
      </c>
      <c r="S21" s="10">
        <v>3032.31</v>
      </c>
      <c r="T21" s="10">
        <v>2999.88</v>
      </c>
      <c r="U21" s="10">
        <v>2978.14</v>
      </c>
      <c r="V21" s="10">
        <v>2923.24</v>
      </c>
      <c r="W21" s="10">
        <v>2909.79</v>
      </c>
      <c r="X21" s="10">
        <v>2909.56</v>
      </c>
      <c r="Y21" s="58">
        <v>2894.89</v>
      </c>
      <c r="AB21" s="4">
        <v>7</v>
      </c>
      <c r="AC21" s="4">
        <v>16</v>
      </c>
    </row>
    <row r="22" spans="1:29" x14ac:dyDescent="0.25">
      <c r="A22" s="77">
        <v>16</v>
      </c>
      <c r="B22" s="97">
        <v>2901.42</v>
      </c>
      <c r="C22" s="10">
        <v>2882.73</v>
      </c>
      <c r="D22" s="10">
        <v>2868</v>
      </c>
      <c r="E22" s="10">
        <v>2891.74</v>
      </c>
      <c r="F22" s="10">
        <v>2917.23</v>
      </c>
      <c r="G22" s="10">
        <v>2918.07</v>
      </c>
      <c r="H22" s="10">
        <v>2922.08</v>
      </c>
      <c r="I22" s="10">
        <v>2918.46</v>
      </c>
      <c r="J22" s="10">
        <v>2906.92</v>
      </c>
      <c r="K22" s="10">
        <v>2906.77</v>
      </c>
      <c r="L22" s="10">
        <v>2905.87</v>
      </c>
      <c r="M22" s="10">
        <v>2905.65</v>
      </c>
      <c r="N22" s="10">
        <v>2906.41</v>
      </c>
      <c r="O22" s="10">
        <v>2906.46</v>
      </c>
      <c r="P22" s="10">
        <v>2906.83</v>
      </c>
      <c r="Q22" s="10">
        <v>2907.73</v>
      </c>
      <c r="R22" s="10">
        <v>2942.85</v>
      </c>
      <c r="S22" s="10">
        <v>2946.93</v>
      </c>
      <c r="T22" s="10">
        <v>2909.03</v>
      </c>
      <c r="U22" s="10">
        <v>2920.4</v>
      </c>
      <c r="V22" s="10">
        <v>2908.19</v>
      </c>
      <c r="W22" s="10">
        <v>2903.38</v>
      </c>
      <c r="X22" s="10">
        <v>2903.3</v>
      </c>
      <c r="Y22" s="58">
        <v>2904.87</v>
      </c>
      <c r="AB22" s="4">
        <v>7</v>
      </c>
      <c r="AC22" s="4">
        <v>17</v>
      </c>
    </row>
    <row r="23" spans="1:29" x14ac:dyDescent="0.25">
      <c r="A23" s="77">
        <v>17</v>
      </c>
      <c r="B23" s="97">
        <v>2904.54</v>
      </c>
      <c r="C23" s="10">
        <v>2899.01</v>
      </c>
      <c r="D23" s="10">
        <v>2910.05</v>
      </c>
      <c r="E23" s="10">
        <v>2911.64</v>
      </c>
      <c r="F23" s="10">
        <v>2917.53</v>
      </c>
      <c r="G23" s="10">
        <v>2936.19</v>
      </c>
      <c r="H23" s="10">
        <v>3030.61</v>
      </c>
      <c r="I23" s="10">
        <v>3048.06</v>
      </c>
      <c r="J23" s="10">
        <v>3046.43</v>
      </c>
      <c r="K23" s="10">
        <v>3044.66</v>
      </c>
      <c r="L23" s="10">
        <v>3027.25</v>
      </c>
      <c r="M23" s="10">
        <v>3030.05</v>
      </c>
      <c r="N23" s="10">
        <v>3021.05</v>
      </c>
      <c r="O23" s="10">
        <v>3024.03</v>
      </c>
      <c r="P23" s="10">
        <v>3037.69</v>
      </c>
      <c r="Q23" s="10">
        <v>3057.75</v>
      </c>
      <c r="R23" s="10">
        <v>3148.73</v>
      </c>
      <c r="S23" s="10">
        <v>3160.15</v>
      </c>
      <c r="T23" s="10">
        <v>3065.14</v>
      </c>
      <c r="U23" s="10">
        <v>3038.17</v>
      </c>
      <c r="V23" s="10">
        <v>2961.07</v>
      </c>
      <c r="W23" s="10">
        <v>2916.87</v>
      </c>
      <c r="X23" s="10">
        <v>2908.59</v>
      </c>
      <c r="Y23" s="58">
        <v>2910.54</v>
      </c>
      <c r="AB23" s="4">
        <v>7</v>
      </c>
      <c r="AC23" s="4">
        <v>18</v>
      </c>
    </row>
    <row r="24" spans="1:29" x14ac:dyDescent="0.25">
      <c r="A24" s="77">
        <v>18</v>
      </c>
      <c r="B24" s="97">
        <v>2912.67</v>
      </c>
      <c r="C24" s="10">
        <v>2913.52</v>
      </c>
      <c r="D24" s="10">
        <v>2907.97</v>
      </c>
      <c r="E24" s="10">
        <v>2914.89</v>
      </c>
      <c r="F24" s="10">
        <v>2915.01</v>
      </c>
      <c r="G24" s="10">
        <v>2993.37</v>
      </c>
      <c r="H24" s="10">
        <v>3048.31</v>
      </c>
      <c r="I24" s="10">
        <v>3079.74</v>
      </c>
      <c r="J24" s="10">
        <v>3079.92</v>
      </c>
      <c r="K24" s="10">
        <v>3084.61</v>
      </c>
      <c r="L24" s="10">
        <v>3066.47</v>
      </c>
      <c r="M24" s="10">
        <v>3067.79</v>
      </c>
      <c r="N24" s="10">
        <v>3042.14</v>
      </c>
      <c r="O24" s="10">
        <v>3017.15</v>
      </c>
      <c r="P24" s="10">
        <v>3059.23</v>
      </c>
      <c r="Q24" s="10">
        <v>3080.93</v>
      </c>
      <c r="R24" s="10">
        <v>3127.23</v>
      </c>
      <c r="S24" s="10">
        <v>3103.17</v>
      </c>
      <c r="T24" s="10">
        <v>3074.89</v>
      </c>
      <c r="U24" s="10">
        <v>3028.87</v>
      </c>
      <c r="V24" s="10">
        <v>2917.13</v>
      </c>
      <c r="W24" s="10">
        <v>2914.99</v>
      </c>
      <c r="X24" s="10">
        <v>2908.9</v>
      </c>
      <c r="Y24" s="58">
        <v>2910.73</v>
      </c>
      <c r="AB24" s="4">
        <v>7</v>
      </c>
      <c r="AC24" s="4">
        <v>19</v>
      </c>
    </row>
    <row r="25" spans="1:29" x14ac:dyDescent="0.25">
      <c r="A25" s="77">
        <v>19</v>
      </c>
      <c r="B25" s="97">
        <v>2911.73</v>
      </c>
      <c r="C25" s="10">
        <v>2913.58</v>
      </c>
      <c r="D25" s="10">
        <v>2914.5</v>
      </c>
      <c r="E25" s="10">
        <v>2916.07</v>
      </c>
      <c r="F25" s="10">
        <v>2921.98</v>
      </c>
      <c r="G25" s="10">
        <v>2946.23</v>
      </c>
      <c r="H25" s="10">
        <v>3039.25</v>
      </c>
      <c r="I25" s="10">
        <v>3054.56</v>
      </c>
      <c r="J25" s="10">
        <v>3056</v>
      </c>
      <c r="K25" s="10">
        <v>3053.18</v>
      </c>
      <c r="L25" s="10">
        <v>3053.55</v>
      </c>
      <c r="M25" s="10">
        <v>3041.6</v>
      </c>
      <c r="N25" s="10">
        <v>3039.56</v>
      </c>
      <c r="O25" s="10">
        <v>3037.67</v>
      </c>
      <c r="P25" s="10">
        <v>3040.74</v>
      </c>
      <c r="Q25" s="10">
        <v>3053.7</v>
      </c>
      <c r="R25" s="10">
        <v>3080.55</v>
      </c>
      <c r="S25" s="10">
        <v>3076.26</v>
      </c>
      <c r="T25" s="10">
        <v>3052.64</v>
      </c>
      <c r="U25" s="10">
        <v>3038.94</v>
      </c>
      <c r="V25" s="10">
        <v>2981.68</v>
      </c>
      <c r="W25" s="10">
        <v>2916.03</v>
      </c>
      <c r="X25" s="10">
        <v>2910.3</v>
      </c>
      <c r="Y25" s="58">
        <v>2910.07</v>
      </c>
      <c r="AB25" s="4">
        <v>7</v>
      </c>
      <c r="AC25" s="4">
        <v>20</v>
      </c>
    </row>
    <row r="26" spans="1:29" x14ac:dyDescent="0.25">
      <c r="A26" s="77">
        <v>20</v>
      </c>
      <c r="B26" s="97">
        <v>2919.99</v>
      </c>
      <c r="C26" s="10">
        <v>2913.99</v>
      </c>
      <c r="D26" s="10">
        <v>2915.87</v>
      </c>
      <c r="E26" s="10">
        <v>2916.45</v>
      </c>
      <c r="F26" s="10">
        <v>2915.82</v>
      </c>
      <c r="G26" s="10">
        <v>2919.42</v>
      </c>
      <c r="H26" s="10">
        <v>2924.32</v>
      </c>
      <c r="I26" s="10">
        <v>2985.75</v>
      </c>
      <c r="J26" s="10">
        <v>2988.08</v>
      </c>
      <c r="K26" s="10">
        <v>2989.54</v>
      </c>
      <c r="L26" s="10">
        <v>2985.21</v>
      </c>
      <c r="M26" s="10">
        <v>2981.62</v>
      </c>
      <c r="N26" s="10">
        <v>2982.17</v>
      </c>
      <c r="O26" s="10">
        <v>2984.94</v>
      </c>
      <c r="P26" s="10">
        <v>2990.86</v>
      </c>
      <c r="Q26" s="10">
        <v>2997.63</v>
      </c>
      <c r="R26" s="10">
        <v>3007.99</v>
      </c>
      <c r="S26" s="10">
        <v>3001.82</v>
      </c>
      <c r="T26" s="10">
        <v>3007.44</v>
      </c>
      <c r="U26" s="10">
        <v>2974.87</v>
      </c>
      <c r="V26" s="10">
        <v>2914.11</v>
      </c>
      <c r="W26" s="10">
        <v>2906.79</v>
      </c>
      <c r="X26" s="10">
        <v>2908.53</v>
      </c>
      <c r="Y26" s="58">
        <v>2910.98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97">
        <v>2911.69</v>
      </c>
      <c r="C27" s="10">
        <v>2906.56</v>
      </c>
      <c r="D27" s="10">
        <v>2907.07</v>
      </c>
      <c r="E27" s="10">
        <v>2907.66</v>
      </c>
      <c r="F27" s="10">
        <v>2907.62</v>
      </c>
      <c r="G27" s="10">
        <v>2915.51</v>
      </c>
      <c r="H27" s="10">
        <v>2914.7</v>
      </c>
      <c r="I27" s="10">
        <v>2915.79</v>
      </c>
      <c r="J27" s="10">
        <v>2910.64</v>
      </c>
      <c r="K27" s="10">
        <v>2921.18</v>
      </c>
      <c r="L27" s="10">
        <v>2917.19</v>
      </c>
      <c r="M27" s="10">
        <v>2908.48</v>
      </c>
      <c r="N27" s="10">
        <v>2908.19</v>
      </c>
      <c r="O27" s="10">
        <v>2908.48</v>
      </c>
      <c r="P27" s="10">
        <v>2935.72</v>
      </c>
      <c r="Q27" s="10">
        <v>2971.86</v>
      </c>
      <c r="R27" s="10">
        <v>2981.33</v>
      </c>
      <c r="S27" s="10">
        <v>2978.57</v>
      </c>
      <c r="T27" s="10">
        <v>2975.11</v>
      </c>
      <c r="U27" s="10">
        <v>2938.09</v>
      </c>
      <c r="V27" s="10">
        <v>2994.56</v>
      </c>
      <c r="W27" s="10">
        <v>2926.9</v>
      </c>
      <c r="X27" s="10">
        <v>2910.06</v>
      </c>
      <c r="Y27" s="58">
        <v>2910.08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97">
        <v>2913.54</v>
      </c>
      <c r="C28" s="10">
        <v>2914.82</v>
      </c>
      <c r="D28" s="10">
        <v>2915.49</v>
      </c>
      <c r="E28" s="10">
        <v>2916.15</v>
      </c>
      <c r="F28" s="10">
        <v>2922.83</v>
      </c>
      <c r="G28" s="10">
        <v>3035.93</v>
      </c>
      <c r="H28" s="10">
        <v>3155.64</v>
      </c>
      <c r="I28" s="10">
        <v>3179.96</v>
      </c>
      <c r="J28" s="10">
        <v>3096.52</v>
      </c>
      <c r="K28" s="10">
        <v>3093.79</v>
      </c>
      <c r="L28" s="10">
        <v>3081.85</v>
      </c>
      <c r="M28" s="10">
        <v>3098.16</v>
      </c>
      <c r="N28" s="10">
        <v>3091.36</v>
      </c>
      <c r="O28" s="10">
        <v>3088.32</v>
      </c>
      <c r="P28" s="10">
        <v>3099.62</v>
      </c>
      <c r="Q28" s="10">
        <v>3111.42</v>
      </c>
      <c r="R28" s="10">
        <v>3111.15</v>
      </c>
      <c r="S28" s="10">
        <v>3102.87</v>
      </c>
      <c r="T28" s="10">
        <v>3059.55</v>
      </c>
      <c r="U28" s="10">
        <v>3046.73</v>
      </c>
      <c r="V28" s="10">
        <v>2957.21</v>
      </c>
      <c r="W28" s="10">
        <v>2918.74</v>
      </c>
      <c r="X28" s="10">
        <v>2911.21</v>
      </c>
      <c r="Y28" s="58">
        <v>2911.89</v>
      </c>
      <c r="AB28" s="4">
        <v>7</v>
      </c>
      <c r="AC28" s="4">
        <v>23</v>
      </c>
    </row>
    <row r="29" spans="1:29" x14ac:dyDescent="0.25">
      <c r="A29" s="77">
        <v>23</v>
      </c>
      <c r="B29" s="97">
        <v>2914.24</v>
      </c>
      <c r="C29" s="10">
        <v>2915.13</v>
      </c>
      <c r="D29" s="10">
        <v>2916.1</v>
      </c>
      <c r="E29" s="10">
        <v>2917.02</v>
      </c>
      <c r="F29" s="10">
        <v>2923.6</v>
      </c>
      <c r="G29" s="10">
        <v>2968.83</v>
      </c>
      <c r="H29" s="10">
        <v>3031.16</v>
      </c>
      <c r="I29" s="10">
        <v>3064.94</v>
      </c>
      <c r="J29" s="10">
        <v>3039.3</v>
      </c>
      <c r="K29" s="10">
        <v>3034.28</v>
      </c>
      <c r="L29" s="10">
        <v>3023.23</v>
      </c>
      <c r="M29" s="10">
        <v>3022.57</v>
      </c>
      <c r="N29" s="10">
        <v>3000.56</v>
      </c>
      <c r="O29" s="10">
        <v>3006.63</v>
      </c>
      <c r="P29" s="10">
        <v>3030.93</v>
      </c>
      <c r="Q29" s="10">
        <v>3069.47</v>
      </c>
      <c r="R29" s="10">
        <v>3081.67</v>
      </c>
      <c r="S29" s="10">
        <v>3083.9</v>
      </c>
      <c r="T29" s="10">
        <v>3046.26</v>
      </c>
      <c r="U29" s="10">
        <v>3011.53</v>
      </c>
      <c r="V29" s="10">
        <v>2979.6</v>
      </c>
      <c r="W29" s="10">
        <v>2921.88</v>
      </c>
      <c r="X29" s="10">
        <v>2919.56</v>
      </c>
      <c r="Y29" s="58">
        <v>2912.65</v>
      </c>
      <c r="AB29" s="4">
        <v>7</v>
      </c>
      <c r="AC29" s="4">
        <v>24</v>
      </c>
    </row>
    <row r="30" spans="1:29" x14ac:dyDescent="0.25">
      <c r="A30" s="77">
        <v>24</v>
      </c>
      <c r="B30" s="97">
        <v>2914.16</v>
      </c>
      <c r="C30" s="10">
        <v>2911.11</v>
      </c>
      <c r="D30" s="10">
        <v>2906.16</v>
      </c>
      <c r="E30" s="10">
        <v>2905.54</v>
      </c>
      <c r="F30" s="10">
        <v>2913.48</v>
      </c>
      <c r="G30" s="10">
        <v>2927.86</v>
      </c>
      <c r="H30" s="10">
        <v>2960.65</v>
      </c>
      <c r="I30" s="10">
        <v>2995.27</v>
      </c>
      <c r="J30" s="10">
        <v>3003.11</v>
      </c>
      <c r="K30" s="10">
        <v>3004.43</v>
      </c>
      <c r="L30" s="10">
        <v>2995.13</v>
      </c>
      <c r="M30" s="10">
        <v>2993.81</v>
      </c>
      <c r="N30" s="10">
        <v>2993.59</v>
      </c>
      <c r="O30" s="10">
        <v>3000.82</v>
      </c>
      <c r="P30" s="10">
        <v>3007.44</v>
      </c>
      <c r="Q30" s="10">
        <v>3021.65</v>
      </c>
      <c r="R30" s="10">
        <v>3058.27</v>
      </c>
      <c r="S30" s="10">
        <v>3068.45</v>
      </c>
      <c r="T30" s="10">
        <v>3007.98</v>
      </c>
      <c r="U30" s="10">
        <v>2997.86</v>
      </c>
      <c r="V30" s="10">
        <v>2957.96</v>
      </c>
      <c r="W30" s="10">
        <v>2921.53</v>
      </c>
      <c r="X30" s="10">
        <v>2915.54</v>
      </c>
      <c r="Y30" s="58">
        <v>2915.75</v>
      </c>
      <c r="AB30" s="4">
        <v>7</v>
      </c>
      <c r="AC30" s="4">
        <v>25</v>
      </c>
    </row>
    <row r="31" spans="1:29" x14ac:dyDescent="0.25">
      <c r="A31" s="77">
        <v>25</v>
      </c>
      <c r="B31" s="97">
        <v>2917.71</v>
      </c>
      <c r="C31" s="10">
        <v>2918.76</v>
      </c>
      <c r="D31" s="10">
        <v>2914.24</v>
      </c>
      <c r="E31" s="10">
        <v>2920.07</v>
      </c>
      <c r="F31" s="10">
        <v>2921.31</v>
      </c>
      <c r="G31" s="10">
        <v>2938.01</v>
      </c>
      <c r="H31" s="10">
        <v>2992.88</v>
      </c>
      <c r="I31" s="10">
        <v>3041.9</v>
      </c>
      <c r="J31" s="10">
        <v>3011.17</v>
      </c>
      <c r="K31" s="10">
        <v>3008.07</v>
      </c>
      <c r="L31" s="10">
        <v>2999.78</v>
      </c>
      <c r="M31" s="10">
        <v>2998.59</v>
      </c>
      <c r="N31" s="10">
        <v>2997.04</v>
      </c>
      <c r="O31" s="10">
        <v>3000.78</v>
      </c>
      <c r="P31" s="10">
        <v>3012.35</v>
      </c>
      <c r="Q31" s="10">
        <v>3024.25</v>
      </c>
      <c r="R31" s="10">
        <v>3078.16</v>
      </c>
      <c r="S31" s="10">
        <v>3074.08</v>
      </c>
      <c r="T31" s="10">
        <v>3014.06</v>
      </c>
      <c r="U31" s="10">
        <v>2998.68</v>
      </c>
      <c r="V31" s="10">
        <v>2956.44</v>
      </c>
      <c r="W31" s="10">
        <v>2923.06</v>
      </c>
      <c r="X31" s="10">
        <v>2915.1</v>
      </c>
      <c r="Y31" s="58">
        <v>2915.4</v>
      </c>
      <c r="AB31" s="4">
        <v>8</v>
      </c>
      <c r="AC31" s="4">
        <v>2</v>
      </c>
    </row>
    <row r="32" spans="1:29" x14ac:dyDescent="0.25">
      <c r="A32" s="77">
        <v>26</v>
      </c>
      <c r="B32" s="97">
        <v>2917.35</v>
      </c>
      <c r="C32" s="10">
        <v>2912.81</v>
      </c>
      <c r="D32" s="10">
        <v>2913.13</v>
      </c>
      <c r="E32" s="10">
        <v>2914.87</v>
      </c>
      <c r="F32" s="10">
        <v>2920.73</v>
      </c>
      <c r="G32" s="10">
        <v>2929.12</v>
      </c>
      <c r="H32" s="10">
        <v>2979.27</v>
      </c>
      <c r="I32" s="10">
        <v>2978.38</v>
      </c>
      <c r="J32" s="10">
        <v>2969.98</v>
      </c>
      <c r="K32" s="10">
        <v>2981.57</v>
      </c>
      <c r="L32" s="10">
        <v>2979.57</v>
      </c>
      <c r="M32" s="10">
        <v>2979.69</v>
      </c>
      <c r="N32" s="10">
        <v>2970.36</v>
      </c>
      <c r="O32" s="10">
        <v>2970.96</v>
      </c>
      <c r="P32" s="10">
        <v>2980.93</v>
      </c>
      <c r="Q32" s="10">
        <v>2990.65</v>
      </c>
      <c r="R32" s="10">
        <v>3024.98</v>
      </c>
      <c r="S32" s="10">
        <v>2995.71</v>
      </c>
      <c r="T32" s="10">
        <v>2978.31</v>
      </c>
      <c r="U32" s="10">
        <v>2940.54</v>
      </c>
      <c r="V32" s="10">
        <v>2918.34</v>
      </c>
      <c r="W32" s="10">
        <v>2862.28</v>
      </c>
      <c r="X32" s="10">
        <v>2907.67</v>
      </c>
      <c r="Y32" s="58">
        <v>2910.2</v>
      </c>
      <c r="AB32" s="4">
        <v>8</v>
      </c>
      <c r="AC32" s="4">
        <v>3</v>
      </c>
    </row>
    <row r="33" spans="1:29" x14ac:dyDescent="0.25">
      <c r="A33" s="77">
        <v>27</v>
      </c>
      <c r="B33" s="97">
        <v>2913.64</v>
      </c>
      <c r="C33" s="10">
        <v>2913.6</v>
      </c>
      <c r="D33" s="10">
        <v>2913.69</v>
      </c>
      <c r="E33" s="10">
        <v>2914.57</v>
      </c>
      <c r="F33" s="10">
        <v>2916.41</v>
      </c>
      <c r="G33" s="10">
        <v>2913.65</v>
      </c>
      <c r="H33" s="10">
        <v>2926.46</v>
      </c>
      <c r="I33" s="10">
        <v>2991.03</v>
      </c>
      <c r="J33" s="10">
        <v>3075.58</v>
      </c>
      <c r="K33" s="10">
        <v>3111.65</v>
      </c>
      <c r="L33" s="10">
        <v>3077.33</v>
      </c>
      <c r="M33" s="10">
        <v>3062.93</v>
      </c>
      <c r="N33" s="10">
        <v>3038.79</v>
      </c>
      <c r="O33" s="10">
        <v>3049.82</v>
      </c>
      <c r="P33" s="10">
        <v>3065.53</v>
      </c>
      <c r="Q33" s="10">
        <v>3100.74</v>
      </c>
      <c r="R33" s="10">
        <v>3119.49</v>
      </c>
      <c r="S33" s="10">
        <v>3107.37</v>
      </c>
      <c r="T33" s="10">
        <v>3089.44</v>
      </c>
      <c r="U33" s="10">
        <v>3070.2</v>
      </c>
      <c r="V33" s="10">
        <v>3027.38</v>
      </c>
      <c r="W33" s="10">
        <v>2939.02</v>
      </c>
      <c r="X33" s="10">
        <v>2913.32</v>
      </c>
      <c r="Y33" s="58">
        <v>2914.09</v>
      </c>
      <c r="AB33" s="4">
        <v>8</v>
      </c>
      <c r="AC33" s="4">
        <v>4</v>
      </c>
    </row>
    <row r="34" spans="1:29" x14ac:dyDescent="0.25">
      <c r="A34" s="77">
        <v>28</v>
      </c>
      <c r="B34" s="97">
        <v>2914.17</v>
      </c>
      <c r="C34" s="10">
        <v>2913.96</v>
      </c>
      <c r="D34" s="10">
        <v>2914.45</v>
      </c>
      <c r="E34" s="10">
        <v>2914.75</v>
      </c>
      <c r="F34" s="10">
        <v>2914.99</v>
      </c>
      <c r="G34" s="10">
        <v>2911.9</v>
      </c>
      <c r="H34" s="10">
        <v>2914.61</v>
      </c>
      <c r="I34" s="10">
        <v>2931.96</v>
      </c>
      <c r="J34" s="10">
        <v>3006.58</v>
      </c>
      <c r="K34" s="10">
        <v>3071.03</v>
      </c>
      <c r="L34" s="10">
        <v>3068.08</v>
      </c>
      <c r="M34" s="10">
        <v>3069.47</v>
      </c>
      <c r="N34" s="10">
        <v>3065.76</v>
      </c>
      <c r="O34" s="10">
        <v>3069.8</v>
      </c>
      <c r="P34" s="10">
        <v>3098.39</v>
      </c>
      <c r="Q34" s="10">
        <v>3125.57</v>
      </c>
      <c r="R34" s="10">
        <v>3152.7</v>
      </c>
      <c r="S34" s="10">
        <v>3134.97</v>
      </c>
      <c r="T34" s="10">
        <v>3122.31</v>
      </c>
      <c r="U34" s="10">
        <v>3116.74</v>
      </c>
      <c r="V34" s="10">
        <v>3077.96</v>
      </c>
      <c r="W34" s="10">
        <v>2951.04</v>
      </c>
      <c r="X34" s="10">
        <v>2920.8</v>
      </c>
      <c r="Y34" s="58">
        <v>2914.71</v>
      </c>
      <c r="AB34" s="4">
        <v>8</v>
      </c>
      <c r="AC34" s="4">
        <v>5</v>
      </c>
    </row>
    <row r="35" spans="1:29" x14ac:dyDescent="0.25">
      <c r="A35" s="77">
        <v>29</v>
      </c>
      <c r="B35" s="97">
        <v>2913.76</v>
      </c>
      <c r="C35" s="10">
        <v>2913.84</v>
      </c>
      <c r="D35" s="10">
        <v>2913.91</v>
      </c>
      <c r="E35" s="10">
        <v>2915.07</v>
      </c>
      <c r="F35" s="10">
        <v>2919.08</v>
      </c>
      <c r="G35" s="10">
        <v>2943.48</v>
      </c>
      <c r="H35" s="10">
        <v>2989.44</v>
      </c>
      <c r="I35" s="10">
        <v>3065.86</v>
      </c>
      <c r="J35" s="10">
        <v>3067.17</v>
      </c>
      <c r="K35" s="10">
        <v>3069.56</v>
      </c>
      <c r="L35" s="10">
        <v>3063.25</v>
      </c>
      <c r="M35" s="10">
        <v>3065.68</v>
      </c>
      <c r="N35" s="10">
        <v>3064.29</v>
      </c>
      <c r="O35" s="10">
        <v>3066.89</v>
      </c>
      <c r="P35" s="10">
        <v>3088.6</v>
      </c>
      <c r="Q35" s="10">
        <v>3151.8</v>
      </c>
      <c r="R35" s="10">
        <v>3165.14</v>
      </c>
      <c r="S35" s="10">
        <v>3156.41</v>
      </c>
      <c r="T35" s="10">
        <v>3095.14</v>
      </c>
      <c r="U35" s="10">
        <v>3079.02</v>
      </c>
      <c r="V35" s="10">
        <v>3029.62</v>
      </c>
      <c r="W35" s="10">
        <v>2951.07</v>
      </c>
      <c r="X35" s="10">
        <v>2918.64</v>
      </c>
      <c r="Y35" s="58">
        <v>2912.96</v>
      </c>
      <c r="AB35" s="4">
        <v>8</v>
      </c>
      <c r="AC35" s="4">
        <v>6</v>
      </c>
    </row>
    <row r="36" spans="1:29" x14ac:dyDescent="0.25">
      <c r="A36" s="77">
        <v>30</v>
      </c>
      <c r="B36" s="97">
        <v>2915.9</v>
      </c>
      <c r="C36" s="10">
        <v>2915.08</v>
      </c>
      <c r="D36" s="10">
        <v>2915.77</v>
      </c>
      <c r="E36" s="10">
        <v>2917.29</v>
      </c>
      <c r="F36" s="10">
        <v>2918.83</v>
      </c>
      <c r="G36" s="10">
        <v>2935</v>
      </c>
      <c r="H36" s="10">
        <v>2979.59</v>
      </c>
      <c r="I36" s="10">
        <v>3006.81</v>
      </c>
      <c r="J36" s="10">
        <v>3013.33</v>
      </c>
      <c r="K36" s="10">
        <v>2986.66</v>
      </c>
      <c r="L36" s="10">
        <v>2956.23</v>
      </c>
      <c r="M36" s="10">
        <v>2951.43</v>
      </c>
      <c r="N36" s="10">
        <v>2947.9</v>
      </c>
      <c r="O36" s="10">
        <v>2946.16</v>
      </c>
      <c r="P36" s="10">
        <v>2954.92</v>
      </c>
      <c r="Q36" s="10">
        <v>2971.61</v>
      </c>
      <c r="R36" s="10">
        <v>3056.48</v>
      </c>
      <c r="S36" s="10">
        <v>2999.68</v>
      </c>
      <c r="T36" s="10">
        <v>2959.62</v>
      </c>
      <c r="U36" s="10">
        <v>2939.41</v>
      </c>
      <c r="V36" s="10">
        <v>2932.88</v>
      </c>
      <c r="W36" s="10">
        <v>2920.19</v>
      </c>
      <c r="X36" s="10">
        <v>2907.77</v>
      </c>
      <c r="Y36" s="58">
        <v>2912.36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98">
        <v>2915.5</v>
      </c>
      <c r="C37" s="59">
        <v>2913.8</v>
      </c>
      <c r="D37" s="59">
        <v>2916.22</v>
      </c>
      <c r="E37" s="59">
        <v>2917.11</v>
      </c>
      <c r="F37" s="59">
        <v>2927.06</v>
      </c>
      <c r="G37" s="59">
        <v>3015.15</v>
      </c>
      <c r="H37" s="59">
        <v>3141.89</v>
      </c>
      <c r="I37" s="59">
        <v>3212.24</v>
      </c>
      <c r="J37" s="59">
        <v>3200.55</v>
      </c>
      <c r="K37" s="59">
        <v>3193.4</v>
      </c>
      <c r="L37" s="59">
        <v>3180.54</v>
      </c>
      <c r="M37" s="59">
        <v>3191.49</v>
      </c>
      <c r="N37" s="59">
        <v>3184.23</v>
      </c>
      <c r="O37" s="59">
        <v>3191.96</v>
      </c>
      <c r="P37" s="59">
        <v>3214.21</v>
      </c>
      <c r="Q37" s="59">
        <v>3251.85</v>
      </c>
      <c r="R37" s="59">
        <v>3263.61</v>
      </c>
      <c r="S37" s="59">
        <v>3261.84</v>
      </c>
      <c r="T37" s="59">
        <v>3186.11</v>
      </c>
      <c r="U37" s="59">
        <v>3157.08</v>
      </c>
      <c r="V37" s="59">
        <v>3077.49</v>
      </c>
      <c r="W37" s="59">
        <v>3011.35</v>
      </c>
      <c r="X37" s="59">
        <v>2983.77</v>
      </c>
      <c r="Y37" s="60">
        <v>2938.66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96">
        <v>3677.45</v>
      </c>
      <c r="C41" s="88">
        <v>3687.45</v>
      </c>
      <c r="D41" s="88">
        <v>3711.29</v>
      </c>
      <c r="E41" s="88">
        <v>3719.53</v>
      </c>
      <c r="F41" s="88">
        <v>3783.92</v>
      </c>
      <c r="G41" s="88">
        <v>3892.34</v>
      </c>
      <c r="H41" s="88">
        <v>3949.23</v>
      </c>
      <c r="I41" s="88">
        <v>3961.04</v>
      </c>
      <c r="J41" s="88">
        <v>3958.95</v>
      </c>
      <c r="K41" s="88">
        <v>3951.55</v>
      </c>
      <c r="L41" s="88">
        <v>3941.66</v>
      </c>
      <c r="M41" s="88">
        <v>3941.58</v>
      </c>
      <c r="N41" s="88">
        <v>3931.38</v>
      </c>
      <c r="O41" s="88">
        <v>3914.94</v>
      </c>
      <c r="P41" s="88">
        <v>3923.35</v>
      </c>
      <c r="Q41" s="88">
        <v>3941.01</v>
      </c>
      <c r="R41" s="88">
        <v>3956.15</v>
      </c>
      <c r="S41" s="88">
        <v>3976.2</v>
      </c>
      <c r="T41" s="88">
        <v>3954.29</v>
      </c>
      <c r="U41" s="88">
        <v>3937.12</v>
      </c>
      <c r="V41" s="88">
        <v>3908.89</v>
      </c>
      <c r="W41" s="88">
        <v>3859.42</v>
      </c>
      <c r="X41" s="88">
        <v>3737.89</v>
      </c>
      <c r="Y41" s="89">
        <v>3715.1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3686.25</v>
      </c>
      <c r="C42" s="2">
        <v>3686.72</v>
      </c>
      <c r="D42" s="2">
        <v>3695.64</v>
      </c>
      <c r="E42" s="2">
        <v>3718.24</v>
      </c>
      <c r="F42" s="2">
        <v>3802.08</v>
      </c>
      <c r="G42" s="2">
        <v>3917.92</v>
      </c>
      <c r="H42" s="2">
        <v>3939.16</v>
      </c>
      <c r="I42" s="2">
        <v>3983.95</v>
      </c>
      <c r="J42" s="2">
        <v>3961.7</v>
      </c>
      <c r="K42" s="2">
        <v>3950.35</v>
      </c>
      <c r="L42" s="2">
        <v>3932.78</v>
      </c>
      <c r="M42" s="2">
        <v>3935.69</v>
      </c>
      <c r="N42" s="2">
        <v>3932.26</v>
      </c>
      <c r="O42" s="2">
        <v>3928.72</v>
      </c>
      <c r="P42" s="2">
        <v>3932.6</v>
      </c>
      <c r="Q42" s="2">
        <v>3949.28</v>
      </c>
      <c r="R42" s="2">
        <v>3985.59</v>
      </c>
      <c r="S42" s="2">
        <v>3995.06</v>
      </c>
      <c r="T42" s="2">
        <v>4062.13</v>
      </c>
      <c r="U42" s="2">
        <v>3976.39</v>
      </c>
      <c r="V42" s="2">
        <v>3932.34</v>
      </c>
      <c r="W42" s="2">
        <v>3892.27</v>
      </c>
      <c r="X42" s="2">
        <v>3799.59</v>
      </c>
      <c r="Y42" s="85">
        <v>3762.67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3715.23</v>
      </c>
      <c r="C43" s="2">
        <v>3703.2</v>
      </c>
      <c r="D43" s="2">
        <v>3705.65</v>
      </c>
      <c r="E43" s="2">
        <v>3717.33</v>
      </c>
      <c r="F43" s="2">
        <v>3785</v>
      </c>
      <c r="G43" s="2">
        <v>3897.04</v>
      </c>
      <c r="H43" s="2">
        <v>3944.39</v>
      </c>
      <c r="I43" s="2">
        <v>3961.64</v>
      </c>
      <c r="J43" s="2">
        <v>3964.22</v>
      </c>
      <c r="K43" s="2">
        <v>3960.57</v>
      </c>
      <c r="L43" s="2">
        <v>3932.4</v>
      </c>
      <c r="M43" s="2">
        <v>3946.51</v>
      </c>
      <c r="N43" s="2">
        <v>3941.58</v>
      </c>
      <c r="O43" s="2">
        <v>3932.8</v>
      </c>
      <c r="P43" s="2">
        <v>3934.5</v>
      </c>
      <c r="Q43" s="2">
        <v>3946.36</v>
      </c>
      <c r="R43" s="2">
        <v>3975.91</v>
      </c>
      <c r="S43" s="2">
        <v>4017.53</v>
      </c>
      <c r="T43" s="2">
        <v>3975.59</v>
      </c>
      <c r="U43" s="2">
        <v>3945.06</v>
      </c>
      <c r="V43" s="2">
        <v>3887.25</v>
      </c>
      <c r="W43" s="2">
        <v>3832.71</v>
      </c>
      <c r="X43" s="2">
        <v>3770.89</v>
      </c>
      <c r="Y43" s="85">
        <v>3756.84</v>
      </c>
      <c r="AB43" s="4">
        <v>8</v>
      </c>
      <c r="AC43" s="4">
        <v>14</v>
      </c>
    </row>
    <row r="44" spans="1:29" x14ac:dyDescent="0.25">
      <c r="A44" s="69">
        <v>4</v>
      </c>
      <c r="B44" s="93">
        <v>3714.35</v>
      </c>
      <c r="C44" s="2">
        <v>3714.82</v>
      </c>
      <c r="D44" s="2">
        <v>3715.92</v>
      </c>
      <c r="E44" s="2">
        <v>3716.52</v>
      </c>
      <c r="F44" s="2">
        <v>3717.61</v>
      </c>
      <c r="G44" s="2">
        <v>3788.3</v>
      </c>
      <c r="H44" s="2">
        <v>3815.76</v>
      </c>
      <c r="I44" s="2">
        <v>3802.63</v>
      </c>
      <c r="J44" s="2">
        <v>3777.88</v>
      </c>
      <c r="K44" s="2">
        <v>3740.65</v>
      </c>
      <c r="L44" s="2">
        <v>3671.64</v>
      </c>
      <c r="M44" s="2">
        <v>3671.57</v>
      </c>
      <c r="N44" s="2">
        <v>3671.44</v>
      </c>
      <c r="O44" s="2">
        <v>3671.55</v>
      </c>
      <c r="P44" s="2">
        <v>3698.45</v>
      </c>
      <c r="Q44" s="2">
        <v>3689.67</v>
      </c>
      <c r="R44" s="2">
        <v>3723.24</v>
      </c>
      <c r="S44" s="2">
        <v>3723.37</v>
      </c>
      <c r="T44" s="2">
        <v>3722.33</v>
      </c>
      <c r="U44" s="2">
        <v>3722.06</v>
      </c>
      <c r="V44" s="2">
        <v>3720.55</v>
      </c>
      <c r="W44" s="2">
        <v>3675.13</v>
      </c>
      <c r="X44" s="2">
        <v>3667.95</v>
      </c>
      <c r="Y44" s="85">
        <v>3673.83</v>
      </c>
      <c r="AB44" s="4">
        <v>8</v>
      </c>
      <c r="AC44" s="4">
        <v>15</v>
      </c>
    </row>
    <row r="45" spans="1:29" x14ac:dyDescent="0.25">
      <c r="A45" s="69">
        <v>5</v>
      </c>
      <c r="B45" s="93">
        <v>3715.14</v>
      </c>
      <c r="C45" s="2">
        <v>3716.2</v>
      </c>
      <c r="D45" s="2">
        <v>3716.02</v>
      </c>
      <c r="E45" s="2">
        <v>3716.86</v>
      </c>
      <c r="F45" s="2">
        <v>3724.11</v>
      </c>
      <c r="G45" s="2">
        <v>3735.48</v>
      </c>
      <c r="H45" s="2">
        <v>3807.1</v>
      </c>
      <c r="I45" s="2">
        <v>3788.17</v>
      </c>
      <c r="J45" s="2">
        <v>3744.65</v>
      </c>
      <c r="K45" s="2">
        <v>3733.34</v>
      </c>
      <c r="L45" s="2">
        <v>3725.15</v>
      </c>
      <c r="M45" s="2">
        <v>3723.08</v>
      </c>
      <c r="N45" s="2">
        <v>3684.32</v>
      </c>
      <c r="O45" s="2">
        <v>3671.99</v>
      </c>
      <c r="P45" s="2">
        <v>3672.67</v>
      </c>
      <c r="Q45" s="2">
        <v>3683.68</v>
      </c>
      <c r="R45" s="2">
        <v>3733.73</v>
      </c>
      <c r="S45" s="2">
        <v>3775.37</v>
      </c>
      <c r="T45" s="2">
        <v>3813.15</v>
      </c>
      <c r="U45" s="2">
        <v>3794.71</v>
      </c>
      <c r="V45" s="2">
        <v>3723.76</v>
      </c>
      <c r="W45" s="2">
        <v>3720.01</v>
      </c>
      <c r="X45" s="2">
        <v>3713.35</v>
      </c>
      <c r="Y45" s="85">
        <v>3714.35</v>
      </c>
      <c r="AB45" s="4">
        <v>8</v>
      </c>
      <c r="AC45" s="4">
        <v>16</v>
      </c>
    </row>
    <row r="46" spans="1:29" x14ac:dyDescent="0.25">
      <c r="A46" s="69">
        <v>6</v>
      </c>
      <c r="B46" s="93">
        <v>3721.86</v>
      </c>
      <c r="C46" s="2">
        <v>3716.37</v>
      </c>
      <c r="D46" s="2">
        <v>3702.19</v>
      </c>
      <c r="E46" s="2">
        <v>3701.14</v>
      </c>
      <c r="F46" s="2">
        <v>3717.93</v>
      </c>
      <c r="G46" s="2">
        <v>3725.23</v>
      </c>
      <c r="H46" s="2">
        <v>3752.44</v>
      </c>
      <c r="I46" s="2">
        <v>3829.92</v>
      </c>
      <c r="J46" s="2">
        <v>3936.45</v>
      </c>
      <c r="K46" s="2">
        <v>3941.13</v>
      </c>
      <c r="L46" s="2">
        <v>3935.7</v>
      </c>
      <c r="M46" s="2">
        <v>3936.99</v>
      </c>
      <c r="N46" s="2">
        <v>3925.76</v>
      </c>
      <c r="O46" s="2">
        <v>3928.78</v>
      </c>
      <c r="P46" s="2">
        <v>3929.46</v>
      </c>
      <c r="Q46" s="2">
        <v>3942.39</v>
      </c>
      <c r="R46" s="2">
        <v>3973.07</v>
      </c>
      <c r="S46" s="2">
        <v>3966.75</v>
      </c>
      <c r="T46" s="2">
        <v>3969.12</v>
      </c>
      <c r="U46" s="2">
        <v>3923.16</v>
      </c>
      <c r="V46" s="2">
        <v>3814.24</v>
      </c>
      <c r="W46" s="2">
        <v>3766.71</v>
      </c>
      <c r="X46" s="2">
        <v>3722.28</v>
      </c>
      <c r="Y46" s="85">
        <v>3720.59</v>
      </c>
      <c r="AB46" s="4">
        <v>8</v>
      </c>
      <c r="AC46" s="4">
        <v>17</v>
      </c>
    </row>
    <row r="47" spans="1:29" x14ac:dyDescent="0.25">
      <c r="A47" s="69">
        <v>7</v>
      </c>
      <c r="B47" s="93">
        <v>3748.74</v>
      </c>
      <c r="C47" s="2">
        <v>3718.14</v>
      </c>
      <c r="D47" s="2">
        <v>3718.61</v>
      </c>
      <c r="E47" s="2">
        <v>3714.24</v>
      </c>
      <c r="F47" s="2">
        <v>3718.93</v>
      </c>
      <c r="G47" s="2">
        <v>3727.56</v>
      </c>
      <c r="H47" s="2">
        <v>3807.56</v>
      </c>
      <c r="I47" s="2">
        <v>3853.03</v>
      </c>
      <c r="J47" s="2">
        <v>3965.85</v>
      </c>
      <c r="K47" s="2">
        <v>4017.95</v>
      </c>
      <c r="L47" s="2">
        <v>4024.12</v>
      </c>
      <c r="M47" s="2">
        <v>4024.81</v>
      </c>
      <c r="N47" s="2">
        <v>4025.35</v>
      </c>
      <c r="O47" s="2">
        <v>4024.84</v>
      </c>
      <c r="P47" s="2">
        <v>4037.5</v>
      </c>
      <c r="Q47" s="2">
        <v>4069.44</v>
      </c>
      <c r="R47" s="2">
        <v>4108.18</v>
      </c>
      <c r="S47" s="2">
        <v>4119.76</v>
      </c>
      <c r="T47" s="2">
        <v>4141.92</v>
      </c>
      <c r="U47" s="2">
        <v>4035.83</v>
      </c>
      <c r="V47" s="2">
        <v>3887.52</v>
      </c>
      <c r="W47" s="2">
        <v>3784.44</v>
      </c>
      <c r="X47" s="2">
        <v>3731.03</v>
      </c>
      <c r="Y47" s="85">
        <v>3723.47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3684.94</v>
      </c>
      <c r="C48" s="2">
        <v>3685.65</v>
      </c>
      <c r="D48" s="2">
        <v>3694.45</v>
      </c>
      <c r="E48" s="2">
        <v>3696.38</v>
      </c>
      <c r="F48" s="2">
        <v>3719.87</v>
      </c>
      <c r="G48" s="2">
        <v>3791.25</v>
      </c>
      <c r="H48" s="2">
        <v>3831.61</v>
      </c>
      <c r="I48" s="2">
        <v>3926.57</v>
      </c>
      <c r="J48" s="2">
        <v>3936.18</v>
      </c>
      <c r="K48" s="2">
        <v>3895.8</v>
      </c>
      <c r="L48" s="2">
        <v>3878.19</v>
      </c>
      <c r="M48" s="2">
        <v>3888.66</v>
      </c>
      <c r="N48" s="2">
        <v>3884.92</v>
      </c>
      <c r="O48" s="2">
        <v>3884.7</v>
      </c>
      <c r="P48" s="2">
        <v>3886.38</v>
      </c>
      <c r="Q48" s="2">
        <v>3901.35</v>
      </c>
      <c r="R48" s="2">
        <v>3936.6</v>
      </c>
      <c r="S48" s="2">
        <v>3942.33</v>
      </c>
      <c r="T48" s="2">
        <v>3926.32</v>
      </c>
      <c r="U48" s="2">
        <v>3899.73</v>
      </c>
      <c r="V48" s="2">
        <v>3776.48</v>
      </c>
      <c r="W48" s="2">
        <v>3725.55</v>
      </c>
      <c r="X48" s="2">
        <v>3718.1</v>
      </c>
      <c r="Y48" s="85">
        <v>3715.28</v>
      </c>
      <c r="AB48" s="4">
        <v>8</v>
      </c>
      <c r="AC48" s="4">
        <v>19</v>
      </c>
    </row>
    <row r="49" spans="1:29" x14ac:dyDescent="0.25">
      <c r="A49" s="69">
        <v>9</v>
      </c>
      <c r="B49" s="93">
        <v>3700.28</v>
      </c>
      <c r="C49" s="2">
        <v>3698.4</v>
      </c>
      <c r="D49" s="2">
        <v>3682.65</v>
      </c>
      <c r="E49" s="2">
        <v>3684.46</v>
      </c>
      <c r="F49" s="2">
        <v>3699.1</v>
      </c>
      <c r="G49" s="2">
        <v>3732.65</v>
      </c>
      <c r="H49" s="2">
        <v>3793.65</v>
      </c>
      <c r="I49" s="2">
        <v>3863.81</v>
      </c>
      <c r="J49" s="2">
        <v>3883.16</v>
      </c>
      <c r="K49" s="2">
        <v>3887.24</v>
      </c>
      <c r="L49" s="2">
        <v>3801.8</v>
      </c>
      <c r="M49" s="2">
        <v>3803.23</v>
      </c>
      <c r="N49" s="2">
        <v>3795.91</v>
      </c>
      <c r="O49" s="2">
        <v>3795.33</v>
      </c>
      <c r="P49" s="2">
        <v>3790.02</v>
      </c>
      <c r="Q49" s="2">
        <v>3786.94</v>
      </c>
      <c r="R49" s="2">
        <v>3795.9</v>
      </c>
      <c r="S49" s="2">
        <v>3864.64</v>
      </c>
      <c r="T49" s="2">
        <v>3799.83</v>
      </c>
      <c r="U49" s="2">
        <v>3770.92</v>
      </c>
      <c r="V49" s="2">
        <v>3728.03</v>
      </c>
      <c r="W49" s="2">
        <v>3720.36</v>
      </c>
      <c r="X49" s="2">
        <v>3692.62</v>
      </c>
      <c r="Y49" s="85">
        <v>3692.99</v>
      </c>
      <c r="AB49" s="4">
        <v>8</v>
      </c>
      <c r="AC49" s="4">
        <v>20</v>
      </c>
    </row>
    <row r="50" spans="1:29" x14ac:dyDescent="0.25">
      <c r="A50" s="69">
        <v>10</v>
      </c>
      <c r="B50" s="93">
        <v>3693.01</v>
      </c>
      <c r="C50" s="2">
        <v>3687.93</v>
      </c>
      <c r="D50" s="2">
        <v>3688.8</v>
      </c>
      <c r="E50" s="2">
        <v>3695.17</v>
      </c>
      <c r="F50" s="2">
        <v>3703.53</v>
      </c>
      <c r="G50" s="2">
        <v>3730.34</v>
      </c>
      <c r="H50" s="2">
        <v>3784.76</v>
      </c>
      <c r="I50" s="2">
        <v>3808.67</v>
      </c>
      <c r="J50" s="2">
        <v>3806.87</v>
      </c>
      <c r="K50" s="2">
        <v>3792.65</v>
      </c>
      <c r="L50" s="2">
        <v>3766.08</v>
      </c>
      <c r="M50" s="2">
        <v>3780.45</v>
      </c>
      <c r="N50" s="2">
        <v>3779.93</v>
      </c>
      <c r="O50" s="2">
        <v>3787.25</v>
      </c>
      <c r="P50" s="2">
        <v>3772.94</v>
      </c>
      <c r="Q50" s="2">
        <v>3781.79</v>
      </c>
      <c r="R50" s="2">
        <v>3794.3</v>
      </c>
      <c r="S50" s="2">
        <v>3816.77</v>
      </c>
      <c r="T50" s="2">
        <v>3798.68</v>
      </c>
      <c r="U50" s="2">
        <v>3750.96</v>
      </c>
      <c r="V50" s="2">
        <v>3715.01</v>
      </c>
      <c r="W50" s="2">
        <v>3700.91</v>
      </c>
      <c r="X50" s="2">
        <v>3694.98</v>
      </c>
      <c r="Y50" s="85">
        <v>3694.18</v>
      </c>
      <c r="AB50" s="4">
        <v>8</v>
      </c>
      <c r="AC50" s="4">
        <v>21</v>
      </c>
    </row>
    <row r="51" spans="1:29" x14ac:dyDescent="0.25">
      <c r="A51" s="69">
        <v>11</v>
      </c>
      <c r="B51" s="93">
        <v>3712.31</v>
      </c>
      <c r="C51" s="2">
        <v>3711.08</v>
      </c>
      <c r="D51" s="2">
        <v>3703.4</v>
      </c>
      <c r="E51" s="2">
        <v>3712.15</v>
      </c>
      <c r="F51" s="2">
        <v>3713.75</v>
      </c>
      <c r="G51" s="2">
        <v>3730.72</v>
      </c>
      <c r="H51" s="2">
        <v>3738.12</v>
      </c>
      <c r="I51" s="2">
        <v>3739.39</v>
      </c>
      <c r="J51" s="2">
        <v>3722.26</v>
      </c>
      <c r="K51" s="2">
        <v>3722.24</v>
      </c>
      <c r="L51" s="2">
        <v>3721.19</v>
      </c>
      <c r="M51" s="2">
        <v>3721.2</v>
      </c>
      <c r="N51" s="2">
        <v>3720.85</v>
      </c>
      <c r="O51" s="2">
        <v>3719.81</v>
      </c>
      <c r="P51" s="2">
        <v>3721.55</v>
      </c>
      <c r="Q51" s="2">
        <v>3716.92</v>
      </c>
      <c r="R51" s="2">
        <v>3717.97</v>
      </c>
      <c r="S51" s="2">
        <v>3718.82</v>
      </c>
      <c r="T51" s="2">
        <v>3718.44</v>
      </c>
      <c r="U51" s="2">
        <v>3718.64</v>
      </c>
      <c r="V51" s="2">
        <v>3718.1</v>
      </c>
      <c r="W51" s="2">
        <v>3716.3</v>
      </c>
      <c r="X51" s="2">
        <v>3696.58</v>
      </c>
      <c r="Y51" s="85">
        <v>3698.22</v>
      </c>
      <c r="AB51" s="4">
        <v>8</v>
      </c>
      <c r="AC51" s="4">
        <v>22</v>
      </c>
    </row>
    <row r="52" spans="1:29" x14ac:dyDescent="0.25">
      <c r="A52" s="69">
        <v>12</v>
      </c>
      <c r="B52" s="93">
        <v>3707.34</v>
      </c>
      <c r="C52" s="2">
        <v>3702.41</v>
      </c>
      <c r="D52" s="2">
        <v>3678.05</v>
      </c>
      <c r="E52" s="2">
        <v>3709.66</v>
      </c>
      <c r="F52" s="2">
        <v>3722.24</v>
      </c>
      <c r="G52" s="2">
        <v>3724.36</v>
      </c>
      <c r="H52" s="2">
        <v>3723.34</v>
      </c>
      <c r="I52" s="2">
        <v>3723.76</v>
      </c>
      <c r="J52" s="2">
        <v>3715.35</v>
      </c>
      <c r="K52" s="2">
        <v>3714.88</v>
      </c>
      <c r="L52" s="2">
        <v>3714.24</v>
      </c>
      <c r="M52" s="2">
        <v>3698.97</v>
      </c>
      <c r="N52" s="2">
        <v>3714.43</v>
      </c>
      <c r="O52" s="2">
        <v>3699.36</v>
      </c>
      <c r="P52" s="2">
        <v>3714.56</v>
      </c>
      <c r="Q52" s="2">
        <v>3701.23</v>
      </c>
      <c r="R52" s="2">
        <v>3717.89</v>
      </c>
      <c r="S52" s="2">
        <v>3751.59</v>
      </c>
      <c r="T52" s="2">
        <v>3718.18</v>
      </c>
      <c r="U52" s="2">
        <v>3725.81</v>
      </c>
      <c r="V52" s="2">
        <v>3721.16</v>
      </c>
      <c r="W52" s="2">
        <v>3719.49</v>
      </c>
      <c r="X52" s="2">
        <v>3717.58</v>
      </c>
      <c r="Y52" s="85">
        <v>3721.43</v>
      </c>
      <c r="AB52" s="4">
        <v>8</v>
      </c>
      <c r="AC52" s="4">
        <v>23</v>
      </c>
    </row>
    <row r="53" spans="1:29" x14ac:dyDescent="0.25">
      <c r="A53" s="69">
        <v>13</v>
      </c>
      <c r="B53" s="93">
        <v>3723</v>
      </c>
      <c r="C53" s="2">
        <v>3723.57</v>
      </c>
      <c r="D53" s="2">
        <v>3724.06</v>
      </c>
      <c r="E53" s="2">
        <v>3724.65</v>
      </c>
      <c r="F53" s="2">
        <v>3725.62</v>
      </c>
      <c r="G53" s="2">
        <v>3727.68</v>
      </c>
      <c r="H53" s="2">
        <v>3729.74</v>
      </c>
      <c r="I53" s="2">
        <v>3734.37</v>
      </c>
      <c r="J53" s="2">
        <v>3815.74</v>
      </c>
      <c r="K53" s="2">
        <v>3815.61</v>
      </c>
      <c r="L53" s="2">
        <v>3808.39</v>
      </c>
      <c r="M53" s="2">
        <v>3806.71</v>
      </c>
      <c r="N53" s="2">
        <v>3806.71</v>
      </c>
      <c r="O53" s="2">
        <v>3809.03</v>
      </c>
      <c r="P53" s="2">
        <v>3813.04</v>
      </c>
      <c r="Q53" s="2">
        <v>3825.84</v>
      </c>
      <c r="R53" s="2">
        <v>3853.63</v>
      </c>
      <c r="S53" s="2">
        <v>3854.18</v>
      </c>
      <c r="T53" s="2">
        <v>3835.46</v>
      </c>
      <c r="U53" s="2">
        <v>3818.97</v>
      </c>
      <c r="V53" s="2">
        <v>3795.72</v>
      </c>
      <c r="W53" s="2">
        <v>3751.84</v>
      </c>
      <c r="X53" s="2">
        <v>3723.66</v>
      </c>
      <c r="Y53" s="85">
        <v>3723.93</v>
      </c>
      <c r="AB53" s="4">
        <v>8</v>
      </c>
      <c r="AC53" s="4">
        <v>24</v>
      </c>
    </row>
    <row r="54" spans="1:29" x14ac:dyDescent="0.25">
      <c r="A54" s="69">
        <v>14</v>
      </c>
      <c r="B54" s="93">
        <v>3724.34</v>
      </c>
      <c r="C54" s="2">
        <v>3725.09</v>
      </c>
      <c r="D54" s="2">
        <v>3724.33</v>
      </c>
      <c r="E54" s="2">
        <v>3713.15</v>
      </c>
      <c r="F54" s="2">
        <v>3724.56</v>
      </c>
      <c r="G54" s="2">
        <v>3727.39</v>
      </c>
      <c r="H54" s="2">
        <v>3727.66</v>
      </c>
      <c r="I54" s="2">
        <v>3732.02</v>
      </c>
      <c r="J54" s="2">
        <v>3771.87</v>
      </c>
      <c r="K54" s="2">
        <v>3857.2</v>
      </c>
      <c r="L54" s="2">
        <v>3858.26</v>
      </c>
      <c r="M54" s="2">
        <v>3856.3</v>
      </c>
      <c r="N54" s="2">
        <v>3848.7</v>
      </c>
      <c r="O54" s="2">
        <v>3844.34</v>
      </c>
      <c r="P54" s="2">
        <v>3851.24</v>
      </c>
      <c r="Q54" s="2">
        <v>3860.66</v>
      </c>
      <c r="R54" s="2">
        <v>3879.42</v>
      </c>
      <c r="S54" s="2">
        <v>3916.19</v>
      </c>
      <c r="T54" s="2">
        <v>3873.21</v>
      </c>
      <c r="U54" s="2">
        <v>3807.84</v>
      </c>
      <c r="V54" s="2">
        <v>3734.37</v>
      </c>
      <c r="W54" s="2">
        <v>3817.21</v>
      </c>
      <c r="X54" s="2">
        <v>3746.19</v>
      </c>
      <c r="Y54" s="85">
        <v>3730.23</v>
      </c>
      <c r="AB54" s="4">
        <v>8</v>
      </c>
      <c r="AC54" s="4">
        <v>25</v>
      </c>
    </row>
    <row r="55" spans="1:29" x14ac:dyDescent="0.25">
      <c r="A55" s="69">
        <v>15</v>
      </c>
      <c r="B55" s="93">
        <v>3723.74</v>
      </c>
      <c r="C55" s="2">
        <v>3719.36</v>
      </c>
      <c r="D55" s="2">
        <v>3717.68</v>
      </c>
      <c r="E55" s="2">
        <v>3717.96</v>
      </c>
      <c r="F55" s="2">
        <v>3725.19</v>
      </c>
      <c r="G55" s="2">
        <v>3730.95</v>
      </c>
      <c r="H55" s="2">
        <v>3731.98</v>
      </c>
      <c r="I55" s="2">
        <v>3773.9</v>
      </c>
      <c r="J55" s="2">
        <v>3776.25</v>
      </c>
      <c r="K55" s="2">
        <v>3779.19</v>
      </c>
      <c r="L55" s="2">
        <v>3773.08</v>
      </c>
      <c r="M55" s="2">
        <v>3787.61</v>
      </c>
      <c r="N55" s="2">
        <v>3766.02</v>
      </c>
      <c r="O55" s="2">
        <v>3770.17</v>
      </c>
      <c r="P55" s="2">
        <v>3773.3</v>
      </c>
      <c r="Q55" s="2">
        <v>3788.44</v>
      </c>
      <c r="R55" s="2">
        <v>3830.66</v>
      </c>
      <c r="S55" s="2">
        <v>3838.9</v>
      </c>
      <c r="T55" s="2">
        <v>3806.47</v>
      </c>
      <c r="U55" s="2">
        <v>3784.73</v>
      </c>
      <c r="V55" s="2">
        <v>3729.83</v>
      </c>
      <c r="W55" s="2">
        <v>3716.38</v>
      </c>
      <c r="X55" s="2">
        <v>3716.15</v>
      </c>
      <c r="Y55" s="85">
        <v>3701.48</v>
      </c>
      <c r="AB55" s="4">
        <v>9</v>
      </c>
      <c r="AC55" s="4">
        <v>2</v>
      </c>
    </row>
    <row r="56" spans="1:29" x14ac:dyDescent="0.25">
      <c r="A56" s="69">
        <v>16</v>
      </c>
      <c r="B56" s="93">
        <v>3708.01</v>
      </c>
      <c r="C56" s="2">
        <v>3689.32</v>
      </c>
      <c r="D56" s="2">
        <v>3674.59</v>
      </c>
      <c r="E56" s="2">
        <v>3698.33</v>
      </c>
      <c r="F56" s="2">
        <v>3723.82</v>
      </c>
      <c r="G56" s="2">
        <v>3724.66</v>
      </c>
      <c r="H56" s="2">
        <v>3728.67</v>
      </c>
      <c r="I56" s="2">
        <v>3725.05</v>
      </c>
      <c r="J56" s="2">
        <v>3713.51</v>
      </c>
      <c r="K56" s="2">
        <v>3713.36</v>
      </c>
      <c r="L56" s="2">
        <v>3712.46</v>
      </c>
      <c r="M56" s="2">
        <v>3712.24</v>
      </c>
      <c r="N56" s="2">
        <v>3713</v>
      </c>
      <c r="O56" s="2">
        <v>3713.05</v>
      </c>
      <c r="P56" s="2">
        <v>3713.42</v>
      </c>
      <c r="Q56" s="2">
        <v>3714.32</v>
      </c>
      <c r="R56" s="2">
        <v>3749.44</v>
      </c>
      <c r="S56" s="2">
        <v>3753.52</v>
      </c>
      <c r="T56" s="2">
        <v>3715.62</v>
      </c>
      <c r="U56" s="2">
        <v>3726.99</v>
      </c>
      <c r="V56" s="2">
        <v>3714.78</v>
      </c>
      <c r="W56" s="2">
        <v>3709.97</v>
      </c>
      <c r="X56" s="2">
        <v>3709.89</v>
      </c>
      <c r="Y56" s="85">
        <v>3711.46</v>
      </c>
      <c r="AB56" s="4">
        <v>9</v>
      </c>
      <c r="AC56" s="4">
        <v>3</v>
      </c>
    </row>
    <row r="57" spans="1:29" x14ac:dyDescent="0.25">
      <c r="A57" s="69">
        <v>17</v>
      </c>
      <c r="B57" s="93">
        <v>3711.13</v>
      </c>
      <c r="C57" s="2">
        <v>3705.6</v>
      </c>
      <c r="D57" s="2">
        <v>3716.64</v>
      </c>
      <c r="E57" s="2">
        <v>3718.23</v>
      </c>
      <c r="F57" s="2">
        <v>3724.12</v>
      </c>
      <c r="G57" s="2">
        <v>3742.78</v>
      </c>
      <c r="H57" s="2">
        <v>3837.2</v>
      </c>
      <c r="I57" s="2">
        <v>3854.65</v>
      </c>
      <c r="J57" s="2">
        <v>3853.02</v>
      </c>
      <c r="K57" s="2">
        <v>3851.25</v>
      </c>
      <c r="L57" s="2">
        <v>3833.84</v>
      </c>
      <c r="M57" s="2">
        <v>3836.64</v>
      </c>
      <c r="N57" s="2">
        <v>3827.64</v>
      </c>
      <c r="O57" s="2">
        <v>3830.62</v>
      </c>
      <c r="P57" s="2">
        <v>3844.28</v>
      </c>
      <c r="Q57" s="2">
        <v>3864.34</v>
      </c>
      <c r="R57" s="2">
        <v>3955.32</v>
      </c>
      <c r="S57" s="2">
        <v>3966.74</v>
      </c>
      <c r="T57" s="2">
        <v>3871.73</v>
      </c>
      <c r="U57" s="2">
        <v>3844.76</v>
      </c>
      <c r="V57" s="2">
        <v>3767.66</v>
      </c>
      <c r="W57" s="2">
        <v>3723.46</v>
      </c>
      <c r="X57" s="2">
        <v>3715.18</v>
      </c>
      <c r="Y57" s="85">
        <v>3717.13</v>
      </c>
      <c r="AB57" s="4">
        <v>9</v>
      </c>
      <c r="AC57" s="4">
        <v>4</v>
      </c>
    </row>
    <row r="58" spans="1:29" x14ac:dyDescent="0.25">
      <c r="A58" s="69">
        <v>18</v>
      </c>
      <c r="B58" s="93">
        <v>3719.26</v>
      </c>
      <c r="C58" s="2">
        <v>3720.11</v>
      </c>
      <c r="D58" s="2">
        <v>3714.56</v>
      </c>
      <c r="E58" s="2">
        <v>3721.48</v>
      </c>
      <c r="F58" s="2">
        <v>3721.6</v>
      </c>
      <c r="G58" s="2">
        <v>3799.96</v>
      </c>
      <c r="H58" s="2">
        <v>3854.9</v>
      </c>
      <c r="I58" s="2">
        <v>3886.33</v>
      </c>
      <c r="J58" s="2">
        <v>3886.51</v>
      </c>
      <c r="K58" s="2">
        <v>3891.2</v>
      </c>
      <c r="L58" s="2">
        <v>3873.06</v>
      </c>
      <c r="M58" s="2">
        <v>3874.38</v>
      </c>
      <c r="N58" s="2">
        <v>3848.73</v>
      </c>
      <c r="O58" s="2">
        <v>3823.74</v>
      </c>
      <c r="P58" s="2">
        <v>3865.82</v>
      </c>
      <c r="Q58" s="2">
        <v>3887.52</v>
      </c>
      <c r="R58" s="2">
        <v>3933.82</v>
      </c>
      <c r="S58" s="2">
        <v>3909.76</v>
      </c>
      <c r="T58" s="2">
        <v>3881.48</v>
      </c>
      <c r="U58" s="2">
        <v>3835.46</v>
      </c>
      <c r="V58" s="2">
        <v>3723.72</v>
      </c>
      <c r="W58" s="2">
        <v>3721.58</v>
      </c>
      <c r="X58" s="2">
        <v>3715.49</v>
      </c>
      <c r="Y58" s="85">
        <v>3717.32</v>
      </c>
      <c r="AB58" s="4">
        <v>9</v>
      </c>
      <c r="AC58" s="4">
        <v>5</v>
      </c>
    </row>
    <row r="59" spans="1:29" x14ac:dyDescent="0.25">
      <c r="A59" s="69">
        <v>19</v>
      </c>
      <c r="B59" s="93">
        <v>3718.32</v>
      </c>
      <c r="C59" s="2">
        <v>3720.17</v>
      </c>
      <c r="D59" s="2">
        <v>3721.09</v>
      </c>
      <c r="E59" s="2">
        <v>3722.66</v>
      </c>
      <c r="F59" s="2">
        <v>3728.57</v>
      </c>
      <c r="G59" s="2">
        <v>3752.82</v>
      </c>
      <c r="H59" s="2">
        <v>3845.84</v>
      </c>
      <c r="I59" s="2">
        <v>3861.15</v>
      </c>
      <c r="J59" s="2">
        <v>3862.59</v>
      </c>
      <c r="K59" s="2">
        <v>3859.77</v>
      </c>
      <c r="L59" s="2">
        <v>3860.14</v>
      </c>
      <c r="M59" s="2">
        <v>3848.19</v>
      </c>
      <c r="N59" s="2">
        <v>3846.15</v>
      </c>
      <c r="O59" s="2">
        <v>3844.26</v>
      </c>
      <c r="P59" s="2">
        <v>3847.33</v>
      </c>
      <c r="Q59" s="2">
        <v>3860.29</v>
      </c>
      <c r="R59" s="2">
        <v>3887.14</v>
      </c>
      <c r="S59" s="2">
        <v>3882.85</v>
      </c>
      <c r="T59" s="2">
        <v>3859.23</v>
      </c>
      <c r="U59" s="2">
        <v>3845.53</v>
      </c>
      <c r="V59" s="2">
        <v>3788.27</v>
      </c>
      <c r="W59" s="2">
        <v>3722.62</v>
      </c>
      <c r="X59" s="2">
        <v>3716.89</v>
      </c>
      <c r="Y59" s="85">
        <v>3716.66</v>
      </c>
      <c r="AB59" s="4">
        <v>9</v>
      </c>
      <c r="AC59" s="4">
        <v>6</v>
      </c>
    </row>
    <row r="60" spans="1:29" x14ac:dyDescent="0.25">
      <c r="A60" s="69">
        <v>20</v>
      </c>
      <c r="B60" s="93">
        <v>3726.58</v>
      </c>
      <c r="C60" s="2">
        <v>3720.58</v>
      </c>
      <c r="D60" s="2">
        <v>3722.46</v>
      </c>
      <c r="E60" s="2">
        <v>3723.04</v>
      </c>
      <c r="F60" s="2">
        <v>3722.41</v>
      </c>
      <c r="G60" s="2">
        <v>3726.01</v>
      </c>
      <c r="H60" s="2">
        <v>3730.91</v>
      </c>
      <c r="I60" s="2">
        <v>3792.34</v>
      </c>
      <c r="J60" s="2">
        <v>3794.67</v>
      </c>
      <c r="K60" s="2">
        <v>3796.13</v>
      </c>
      <c r="L60" s="2">
        <v>3791.8</v>
      </c>
      <c r="M60" s="2">
        <v>3788.21</v>
      </c>
      <c r="N60" s="2">
        <v>3788.76</v>
      </c>
      <c r="O60" s="2">
        <v>3791.53</v>
      </c>
      <c r="P60" s="2">
        <v>3797.45</v>
      </c>
      <c r="Q60" s="2">
        <v>3804.22</v>
      </c>
      <c r="R60" s="2">
        <v>3814.58</v>
      </c>
      <c r="S60" s="2">
        <v>3808.41</v>
      </c>
      <c r="T60" s="2">
        <v>3814.03</v>
      </c>
      <c r="U60" s="2">
        <v>3781.46</v>
      </c>
      <c r="V60" s="2">
        <v>3720.7</v>
      </c>
      <c r="W60" s="2">
        <v>3713.38</v>
      </c>
      <c r="X60" s="2">
        <v>3715.12</v>
      </c>
      <c r="Y60" s="85">
        <v>3717.57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3718.28</v>
      </c>
      <c r="C61" s="2">
        <v>3713.15</v>
      </c>
      <c r="D61" s="2">
        <v>3713.66</v>
      </c>
      <c r="E61" s="2">
        <v>3714.25</v>
      </c>
      <c r="F61" s="2">
        <v>3714.21</v>
      </c>
      <c r="G61" s="2">
        <v>3722.1</v>
      </c>
      <c r="H61" s="2">
        <v>3721.29</v>
      </c>
      <c r="I61" s="2">
        <v>3722.38</v>
      </c>
      <c r="J61" s="2">
        <v>3717.23</v>
      </c>
      <c r="K61" s="2">
        <v>3727.77</v>
      </c>
      <c r="L61" s="2">
        <v>3723.78</v>
      </c>
      <c r="M61" s="2">
        <v>3715.07</v>
      </c>
      <c r="N61" s="2">
        <v>3714.78</v>
      </c>
      <c r="O61" s="2">
        <v>3715.07</v>
      </c>
      <c r="P61" s="2">
        <v>3742.31</v>
      </c>
      <c r="Q61" s="2">
        <v>3778.45</v>
      </c>
      <c r="R61" s="2">
        <v>3787.92</v>
      </c>
      <c r="S61" s="2">
        <v>3785.16</v>
      </c>
      <c r="T61" s="2">
        <v>3781.7</v>
      </c>
      <c r="U61" s="2">
        <v>3744.68</v>
      </c>
      <c r="V61" s="2">
        <v>3801.15</v>
      </c>
      <c r="W61" s="2">
        <v>3733.49</v>
      </c>
      <c r="X61" s="2">
        <v>3716.65</v>
      </c>
      <c r="Y61" s="85">
        <v>3716.67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3720.13</v>
      </c>
      <c r="C62" s="2">
        <v>3721.41</v>
      </c>
      <c r="D62" s="2">
        <v>3722.08</v>
      </c>
      <c r="E62" s="2">
        <v>3722.74</v>
      </c>
      <c r="F62" s="2">
        <v>3729.42</v>
      </c>
      <c r="G62" s="2">
        <v>3842.52</v>
      </c>
      <c r="H62" s="2">
        <v>3962.23</v>
      </c>
      <c r="I62" s="2">
        <v>3986.55</v>
      </c>
      <c r="J62" s="2">
        <v>3903.11</v>
      </c>
      <c r="K62" s="2">
        <v>3900.38</v>
      </c>
      <c r="L62" s="2">
        <v>3888.44</v>
      </c>
      <c r="M62" s="2">
        <v>3904.75</v>
      </c>
      <c r="N62" s="2">
        <v>3897.95</v>
      </c>
      <c r="O62" s="2">
        <v>3894.91</v>
      </c>
      <c r="P62" s="2">
        <v>3906.21</v>
      </c>
      <c r="Q62" s="2">
        <v>3918.01</v>
      </c>
      <c r="R62" s="2">
        <v>3917.74</v>
      </c>
      <c r="S62" s="2">
        <v>3909.46</v>
      </c>
      <c r="T62" s="2">
        <v>3866.14</v>
      </c>
      <c r="U62" s="2">
        <v>3853.32</v>
      </c>
      <c r="V62" s="2">
        <v>3763.8</v>
      </c>
      <c r="W62" s="2">
        <v>3725.33</v>
      </c>
      <c r="X62" s="2">
        <v>3717.8</v>
      </c>
      <c r="Y62" s="85">
        <v>3718.48</v>
      </c>
      <c r="AB62" s="4">
        <v>9</v>
      </c>
      <c r="AC62" s="4">
        <v>9</v>
      </c>
    </row>
    <row r="63" spans="1:29" x14ac:dyDescent="0.25">
      <c r="A63" s="69">
        <v>23</v>
      </c>
      <c r="B63" s="93">
        <v>3720.83</v>
      </c>
      <c r="C63" s="2">
        <v>3721.72</v>
      </c>
      <c r="D63" s="2">
        <v>3722.69</v>
      </c>
      <c r="E63" s="2">
        <v>3723.61</v>
      </c>
      <c r="F63" s="2">
        <v>3730.19</v>
      </c>
      <c r="G63" s="2">
        <v>3775.42</v>
      </c>
      <c r="H63" s="2">
        <v>3837.75</v>
      </c>
      <c r="I63" s="2">
        <v>3871.53</v>
      </c>
      <c r="J63" s="2">
        <v>3845.89</v>
      </c>
      <c r="K63" s="2">
        <v>3840.87</v>
      </c>
      <c r="L63" s="2">
        <v>3829.82</v>
      </c>
      <c r="M63" s="2">
        <v>3829.16</v>
      </c>
      <c r="N63" s="2">
        <v>3807.15</v>
      </c>
      <c r="O63" s="2">
        <v>3813.22</v>
      </c>
      <c r="P63" s="2">
        <v>3837.52</v>
      </c>
      <c r="Q63" s="2">
        <v>3876.06</v>
      </c>
      <c r="R63" s="2">
        <v>3888.26</v>
      </c>
      <c r="S63" s="2">
        <v>3890.49</v>
      </c>
      <c r="T63" s="2">
        <v>3852.85</v>
      </c>
      <c r="U63" s="2">
        <v>3818.12</v>
      </c>
      <c r="V63" s="2">
        <v>3786.19</v>
      </c>
      <c r="W63" s="2">
        <v>3728.47</v>
      </c>
      <c r="X63" s="2">
        <v>3726.15</v>
      </c>
      <c r="Y63" s="85">
        <v>3719.24</v>
      </c>
      <c r="AB63" s="4">
        <v>9</v>
      </c>
      <c r="AC63" s="4">
        <v>10</v>
      </c>
    </row>
    <row r="64" spans="1:29" x14ac:dyDescent="0.25">
      <c r="A64" s="69">
        <v>24</v>
      </c>
      <c r="B64" s="93">
        <v>3720.75</v>
      </c>
      <c r="C64" s="2">
        <v>3717.7</v>
      </c>
      <c r="D64" s="2">
        <v>3712.75</v>
      </c>
      <c r="E64" s="2">
        <v>3712.13</v>
      </c>
      <c r="F64" s="2">
        <v>3720.07</v>
      </c>
      <c r="G64" s="2">
        <v>3734.45</v>
      </c>
      <c r="H64" s="2">
        <v>3767.24</v>
      </c>
      <c r="I64" s="2">
        <v>3801.86</v>
      </c>
      <c r="J64" s="2">
        <v>3809.7</v>
      </c>
      <c r="K64" s="2">
        <v>3811.02</v>
      </c>
      <c r="L64" s="2">
        <v>3801.72</v>
      </c>
      <c r="M64" s="2">
        <v>3800.4</v>
      </c>
      <c r="N64" s="2">
        <v>3800.18</v>
      </c>
      <c r="O64" s="2">
        <v>3807.41</v>
      </c>
      <c r="P64" s="2">
        <v>3814.03</v>
      </c>
      <c r="Q64" s="2">
        <v>3828.24</v>
      </c>
      <c r="R64" s="2">
        <v>3864.86</v>
      </c>
      <c r="S64" s="2">
        <v>3875.04</v>
      </c>
      <c r="T64" s="2">
        <v>3814.57</v>
      </c>
      <c r="U64" s="2">
        <v>3804.45</v>
      </c>
      <c r="V64" s="2">
        <v>3764.55</v>
      </c>
      <c r="W64" s="2">
        <v>3728.12</v>
      </c>
      <c r="X64" s="2">
        <v>3722.13</v>
      </c>
      <c r="Y64" s="85">
        <v>3722.34</v>
      </c>
      <c r="AB64" s="4">
        <v>9</v>
      </c>
      <c r="AC64" s="4">
        <v>11</v>
      </c>
    </row>
    <row r="65" spans="1:29" x14ac:dyDescent="0.25">
      <c r="A65" s="69">
        <v>25</v>
      </c>
      <c r="B65" s="93">
        <v>3724.3</v>
      </c>
      <c r="C65" s="2">
        <v>3725.35</v>
      </c>
      <c r="D65" s="2">
        <v>3720.83</v>
      </c>
      <c r="E65" s="2">
        <v>3726.66</v>
      </c>
      <c r="F65" s="2">
        <v>3727.9</v>
      </c>
      <c r="G65" s="2">
        <v>3744.6</v>
      </c>
      <c r="H65" s="2">
        <v>3799.47</v>
      </c>
      <c r="I65" s="2">
        <v>3848.49</v>
      </c>
      <c r="J65" s="2">
        <v>3817.76</v>
      </c>
      <c r="K65" s="2">
        <v>3814.66</v>
      </c>
      <c r="L65" s="2">
        <v>3806.37</v>
      </c>
      <c r="M65" s="2">
        <v>3805.18</v>
      </c>
      <c r="N65" s="2">
        <v>3803.63</v>
      </c>
      <c r="O65" s="2">
        <v>3807.37</v>
      </c>
      <c r="P65" s="2">
        <v>3818.94</v>
      </c>
      <c r="Q65" s="2">
        <v>3830.84</v>
      </c>
      <c r="R65" s="2">
        <v>3884.75</v>
      </c>
      <c r="S65" s="2">
        <v>3880.67</v>
      </c>
      <c r="T65" s="2">
        <v>3820.65</v>
      </c>
      <c r="U65" s="2">
        <v>3805.27</v>
      </c>
      <c r="V65" s="2">
        <v>3763.03</v>
      </c>
      <c r="W65" s="2">
        <v>3729.65</v>
      </c>
      <c r="X65" s="2">
        <v>3721.69</v>
      </c>
      <c r="Y65" s="85">
        <v>3721.99</v>
      </c>
      <c r="AB65" s="4">
        <v>9</v>
      </c>
      <c r="AC65" s="4">
        <v>12</v>
      </c>
    </row>
    <row r="66" spans="1:29" x14ac:dyDescent="0.25">
      <c r="A66" s="69">
        <v>26</v>
      </c>
      <c r="B66" s="93">
        <v>3723.94</v>
      </c>
      <c r="C66" s="2">
        <v>3719.4</v>
      </c>
      <c r="D66" s="2">
        <v>3719.72</v>
      </c>
      <c r="E66" s="2">
        <v>3721.46</v>
      </c>
      <c r="F66" s="2">
        <v>3727.32</v>
      </c>
      <c r="G66" s="2">
        <v>3735.71</v>
      </c>
      <c r="H66" s="2">
        <v>3785.86</v>
      </c>
      <c r="I66" s="2">
        <v>3784.97</v>
      </c>
      <c r="J66" s="2">
        <v>3776.57</v>
      </c>
      <c r="K66" s="2">
        <v>3788.16</v>
      </c>
      <c r="L66" s="2">
        <v>3786.16</v>
      </c>
      <c r="M66" s="2">
        <v>3786.28</v>
      </c>
      <c r="N66" s="2">
        <v>3776.95</v>
      </c>
      <c r="O66" s="2">
        <v>3777.55</v>
      </c>
      <c r="P66" s="2">
        <v>3787.52</v>
      </c>
      <c r="Q66" s="2">
        <v>3797.24</v>
      </c>
      <c r="R66" s="2">
        <v>3831.57</v>
      </c>
      <c r="S66" s="2">
        <v>3802.3</v>
      </c>
      <c r="T66" s="2">
        <v>3784.9</v>
      </c>
      <c r="U66" s="2">
        <v>3747.13</v>
      </c>
      <c r="V66" s="2">
        <v>3724.93</v>
      </c>
      <c r="W66" s="2">
        <v>3668.87</v>
      </c>
      <c r="X66" s="2">
        <v>3714.26</v>
      </c>
      <c r="Y66" s="85">
        <v>3716.79</v>
      </c>
      <c r="AB66" s="4">
        <v>9</v>
      </c>
      <c r="AC66" s="4">
        <v>13</v>
      </c>
    </row>
    <row r="67" spans="1:29" x14ac:dyDescent="0.25">
      <c r="A67" s="69">
        <v>27</v>
      </c>
      <c r="B67" s="93">
        <v>3720.23</v>
      </c>
      <c r="C67" s="2">
        <v>3720.19</v>
      </c>
      <c r="D67" s="2">
        <v>3720.28</v>
      </c>
      <c r="E67" s="2">
        <v>3721.16</v>
      </c>
      <c r="F67" s="2">
        <v>3723</v>
      </c>
      <c r="G67" s="2">
        <v>3720.24</v>
      </c>
      <c r="H67" s="2">
        <v>3733.05</v>
      </c>
      <c r="I67" s="2">
        <v>3797.62</v>
      </c>
      <c r="J67" s="2">
        <v>3882.17</v>
      </c>
      <c r="K67" s="2">
        <v>3918.24</v>
      </c>
      <c r="L67" s="2">
        <v>3883.92</v>
      </c>
      <c r="M67" s="2">
        <v>3869.52</v>
      </c>
      <c r="N67" s="2">
        <v>3845.38</v>
      </c>
      <c r="O67" s="2">
        <v>3856.41</v>
      </c>
      <c r="P67" s="2">
        <v>3872.12</v>
      </c>
      <c r="Q67" s="2">
        <v>3907.33</v>
      </c>
      <c r="R67" s="2">
        <v>3926.08</v>
      </c>
      <c r="S67" s="2">
        <v>3913.96</v>
      </c>
      <c r="T67" s="2">
        <v>3896.03</v>
      </c>
      <c r="U67" s="2">
        <v>3876.79</v>
      </c>
      <c r="V67" s="2">
        <v>3833.97</v>
      </c>
      <c r="W67" s="2">
        <v>3745.61</v>
      </c>
      <c r="X67" s="2">
        <v>3719.91</v>
      </c>
      <c r="Y67" s="85">
        <v>3720.68</v>
      </c>
      <c r="AB67" s="4">
        <v>9</v>
      </c>
      <c r="AC67" s="4">
        <v>14</v>
      </c>
    </row>
    <row r="68" spans="1:29" x14ac:dyDescent="0.25">
      <c r="A68" s="69">
        <v>28</v>
      </c>
      <c r="B68" s="93">
        <v>3720.76</v>
      </c>
      <c r="C68" s="2">
        <v>3720.55</v>
      </c>
      <c r="D68" s="2">
        <v>3721.04</v>
      </c>
      <c r="E68" s="2">
        <v>3721.34</v>
      </c>
      <c r="F68" s="2">
        <v>3721.58</v>
      </c>
      <c r="G68" s="2">
        <v>3718.49</v>
      </c>
      <c r="H68" s="2">
        <v>3721.2</v>
      </c>
      <c r="I68" s="2">
        <v>3738.55</v>
      </c>
      <c r="J68" s="2">
        <v>3813.17</v>
      </c>
      <c r="K68" s="2">
        <v>3877.62</v>
      </c>
      <c r="L68" s="2">
        <v>3874.67</v>
      </c>
      <c r="M68" s="2">
        <v>3876.06</v>
      </c>
      <c r="N68" s="2">
        <v>3872.35</v>
      </c>
      <c r="O68" s="2">
        <v>3876.39</v>
      </c>
      <c r="P68" s="2">
        <v>3904.98</v>
      </c>
      <c r="Q68" s="2">
        <v>3932.16</v>
      </c>
      <c r="R68" s="2">
        <v>3959.29</v>
      </c>
      <c r="S68" s="2">
        <v>3941.56</v>
      </c>
      <c r="T68" s="2">
        <v>3928.9</v>
      </c>
      <c r="U68" s="2">
        <v>3923.33</v>
      </c>
      <c r="V68" s="2">
        <v>3884.55</v>
      </c>
      <c r="W68" s="2">
        <v>3757.63</v>
      </c>
      <c r="X68" s="2">
        <v>3727.39</v>
      </c>
      <c r="Y68" s="85">
        <v>3721.3</v>
      </c>
      <c r="AB68" s="4">
        <v>9</v>
      </c>
      <c r="AC68" s="4">
        <v>15</v>
      </c>
    </row>
    <row r="69" spans="1:29" x14ac:dyDescent="0.25">
      <c r="A69" s="69">
        <v>29</v>
      </c>
      <c r="B69" s="93">
        <v>3720.35</v>
      </c>
      <c r="C69" s="2">
        <v>3720.43</v>
      </c>
      <c r="D69" s="2">
        <v>3720.5</v>
      </c>
      <c r="E69" s="2">
        <v>3721.66</v>
      </c>
      <c r="F69" s="2">
        <v>3725.67</v>
      </c>
      <c r="G69" s="2">
        <v>3750.07</v>
      </c>
      <c r="H69" s="2">
        <v>3796.03</v>
      </c>
      <c r="I69" s="2">
        <v>3872.45</v>
      </c>
      <c r="J69" s="2">
        <v>3873.76</v>
      </c>
      <c r="K69" s="2">
        <v>3876.15</v>
      </c>
      <c r="L69" s="2">
        <v>3869.84</v>
      </c>
      <c r="M69" s="2">
        <v>3872.27</v>
      </c>
      <c r="N69" s="2">
        <v>3870.88</v>
      </c>
      <c r="O69" s="2">
        <v>3873.48</v>
      </c>
      <c r="P69" s="2">
        <v>3895.19</v>
      </c>
      <c r="Q69" s="2">
        <v>3958.39</v>
      </c>
      <c r="R69" s="2">
        <v>3971.73</v>
      </c>
      <c r="S69" s="2">
        <v>3963</v>
      </c>
      <c r="T69" s="2">
        <v>3901.73</v>
      </c>
      <c r="U69" s="2">
        <v>3885.61</v>
      </c>
      <c r="V69" s="2">
        <v>3836.21</v>
      </c>
      <c r="W69" s="2">
        <v>3757.66</v>
      </c>
      <c r="X69" s="2">
        <v>3725.23</v>
      </c>
      <c r="Y69" s="85">
        <v>3719.55</v>
      </c>
      <c r="AB69" s="4">
        <v>9</v>
      </c>
      <c r="AC69" s="4">
        <v>16</v>
      </c>
    </row>
    <row r="70" spans="1:29" x14ac:dyDescent="0.25">
      <c r="A70" s="69">
        <v>30</v>
      </c>
      <c r="B70" s="93">
        <v>3722.49</v>
      </c>
      <c r="C70" s="2">
        <v>3721.67</v>
      </c>
      <c r="D70" s="2">
        <v>3722.36</v>
      </c>
      <c r="E70" s="2">
        <v>3723.88</v>
      </c>
      <c r="F70" s="2">
        <v>3725.42</v>
      </c>
      <c r="G70" s="2">
        <v>3741.59</v>
      </c>
      <c r="H70" s="2">
        <v>3786.18</v>
      </c>
      <c r="I70" s="2">
        <v>3813.4</v>
      </c>
      <c r="J70" s="2">
        <v>3819.92</v>
      </c>
      <c r="K70" s="2">
        <v>3793.25</v>
      </c>
      <c r="L70" s="2">
        <v>3762.82</v>
      </c>
      <c r="M70" s="2">
        <v>3758.02</v>
      </c>
      <c r="N70" s="2">
        <v>3754.49</v>
      </c>
      <c r="O70" s="2">
        <v>3752.75</v>
      </c>
      <c r="P70" s="2">
        <v>3761.51</v>
      </c>
      <c r="Q70" s="2">
        <v>3778.2</v>
      </c>
      <c r="R70" s="2">
        <v>3863.07</v>
      </c>
      <c r="S70" s="2">
        <v>3806.27</v>
      </c>
      <c r="T70" s="2">
        <v>3766.21</v>
      </c>
      <c r="U70" s="2">
        <v>3746</v>
      </c>
      <c r="V70" s="2">
        <v>3739.47</v>
      </c>
      <c r="W70" s="2">
        <v>3726.78</v>
      </c>
      <c r="X70" s="2">
        <v>3714.36</v>
      </c>
      <c r="Y70" s="85">
        <v>3718.95</v>
      </c>
      <c r="AB70" s="4">
        <v>9</v>
      </c>
      <c r="AC70" s="4">
        <v>17</v>
      </c>
    </row>
    <row r="71" spans="1:29" x14ac:dyDescent="0.25">
      <c r="A71" s="70">
        <v>31</v>
      </c>
      <c r="B71" s="94">
        <v>3722.09</v>
      </c>
      <c r="C71" s="86">
        <v>3720.39</v>
      </c>
      <c r="D71" s="86">
        <v>3722.81</v>
      </c>
      <c r="E71" s="86">
        <v>3723.7</v>
      </c>
      <c r="F71" s="86">
        <v>3733.65</v>
      </c>
      <c r="G71" s="86">
        <v>3821.74</v>
      </c>
      <c r="H71" s="86">
        <v>3948.48</v>
      </c>
      <c r="I71" s="86">
        <v>4018.83</v>
      </c>
      <c r="J71" s="86">
        <v>4007.14</v>
      </c>
      <c r="K71" s="86">
        <v>3999.99</v>
      </c>
      <c r="L71" s="86">
        <v>3987.13</v>
      </c>
      <c r="M71" s="86">
        <v>3998.08</v>
      </c>
      <c r="N71" s="86">
        <v>3990.82</v>
      </c>
      <c r="O71" s="86">
        <v>3998.55</v>
      </c>
      <c r="P71" s="86">
        <v>4020.8</v>
      </c>
      <c r="Q71" s="86">
        <v>4058.44</v>
      </c>
      <c r="R71" s="86">
        <v>4070.2</v>
      </c>
      <c r="S71" s="86">
        <v>4068.43</v>
      </c>
      <c r="T71" s="86">
        <v>3992.7</v>
      </c>
      <c r="U71" s="86">
        <v>3963.67</v>
      </c>
      <c r="V71" s="86">
        <v>3884.08</v>
      </c>
      <c r="W71" s="86">
        <v>3817.94</v>
      </c>
      <c r="X71" s="86">
        <v>3790.36</v>
      </c>
      <c r="Y71" s="87">
        <v>3745.25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96">
        <v>3826.14</v>
      </c>
      <c r="C75" s="88">
        <v>3836.14</v>
      </c>
      <c r="D75" s="88">
        <v>3859.98</v>
      </c>
      <c r="E75" s="88">
        <v>3868.22</v>
      </c>
      <c r="F75" s="88">
        <v>3932.61</v>
      </c>
      <c r="G75" s="88">
        <v>4041.03</v>
      </c>
      <c r="H75" s="88">
        <v>4097.92</v>
      </c>
      <c r="I75" s="88">
        <v>4109.7299999999996</v>
      </c>
      <c r="J75" s="88">
        <v>4107.6400000000003</v>
      </c>
      <c r="K75" s="88">
        <v>4100.24</v>
      </c>
      <c r="L75" s="88">
        <v>4090.35</v>
      </c>
      <c r="M75" s="88">
        <v>4090.27</v>
      </c>
      <c r="N75" s="88">
        <v>4080.07</v>
      </c>
      <c r="O75" s="88">
        <v>4063.63</v>
      </c>
      <c r="P75" s="88">
        <v>4072.04</v>
      </c>
      <c r="Q75" s="88">
        <v>4089.7</v>
      </c>
      <c r="R75" s="88">
        <v>4104.84</v>
      </c>
      <c r="S75" s="88">
        <v>4124.8900000000003</v>
      </c>
      <c r="T75" s="88">
        <v>4102.9799999999996</v>
      </c>
      <c r="U75" s="88">
        <v>4085.81</v>
      </c>
      <c r="V75" s="88">
        <v>4057.58</v>
      </c>
      <c r="W75" s="88">
        <v>4008.11</v>
      </c>
      <c r="X75" s="88">
        <v>3886.58</v>
      </c>
      <c r="Y75" s="89">
        <v>3863.79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3">
        <v>3834.94</v>
      </c>
      <c r="C76" s="2">
        <v>3835.41</v>
      </c>
      <c r="D76" s="2">
        <v>3844.33</v>
      </c>
      <c r="E76" s="2">
        <v>3866.93</v>
      </c>
      <c r="F76" s="2">
        <v>3950.77</v>
      </c>
      <c r="G76" s="2">
        <v>4066.61</v>
      </c>
      <c r="H76" s="2">
        <v>4087.85</v>
      </c>
      <c r="I76" s="2">
        <v>4132.6400000000003</v>
      </c>
      <c r="J76" s="2">
        <v>4110.3900000000003</v>
      </c>
      <c r="K76" s="2">
        <v>4099.04</v>
      </c>
      <c r="L76" s="2">
        <v>4081.47</v>
      </c>
      <c r="M76" s="2">
        <v>4084.38</v>
      </c>
      <c r="N76" s="2">
        <v>4080.95</v>
      </c>
      <c r="O76" s="2">
        <v>4077.41</v>
      </c>
      <c r="P76" s="2">
        <v>4081.29</v>
      </c>
      <c r="Q76" s="2">
        <v>4097.97</v>
      </c>
      <c r="R76" s="2">
        <v>4134.28</v>
      </c>
      <c r="S76" s="2">
        <v>4143.75</v>
      </c>
      <c r="T76" s="2">
        <v>4210.82</v>
      </c>
      <c r="U76" s="2">
        <v>4125.08</v>
      </c>
      <c r="V76" s="2">
        <v>4081.03</v>
      </c>
      <c r="W76" s="2">
        <v>4040.96</v>
      </c>
      <c r="X76" s="2">
        <v>3948.28</v>
      </c>
      <c r="Y76" s="85">
        <v>3911.36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3">
        <v>3863.92</v>
      </c>
      <c r="C77" s="2">
        <v>3851.89</v>
      </c>
      <c r="D77" s="2">
        <v>3854.34</v>
      </c>
      <c r="E77" s="2">
        <v>3866.02</v>
      </c>
      <c r="F77" s="2">
        <v>3933.69</v>
      </c>
      <c r="G77" s="2">
        <v>4045.73</v>
      </c>
      <c r="H77" s="2">
        <v>4093.08</v>
      </c>
      <c r="I77" s="2">
        <v>4110.33</v>
      </c>
      <c r="J77" s="2">
        <v>4112.91</v>
      </c>
      <c r="K77" s="2">
        <v>4109.26</v>
      </c>
      <c r="L77" s="2">
        <v>4081.09</v>
      </c>
      <c r="M77" s="2">
        <v>4095.2</v>
      </c>
      <c r="N77" s="2">
        <v>4090.27</v>
      </c>
      <c r="O77" s="2">
        <v>4081.49</v>
      </c>
      <c r="P77" s="2">
        <v>4083.19</v>
      </c>
      <c r="Q77" s="2">
        <v>4095.05</v>
      </c>
      <c r="R77" s="2">
        <v>4124.6000000000004</v>
      </c>
      <c r="S77" s="2">
        <v>4166.22</v>
      </c>
      <c r="T77" s="2">
        <v>4124.28</v>
      </c>
      <c r="U77" s="2">
        <v>4093.75</v>
      </c>
      <c r="V77" s="2">
        <v>4035.94</v>
      </c>
      <c r="W77" s="2">
        <v>3981.4</v>
      </c>
      <c r="X77" s="2">
        <v>3919.58</v>
      </c>
      <c r="Y77" s="85">
        <v>3905.53</v>
      </c>
      <c r="AB77" s="4">
        <v>9</v>
      </c>
      <c r="AC77" s="4">
        <v>24</v>
      </c>
    </row>
    <row r="78" spans="1:29" x14ac:dyDescent="0.25">
      <c r="A78" s="69">
        <v>4</v>
      </c>
      <c r="B78" s="93">
        <v>3863.04</v>
      </c>
      <c r="C78" s="2">
        <v>3863.51</v>
      </c>
      <c r="D78" s="2">
        <v>3864.61</v>
      </c>
      <c r="E78" s="2">
        <v>3865.21</v>
      </c>
      <c r="F78" s="2">
        <v>3866.3</v>
      </c>
      <c r="G78" s="2">
        <v>3936.99</v>
      </c>
      <c r="H78" s="2">
        <v>3964.45</v>
      </c>
      <c r="I78" s="2">
        <v>3951.32</v>
      </c>
      <c r="J78" s="2">
        <v>3926.57</v>
      </c>
      <c r="K78" s="2">
        <v>3889.34</v>
      </c>
      <c r="L78" s="2">
        <v>3820.33</v>
      </c>
      <c r="M78" s="2">
        <v>3820.26</v>
      </c>
      <c r="N78" s="2">
        <v>3820.13</v>
      </c>
      <c r="O78" s="2">
        <v>3820.24</v>
      </c>
      <c r="P78" s="2">
        <v>3847.14</v>
      </c>
      <c r="Q78" s="2">
        <v>3838.36</v>
      </c>
      <c r="R78" s="2">
        <v>3871.93</v>
      </c>
      <c r="S78" s="2">
        <v>3872.06</v>
      </c>
      <c r="T78" s="2">
        <v>3871.02</v>
      </c>
      <c r="U78" s="2">
        <v>3870.75</v>
      </c>
      <c r="V78" s="2">
        <v>3869.24</v>
      </c>
      <c r="W78" s="2">
        <v>3823.82</v>
      </c>
      <c r="X78" s="2">
        <v>3816.64</v>
      </c>
      <c r="Y78" s="85">
        <v>3822.52</v>
      </c>
      <c r="AB78" s="4">
        <v>9</v>
      </c>
      <c r="AC78" s="4">
        <v>25</v>
      </c>
    </row>
    <row r="79" spans="1:29" x14ac:dyDescent="0.25">
      <c r="A79" s="69">
        <v>5</v>
      </c>
      <c r="B79" s="93">
        <v>3863.83</v>
      </c>
      <c r="C79" s="2">
        <v>3864.89</v>
      </c>
      <c r="D79" s="2">
        <v>3864.71</v>
      </c>
      <c r="E79" s="2">
        <v>3865.55</v>
      </c>
      <c r="F79" s="2">
        <v>3872.8</v>
      </c>
      <c r="G79" s="2">
        <v>3884.17</v>
      </c>
      <c r="H79" s="2">
        <v>3955.79</v>
      </c>
      <c r="I79" s="2">
        <v>3936.86</v>
      </c>
      <c r="J79" s="2">
        <v>3893.34</v>
      </c>
      <c r="K79" s="2">
        <v>3882.03</v>
      </c>
      <c r="L79" s="2">
        <v>3873.84</v>
      </c>
      <c r="M79" s="2">
        <v>3871.77</v>
      </c>
      <c r="N79" s="2">
        <v>3833.01</v>
      </c>
      <c r="O79" s="2">
        <v>3820.68</v>
      </c>
      <c r="P79" s="2">
        <v>3821.36</v>
      </c>
      <c r="Q79" s="2">
        <v>3832.37</v>
      </c>
      <c r="R79" s="2">
        <v>3882.42</v>
      </c>
      <c r="S79" s="2">
        <v>3924.06</v>
      </c>
      <c r="T79" s="2">
        <v>3961.84</v>
      </c>
      <c r="U79" s="2">
        <v>3943.4</v>
      </c>
      <c r="V79" s="2">
        <v>3872.45</v>
      </c>
      <c r="W79" s="2">
        <v>3868.7</v>
      </c>
      <c r="X79" s="2">
        <v>3862.04</v>
      </c>
      <c r="Y79" s="85">
        <v>3863.04</v>
      </c>
      <c r="AB79" s="4">
        <v>10</v>
      </c>
      <c r="AC79" s="4">
        <v>2</v>
      </c>
    </row>
    <row r="80" spans="1:29" x14ac:dyDescent="0.25">
      <c r="A80" s="69">
        <v>6</v>
      </c>
      <c r="B80" s="93">
        <v>3870.55</v>
      </c>
      <c r="C80" s="2">
        <v>3865.06</v>
      </c>
      <c r="D80" s="2">
        <v>3850.88</v>
      </c>
      <c r="E80" s="2">
        <v>3849.83</v>
      </c>
      <c r="F80" s="2">
        <v>3866.62</v>
      </c>
      <c r="G80" s="2">
        <v>3873.92</v>
      </c>
      <c r="H80" s="2">
        <v>3901.13</v>
      </c>
      <c r="I80" s="2">
        <v>3978.61</v>
      </c>
      <c r="J80" s="2">
        <v>4085.14</v>
      </c>
      <c r="K80" s="2">
        <v>4089.82</v>
      </c>
      <c r="L80" s="2">
        <v>4084.39</v>
      </c>
      <c r="M80" s="2">
        <v>4085.68</v>
      </c>
      <c r="N80" s="2">
        <v>4074.45</v>
      </c>
      <c r="O80" s="2">
        <v>4077.47</v>
      </c>
      <c r="P80" s="2">
        <v>4078.15</v>
      </c>
      <c r="Q80" s="2">
        <v>4091.08</v>
      </c>
      <c r="R80" s="2">
        <v>4121.76</v>
      </c>
      <c r="S80" s="2">
        <v>4115.4399999999996</v>
      </c>
      <c r="T80" s="2">
        <v>4117.8100000000004</v>
      </c>
      <c r="U80" s="2">
        <v>4071.85</v>
      </c>
      <c r="V80" s="2">
        <v>3962.93</v>
      </c>
      <c r="W80" s="2">
        <v>3915.4</v>
      </c>
      <c r="X80" s="2">
        <v>3870.97</v>
      </c>
      <c r="Y80" s="85">
        <v>3869.28</v>
      </c>
      <c r="AB80" s="4">
        <v>10</v>
      </c>
      <c r="AC80" s="4">
        <v>3</v>
      </c>
    </row>
    <row r="81" spans="1:29" x14ac:dyDescent="0.25">
      <c r="A81" s="69">
        <v>7</v>
      </c>
      <c r="B81" s="93">
        <v>3897.43</v>
      </c>
      <c r="C81" s="2">
        <v>3866.83</v>
      </c>
      <c r="D81" s="2">
        <v>3867.3</v>
      </c>
      <c r="E81" s="2">
        <v>3862.93</v>
      </c>
      <c r="F81" s="2">
        <v>3867.62</v>
      </c>
      <c r="G81" s="2">
        <v>3876.25</v>
      </c>
      <c r="H81" s="2">
        <v>3956.25</v>
      </c>
      <c r="I81" s="2">
        <v>4001.72</v>
      </c>
      <c r="J81" s="2">
        <v>4114.54</v>
      </c>
      <c r="K81" s="2">
        <v>4166.6400000000003</v>
      </c>
      <c r="L81" s="2">
        <v>4172.8100000000004</v>
      </c>
      <c r="M81" s="2">
        <v>4173.5</v>
      </c>
      <c r="N81" s="2">
        <v>4174.04</v>
      </c>
      <c r="O81" s="2">
        <v>4173.53</v>
      </c>
      <c r="P81" s="2">
        <v>4186.1899999999996</v>
      </c>
      <c r="Q81" s="2">
        <v>4218.13</v>
      </c>
      <c r="R81" s="2">
        <v>4256.87</v>
      </c>
      <c r="S81" s="2">
        <v>4268.45</v>
      </c>
      <c r="T81" s="2">
        <v>4290.6099999999997</v>
      </c>
      <c r="U81" s="2">
        <v>4184.5200000000004</v>
      </c>
      <c r="V81" s="2">
        <v>4036.21</v>
      </c>
      <c r="W81" s="2">
        <v>3933.13</v>
      </c>
      <c r="X81" s="2">
        <v>3879.72</v>
      </c>
      <c r="Y81" s="85">
        <v>3872.16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3">
        <v>3833.63</v>
      </c>
      <c r="C82" s="2">
        <v>3834.34</v>
      </c>
      <c r="D82" s="2">
        <v>3843.14</v>
      </c>
      <c r="E82" s="2">
        <v>3845.07</v>
      </c>
      <c r="F82" s="2">
        <v>3868.56</v>
      </c>
      <c r="G82" s="2">
        <v>3939.94</v>
      </c>
      <c r="H82" s="2">
        <v>3980.3</v>
      </c>
      <c r="I82" s="2">
        <v>4075.26</v>
      </c>
      <c r="J82" s="2">
        <v>4084.87</v>
      </c>
      <c r="K82" s="2">
        <v>4044.49</v>
      </c>
      <c r="L82" s="2">
        <v>4026.88</v>
      </c>
      <c r="M82" s="2">
        <v>4037.35</v>
      </c>
      <c r="N82" s="2">
        <v>4033.61</v>
      </c>
      <c r="O82" s="2">
        <v>4033.39</v>
      </c>
      <c r="P82" s="2">
        <v>4035.07</v>
      </c>
      <c r="Q82" s="2">
        <v>4050.04</v>
      </c>
      <c r="R82" s="2">
        <v>4085.29</v>
      </c>
      <c r="S82" s="2">
        <v>4091.02</v>
      </c>
      <c r="T82" s="2">
        <v>4075.01</v>
      </c>
      <c r="U82" s="2">
        <v>4048.42</v>
      </c>
      <c r="V82" s="2">
        <v>3925.17</v>
      </c>
      <c r="W82" s="2">
        <v>3874.24</v>
      </c>
      <c r="X82" s="2">
        <v>3866.79</v>
      </c>
      <c r="Y82" s="85">
        <v>3863.97</v>
      </c>
      <c r="AB82" s="4">
        <v>10</v>
      </c>
      <c r="AC82" s="4">
        <v>5</v>
      </c>
    </row>
    <row r="83" spans="1:29" x14ac:dyDescent="0.25">
      <c r="A83" s="69">
        <v>9</v>
      </c>
      <c r="B83" s="93">
        <v>3848.97</v>
      </c>
      <c r="C83" s="2">
        <v>3847.09</v>
      </c>
      <c r="D83" s="2">
        <v>3831.34</v>
      </c>
      <c r="E83" s="2">
        <v>3833.15</v>
      </c>
      <c r="F83" s="2">
        <v>3847.79</v>
      </c>
      <c r="G83" s="2">
        <v>3881.34</v>
      </c>
      <c r="H83" s="2">
        <v>3942.34</v>
      </c>
      <c r="I83" s="2">
        <v>4012.5</v>
      </c>
      <c r="J83" s="2">
        <v>4031.85</v>
      </c>
      <c r="K83" s="2">
        <v>4035.93</v>
      </c>
      <c r="L83" s="2">
        <v>3950.49</v>
      </c>
      <c r="M83" s="2">
        <v>3951.92</v>
      </c>
      <c r="N83" s="2">
        <v>3944.6</v>
      </c>
      <c r="O83" s="2">
        <v>3944.02</v>
      </c>
      <c r="P83" s="2">
        <v>3938.71</v>
      </c>
      <c r="Q83" s="2">
        <v>3935.63</v>
      </c>
      <c r="R83" s="2">
        <v>3944.59</v>
      </c>
      <c r="S83" s="2">
        <v>4013.33</v>
      </c>
      <c r="T83" s="2">
        <v>3948.52</v>
      </c>
      <c r="U83" s="2">
        <v>3919.61</v>
      </c>
      <c r="V83" s="2">
        <v>3876.72</v>
      </c>
      <c r="W83" s="2">
        <v>3869.05</v>
      </c>
      <c r="X83" s="2">
        <v>3841.31</v>
      </c>
      <c r="Y83" s="85">
        <v>3841.68</v>
      </c>
      <c r="AB83" s="4">
        <v>10</v>
      </c>
      <c r="AC83" s="4">
        <v>6</v>
      </c>
    </row>
    <row r="84" spans="1:29" x14ac:dyDescent="0.25">
      <c r="A84" s="69">
        <v>10</v>
      </c>
      <c r="B84" s="93">
        <v>3841.7</v>
      </c>
      <c r="C84" s="2">
        <v>3836.62</v>
      </c>
      <c r="D84" s="2">
        <v>3837.49</v>
      </c>
      <c r="E84" s="2">
        <v>3843.86</v>
      </c>
      <c r="F84" s="2">
        <v>3852.22</v>
      </c>
      <c r="G84" s="2">
        <v>3879.03</v>
      </c>
      <c r="H84" s="2">
        <v>3933.45</v>
      </c>
      <c r="I84" s="2">
        <v>3957.36</v>
      </c>
      <c r="J84" s="2">
        <v>3955.56</v>
      </c>
      <c r="K84" s="2">
        <v>3941.34</v>
      </c>
      <c r="L84" s="2">
        <v>3914.77</v>
      </c>
      <c r="M84" s="2">
        <v>3929.14</v>
      </c>
      <c r="N84" s="2">
        <v>3928.62</v>
      </c>
      <c r="O84" s="2">
        <v>3935.94</v>
      </c>
      <c r="P84" s="2">
        <v>3921.63</v>
      </c>
      <c r="Q84" s="2">
        <v>3930.48</v>
      </c>
      <c r="R84" s="2">
        <v>3942.99</v>
      </c>
      <c r="S84" s="2">
        <v>3965.46</v>
      </c>
      <c r="T84" s="2">
        <v>3947.37</v>
      </c>
      <c r="U84" s="2">
        <v>3899.65</v>
      </c>
      <c r="V84" s="2">
        <v>3863.7</v>
      </c>
      <c r="W84" s="2">
        <v>3849.6</v>
      </c>
      <c r="X84" s="2">
        <v>3843.67</v>
      </c>
      <c r="Y84" s="85">
        <v>3842.87</v>
      </c>
      <c r="AB84" s="4">
        <v>10</v>
      </c>
      <c r="AC84" s="4">
        <v>7</v>
      </c>
    </row>
    <row r="85" spans="1:29" x14ac:dyDescent="0.25">
      <c r="A85" s="69">
        <v>11</v>
      </c>
      <c r="B85" s="93">
        <v>3861</v>
      </c>
      <c r="C85" s="2">
        <v>3859.77</v>
      </c>
      <c r="D85" s="2">
        <v>3852.09</v>
      </c>
      <c r="E85" s="2">
        <v>3860.84</v>
      </c>
      <c r="F85" s="2">
        <v>3862.44</v>
      </c>
      <c r="G85" s="2">
        <v>3879.41</v>
      </c>
      <c r="H85" s="2">
        <v>3886.81</v>
      </c>
      <c r="I85" s="2">
        <v>3888.08</v>
      </c>
      <c r="J85" s="2">
        <v>3870.95</v>
      </c>
      <c r="K85" s="2">
        <v>3870.93</v>
      </c>
      <c r="L85" s="2">
        <v>3869.88</v>
      </c>
      <c r="M85" s="2">
        <v>3869.89</v>
      </c>
      <c r="N85" s="2">
        <v>3869.54</v>
      </c>
      <c r="O85" s="2">
        <v>3868.5</v>
      </c>
      <c r="P85" s="2">
        <v>3870.24</v>
      </c>
      <c r="Q85" s="2">
        <v>3865.61</v>
      </c>
      <c r="R85" s="2">
        <v>3866.66</v>
      </c>
      <c r="S85" s="2">
        <v>3867.51</v>
      </c>
      <c r="T85" s="2">
        <v>3867.13</v>
      </c>
      <c r="U85" s="2">
        <v>3867.33</v>
      </c>
      <c r="V85" s="2">
        <v>3866.79</v>
      </c>
      <c r="W85" s="2">
        <v>3864.99</v>
      </c>
      <c r="X85" s="2">
        <v>3845.27</v>
      </c>
      <c r="Y85" s="85">
        <v>3846.91</v>
      </c>
      <c r="AB85" s="4">
        <v>10</v>
      </c>
      <c r="AC85" s="4">
        <v>8</v>
      </c>
    </row>
    <row r="86" spans="1:29" x14ac:dyDescent="0.25">
      <c r="A86" s="69">
        <v>12</v>
      </c>
      <c r="B86" s="93">
        <v>3856.03</v>
      </c>
      <c r="C86" s="2">
        <v>3851.1</v>
      </c>
      <c r="D86" s="2">
        <v>3826.74</v>
      </c>
      <c r="E86" s="2">
        <v>3858.35</v>
      </c>
      <c r="F86" s="2">
        <v>3870.93</v>
      </c>
      <c r="G86" s="2">
        <v>3873.05</v>
      </c>
      <c r="H86" s="2">
        <v>3872.03</v>
      </c>
      <c r="I86" s="2">
        <v>3872.45</v>
      </c>
      <c r="J86" s="2">
        <v>3864.04</v>
      </c>
      <c r="K86" s="2">
        <v>3863.57</v>
      </c>
      <c r="L86" s="2">
        <v>3862.93</v>
      </c>
      <c r="M86" s="2">
        <v>3847.66</v>
      </c>
      <c r="N86" s="2">
        <v>3863.12</v>
      </c>
      <c r="O86" s="2">
        <v>3848.05</v>
      </c>
      <c r="P86" s="2">
        <v>3863.25</v>
      </c>
      <c r="Q86" s="2">
        <v>3849.92</v>
      </c>
      <c r="R86" s="2">
        <v>3866.58</v>
      </c>
      <c r="S86" s="2">
        <v>3900.28</v>
      </c>
      <c r="T86" s="2">
        <v>3866.87</v>
      </c>
      <c r="U86" s="2">
        <v>3874.5</v>
      </c>
      <c r="V86" s="2">
        <v>3869.85</v>
      </c>
      <c r="W86" s="2">
        <v>3868.18</v>
      </c>
      <c r="X86" s="2">
        <v>3866.27</v>
      </c>
      <c r="Y86" s="85">
        <v>3870.12</v>
      </c>
      <c r="AB86" s="4">
        <v>10</v>
      </c>
      <c r="AC86" s="4">
        <v>9</v>
      </c>
    </row>
    <row r="87" spans="1:29" x14ac:dyDescent="0.25">
      <c r="A87" s="69">
        <v>13</v>
      </c>
      <c r="B87" s="93">
        <v>3871.69</v>
      </c>
      <c r="C87" s="2">
        <v>3872.26</v>
      </c>
      <c r="D87" s="2">
        <v>3872.75</v>
      </c>
      <c r="E87" s="2">
        <v>3873.34</v>
      </c>
      <c r="F87" s="2">
        <v>3874.31</v>
      </c>
      <c r="G87" s="2">
        <v>3876.37</v>
      </c>
      <c r="H87" s="2">
        <v>3878.43</v>
      </c>
      <c r="I87" s="2">
        <v>3883.06</v>
      </c>
      <c r="J87" s="2">
        <v>3964.43</v>
      </c>
      <c r="K87" s="2">
        <v>3964.3</v>
      </c>
      <c r="L87" s="2">
        <v>3957.08</v>
      </c>
      <c r="M87" s="2">
        <v>3955.4</v>
      </c>
      <c r="N87" s="2">
        <v>3955.4</v>
      </c>
      <c r="O87" s="2">
        <v>3957.72</v>
      </c>
      <c r="P87" s="2">
        <v>3961.73</v>
      </c>
      <c r="Q87" s="2">
        <v>3974.53</v>
      </c>
      <c r="R87" s="2">
        <v>4002.32</v>
      </c>
      <c r="S87" s="2">
        <v>4002.87</v>
      </c>
      <c r="T87" s="2">
        <v>3984.15</v>
      </c>
      <c r="U87" s="2">
        <v>3967.66</v>
      </c>
      <c r="V87" s="2">
        <v>3944.41</v>
      </c>
      <c r="W87" s="2">
        <v>3900.53</v>
      </c>
      <c r="X87" s="2">
        <v>3872.35</v>
      </c>
      <c r="Y87" s="85">
        <v>3872.62</v>
      </c>
      <c r="AB87" s="4">
        <v>10</v>
      </c>
      <c r="AC87" s="4">
        <v>10</v>
      </c>
    </row>
    <row r="88" spans="1:29" x14ac:dyDescent="0.25">
      <c r="A88" s="69">
        <v>14</v>
      </c>
      <c r="B88" s="93">
        <v>3873.03</v>
      </c>
      <c r="C88" s="2">
        <v>3873.78</v>
      </c>
      <c r="D88" s="2">
        <v>3873.02</v>
      </c>
      <c r="E88" s="2">
        <v>3861.84</v>
      </c>
      <c r="F88" s="2">
        <v>3873.25</v>
      </c>
      <c r="G88" s="2">
        <v>3876.08</v>
      </c>
      <c r="H88" s="2">
        <v>3876.35</v>
      </c>
      <c r="I88" s="2">
        <v>3880.71</v>
      </c>
      <c r="J88" s="2">
        <v>3920.56</v>
      </c>
      <c r="K88" s="2">
        <v>4005.89</v>
      </c>
      <c r="L88" s="2">
        <v>4006.95</v>
      </c>
      <c r="M88" s="2">
        <v>4004.99</v>
      </c>
      <c r="N88" s="2">
        <v>3997.39</v>
      </c>
      <c r="O88" s="2">
        <v>3993.03</v>
      </c>
      <c r="P88" s="2">
        <v>3999.93</v>
      </c>
      <c r="Q88" s="2">
        <v>4009.35</v>
      </c>
      <c r="R88" s="2">
        <v>4028.11</v>
      </c>
      <c r="S88" s="2">
        <v>4064.88</v>
      </c>
      <c r="T88" s="2">
        <v>4021.9</v>
      </c>
      <c r="U88" s="2">
        <v>3956.53</v>
      </c>
      <c r="V88" s="2">
        <v>3883.06</v>
      </c>
      <c r="W88" s="2">
        <v>3965.9</v>
      </c>
      <c r="X88" s="2">
        <v>3894.88</v>
      </c>
      <c r="Y88" s="85">
        <v>3878.92</v>
      </c>
      <c r="AB88" s="4">
        <v>10</v>
      </c>
      <c r="AC88" s="4">
        <v>11</v>
      </c>
    </row>
    <row r="89" spans="1:29" x14ac:dyDescent="0.25">
      <c r="A89" s="69">
        <v>15</v>
      </c>
      <c r="B89" s="93">
        <v>3872.43</v>
      </c>
      <c r="C89" s="2">
        <v>3868.05</v>
      </c>
      <c r="D89" s="2">
        <v>3866.37</v>
      </c>
      <c r="E89" s="2">
        <v>3866.65</v>
      </c>
      <c r="F89" s="2">
        <v>3873.88</v>
      </c>
      <c r="G89" s="2">
        <v>3879.64</v>
      </c>
      <c r="H89" s="2">
        <v>3880.67</v>
      </c>
      <c r="I89" s="2">
        <v>3922.59</v>
      </c>
      <c r="J89" s="2">
        <v>3924.94</v>
      </c>
      <c r="K89" s="2">
        <v>3927.88</v>
      </c>
      <c r="L89" s="2">
        <v>3921.77</v>
      </c>
      <c r="M89" s="2">
        <v>3936.3</v>
      </c>
      <c r="N89" s="2">
        <v>3914.71</v>
      </c>
      <c r="O89" s="2">
        <v>3918.86</v>
      </c>
      <c r="P89" s="2">
        <v>3921.99</v>
      </c>
      <c r="Q89" s="2">
        <v>3937.13</v>
      </c>
      <c r="R89" s="2">
        <v>3979.35</v>
      </c>
      <c r="S89" s="2">
        <v>3987.59</v>
      </c>
      <c r="T89" s="2">
        <v>3955.16</v>
      </c>
      <c r="U89" s="2">
        <v>3933.42</v>
      </c>
      <c r="V89" s="2">
        <v>3878.52</v>
      </c>
      <c r="W89" s="2">
        <v>3865.07</v>
      </c>
      <c r="X89" s="2">
        <v>3864.84</v>
      </c>
      <c r="Y89" s="85">
        <v>3850.17</v>
      </c>
      <c r="AB89" s="4">
        <v>10</v>
      </c>
      <c r="AC89" s="4">
        <v>12</v>
      </c>
    </row>
    <row r="90" spans="1:29" x14ac:dyDescent="0.25">
      <c r="A90" s="69">
        <v>16</v>
      </c>
      <c r="B90" s="93">
        <v>3856.7</v>
      </c>
      <c r="C90" s="2">
        <v>3838.01</v>
      </c>
      <c r="D90" s="2">
        <v>3823.28</v>
      </c>
      <c r="E90" s="2">
        <v>3847.02</v>
      </c>
      <c r="F90" s="2">
        <v>3872.51</v>
      </c>
      <c r="G90" s="2">
        <v>3873.35</v>
      </c>
      <c r="H90" s="2">
        <v>3877.36</v>
      </c>
      <c r="I90" s="2">
        <v>3873.74</v>
      </c>
      <c r="J90" s="2">
        <v>3862.2</v>
      </c>
      <c r="K90" s="2">
        <v>3862.05</v>
      </c>
      <c r="L90" s="2">
        <v>3861.15</v>
      </c>
      <c r="M90" s="2">
        <v>3860.93</v>
      </c>
      <c r="N90" s="2">
        <v>3861.69</v>
      </c>
      <c r="O90" s="2">
        <v>3861.74</v>
      </c>
      <c r="P90" s="2">
        <v>3862.11</v>
      </c>
      <c r="Q90" s="2">
        <v>3863.01</v>
      </c>
      <c r="R90" s="2">
        <v>3898.13</v>
      </c>
      <c r="S90" s="2">
        <v>3902.21</v>
      </c>
      <c r="T90" s="2">
        <v>3864.31</v>
      </c>
      <c r="U90" s="2">
        <v>3875.68</v>
      </c>
      <c r="V90" s="2">
        <v>3863.47</v>
      </c>
      <c r="W90" s="2">
        <v>3858.66</v>
      </c>
      <c r="X90" s="2">
        <v>3858.58</v>
      </c>
      <c r="Y90" s="85">
        <v>3860.15</v>
      </c>
      <c r="AB90" s="4">
        <v>10</v>
      </c>
      <c r="AC90" s="4">
        <v>13</v>
      </c>
    </row>
    <row r="91" spans="1:29" x14ac:dyDescent="0.25">
      <c r="A91" s="69">
        <v>17</v>
      </c>
      <c r="B91" s="93">
        <v>3859.82</v>
      </c>
      <c r="C91" s="2">
        <v>3854.29</v>
      </c>
      <c r="D91" s="2">
        <v>3865.33</v>
      </c>
      <c r="E91" s="2">
        <v>3866.92</v>
      </c>
      <c r="F91" s="2">
        <v>3872.81</v>
      </c>
      <c r="G91" s="2">
        <v>3891.47</v>
      </c>
      <c r="H91" s="2">
        <v>3985.89</v>
      </c>
      <c r="I91" s="2">
        <v>4003.34</v>
      </c>
      <c r="J91" s="2">
        <v>4001.71</v>
      </c>
      <c r="K91" s="2">
        <v>3999.94</v>
      </c>
      <c r="L91" s="2">
        <v>3982.53</v>
      </c>
      <c r="M91" s="2">
        <v>3985.33</v>
      </c>
      <c r="N91" s="2">
        <v>3976.33</v>
      </c>
      <c r="O91" s="2">
        <v>3979.31</v>
      </c>
      <c r="P91" s="2">
        <v>3992.97</v>
      </c>
      <c r="Q91" s="2">
        <v>4013.03</v>
      </c>
      <c r="R91" s="2">
        <v>4104.01</v>
      </c>
      <c r="S91" s="2">
        <v>4115.43</v>
      </c>
      <c r="T91" s="2">
        <v>4020.42</v>
      </c>
      <c r="U91" s="2">
        <v>3993.45</v>
      </c>
      <c r="V91" s="2">
        <v>3916.35</v>
      </c>
      <c r="W91" s="2">
        <v>3872.15</v>
      </c>
      <c r="X91" s="2">
        <v>3863.87</v>
      </c>
      <c r="Y91" s="85">
        <v>3865.82</v>
      </c>
      <c r="AB91" s="4">
        <v>10</v>
      </c>
      <c r="AC91" s="4">
        <v>14</v>
      </c>
    </row>
    <row r="92" spans="1:29" x14ac:dyDescent="0.25">
      <c r="A92" s="69">
        <v>18</v>
      </c>
      <c r="B92" s="93">
        <v>3867.95</v>
      </c>
      <c r="C92" s="2">
        <v>3868.8</v>
      </c>
      <c r="D92" s="2">
        <v>3863.25</v>
      </c>
      <c r="E92" s="2">
        <v>3870.17</v>
      </c>
      <c r="F92" s="2">
        <v>3870.29</v>
      </c>
      <c r="G92" s="2">
        <v>3948.65</v>
      </c>
      <c r="H92" s="2">
        <v>4003.59</v>
      </c>
      <c r="I92" s="2">
        <v>4035.02</v>
      </c>
      <c r="J92" s="2">
        <v>4035.2</v>
      </c>
      <c r="K92" s="2">
        <v>4039.89</v>
      </c>
      <c r="L92" s="2">
        <v>4021.75</v>
      </c>
      <c r="M92" s="2">
        <v>4023.07</v>
      </c>
      <c r="N92" s="2">
        <v>3997.42</v>
      </c>
      <c r="O92" s="2">
        <v>3972.43</v>
      </c>
      <c r="P92" s="2">
        <v>4014.51</v>
      </c>
      <c r="Q92" s="2">
        <v>4036.21</v>
      </c>
      <c r="R92" s="2">
        <v>4082.51</v>
      </c>
      <c r="S92" s="2">
        <v>4058.45</v>
      </c>
      <c r="T92" s="2">
        <v>4030.17</v>
      </c>
      <c r="U92" s="2">
        <v>3984.15</v>
      </c>
      <c r="V92" s="2">
        <v>3872.41</v>
      </c>
      <c r="W92" s="2">
        <v>3870.27</v>
      </c>
      <c r="X92" s="2">
        <v>3864.18</v>
      </c>
      <c r="Y92" s="85">
        <v>3866.01</v>
      </c>
      <c r="AB92" s="4">
        <v>10</v>
      </c>
      <c r="AC92" s="4">
        <v>15</v>
      </c>
    </row>
    <row r="93" spans="1:29" x14ac:dyDescent="0.25">
      <c r="A93" s="69">
        <v>19</v>
      </c>
      <c r="B93" s="93">
        <v>3867.01</v>
      </c>
      <c r="C93" s="2">
        <v>3868.86</v>
      </c>
      <c r="D93" s="2">
        <v>3869.78</v>
      </c>
      <c r="E93" s="2">
        <v>3871.35</v>
      </c>
      <c r="F93" s="2">
        <v>3877.26</v>
      </c>
      <c r="G93" s="2">
        <v>3901.51</v>
      </c>
      <c r="H93" s="2">
        <v>3994.53</v>
      </c>
      <c r="I93" s="2">
        <v>4009.84</v>
      </c>
      <c r="J93" s="2">
        <v>4011.28</v>
      </c>
      <c r="K93" s="2">
        <v>4008.46</v>
      </c>
      <c r="L93" s="2">
        <v>4008.83</v>
      </c>
      <c r="M93" s="2">
        <v>3996.88</v>
      </c>
      <c r="N93" s="2">
        <v>3994.84</v>
      </c>
      <c r="O93" s="2">
        <v>3992.95</v>
      </c>
      <c r="P93" s="2">
        <v>3996.02</v>
      </c>
      <c r="Q93" s="2">
        <v>4008.98</v>
      </c>
      <c r="R93" s="2">
        <v>4035.83</v>
      </c>
      <c r="S93" s="2">
        <v>4031.54</v>
      </c>
      <c r="T93" s="2">
        <v>4007.92</v>
      </c>
      <c r="U93" s="2">
        <v>3994.22</v>
      </c>
      <c r="V93" s="2">
        <v>3936.96</v>
      </c>
      <c r="W93" s="2">
        <v>3871.31</v>
      </c>
      <c r="X93" s="2">
        <v>3865.58</v>
      </c>
      <c r="Y93" s="85">
        <v>3865.35</v>
      </c>
      <c r="AB93" s="4">
        <v>10</v>
      </c>
      <c r="AC93" s="4">
        <v>16</v>
      </c>
    </row>
    <row r="94" spans="1:29" x14ac:dyDescent="0.25">
      <c r="A94" s="69">
        <v>20</v>
      </c>
      <c r="B94" s="93">
        <v>3875.27</v>
      </c>
      <c r="C94" s="2">
        <v>3869.27</v>
      </c>
      <c r="D94" s="2">
        <v>3871.15</v>
      </c>
      <c r="E94" s="2">
        <v>3871.73</v>
      </c>
      <c r="F94" s="2">
        <v>3871.1</v>
      </c>
      <c r="G94" s="2">
        <v>3874.7</v>
      </c>
      <c r="H94" s="2">
        <v>3879.6</v>
      </c>
      <c r="I94" s="2">
        <v>3941.03</v>
      </c>
      <c r="J94" s="2">
        <v>3943.36</v>
      </c>
      <c r="K94" s="2">
        <v>3944.82</v>
      </c>
      <c r="L94" s="2">
        <v>3940.49</v>
      </c>
      <c r="M94" s="2">
        <v>3936.9</v>
      </c>
      <c r="N94" s="2">
        <v>3937.45</v>
      </c>
      <c r="O94" s="2">
        <v>3940.22</v>
      </c>
      <c r="P94" s="2">
        <v>3946.14</v>
      </c>
      <c r="Q94" s="2">
        <v>3952.91</v>
      </c>
      <c r="R94" s="2">
        <v>3963.27</v>
      </c>
      <c r="S94" s="2">
        <v>3957.1</v>
      </c>
      <c r="T94" s="2">
        <v>3962.72</v>
      </c>
      <c r="U94" s="2">
        <v>3930.15</v>
      </c>
      <c r="V94" s="2">
        <v>3869.39</v>
      </c>
      <c r="W94" s="2">
        <v>3862.07</v>
      </c>
      <c r="X94" s="2">
        <v>3863.81</v>
      </c>
      <c r="Y94" s="85">
        <v>3866.26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3">
        <v>3866.97</v>
      </c>
      <c r="C95" s="2">
        <v>3861.84</v>
      </c>
      <c r="D95" s="2">
        <v>3862.35</v>
      </c>
      <c r="E95" s="2">
        <v>3862.94</v>
      </c>
      <c r="F95" s="2">
        <v>3862.9</v>
      </c>
      <c r="G95" s="2">
        <v>3870.79</v>
      </c>
      <c r="H95" s="2">
        <v>3869.98</v>
      </c>
      <c r="I95" s="2">
        <v>3871.07</v>
      </c>
      <c r="J95" s="2">
        <v>3865.92</v>
      </c>
      <c r="K95" s="2">
        <v>3876.46</v>
      </c>
      <c r="L95" s="2">
        <v>3872.47</v>
      </c>
      <c r="M95" s="2">
        <v>3863.76</v>
      </c>
      <c r="N95" s="2">
        <v>3863.47</v>
      </c>
      <c r="O95" s="2">
        <v>3863.76</v>
      </c>
      <c r="P95" s="2">
        <v>3891</v>
      </c>
      <c r="Q95" s="2">
        <v>3927.14</v>
      </c>
      <c r="R95" s="2">
        <v>3936.61</v>
      </c>
      <c r="S95" s="2">
        <v>3933.85</v>
      </c>
      <c r="T95" s="2">
        <v>3930.39</v>
      </c>
      <c r="U95" s="2">
        <v>3893.37</v>
      </c>
      <c r="V95" s="2">
        <v>3949.84</v>
      </c>
      <c r="W95" s="2">
        <v>3882.18</v>
      </c>
      <c r="X95" s="2">
        <v>3865.34</v>
      </c>
      <c r="Y95" s="85">
        <v>3865.36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3">
        <v>3868.82</v>
      </c>
      <c r="C96" s="2">
        <v>3870.1</v>
      </c>
      <c r="D96" s="2">
        <v>3870.77</v>
      </c>
      <c r="E96" s="2">
        <v>3871.43</v>
      </c>
      <c r="F96" s="2">
        <v>3878.11</v>
      </c>
      <c r="G96" s="2">
        <v>3991.21</v>
      </c>
      <c r="H96" s="2">
        <v>4110.92</v>
      </c>
      <c r="I96" s="2">
        <v>4135.24</v>
      </c>
      <c r="J96" s="2">
        <v>4051.8</v>
      </c>
      <c r="K96" s="2">
        <v>4049.07</v>
      </c>
      <c r="L96" s="2">
        <v>4037.13</v>
      </c>
      <c r="M96" s="2">
        <v>4053.44</v>
      </c>
      <c r="N96" s="2">
        <v>4046.64</v>
      </c>
      <c r="O96" s="2">
        <v>4043.6</v>
      </c>
      <c r="P96" s="2">
        <v>4054.9</v>
      </c>
      <c r="Q96" s="2">
        <v>4066.7</v>
      </c>
      <c r="R96" s="2">
        <v>4066.43</v>
      </c>
      <c r="S96" s="2">
        <v>4058.15</v>
      </c>
      <c r="T96" s="2">
        <v>4014.83</v>
      </c>
      <c r="U96" s="2">
        <v>4002.01</v>
      </c>
      <c r="V96" s="2">
        <v>3912.49</v>
      </c>
      <c r="W96" s="2">
        <v>3874.02</v>
      </c>
      <c r="X96" s="2">
        <v>3866.49</v>
      </c>
      <c r="Y96" s="85">
        <v>3867.17</v>
      </c>
      <c r="AB96" s="4">
        <v>10</v>
      </c>
      <c r="AC96" s="4">
        <v>19</v>
      </c>
    </row>
    <row r="97" spans="1:29" x14ac:dyDescent="0.25">
      <c r="A97" s="69">
        <v>23</v>
      </c>
      <c r="B97" s="93">
        <v>3869.52</v>
      </c>
      <c r="C97" s="2">
        <v>3870.41</v>
      </c>
      <c r="D97" s="2">
        <v>3871.38</v>
      </c>
      <c r="E97" s="2">
        <v>3872.3</v>
      </c>
      <c r="F97" s="2">
        <v>3878.88</v>
      </c>
      <c r="G97" s="2">
        <v>3924.11</v>
      </c>
      <c r="H97" s="2">
        <v>3986.44</v>
      </c>
      <c r="I97" s="2">
        <v>4020.22</v>
      </c>
      <c r="J97" s="2">
        <v>3994.58</v>
      </c>
      <c r="K97" s="2">
        <v>3989.56</v>
      </c>
      <c r="L97" s="2">
        <v>3978.51</v>
      </c>
      <c r="M97" s="2">
        <v>3977.85</v>
      </c>
      <c r="N97" s="2">
        <v>3955.84</v>
      </c>
      <c r="O97" s="2">
        <v>3961.91</v>
      </c>
      <c r="P97" s="2">
        <v>3986.21</v>
      </c>
      <c r="Q97" s="2">
        <v>4024.75</v>
      </c>
      <c r="R97" s="2">
        <v>4036.95</v>
      </c>
      <c r="S97" s="2">
        <v>4039.18</v>
      </c>
      <c r="T97" s="2">
        <v>4001.54</v>
      </c>
      <c r="U97" s="2">
        <v>3966.81</v>
      </c>
      <c r="V97" s="2">
        <v>3934.88</v>
      </c>
      <c r="W97" s="2">
        <v>3877.16</v>
      </c>
      <c r="X97" s="2">
        <v>3874.84</v>
      </c>
      <c r="Y97" s="85">
        <v>3867.93</v>
      </c>
      <c r="AB97" s="4">
        <v>10</v>
      </c>
      <c r="AC97" s="4">
        <v>20</v>
      </c>
    </row>
    <row r="98" spans="1:29" x14ac:dyDescent="0.25">
      <c r="A98" s="69">
        <v>24</v>
      </c>
      <c r="B98" s="93">
        <v>3869.44</v>
      </c>
      <c r="C98" s="2">
        <v>3866.39</v>
      </c>
      <c r="D98" s="2">
        <v>3861.44</v>
      </c>
      <c r="E98" s="2">
        <v>3860.82</v>
      </c>
      <c r="F98" s="2">
        <v>3868.76</v>
      </c>
      <c r="G98" s="2">
        <v>3883.14</v>
      </c>
      <c r="H98" s="2">
        <v>3915.93</v>
      </c>
      <c r="I98" s="2">
        <v>3950.55</v>
      </c>
      <c r="J98" s="2">
        <v>3958.39</v>
      </c>
      <c r="K98" s="2">
        <v>3959.71</v>
      </c>
      <c r="L98" s="2">
        <v>3950.41</v>
      </c>
      <c r="M98" s="2">
        <v>3949.09</v>
      </c>
      <c r="N98" s="2">
        <v>3948.87</v>
      </c>
      <c r="O98" s="2">
        <v>3956.1</v>
      </c>
      <c r="P98" s="2">
        <v>3962.72</v>
      </c>
      <c r="Q98" s="2">
        <v>3976.93</v>
      </c>
      <c r="R98" s="2">
        <v>4013.55</v>
      </c>
      <c r="S98" s="2">
        <v>4023.73</v>
      </c>
      <c r="T98" s="2">
        <v>3963.26</v>
      </c>
      <c r="U98" s="2">
        <v>3953.14</v>
      </c>
      <c r="V98" s="2">
        <v>3913.24</v>
      </c>
      <c r="W98" s="2">
        <v>3876.81</v>
      </c>
      <c r="X98" s="2">
        <v>3870.82</v>
      </c>
      <c r="Y98" s="85">
        <v>3871.03</v>
      </c>
      <c r="AB98" s="4">
        <v>10</v>
      </c>
      <c r="AC98" s="4">
        <v>21</v>
      </c>
    </row>
    <row r="99" spans="1:29" x14ac:dyDescent="0.25">
      <c r="A99" s="69">
        <v>25</v>
      </c>
      <c r="B99" s="93">
        <v>3872.99</v>
      </c>
      <c r="C99" s="2">
        <v>3874.04</v>
      </c>
      <c r="D99" s="2">
        <v>3869.52</v>
      </c>
      <c r="E99" s="2">
        <v>3875.35</v>
      </c>
      <c r="F99" s="2">
        <v>3876.59</v>
      </c>
      <c r="G99" s="2">
        <v>3893.29</v>
      </c>
      <c r="H99" s="2">
        <v>3948.16</v>
      </c>
      <c r="I99" s="2">
        <v>3997.18</v>
      </c>
      <c r="J99" s="2">
        <v>3966.45</v>
      </c>
      <c r="K99" s="2">
        <v>3963.35</v>
      </c>
      <c r="L99" s="2">
        <v>3955.06</v>
      </c>
      <c r="M99" s="2">
        <v>3953.87</v>
      </c>
      <c r="N99" s="2">
        <v>3952.32</v>
      </c>
      <c r="O99" s="2">
        <v>3956.06</v>
      </c>
      <c r="P99" s="2">
        <v>3967.63</v>
      </c>
      <c r="Q99" s="2">
        <v>3979.53</v>
      </c>
      <c r="R99" s="2">
        <v>4033.44</v>
      </c>
      <c r="S99" s="2">
        <v>4029.36</v>
      </c>
      <c r="T99" s="2">
        <v>3969.34</v>
      </c>
      <c r="U99" s="2">
        <v>3953.96</v>
      </c>
      <c r="V99" s="2">
        <v>3911.72</v>
      </c>
      <c r="W99" s="2">
        <v>3878.34</v>
      </c>
      <c r="X99" s="2">
        <v>3870.38</v>
      </c>
      <c r="Y99" s="85">
        <v>3870.68</v>
      </c>
      <c r="AB99" s="4">
        <v>10</v>
      </c>
      <c r="AC99" s="4">
        <v>22</v>
      </c>
    </row>
    <row r="100" spans="1:29" x14ac:dyDescent="0.25">
      <c r="A100" s="69">
        <v>26</v>
      </c>
      <c r="B100" s="93">
        <v>3872.63</v>
      </c>
      <c r="C100" s="2">
        <v>3868.09</v>
      </c>
      <c r="D100" s="2">
        <v>3868.41</v>
      </c>
      <c r="E100" s="2">
        <v>3870.15</v>
      </c>
      <c r="F100" s="2">
        <v>3876.01</v>
      </c>
      <c r="G100" s="2">
        <v>3884.4</v>
      </c>
      <c r="H100" s="2">
        <v>3934.55</v>
      </c>
      <c r="I100" s="2">
        <v>3933.66</v>
      </c>
      <c r="J100" s="2">
        <v>3925.26</v>
      </c>
      <c r="K100" s="2">
        <v>3936.85</v>
      </c>
      <c r="L100" s="2">
        <v>3934.85</v>
      </c>
      <c r="M100" s="2">
        <v>3934.97</v>
      </c>
      <c r="N100" s="2">
        <v>3925.64</v>
      </c>
      <c r="O100" s="2">
        <v>3926.24</v>
      </c>
      <c r="P100" s="2">
        <v>3936.21</v>
      </c>
      <c r="Q100" s="2">
        <v>3945.93</v>
      </c>
      <c r="R100" s="2">
        <v>3980.26</v>
      </c>
      <c r="S100" s="2">
        <v>3950.99</v>
      </c>
      <c r="T100" s="2">
        <v>3933.59</v>
      </c>
      <c r="U100" s="2">
        <v>3895.82</v>
      </c>
      <c r="V100" s="2">
        <v>3873.62</v>
      </c>
      <c r="W100" s="2">
        <v>3817.56</v>
      </c>
      <c r="X100" s="2">
        <v>3862.95</v>
      </c>
      <c r="Y100" s="85">
        <v>3865.48</v>
      </c>
      <c r="AB100" s="4">
        <v>10</v>
      </c>
      <c r="AC100" s="4">
        <v>23</v>
      </c>
    </row>
    <row r="101" spans="1:29" x14ac:dyDescent="0.25">
      <c r="A101" s="69">
        <v>27</v>
      </c>
      <c r="B101" s="93">
        <v>3868.92</v>
      </c>
      <c r="C101" s="2">
        <v>3868.88</v>
      </c>
      <c r="D101" s="2">
        <v>3868.97</v>
      </c>
      <c r="E101" s="2">
        <v>3869.85</v>
      </c>
      <c r="F101" s="2">
        <v>3871.69</v>
      </c>
      <c r="G101" s="2">
        <v>3868.93</v>
      </c>
      <c r="H101" s="2">
        <v>3881.74</v>
      </c>
      <c r="I101" s="2">
        <v>3946.31</v>
      </c>
      <c r="J101" s="2">
        <v>4030.86</v>
      </c>
      <c r="K101" s="2">
        <v>4066.93</v>
      </c>
      <c r="L101" s="2">
        <v>4032.61</v>
      </c>
      <c r="M101" s="2">
        <v>4018.21</v>
      </c>
      <c r="N101" s="2">
        <v>3994.07</v>
      </c>
      <c r="O101" s="2">
        <v>4005.1</v>
      </c>
      <c r="P101" s="2">
        <v>4020.81</v>
      </c>
      <c r="Q101" s="2">
        <v>4056.02</v>
      </c>
      <c r="R101" s="2">
        <v>4074.77</v>
      </c>
      <c r="S101" s="2">
        <v>4062.65</v>
      </c>
      <c r="T101" s="2">
        <v>4044.72</v>
      </c>
      <c r="U101" s="2">
        <v>4025.48</v>
      </c>
      <c r="V101" s="2">
        <v>3982.66</v>
      </c>
      <c r="W101" s="2">
        <v>3894.3</v>
      </c>
      <c r="X101" s="2">
        <v>3868.6</v>
      </c>
      <c r="Y101" s="85">
        <v>3869.37</v>
      </c>
      <c r="AB101" s="4">
        <v>10</v>
      </c>
      <c r="AC101" s="4">
        <v>24</v>
      </c>
    </row>
    <row r="102" spans="1:29" x14ac:dyDescent="0.25">
      <c r="A102" s="69">
        <v>28</v>
      </c>
      <c r="B102" s="93">
        <v>3869.45</v>
      </c>
      <c r="C102" s="2">
        <v>3869.24</v>
      </c>
      <c r="D102" s="2">
        <v>3869.73</v>
      </c>
      <c r="E102" s="2">
        <v>3870.03</v>
      </c>
      <c r="F102" s="2">
        <v>3870.27</v>
      </c>
      <c r="G102" s="2">
        <v>3867.18</v>
      </c>
      <c r="H102" s="2">
        <v>3869.89</v>
      </c>
      <c r="I102" s="2">
        <v>3887.24</v>
      </c>
      <c r="J102" s="2">
        <v>3961.86</v>
      </c>
      <c r="K102" s="2">
        <v>4026.31</v>
      </c>
      <c r="L102" s="2">
        <v>4023.36</v>
      </c>
      <c r="M102" s="2">
        <v>4024.75</v>
      </c>
      <c r="N102" s="2">
        <v>4021.04</v>
      </c>
      <c r="O102" s="2">
        <v>4025.08</v>
      </c>
      <c r="P102" s="2">
        <v>4053.67</v>
      </c>
      <c r="Q102" s="2">
        <v>4080.85</v>
      </c>
      <c r="R102" s="2">
        <v>4107.9799999999996</v>
      </c>
      <c r="S102" s="2">
        <v>4090.25</v>
      </c>
      <c r="T102" s="2">
        <v>4077.59</v>
      </c>
      <c r="U102" s="2">
        <v>4072.02</v>
      </c>
      <c r="V102" s="2">
        <v>4033.24</v>
      </c>
      <c r="W102" s="2">
        <v>3906.32</v>
      </c>
      <c r="X102" s="2">
        <v>3876.08</v>
      </c>
      <c r="Y102" s="85">
        <v>3869.99</v>
      </c>
      <c r="AB102" s="4">
        <v>10</v>
      </c>
      <c r="AC102" s="4">
        <v>25</v>
      </c>
    </row>
    <row r="103" spans="1:29" x14ac:dyDescent="0.25">
      <c r="A103" s="69">
        <v>29</v>
      </c>
      <c r="B103" s="93">
        <v>3869.04</v>
      </c>
      <c r="C103" s="2">
        <v>3869.12</v>
      </c>
      <c r="D103" s="2">
        <v>3869.19</v>
      </c>
      <c r="E103" s="2">
        <v>3870.35</v>
      </c>
      <c r="F103" s="2">
        <v>3874.36</v>
      </c>
      <c r="G103" s="2">
        <v>3898.76</v>
      </c>
      <c r="H103" s="2">
        <v>3944.72</v>
      </c>
      <c r="I103" s="2">
        <v>4021.14</v>
      </c>
      <c r="J103" s="2">
        <v>4022.45</v>
      </c>
      <c r="K103" s="2">
        <v>4024.84</v>
      </c>
      <c r="L103" s="2">
        <v>4018.53</v>
      </c>
      <c r="M103" s="2">
        <v>4020.96</v>
      </c>
      <c r="N103" s="2">
        <v>4019.57</v>
      </c>
      <c r="O103" s="2">
        <v>4022.17</v>
      </c>
      <c r="P103" s="2">
        <v>4043.88</v>
      </c>
      <c r="Q103" s="2">
        <v>4107.08</v>
      </c>
      <c r="R103" s="2">
        <v>4120.42</v>
      </c>
      <c r="S103" s="2">
        <v>4111.6899999999996</v>
      </c>
      <c r="T103" s="2">
        <v>4050.42</v>
      </c>
      <c r="U103" s="2">
        <v>4034.3</v>
      </c>
      <c r="V103" s="2">
        <v>3984.9</v>
      </c>
      <c r="W103" s="2">
        <v>3906.35</v>
      </c>
      <c r="X103" s="2">
        <v>3873.92</v>
      </c>
      <c r="Y103" s="85">
        <v>3868.24</v>
      </c>
      <c r="AB103" s="4">
        <v>11</v>
      </c>
      <c r="AC103" s="4">
        <v>2</v>
      </c>
    </row>
    <row r="104" spans="1:29" x14ac:dyDescent="0.25">
      <c r="A104" s="69">
        <v>30</v>
      </c>
      <c r="B104" s="93">
        <v>3871.18</v>
      </c>
      <c r="C104" s="2">
        <v>3870.36</v>
      </c>
      <c r="D104" s="2">
        <v>3871.05</v>
      </c>
      <c r="E104" s="2">
        <v>3872.57</v>
      </c>
      <c r="F104" s="2">
        <v>3874.11</v>
      </c>
      <c r="G104" s="2">
        <v>3890.28</v>
      </c>
      <c r="H104" s="2">
        <v>3934.87</v>
      </c>
      <c r="I104" s="2">
        <v>3962.09</v>
      </c>
      <c r="J104" s="2">
        <v>3968.61</v>
      </c>
      <c r="K104" s="2">
        <v>3941.94</v>
      </c>
      <c r="L104" s="2">
        <v>3911.51</v>
      </c>
      <c r="M104" s="2">
        <v>3906.71</v>
      </c>
      <c r="N104" s="2">
        <v>3903.18</v>
      </c>
      <c r="O104" s="2">
        <v>3901.44</v>
      </c>
      <c r="P104" s="2">
        <v>3910.2</v>
      </c>
      <c r="Q104" s="2">
        <v>3926.89</v>
      </c>
      <c r="R104" s="2">
        <v>4011.76</v>
      </c>
      <c r="S104" s="2">
        <v>3954.96</v>
      </c>
      <c r="T104" s="2">
        <v>3914.9</v>
      </c>
      <c r="U104" s="2">
        <v>3894.69</v>
      </c>
      <c r="V104" s="2">
        <v>3888.16</v>
      </c>
      <c r="W104" s="2">
        <v>3875.47</v>
      </c>
      <c r="X104" s="2">
        <v>3863.05</v>
      </c>
      <c r="Y104" s="85">
        <v>3867.64</v>
      </c>
      <c r="AB104" s="4">
        <v>11</v>
      </c>
      <c r="AC104" s="4">
        <v>3</v>
      </c>
    </row>
    <row r="105" spans="1:29" x14ac:dyDescent="0.25">
      <c r="A105" s="70">
        <v>31</v>
      </c>
      <c r="B105" s="94">
        <v>3870.78</v>
      </c>
      <c r="C105" s="86">
        <v>3869.08</v>
      </c>
      <c r="D105" s="86">
        <v>3871.5</v>
      </c>
      <c r="E105" s="86">
        <v>3872.39</v>
      </c>
      <c r="F105" s="86">
        <v>3882.34</v>
      </c>
      <c r="G105" s="86">
        <v>3970.43</v>
      </c>
      <c r="H105" s="86">
        <v>4097.17</v>
      </c>
      <c r="I105" s="86">
        <v>4167.5200000000004</v>
      </c>
      <c r="J105" s="86">
        <v>4155.83</v>
      </c>
      <c r="K105" s="86">
        <v>4148.68</v>
      </c>
      <c r="L105" s="86">
        <v>4135.82</v>
      </c>
      <c r="M105" s="86">
        <v>4146.7700000000004</v>
      </c>
      <c r="N105" s="86">
        <v>4139.51</v>
      </c>
      <c r="O105" s="86">
        <v>4147.24</v>
      </c>
      <c r="P105" s="86">
        <v>4169.49</v>
      </c>
      <c r="Q105" s="86">
        <v>4207.13</v>
      </c>
      <c r="R105" s="86">
        <v>4218.8900000000003</v>
      </c>
      <c r="S105" s="86">
        <v>4217.12</v>
      </c>
      <c r="T105" s="86">
        <v>4141.3900000000003</v>
      </c>
      <c r="U105" s="86">
        <v>4112.3599999999997</v>
      </c>
      <c r="V105" s="86">
        <v>4032.77</v>
      </c>
      <c r="W105" s="86">
        <v>3966.63</v>
      </c>
      <c r="X105" s="86">
        <v>3939.05</v>
      </c>
      <c r="Y105" s="87">
        <v>3893.94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3948.65</v>
      </c>
      <c r="C109" s="88">
        <v>3958.65</v>
      </c>
      <c r="D109" s="88">
        <v>3982.49</v>
      </c>
      <c r="E109" s="88">
        <v>3990.73</v>
      </c>
      <c r="F109" s="88">
        <v>4055.12</v>
      </c>
      <c r="G109" s="88">
        <v>4163.54</v>
      </c>
      <c r="H109" s="88">
        <v>4220.43</v>
      </c>
      <c r="I109" s="88">
        <v>4232.24</v>
      </c>
      <c r="J109" s="88">
        <v>4230.1499999999996</v>
      </c>
      <c r="K109" s="88">
        <v>4222.75</v>
      </c>
      <c r="L109" s="88">
        <v>4212.8599999999997</v>
      </c>
      <c r="M109" s="88">
        <v>4212.78</v>
      </c>
      <c r="N109" s="88">
        <v>4202.58</v>
      </c>
      <c r="O109" s="88">
        <v>4186.1400000000003</v>
      </c>
      <c r="P109" s="88">
        <v>4194.55</v>
      </c>
      <c r="Q109" s="88">
        <v>4212.21</v>
      </c>
      <c r="R109" s="88">
        <v>4227.3500000000004</v>
      </c>
      <c r="S109" s="88">
        <v>4247.3999999999996</v>
      </c>
      <c r="T109" s="88">
        <v>4225.49</v>
      </c>
      <c r="U109" s="88">
        <v>4208.32</v>
      </c>
      <c r="V109" s="88">
        <v>4180.09</v>
      </c>
      <c r="W109" s="88">
        <v>4130.62</v>
      </c>
      <c r="X109" s="88">
        <v>4009.09</v>
      </c>
      <c r="Y109" s="89">
        <v>3986.3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3957.45</v>
      </c>
      <c r="C110" s="2">
        <v>3957.92</v>
      </c>
      <c r="D110" s="2">
        <v>3966.84</v>
      </c>
      <c r="E110" s="2">
        <v>3989.44</v>
      </c>
      <c r="F110" s="2">
        <v>4073.28</v>
      </c>
      <c r="G110" s="2">
        <v>4189.12</v>
      </c>
      <c r="H110" s="2">
        <v>4210.3599999999997</v>
      </c>
      <c r="I110" s="2">
        <v>4255.1499999999996</v>
      </c>
      <c r="J110" s="2">
        <v>4232.8999999999996</v>
      </c>
      <c r="K110" s="2">
        <v>4221.55</v>
      </c>
      <c r="L110" s="2">
        <v>4203.9799999999996</v>
      </c>
      <c r="M110" s="2">
        <v>4206.8900000000003</v>
      </c>
      <c r="N110" s="2">
        <v>4203.46</v>
      </c>
      <c r="O110" s="2">
        <v>4199.92</v>
      </c>
      <c r="P110" s="2">
        <v>4203.8</v>
      </c>
      <c r="Q110" s="2">
        <v>4220.4799999999996</v>
      </c>
      <c r="R110" s="2">
        <v>4256.79</v>
      </c>
      <c r="S110" s="2">
        <v>4266.26</v>
      </c>
      <c r="T110" s="2">
        <v>4333.33</v>
      </c>
      <c r="U110" s="2">
        <v>4247.59</v>
      </c>
      <c r="V110" s="2">
        <v>4203.54</v>
      </c>
      <c r="W110" s="2">
        <v>4163.47</v>
      </c>
      <c r="X110" s="2">
        <v>4070.79</v>
      </c>
      <c r="Y110" s="85">
        <v>4033.87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3986.43</v>
      </c>
      <c r="C111" s="2">
        <v>3974.4</v>
      </c>
      <c r="D111" s="2">
        <v>3976.85</v>
      </c>
      <c r="E111" s="2">
        <v>3988.53</v>
      </c>
      <c r="F111" s="2">
        <v>4056.2</v>
      </c>
      <c r="G111" s="2">
        <v>4168.24</v>
      </c>
      <c r="H111" s="2">
        <v>4215.59</v>
      </c>
      <c r="I111" s="2">
        <v>4232.84</v>
      </c>
      <c r="J111" s="2">
        <v>4235.42</v>
      </c>
      <c r="K111" s="2">
        <v>4231.7700000000004</v>
      </c>
      <c r="L111" s="2">
        <v>4203.6000000000004</v>
      </c>
      <c r="M111" s="2">
        <v>4217.71</v>
      </c>
      <c r="N111" s="2">
        <v>4212.78</v>
      </c>
      <c r="O111" s="2">
        <v>4204</v>
      </c>
      <c r="P111" s="2">
        <v>4205.7</v>
      </c>
      <c r="Q111" s="2">
        <v>4217.5600000000004</v>
      </c>
      <c r="R111" s="2">
        <v>4247.1099999999997</v>
      </c>
      <c r="S111" s="2">
        <v>4288.7299999999996</v>
      </c>
      <c r="T111" s="2">
        <v>4246.79</v>
      </c>
      <c r="U111" s="2">
        <v>4216.26</v>
      </c>
      <c r="V111" s="2">
        <v>4158.45</v>
      </c>
      <c r="W111" s="2">
        <v>4103.91</v>
      </c>
      <c r="X111" s="2">
        <v>4042.09</v>
      </c>
      <c r="Y111" s="85">
        <v>4028.04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3985.55</v>
      </c>
      <c r="C112" s="2">
        <v>3986.02</v>
      </c>
      <c r="D112" s="2">
        <v>3987.12</v>
      </c>
      <c r="E112" s="2">
        <v>3987.72</v>
      </c>
      <c r="F112" s="2">
        <v>3988.81</v>
      </c>
      <c r="G112" s="2">
        <v>4059.5</v>
      </c>
      <c r="H112" s="2">
        <v>4086.96</v>
      </c>
      <c r="I112" s="2">
        <v>4073.83</v>
      </c>
      <c r="J112" s="2">
        <v>4049.08</v>
      </c>
      <c r="K112" s="2">
        <v>4011.85</v>
      </c>
      <c r="L112" s="2">
        <v>3942.84</v>
      </c>
      <c r="M112" s="2">
        <v>3942.77</v>
      </c>
      <c r="N112" s="2">
        <v>3942.64</v>
      </c>
      <c r="O112" s="2">
        <v>3942.75</v>
      </c>
      <c r="P112" s="2">
        <v>3969.65</v>
      </c>
      <c r="Q112" s="2">
        <v>3960.87</v>
      </c>
      <c r="R112" s="2">
        <v>3994.44</v>
      </c>
      <c r="S112" s="2">
        <v>3994.57</v>
      </c>
      <c r="T112" s="2">
        <v>3993.53</v>
      </c>
      <c r="U112" s="2">
        <v>3993.26</v>
      </c>
      <c r="V112" s="2">
        <v>3991.75</v>
      </c>
      <c r="W112" s="2">
        <v>3946.33</v>
      </c>
      <c r="X112" s="2">
        <v>3939.15</v>
      </c>
      <c r="Y112" s="85">
        <v>3945.03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3986.34</v>
      </c>
      <c r="C113" s="2">
        <v>3987.4</v>
      </c>
      <c r="D113" s="2">
        <v>3987.22</v>
      </c>
      <c r="E113" s="2">
        <v>3988.06</v>
      </c>
      <c r="F113" s="2">
        <v>3995.31</v>
      </c>
      <c r="G113" s="2">
        <v>4006.68</v>
      </c>
      <c r="H113" s="2">
        <v>4078.3</v>
      </c>
      <c r="I113" s="2">
        <v>4059.37</v>
      </c>
      <c r="J113" s="2">
        <v>4015.85</v>
      </c>
      <c r="K113" s="2">
        <v>4004.54</v>
      </c>
      <c r="L113" s="2">
        <v>3996.35</v>
      </c>
      <c r="M113" s="2">
        <v>3994.28</v>
      </c>
      <c r="N113" s="2">
        <v>3955.52</v>
      </c>
      <c r="O113" s="2">
        <v>3943.19</v>
      </c>
      <c r="P113" s="2">
        <v>3943.87</v>
      </c>
      <c r="Q113" s="2">
        <v>3954.88</v>
      </c>
      <c r="R113" s="2">
        <v>4004.93</v>
      </c>
      <c r="S113" s="2">
        <v>4046.57</v>
      </c>
      <c r="T113" s="2">
        <v>4084.35</v>
      </c>
      <c r="U113" s="2">
        <v>4065.91</v>
      </c>
      <c r="V113" s="2">
        <v>3994.96</v>
      </c>
      <c r="W113" s="2">
        <v>3991.21</v>
      </c>
      <c r="X113" s="2">
        <v>3984.55</v>
      </c>
      <c r="Y113" s="85">
        <v>3985.55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3993.06</v>
      </c>
      <c r="C114" s="2">
        <v>3987.57</v>
      </c>
      <c r="D114" s="2">
        <v>3973.39</v>
      </c>
      <c r="E114" s="2">
        <v>3972.34</v>
      </c>
      <c r="F114" s="2">
        <v>3989.13</v>
      </c>
      <c r="G114" s="2">
        <v>3996.43</v>
      </c>
      <c r="H114" s="2">
        <v>4023.64</v>
      </c>
      <c r="I114" s="2">
        <v>4101.12</v>
      </c>
      <c r="J114" s="2">
        <v>4207.6499999999996</v>
      </c>
      <c r="K114" s="2">
        <v>4212.33</v>
      </c>
      <c r="L114" s="2">
        <v>4206.8999999999996</v>
      </c>
      <c r="M114" s="2">
        <v>4208.1899999999996</v>
      </c>
      <c r="N114" s="2">
        <v>4196.96</v>
      </c>
      <c r="O114" s="2">
        <v>4199.9799999999996</v>
      </c>
      <c r="P114" s="2">
        <v>4200.66</v>
      </c>
      <c r="Q114" s="2">
        <v>4213.59</v>
      </c>
      <c r="R114" s="2">
        <v>4244.2700000000004</v>
      </c>
      <c r="S114" s="2">
        <v>4237.95</v>
      </c>
      <c r="T114" s="2">
        <v>4240.32</v>
      </c>
      <c r="U114" s="2">
        <v>4194.3599999999997</v>
      </c>
      <c r="V114" s="2">
        <v>4085.44</v>
      </c>
      <c r="W114" s="2">
        <v>4037.91</v>
      </c>
      <c r="X114" s="2">
        <v>3993.48</v>
      </c>
      <c r="Y114" s="85">
        <v>3991.79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4019.94</v>
      </c>
      <c r="C115" s="2">
        <v>3989.34</v>
      </c>
      <c r="D115" s="2">
        <v>3989.81</v>
      </c>
      <c r="E115" s="2">
        <v>3985.44</v>
      </c>
      <c r="F115" s="2">
        <v>3990.13</v>
      </c>
      <c r="G115" s="2">
        <v>3998.76</v>
      </c>
      <c r="H115" s="2">
        <v>4078.76</v>
      </c>
      <c r="I115" s="2">
        <v>4124.2299999999996</v>
      </c>
      <c r="J115" s="2">
        <v>4237.05</v>
      </c>
      <c r="K115" s="2">
        <v>4289.1499999999996</v>
      </c>
      <c r="L115" s="2">
        <v>4295.32</v>
      </c>
      <c r="M115" s="2">
        <v>4296.01</v>
      </c>
      <c r="N115" s="2">
        <v>4296.55</v>
      </c>
      <c r="O115" s="2">
        <v>4296.04</v>
      </c>
      <c r="P115" s="2">
        <v>4308.7</v>
      </c>
      <c r="Q115" s="2">
        <v>4340.6400000000003</v>
      </c>
      <c r="R115" s="2">
        <v>4379.38</v>
      </c>
      <c r="S115" s="2">
        <v>4390.96</v>
      </c>
      <c r="T115" s="2">
        <v>4413.12</v>
      </c>
      <c r="U115" s="2">
        <v>4307.03</v>
      </c>
      <c r="V115" s="2">
        <v>4158.72</v>
      </c>
      <c r="W115" s="2">
        <v>4055.64</v>
      </c>
      <c r="X115" s="2">
        <v>4002.23</v>
      </c>
      <c r="Y115" s="85">
        <v>3994.67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3956.14</v>
      </c>
      <c r="C116" s="2">
        <v>3956.85</v>
      </c>
      <c r="D116" s="2">
        <v>3965.65</v>
      </c>
      <c r="E116" s="2">
        <v>3967.58</v>
      </c>
      <c r="F116" s="2">
        <v>3991.07</v>
      </c>
      <c r="G116" s="2">
        <v>4062.45</v>
      </c>
      <c r="H116" s="2">
        <v>4102.8100000000004</v>
      </c>
      <c r="I116" s="2">
        <v>4197.7700000000004</v>
      </c>
      <c r="J116" s="2">
        <v>4207.38</v>
      </c>
      <c r="K116" s="2">
        <v>4167</v>
      </c>
      <c r="L116" s="2">
        <v>4149.3900000000003</v>
      </c>
      <c r="M116" s="2">
        <v>4159.8599999999997</v>
      </c>
      <c r="N116" s="2">
        <v>4156.12</v>
      </c>
      <c r="O116" s="2">
        <v>4155.8999999999996</v>
      </c>
      <c r="P116" s="2">
        <v>4157.58</v>
      </c>
      <c r="Q116" s="2">
        <v>4172.55</v>
      </c>
      <c r="R116" s="2">
        <v>4207.8</v>
      </c>
      <c r="S116" s="2">
        <v>4213.53</v>
      </c>
      <c r="T116" s="2">
        <v>4197.5200000000004</v>
      </c>
      <c r="U116" s="2">
        <v>4170.93</v>
      </c>
      <c r="V116" s="2">
        <v>4047.68</v>
      </c>
      <c r="W116" s="2">
        <v>3996.75</v>
      </c>
      <c r="X116" s="2">
        <v>3989.3</v>
      </c>
      <c r="Y116" s="85">
        <v>3986.48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3971.48</v>
      </c>
      <c r="C117" s="2">
        <v>3969.6</v>
      </c>
      <c r="D117" s="2">
        <v>3953.85</v>
      </c>
      <c r="E117" s="2">
        <v>3955.66</v>
      </c>
      <c r="F117" s="2">
        <v>3970.3</v>
      </c>
      <c r="G117" s="2">
        <v>4003.85</v>
      </c>
      <c r="H117" s="2">
        <v>4064.85</v>
      </c>
      <c r="I117" s="2">
        <v>4135.01</v>
      </c>
      <c r="J117" s="2">
        <v>4154.3599999999997</v>
      </c>
      <c r="K117" s="2">
        <v>4158.4399999999996</v>
      </c>
      <c r="L117" s="2">
        <v>4073</v>
      </c>
      <c r="M117" s="2">
        <v>4074.43</v>
      </c>
      <c r="N117" s="2">
        <v>4067.11</v>
      </c>
      <c r="O117" s="2">
        <v>4066.53</v>
      </c>
      <c r="P117" s="2">
        <v>4061.22</v>
      </c>
      <c r="Q117" s="2">
        <v>4058.14</v>
      </c>
      <c r="R117" s="2">
        <v>4067.1</v>
      </c>
      <c r="S117" s="2">
        <v>4135.84</v>
      </c>
      <c r="T117" s="2">
        <v>4071.03</v>
      </c>
      <c r="U117" s="2">
        <v>4042.12</v>
      </c>
      <c r="V117" s="2">
        <v>3999.23</v>
      </c>
      <c r="W117" s="2">
        <v>3991.56</v>
      </c>
      <c r="X117" s="2">
        <v>3963.82</v>
      </c>
      <c r="Y117" s="85">
        <v>3964.19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3964.21</v>
      </c>
      <c r="C118" s="2">
        <v>3959.13</v>
      </c>
      <c r="D118" s="2">
        <v>3960</v>
      </c>
      <c r="E118" s="2">
        <v>3966.37</v>
      </c>
      <c r="F118" s="2">
        <v>3974.73</v>
      </c>
      <c r="G118" s="2">
        <v>4001.54</v>
      </c>
      <c r="H118" s="2">
        <v>4055.96</v>
      </c>
      <c r="I118" s="2">
        <v>4079.87</v>
      </c>
      <c r="J118" s="2">
        <v>4078.07</v>
      </c>
      <c r="K118" s="2">
        <v>4063.85</v>
      </c>
      <c r="L118" s="2">
        <v>4037.28</v>
      </c>
      <c r="M118" s="2">
        <v>4051.65</v>
      </c>
      <c r="N118" s="2">
        <v>4051.13</v>
      </c>
      <c r="O118" s="2">
        <v>4058.45</v>
      </c>
      <c r="P118" s="2">
        <v>4044.14</v>
      </c>
      <c r="Q118" s="2">
        <v>4052.99</v>
      </c>
      <c r="R118" s="2">
        <v>4065.5</v>
      </c>
      <c r="S118" s="2">
        <v>4087.97</v>
      </c>
      <c r="T118" s="2">
        <v>4069.88</v>
      </c>
      <c r="U118" s="2">
        <v>4022.16</v>
      </c>
      <c r="V118" s="2">
        <v>3986.21</v>
      </c>
      <c r="W118" s="2">
        <v>3972.11</v>
      </c>
      <c r="X118" s="2">
        <v>3966.18</v>
      </c>
      <c r="Y118" s="85">
        <v>3965.38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3983.51</v>
      </c>
      <c r="C119" s="2">
        <v>3982.28</v>
      </c>
      <c r="D119" s="2">
        <v>3974.6</v>
      </c>
      <c r="E119" s="2">
        <v>3983.35</v>
      </c>
      <c r="F119" s="2">
        <v>3984.95</v>
      </c>
      <c r="G119" s="2">
        <v>4001.92</v>
      </c>
      <c r="H119" s="2">
        <v>4009.32</v>
      </c>
      <c r="I119" s="2">
        <v>4010.59</v>
      </c>
      <c r="J119" s="2">
        <v>3993.46</v>
      </c>
      <c r="K119" s="2">
        <v>3993.44</v>
      </c>
      <c r="L119" s="2">
        <v>3992.39</v>
      </c>
      <c r="M119" s="2">
        <v>3992.4</v>
      </c>
      <c r="N119" s="2">
        <v>3992.05</v>
      </c>
      <c r="O119" s="2">
        <v>3991.01</v>
      </c>
      <c r="P119" s="2">
        <v>3992.75</v>
      </c>
      <c r="Q119" s="2">
        <v>3988.12</v>
      </c>
      <c r="R119" s="2">
        <v>3989.17</v>
      </c>
      <c r="S119" s="2">
        <v>3990.02</v>
      </c>
      <c r="T119" s="2">
        <v>3989.64</v>
      </c>
      <c r="U119" s="2">
        <v>3989.84</v>
      </c>
      <c r="V119" s="2">
        <v>3989.3</v>
      </c>
      <c r="W119" s="2">
        <v>3987.5</v>
      </c>
      <c r="X119" s="2">
        <v>3967.78</v>
      </c>
      <c r="Y119" s="85">
        <v>3969.42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3978.54</v>
      </c>
      <c r="C120" s="2">
        <v>3973.61</v>
      </c>
      <c r="D120" s="2">
        <v>3949.25</v>
      </c>
      <c r="E120" s="2">
        <v>3980.86</v>
      </c>
      <c r="F120" s="2">
        <v>3993.44</v>
      </c>
      <c r="G120" s="2">
        <v>3995.56</v>
      </c>
      <c r="H120" s="2">
        <v>3994.54</v>
      </c>
      <c r="I120" s="2">
        <v>3994.96</v>
      </c>
      <c r="J120" s="2">
        <v>3986.55</v>
      </c>
      <c r="K120" s="2">
        <v>3986.08</v>
      </c>
      <c r="L120" s="2">
        <v>3985.44</v>
      </c>
      <c r="M120" s="2">
        <v>3970.17</v>
      </c>
      <c r="N120" s="2">
        <v>3985.63</v>
      </c>
      <c r="O120" s="2">
        <v>3970.56</v>
      </c>
      <c r="P120" s="2">
        <v>3985.76</v>
      </c>
      <c r="Q120" s="2">
        <v>3972.43</v>
      </c>
      <c r="R120" s="2">
        <v>3989.09</v>
      </c>
      <c r="S120" s="2">
        <v>4022.79</v>
      </c>
      <c r="T120" s="2">
        <v>3989.38</v>
      </c>
      <c r="U120" s="2">
        <v>3997.01</v>
      </c>
      <c r="V120" s="2">
        <v>3992.36</v>
      </c>
      <c r="W120" s="2">
        <v>3990.69</v>
      </c>
      <c r="X120" s="2">
        <v>3988.78</v>
      </c>
      <c r="Y120" s="85">
        <v>3992.63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3994.2</v>
      </c>
      <c r="C121" s="2">
        <v>3994.77</v>
      </c>
      <c r="D121" s="2">
        <v>3995.26</v>
      </c>
      <c r="E121" s="2">
        <v>3995.85</v>
      </c>
      <c r="F121" s="2">
        <v>3996.82</v>
      </c>
      <c r="G121" s="2">
        <v>3998.88</v>
      </c>
      <c r="H121" s="2">
        <v>4000.94</v>
      </c>
      <c r="I121" s="2">
        <v>4005.57</v>
      </c>
      <c r="J121" s="2">
        <v>4086.94</v>
      </c>
      <c r="K121" s="2">
        <v>4086.81</v>
      </c>
      <c r="L121" s="2">
        <v>4079.59</v>
      </c>
      <c r="M121" s="2">
        <v>4077.91</v>
      </c>
      <c r="N121" s="2">
        <v>4077.91</v>
      </c>
      <c r="O121" s="2">
        <v>4080.23</v>
      </c>
      <c r="P121" s="2">
        <v>4084.24</v>
      </c>
      <c r="Q121" s="2">
        <v>4097.04</v>
      </c>
      <c r="R121" s="2">
        <v>4124.83</v>
      </c>
      <c r="S121" s="2">
        <v>4125.38</v>
      </c>
      <c r="T121" s="2">
        <v>4106.66</v>
      </c>
      <c r="U121" s="2">
        <v>4090.17</v>
      </c>
      <c r="V121" s="2">
        <v>4066.92</v>
      </c>
      <c r="W121" s="2">
        <v>4023.04</v>
      </c>
      <c r="X121" s="2">
        <v>3994.86</v>
      </c>
      <c r="Y121" s="85">
        <v>3995.13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3995.54</v>
      </c>
      <c r="C122" s="2">
        <v>3996.29</v>
      </c>
      <c r="D122" s="2">
        <v>3995.53</v>
      </c>
      <c r="E122" s="2">
        <v>3984.35</v>
      </c>
      <c r="F122" s="2">
        <v>3995.76</v>
      </c>
      <c r="G122" s="2">
        <v>3998.59</v>
      </c>
      <c r="H122" s="2">
        <v>3998.86</v>
      </c>
      <c r="I122" s="2">
        <v>4003.22</v>
      </c>
      <c r="J122" s="2">
        <v>4043.07</v>
      </c>
      <c r="K122" s="2">
        <v>4128.3999999999996</v>
      </c>
      <c r="L122" s="2">
        <v>4129.46</v>
      </c>
      <c r="M122" s="2">
        <v>4127.5</v>
      </c>
      <c r="N122" s="2">
        <v>4119.8999999999996</v>
      </c>
      <c r="O122" s="2">
        <v>4115.54</v>
      </c>
      <c r="P122" s="2">
        <v>4122.4399999999996</v>
      </c>
      <c r="Q122" s="2">
        <v>4131.8599999999997</v>
      </c>
      <c r="R122" s="2">
        <v>4150.62</v>
      </c>
      <c r="S122" s="2">
        <v>4187.3900000000003</v>
      </c>
      <c r="T122" s="2">
        <v>4144.41</v>
      </c>
      <c r="U122" s="2">
        <v>4079.04</v>
      </c>
      <c r="V122" s="2">
        <v>4005.57</v>
      </c>
      <c r="W122" s="2">
        <v>4088.41</v>
      </c>
      <c r="X122" s="2">
        <v>4017.39</v>
      </c>
      <c r="Y122" s="85">
        <v>4001.43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3994.94</v>
      </c>
      <c r="C123" s="2">
        <v>3990.56</v>
      </c>
      <c r="D123" s="2">
        <v>3988.88</v>
      </c>
      <c r="E123" s="2">
        <v>3989.16</v>
      </c>
      <c r="F123" s="2">
        <v>3996.39</v>
      </c>
      <c r="G123" s="2">
        <v>4002.15</v>
      </c>
      <c r="H123" s="2">
        <v>4003.18</v>
      </c>
      <c r="I123" s="2">
        <v>4045.1</v>
      </c>
      <c r="J123" s="2">
        <v>4047.45</v>
      </c>
      <c r="K123" s="2">
        <v>4050.39</v>
      </c>
      <c r="L123" s="2">
        <v>4044.28</v>
      </c>
      <c r="M123" s="2">
        <v>4058.81</v>
      </c>
      <c r="N123" s="2">
        <v>4037.22</v>
      </c>
      <c r="O123" s="2">
        <v>4041.37</v>
      </c>
      <c r="P123" s="2">
        <v>4044.5</v>
      </c>
      <c r="Q123" s="2">
        <v>4059.64</v>
      </c>
      <c r="R123" s="2">
        <v>4101.8599999999997</v>
      </c>
      <c r="S123" s="2">
        <v>4110.1000000000004</v>
      </c>
      <c r="T123" s="2">
        <v>4077.67</v>
      </c>
      <c r="U123" s="2">
        <v>4055.93</v>
      </c>
      <c r="V123" s="2">
        <v>4001.03</v>
      </c>
      <c r="W123" s="2">
        <v>3987.58</v>
      </c>
      <c r="X123" s="2">
        <v>3987.35</v>
      </c>
      <c r="Y123" s="85">
        <v>3972.68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3979.21</v>
      </c>
      <c r="C124" s="2">
        <v>3960.52</v>
      </c>
      <c r="D124" s="2">
        <v>3945.79</v>
      </c>
      <c r="E124" s="2">
        <v>3969.53</v>
      </c>
      <c r="F124" s="2">
        <v>3995.02</v>
      </c>
      <c r="G124" s="2">
        <v>3995.86</v>
      </c>
      <c r="H124" s="2">
        <v>3999.87</v>
      </c>
      <c r="I124" s="2">
        <v>3996.25</v>
      </c>
      <c r="J124" s="2">
        <v>3984.71</v>
      </c>
      <c r="K124" s="2">
        <v>3984.56</v>
      </c>
      <c r="L124" s="2">
        <v>3983.66</v>
      </c>
      <c r="M124" s="2">
        <v>3983.44</v>
      </c>
      <c r="N124" s="2">
        <v>3984.2</v>
      </c>
      <c r="O124" s="2">
        <v>3984.25</v>
      </c>
      <c r="P124" s="2">
        <v>3984.62</v>
      </c>
      <c r="Q124" s="2">
        <v>3985.52</v>
      </c>
      <c r="R124" s="2">
        <v>4020.64</v>
      </c>
      <c r="S124" s="2">
        <v>4024.72</v>
      </c>
      <c r="T124" s="2">
        <v>3986.82</v>
      </c>
      <c r="U124" s="2">
        <v>3998.19</v>
      </c>
      <c r="V124" s="2">
        <v>3985.98</v>
      </c>
      <c r="W124" s="2">
        <v>3981.17</v>
      </c>
      <c r="X124" s="2">
        <v>3981.09</v>
      </c>
      <c r="Y124" s="85">
        <v>3982.66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3982.33</v>
      </c>
      <c r="C125" s="2">
        <v>3976.8</v>
      </c>
      <c r="D125" s="2">
        <v>3987.84</v>
      </c>
      <c r="E125" s="2">
        <v>3989.43</v>
      </c>
      <c r="F125" s="2">
        <v>3995.32</v>
      </c>
      <c r="G125" s="2">
        <v>4013.98</v>
      </c>
      <c r="H125" s="2">
        <v>4108.3999999999996</v>
      </c>
      <c r="I125" s="2">
        <v>4125.8500000000004</v>
      </c>
      <c r="J125" s="2">
        <v>4124.22</v>
      </c>
      <c r="K125" s="2">
        <v>4122.45</v>
      </c>
      <c r="L125" s="2">
        <v>4105.04</v>
      </c>
      <c r="M125" s="2">
        <v>4107.84</v>
      </c>
      <c r="N125" s="2">
        <v>4098.84</v>
      </c>
      <c r="O125" s="2">
        <v>4101.82</v>
      </c>
      <c r="P125" s="2">
        <v>4115.4799999999996</v>
      </c>
      <c r="Q125" s="2">
        <v>4135.54</v>
      </c>
      <c r="R125" s="2">
        <v>4226.5200000000004</v>
      </c>
      <c r="S125" s="2">
        <v>4237.9399999999996</v>
      </c>
      <c r="T125" s="2">
        <v>4142.93</v>
      </c>
      <c r="U125" s="2">
        <v>4115.96</v>
      </c>
      <c r="V125" s="2">
        <v>4038.86</v>
      </c>
      <c r="W125" s="2">
        <v>3994.66</v>
      </c>
      <c r="X125" s="2">
        <v>3986.38</v>
      </c>
      <c r="Y125" s="85">
        <v>3988.33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3990.46</v>
      </c>
      <c r="C126" s="2">
        <v>3991.31</v>
      </c>
      <c r="D126" s="2">
        <v>3985.76</v>
      </c>
      <c r="E126" s="2">
        <v>3992.68</v>
      </c>
      <c r="F126" s="2">
        <v>3992.8</v>
      </c>
      <c r="G126" s="2">
        <v>4071.16</v>
      </c>
      <c r="H126" s="2">
        <v>4126.1000000000004</v>
      </c>
      <c r="I126" s="2">
        <v>4157.53</v>
      </c>
      <c r="J126" s="2">
        <v>4157.71</v>
      </c>
      <c r="K126" s="2">
        <v>4162.3999999999996</v>
      </c>
      <c r="L126" s="2">
        <v>4144.26</v>
      </c>
      <c r="M126" s="2">
        <v>4145.58</v>
      </c>
      <c r="N126" s="2">
        <v>4119.93</v>
      </c>
      <c r="O126" s="2">
        <v>4094.94</v>
      </c>
      <c r="P126" s="2">
        <v>4137.0200000000004</v>
      </c>
      <c r="Q126" s="2">
        <v>4158.72</v>
      </c>
      <c r="R126" s="2">
        <v>4205.0200000000004</v>
      </c>
      <c r="S126" s="2">
        <v>4180.96</v>
      </c>
      <c r="T126" s="2">
        <v>4152.68</v>
      </c>
      <c r="U126" s="2">
        <v>4106.66</v>
      </c>
      <c r="V126" s="2">
        <v>3994.92</v>
      </c>
      <c r="W126" s="2">
        <v>3992.78</v>
      </c>
      <c r="X126" s="2">
        <v>3986.69</v>
      </c>
      <c r="Y126" s="85">
        <v>3988.52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3989.52</v>
      </c>
      <c r="C127" s="2">
        <v>3991.37</v>
      </c>
      <c r="D127" s="2">
        <v>3992.29</v>
      </c>
      <c r="E127" s="2">
        <v>3993.86</v>
      </c>
      <c r="F127" s="2">
        <v>3999.77</v>
      </c>
      <c r="G127" s="2">
        <v>4024.02</v>
      </c>
      <c r="H127" s="2">
        <v>4117.04</v>
      </c>
      <c r="I127" s="2">
        <v>4132.3500000000004</v>
      </c>
      <c r="J127" s="2">
        <v>4133.79</v>
      </c>
      <c r="K127" s="2">
        <v>4130.97</v>
      </c>
      <c r="L127" s="2">
        <v>4131.34</v>
      </c>
      <c r="M127" s="2">
        <v>4119.3900000000003</v>
      </c>
      <c r="N127" s="2">
        <v>4117.3500000000004</v>
      </c>
      <c r="O127" s="2">
        <v>4115.46</v>
      </c>
      <c r="P127" s="2">
        <v>4118.53</v>
      </c>
      <c r="Q127" s="2">
        <v>4131.49</v>
      </c>
      <c r="R127" s="2">
        <v>4158.34</v>
      </c>
      <c r="S127" s="2">
        <v>4154.05</v>
      </c>
      <c r="T127" s="2">
        <v>4130.43</v>
      </c>
      <c r="U127" s="2">
        <v>4116.7299999999996</v>
      </c>
      <c r="V127" s="2">
        <v>4059.47</v>
      </c>
      <c r="W127" s="2">
        <v>3993.82</v>
      </c>
      <c r="X127" s="2">
        <v>3988.09</v>
      </c>
      <c r="Y127" s="85">
        <v>3987.86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3997.78</v>
      </c>
      <c r="C128" s="2">
        <v>3991.78</v>
      </c>
      <c r="D128" s="2">
        <v>3993.66</v>
      </c>
      <c r="E128" s="2">
        <v>3994.24</v>
      </c>
      <c r="F128" s="2">
        <v>3993.61</v>
      </c>
      <c r="G128" s="2">
        <v>3997.21</v>
      </c>
      <c r="H128" s="2">
        <v>4002.11</v>
      </c>
      <c r="I128" s="2">
        <v>4063.54</v>
      </c>
      <c r="J128" s="2">
        <v>4065.87</v>
      </c>
      <c r="K128" s="2">
        <v>4067.33</v>
      </c>
      <c r="L128" s="2">
        <v>4063</v>
      </c>
      <c r="M128" s="2">
        <v>4059.41</v>
      </c>
      <c r="N128" s="2">
        <v>4059.96</v>
      </c>
      <c r="O128" s="2">
        <v>4062.73</v>
      </c>
      <c r="P128" s="2">
        <v>4068.65</v>
      </c>
      <c r="Q128" s="2">
        <v>4075.42</v>
      </c>
      <c r="R128" s="2">
        <v>4085.78</v>
      </c>
      <c r="S128" s="2">
        <v>4079.61</v>
      </c>
      <c r="T128" s="2">
        <v>4085.23</v>
      </c>
      <c r="U128" s="2">
        <v>4052.66</v>
      </c>
      <c r="V128" s="2">
        <v>3991.9</v>
      </c>
      <c r="W128" s="2">
        <v>3984.58</v>
      </c>
      <c r="X128" s="2">
        <v>3986.32</v>
      </c>
      <c r="Y128" s="85">
        <v>3988.77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3989.48</v>
      </c>
      <c r="C129" s="2">
        <v>3984.35</v>
      </c>
      <c r="D129" s="2">
        <v>3984.86</v>
      </c>
      <c r="E129" s="2">
        <v>3985.45</v>
      </c>
      <c r="F129" s="2">
        <v>3985.41</v>
      </c>
      <c r="G129" s="2">
        <v>3993.3</v>
      </c>
      <c r="H129" s="2">
        <v>3992.49</v>
      </c>
      <c r="I129" s="2">
        <v>3993.58</v>
      </c>
      <c r="J129" s="2">
        <v>3988.43</v>
      </c>
      <c r="K129" s="2">
        <v>3998.97</v>
      </c>
      <c r="L129" s="2">
        <v>3994.98</v>
      </c>
      <c r="M129" s="2">
        <v>3986.27</v>
      </c>
      <c r="N129" s="2">
        <v>3985.98</v>
      </c>
      <c r="O129" s="2">
        <v>3986.27</v>
      </c>
      <c r="P129" s="2">
        <v>4013.51</v>
      </c>
      <c r="Q129" s="2">
        <v>4049.65</v>
      </c>
      <c r="R129" s="2">
        <v>4059.12</v>
      </c>
      <c r="S129" s="2">
        <v>4056.36</v>
      </c>
      <c r="T129" s="2">
        <v>4052.9</v>
      </c>
      <c r="U129" s="2">
        <v>4015.88</v>
      </c>
      <c r="V129" s="2">
        <v>4072.35</v>
      </c>
      <c r="W129" s="2">
        <v>4004.69</v>
      </c>
      <c r="X129" s="2">
        <v>3987.85</v>
      </c>
      <c r="Y129" s="85">
        <v>3987.87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3991.33</v>
      </c>
      <c r="C130" s="2">
        <v>3992.61</v>
      </c>
      <c r="D130" s="2">
        <v>3993.28</v>
      </c>
      <c r="E130" s="2">
        <v>3993.94</v>
      </c>
      <c r="F130" s="2">
        <v>4000.62</v>
      </c>
      <c r="G130" s="2">
        <v>4113.72</v>
      </c>
      <c r="H130" s="2">
        <v>4233.43</v>
      </c>
      <c r="I130" s="2">
        <v>4257.75</v>
      </c>
      <c r="J130" s="2">
        <v>4174.3100000000004</v>
      </c>
      <c r="K130" s="2">
        <v>4171.58</v>
      </c>
      <c r="L130" s="2">
        <v>4159.6400000000003</v>
      </c>
      <c r="M130" s="2">
        <v>4175.95</v>
      </c>
      <c r="N130" s="2">
        <v>4169.1499999999996</v>
      </c>
      <c r="O130" s="2">
        <v>4166.1099999999997</v>
      </c>
      <c r="P130" s="2">
        <v>4177.41</v>
      </c>
      <c r="Q130" s="2">
        <v>4189.21</v>
      </c>
      <c r="R130" s="2">
        <v>4188.9399999999996</v>
      </c>
      <c r="S130" s="2">
        <v>4180.66</v>
      </c>
      <c r="T130" s="2">
        <v>4137.34</v>
      </c>
      <c r="U130" s="2">
        <v>4124.5200000000004</v>
      </c>
      <c r="V130" s="2">
        <v>4035</v>
      </c>
      <c r="W130" s="2">
        <v>3996.53</v>
      </c>
      <c r="X130" s="2">
        <v>3989</v>
      </c>
      <c r="Y130" s="85">
        <v>3989.68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3992.03</v>
      </c>
      <c r="C131" s="2">
        <v>3992.92</v>
      </c>
      <c r="D131" s="2">
        <v>3993.89</v>
      </c>
      <c r="E131" s="2">
        <v>3994.81</v>
      </c>
      <c r="F131" s="2">
        <v>4001.39</v>
      </c>
      <c r="G131" s="2">
        <v>4046.62</v>
      </c>
      <c r="H131" s="2">
        <v>4108.95</v>
      </c>
      <c r="I131" s="2">
        <v>4142.7299999999996</v>
      </c>
      <c r="J131" s="2">
        <v>4117.09</v>
      </c>
      <c r="K131" s="2">
        <v>4112.07</v>
      </c>
      <c r="L131" s="2">
        <v>4101.0200000000004</v>
      </c>
      <c r="M131" s="2">
        <v>4100.3599999999997</v>
      </c>
      <c r="N131" s="2">
        <v>4078.35</v>
      </c>
      <c r="O131" s="2">
        <v>4084.42</v>
      </c>
      <c r="P131" s="2">
        <v>4108.72</v>
      </c>
      <c r="Q131" s="2">
        <v>4147.26</v>
      </c>
      <c r="R131" s="2">
        <v>4159.46</v>
      </c>
      <c r="S131" s="2">
        <v>4161.6899999999996</v>
      </c>
      <c r="T131" s="2">
        <v>4124.05</v>
      </c>
      <c r="U131" s="2">
        <v>4089.32</v>
      </c>
      <c r="V131" s="2">
        <v>4057.39</v>
      </c>
      <c r="W131" s="2">
        <v>3999.67</v>
      </c>
      <c r="X131" s="2">
        <v>3997.35</v>
      </c>
      <c r="Y131" s="85">
        <v>3990.44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3991.95</v>
      </c>
      <c r="C132" s="2">
        <v>3988.9</v>
      </c>
      <c r="D132" s="2">
        <v>3983.95</v>
      </c>
      <c r="E132" s="2">
        <v>3983.33</v>
      </c>
      <c r="F132" s="2">
        <v>3991.27</v>
      </c>
      <c r="G132" s="2">
        <v>4005.65</v>
      </c>
      <c r="H132" s="2">
        <v>4038.44</v>
      </c>
      <c r="I132" s="2">
        <v>4073.06</v>
      </c>
      <c r="J132" s="2">
        <v>4080.9</v>
      </c>
      <c r="K132" s="2">
        <v>4082.22</v>
      </c>
      <c r="L132" s="2">
        <v>4072.92</v>
      </c>
      <c r="M132" s="2">
        <v>4071.6</v>
      </c>
      <c r="N132" s="2">
        <v>4071.38</v>
      </c>
      <c r="O132" s="2">
        <v>4078.61</v>
      </c>
      <c r="P132" s="2">
        <v>4085.23</v>
      </c>
      <c r="Q132" s="2">
        <v>4099.4399999999996</v>
      </c>
      <c r="R132" s="2">
        <v>4136.0600000000004</v>
      </c>
      <c r="S132" s="2">
        <v>4146.24</v>
      </c>
      <c r="T132" s="2">
        <v>4085.77</v>
      </c>
      <c r="U132" s="2">
        <v>4075.65</v>
      </c>
      <c r="V132" s="2">
        <v>4035.75</v>
      </c>
      <c r="W132" s="2">
        <v>3999.32</v>
      </c>
      <c r="X132" s="2">
        <v>3993.33</v>
      </c>
      <c r="Y132" s="85">
        <v>3993.54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3995.5</v>
      </c>
      <c r="C133" s="2">
        <v>3996.55</v>
      </c>
      <c r="D133" s="2">
        <v>3992.03</v>
      </c>
      <c r="E133" s="2">
        <v>3997.86</v>
      </c>
      <c r="F133" s="2">
        <v>3999.1</v>
      </c>
      <c r="G133" s="2">
        <v>4015.8</v>
      </c>
      <c r="H133" s="2">
        <v>4070.67</v>
      </c>
      <c r="I133" s="2">
        <v>4119.6899999999996</v>
      </c>
      <c r="J133" s="2">
        <v>4088.96</v>
      </c>
      <c r="K133" s="2">
        <v>4085.86</v>
      </c>
      <c r="L133" s="2">
        <v>4077.57</v>
      </c>
      <c r="M133" s="2">
        <v>4076.38</v>
      </c>
      <c r="N133" s="2">
        <v>4074.83</v>
      </c>
      <c r="O133" s="2">
        <v>4078.57</v>
      </c>
      <c r="P133" s="2">
        <v>4090.14</v>
      </c>
      <c r="Q133" s="2">
        <v>4102.04</v>
      </c>
      <c r="R133" s="2">
        <v>4155.95</v>
      </c>
      <c r="S133" s="2">
        <v>4151.87</v>
      </c>
      <c r="T133" s="2">
        <v>4091.85</v>
      </c>
      <c r="U133" s="2">
        <v>4076.47</v>
      </c>
      <c r="V133" s="2">
        <v>4034.23</v>
      </c>
      <c r="W133" s="2">
        <v>4000.85</v>
      </c>
      <c r="X133" s="2">
        <v>3992.89</v>
      </c>
      <c r="Y133" s="85">
        <v>3993.19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3995.14</v>
      </c>
      <c r="C134" s="2">
        <v>3990.6</v>
      </c>
      <c r="D134" s="2">
        <v>3990.92</v>
      </c>
      <c r="E134" s="2">
        <v>3992.66</v>
      </c>
      <c r="F134" s="2">
        <v>3998.52</v>
      </c>
      <c r="G134" s="2">
        <v>4006.91</v>
      </c>
      <c r="H134" s="2">
        <v>4057.06</v>
      </c>
      <c r="I134" s="2">
        <v>4056.17</v>
      </c>
      <c r="J134" s="2">
        <v>4047.77</v>
      </c>
      <c r="K134" s="2">
        <v>4059.36</v>
      </c>
      <c r="L134" s="2">
        <v>4057.36</v>
      </c>
      <c r="M134" s="2">
        <v>4057.48</v>
      </c>
      <c r="N134" s="2">
        <v>4048.15</v>
      </c>
      <c r="O134" s="2">
        <v>4048.75</v>
      </c>
      <c r="P134" s="2">
        <v>4058.72</v>
      </c>
      <c r="Q134" s="2">
        <v>4068.44</v>
      </c>
      <c r="R134" s="2">
        <v>4102.7700000000004</v>
      </c>
      <c r="S134" s="2">
        <v>4073.5</v>
      </c>
      <c r="T134" s="2">
        <v>4056.1</v>
      </c>
      <c r="U134" s="2">
        <v>4018.33</v>
      </c>
      <c r="V134" s="2">
        <v>3996.13</v>
      </c>
      <c r="W134" s="2">
        <v>3940.07</v>
      </c>
      <c r="X134" s="2">
        <v>3985.46</v>
      </c>
      <c r="Y134" s="85">
        <v>3987.99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3991.43</v>
      </c>
      <c r="C135" s="2">
        <v>3991.39</v>
      </c>
      <c r="D135" s="2">
        <v>3991.48</v>
      </c>
      <c r="E135" s="2">
        <v>3992.36</v>
      </c>
      <c r="F135" s="2">
        <v>3994.2</v>
      </c>
      <c r="G135" s="2">
        <v>3991.44</v>
      </c>
      <c r="H135" s="2">
        <v>4004.25</v>
      </c>
      <c r="I135" s="2">
        <v>4068.82</v>
      </c>
      <c r="J135" s="2">
        <v>4153.37</v>
      </c>
      <c r="K135" s="2">
        <v>4189.4399999999996</v>
      </c>
      <c r="L135" s="2">
        <v>4155.12</v>
      </c>
      <c r="M135" s="2">
        <v>4140.72</v>
      </c>
      <c r="N135" s="2">
        <v>4116.58</v>
      </c>
      <c r="O135" s="2">
        <v>4127.6099999999997</v>
      </c>
      <c r="P135" s="2">
        <v>4143.32</v>
      </c>
      <c r="Q135" s="2">
        <v>4178.53</v>
      </c>
      <c r="R135" s="2">
        <v>4197.28</v>
      </c>
      <c r="S135" s="2">
        <v>4185.16</v>
      </c>
      <c r="T135" s="2">
        <v>4167.2299999999996</v>
      </c>
      <c r="U135" s="2">
        <v>4147.99</v>
      </c>
      <c r="V135" s="2">
        <v>4105.17</v>
      </c>
      <c r="W135" s="2">
        <v>4016.81</v>
      </c>
      <c r="X135" s="2">
        <v>3991.11</v>
      </c>
      <c r="Y135" s="85">
        <v>3991.88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3991.96</v>
      </c>
      <c r="C136" s="2">
        <v>3991.75</v>
      </c>
      <c r="D136" s="2">
        <v>3992.24</v>
      </c>
      <c r="E136" s="2">
        <v>3992.54</v>
      </c>
      <c r="F136" s="2">
        <v>3992.78</v>
      </c>
      <c r="G136" s="2">
        <v>3989.69</v>
      </c>
      <c r="H136" s="2">
        <v>3992.4</v>
      </c>
      <c r="I136" s="2">
        <v>4009.75</v>
      </c>
      <c r="J136" s="2">
        <v>4084.37</v>
      </c>
      <c r="K136" s="2">
        <v>4148.82</v>
      </c>
      <c r="L136" s="2">
        <v>4145.87</v>
      </c>
      <c r="M136" s="2">
        <v>4147.26</v>
      </c>
      <c r="N136" s="2">
        <v>4143.55</v>
      </c>
      <c r="O136" s="2">
        <v>4147.59</v>
      </c>
      <c r="P136" s="2">
        <v>4176.18</v>
      </c>
      <c r="Q136" s="2">
        <v>4203.3599999999997</v>
      </c>
      <c r="R136" s="2">
        <v>4230.49</v>
      </c>
      <c r="S136" s="2">
        <v>4212.76</v>
      </c>
      <c r="T136" s="2">
        <v>4200.1000000000004</v>
      </c>
      <c r="U136" s="2">
        <v>4194.53</v>
      </c>
      <c r="V136" s="2">
        <v>4155.75</v>
      </c>
      <c r="W136" s="2">
        <v>4028.83</v>
      </c>
      <c r="X136" s="2">
        <v>3998.59</v>
      </c>
      <c r="Y136" s="85">
        <v>3992.5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3991.55</v>
      </c>
      <c r="C137" s="2">
        <v>3991.63</v>
      </c>
      <c r="D137" s="2">
        <v>3991.7</v>
      </c>
      <c r="E137" s="2">
        <v>3992.86</v>
      </c>
      <c r="F137" s="2">
        <v>3996.87</v>
      </c>
      <c r="G137" s="2">
        <v>4021.27</v>
      </c>
      <c r="H137" s="2">
        <v>4067.23</v>
      </c>
      <c r="I137" s="2">
        <v>4143.6499999999996</v>
      </c>
      <c r="J137" s="2">
        <v>4144.96</v>
      </c>
      <c r="K137" s="2">
        <v>4147.3500000000004</v>
      </c>
      <c r="L137" s="2">
        <v>4141.04</v>
      </c>
      <c r="M137" s="2">
        <v>4143.47</v>
      </c>
      <c r="N137" s="2">
        <v>4142.08</v>
      </c>
      <c r="O137" s="2">
        <v>4144.68</v>
      </c>
      <c r="P137" s="2">
        <v>4166.3900000000003</v>
      </c>
      <c r="Q137" s="2">
        <v>4229.59</v>
      </c>
      <c r="R137" s="2">
        <v>4242.93</v>
      </c>
      <c r="S137" s="2">
        <v>4234.2</v>
      </c>
      <c r="T137" s="2">
        <v>4172.93</v>
      </c>
      <c r="U137" s="2">
        <v>4156.8100000000004</v>
      </c>
      <c r="V137" s="2">
        <v>4107.41</v>
      </c>
      <c r="W137" s="2">
        <v>4028.86</v>
      </c>
      <c r="X137" s="2">
        <v>3996.43</v>
      </c>
      <c r="Y137" s="85">
        <v>3990.75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3993.69</v>
      </c>
      <c r="C138" s="2">
        <v>3992.87</v>
      </c>
      <c r="D138" s="2">
        <v>3993.56</v>
      </c>
      <c r="E138" s="2">
        <v>3995.08</v>
      </c>
      <c r="F138" s="2">
        <v>3996.62</v>
      </c>
      <c r="G138" s="2">
        <v>4012.79</v>
      </c>
      <c r="H138" s="2">
        <v>4057.38</v>
      </c>
      <c r="I138" s="2">
        <v>4084.6</v>
      </c>
      <c r="J138" s="2">
        <v>4091.12</v>
      </c>
      <c r="K138" s="2">
        <v>4064.45</v>
      </c>
      <c r="L138" s="2">
        <v>4034.02</v>
      </c>
      <c r="M138" s="2">
        <v>4029.22</v>
      </c>
      <c r="N138" s="2">
        <v>4025.69</v>
      </c>
      <c r="O138" s="2">
        <v>4023.95</v>
      </c>
      <c r="P138" s="2">
        <v>4032.71</v>
      </c>
      <c r="Q138" s="2">
        <v>4049.4</v>
      </c>
      <c r="R138" s="2">
        <v>4134.2700000000004</v>
      </c>
      <c r="S138" s="2">
        <v>4077.47</v>
      </c>
      <c r="T138" s="2">
        <v>4037.41</v>
      </c>
      <c r="U138" s="2">
        <v>4017.2</v>
      </c>
      <c r="V138" s="2">
        <v>4010.67</v>
      </c>
      <c r="W138" s="2">
        <v>3997.98</v>
      </c>
      <c r="X138" s="2">
        <v>3985.56</v>
      </c>
      <c r="Y138" s="85">
        <v>3990.15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3993.29</v>
      </c>
      <c r="C139" s="86">
        <v>3991.59</v>
      </c>
      <c r="D139" s="86">
        <v>3994.01</v>
      </c>
      <c r="E139" s="86">
        <v>3994.9</v>
      </c>
      <c r="F139" s="86">
        <v>4004.85</v>
      </c>
      <c r="G139" s="86">
        <v>4092.94</v>
      </c>
      <c r="H139" s="86">
        <v>4219.68</v>
      </c>
      <c r="I139" s="86">
        <v>4290.03</v>
      </c>
      <c r="J139" s="86">
        <v>4278.34</v>
      </c>
      <c r="K139" s="86">
        <v>4271.1899999999996</v>
      </c>
      <c r="L139" s="86">
        <v>4258.33</v>
      </c>
      <c r="M139" s="86">
        <v>4269.28</v>
      </c>
      <c r="N139" s="86">
        <v>4262.0200000000004</v>
      </c>
      <c r="O139" s="86">
        <v>4269.75</v>
      </c>
      <c r="P139" s="86">
        <v>4292</v>
      </c>
      <c r="Q139" s="86">
        <v>4329.6400000000003</v>
      </c>
      <c r="R139" s="86">
        <v>4341.3999999999996</v>
      </c>
      <c r="S139" s="86">
        <v>4339.63</v>
      </c>
      <c r="T139" s="86">
        <v>4263.8999999999996</v>
      </c>
      <c r="U139" s="86">
        <v>4234.87</v>
      </c>
      <c r="V139" s="86">
        <v>4155.28</v>
      </c>
      <c r="W139" s="86">
        <v>4089.14</v>
      </c>
      <c r="X139" s="86">
        <v>4061.56</v>
      </c>
      <c r="Y139" s="87">
        <v>4016.45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75" t="s">
        <v>650</v>
      </c>
      <c r="C221" s="10" t="s">
        <v>653</v>
      </c>
      <c r="D221" s="10" t="s">
        <v>656</v>
      </c>
      <c r="E221" s="10" t="s">
        <v>659</v>
      </c>
      <c r="F221" s="10" t="s">
        <v>662</v>
      </c>
      <c r="G221" s="10" t="s">
        <v>665</v>
      </c>
      <c r="H221" s="10" t="s">
        <v>668</v>
      </c>
      <c r="I221" s="10" t="s">
        <v>671</v>
      </c>
      <c r="J221" s="10" t="s">
        <v>674</v>
      </c>
      <c r="K221" s="10" t="s">
        <v>677</v>
      </c>
      <c r="L221" s="10" t="s">
        <v>294</v>
      </c>
      <c r="M221" s="10" t="s">
        <v>681</v>
      </c>
      <c r="N221" s="10" t="s">
        <v>684</v>
      </c>
      <c r="O221" s="10" t="s">
        <v>687</v>
      </c>
      <c r="P221" s="10" t="s">
        <v>690</v>
      </c>
      <c r="Q221" s="10" t="s">
        <v>693</v>
      </c>
      <c r="R221" s="10" t="s">
        <v>695</v>
      </c>
      <c r="S221" s="10" t="s">
        <v>698</v>
      </c>
      <c r="T221" s="10" t="s">
        <v>701</v>
      </c>
      <c r="U221" s="10" t="s">
        <v>704</v>
      </c>
      <c r="V221" s="10" t="s">
        <v>707</v>
      </c>
      <c r="W221" s="10" t="s">
        <v>710</v>
      </c>
      <c r="X221" s="10" t="s">
        <v>713</v>
      </c>
      <c r="Y221" s="58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75" t="s">
        <v>719</v>
      </c>
      <c r="C222" s="10" t="s">
        <v>197</v>
      </c>
      <c r="D222" s="10" t="s">
        <v>200</v>
      </c>
      <c r="E222" s="10" t="s">
        <v>726</v>
      </c>
      <c r="F222" s="10" t="s">
        <v>729</v>
      </c>
      <c r="G222" s="10" t="s">
        <v>732</v>
      </c>
      <c r="H222" s="10" t="s">
        <v>251</v>
      </c>
      <c r="I222" s="10" t="s">
        <v>736</v>
      </c>
      <c r="J222" s="10" t="s">
        <v>738</v>
      </c>
      <c r="K222" s="10" t="s">
        <v>741</v>
      </c>
      <c r="L222" s="10" t="s">
        <v>744</v>
      </c>
      <c r="M222" s="10" t="s">
        <v>218</v>
      </c>
      <c r="N222" s="10" t="s">
        <v>749</v>
      </c>
      <c r="O222" s="10" t="s">
        <v>752</v>
      </c>
      <c r="P222" s="10" t="s">
        <v>755</v>
      </c>
      <c r="Q222" s="10" t="s">
        <v>758</v>
      </c>
      <c r="R222" s="10" t="s">
        <v>760</v>
      </c>
      <c r="S222" s="10" t="s">
        <v>762</v>
      </c>
      <c r="T222" s="10" t="s">
        <v>765</v>
      </c>
      <c r="U222" s="10" t="s">
        <v>767</v>
      </c>
      <c r="V222" s="10" t="s">
        <v>770</v>
      </c>
      <c r="W222" s="10" t="s">
        <v>773</v>
      </c>
      <c r="X222" s="10" t="s">
        <v>212</v>
      </c>
      <c r="Y222" s="58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75" t="s">
        <v>781</v>
      </c>
      <c r="C223" s="10" t="s">
        <v>784</v>
      </c>
      <c r="D223" s="10" t="s">
        <v>787</v>
      </c>
      <c r="E223" s="10" t="s">
        <v>790</v>
      </c>
      <c r="F223" s="10" t="s">
        <v>793</v>
      </c>
      <c r="G223" s="10" t="s">
        <v>796</v>
      </c>
      <c r="H223" s="10" t="s">
        <v>799</v>
      </c>
      <c r="I223" s="10" t="s">
        <v>802</v>
      </c>
      <c r="J223" s="10" t="s">
        <v>805</v>
      </c>
      <c r="K223" s="10" t="s">
        <v>808</v>
      </c>
      <c r="L223" s="10" t="s">
        <v>811</v>
      </c>
      <c r="M223" s="10" t="s">
        <v>814</v>
      </c>
      <c r="N223" s="10" t="s">
        <v>817</v>
      </c>
      <c r="O223" s="10" t="s">
        <v>820</v>
      </c>
      <c r="P223" s="10" t="s">
        <v>823</v>
      </c>
      <c r="Q223" s="10" t="s">
        <v>826</v>
      </c>
      <c r="R223" s="10" t="s">
        <v>829</v>
      </c>
      <c r="S223" s="10" t="s">
        <v>831</v>
      </c>
      <c r="T223" s="10" t="s">
        <v>834</v>
      </c>
      <c r="U223" s="10" t="s">
        <v>837</v>
      </c>
      <c r="V223" s="10" t="s">
        <v>840</v>
      </c>
      <c r="W223" s="10" t="s">
        <v>216</v>
      </c>
      <c r="X223" s="10" t="s">
        <v>845</v>
      </c>
      <c r="Y223" s="58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75" t="s">
        <v>851</v>
      </c>
      <c r="C224" s="10" t="s">
        <v>854</v>
      </c>
      <c r="D224" s="10" t="s">
        <v>857</v>
      </c>
      <c r="E224" s="10" t="s">
        <v>860</v>
      </c>
      <c r="F224" s="10" t="s">
        <v>863</v>
      </c>
      <c r="G224" s="10" t="s">
        <v>866</v>
      </c>
      <c r="H224" s="10" t="s">
        <v>869</v>
      </c>
      <c r="I224" s="10" t="s">
        <v>262</v>
      </c>
      <c r="J224" s="10" t="s">
        <v>874</v>
      </c>
      <c r="K224" s="10" t="s">
        <v>877</v>
      </c>
      <c r="L224" s="10" t="s">
        <v>880</v>
      </c>
      <c r="M224" s="10" t="s">
        <v>883</v>
      </c>
      <c r="N224" s="10" t="s">
        <v>886</v>
      </c>
      <c r="O224" s="10" t="s">
        <v>889</v>
      </c>
      <c r="P224" s="10" t="s">
        <v>891</v>
      </c>
      <c r="Q224" s="10" t="s">
        <v>894</v>
      </c>
      <c r="R224" s="10" t="s">
        <v>897</v>
      </c>
      <c r="S224" s="10" t="s">
        <v>900</v>
      </c>
      <c r="T224" s="10" t="s">
        <v>903</v>
      </c>
      <c r="U224" s="10" t="s">
        <v>905</v>
      </c>
      <c r="V224" s="10" t="s">
        <v>908</v>
      </c>
      <c r="W224" s="10" t="s">
        <v>911</v>
      </c>
      <c r="X224" s="10" t="s">
        <v>280</v>
      </c>
      <c r="Y224" s="58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75" t="s">
        <v>919</v>
      </c>
      <c r="C225" s="10" t="s">
        <v>921</v>
      </c>
      <c r="D225" s="10" t="s">
        <v>924</v>
      </c>
      <c r="E225" s="10" t="s">
        <v>927</v>
      </c>
      <c r="F225" s="10" t="s">
        <v>930</v>
      </c>
      <c r="G225" s="10" t="s">
        <v>933</v>
      </c>
      <c r="H225" s="10" t="s">
        <v>936</v>
      </c>
      <c r="I225" s="10" t="s">
        <v>939</v>
      </c>
      <c r="J225" s="10" t="s">
        <v>942</v>
      </c>
      <c r="K225" s="10" t="s">
        <v>945</v>
      </c>
      <c r="L225" s="10" t="s">
        <v>948</v>
      </c>
      <c r="M225" s="10" t="s">
        <v>951</v>
      </c>
      <c r="N225" s="10" t="s">
        <v>953</v>
      </c>
      <c r="O225" s="10" t="s">
        <v>956</v>
      </c>
      <c r="P225" s="10" t="s">
        <v>959</v>
      </c>
      <c r="Q225" s="10" t="s">
        <v>962</v>
      </c>
      <c r="R225" s="10" t="s">
        <v>965</v>
      </c>
      <c r="S225" s="10" t="s">
        <v>968</v>
      </c>
      <c r="T225" s="10" t="s">
        <v>205</v>
      </c>
      <c r="U225" s="10" t="s">
        <v>972</v>
      </c>
      <c r="V225" s="10" t="s">
        <v>975</v>
      </c>
      <c r="W225" s="10" t="s">
        <v>978</v>
      </c>
      <c r="X225" s="10" t="s">
        <v>981</v>
      </c>
      <c r="Y225" s="58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75" t="s">
        <v>987</v>
      </c>
      <c r="C226" s="10" t="s">
        <v>990</v>
      </c>
      <c r="D226" s="10" t="s">
        <v>993</v>
      </c>
      <c r="E226" s="10" t="s">
        <v>995</v>
      </c>
      <c r="F226" s="10" t="s">
        <v>998</v>
      </c>
      <c r="G226" s="10" t="s">
        <v>1001</v>
      </c>
      <c r="H226" s="10" t="s">
        <v>1003</v>
      </c>
      <c r="I226" s="10" t="s">
        <v>1005</v>
      </c>
      <c r="J226" s="10" t="s">
        <v>1008</v>
      </c>
      <c r="K226" s="10" t="s">
        <v>1011</v>
      </c>
      <c r="L226" s="10" t="s">
        <v>254</v>
      </c>
      <c r="M226" s="10" t="s">
        <v>1016</v>
      </c>
      <c r="N226" s="10" t="s">
        <v>1019</v>
      </c>
      <c r="O226" s="10" t="s">
        <v>1022</v>
      </c>
      <c r="P226" s="10" t="s">
        <v>1024</v>
      </c>
      <c r="Q226" s="10" t="s">
        <v>1026</v>
      </c>
      <c r="R226" s="10" t="s">
        <v>242</v>
      </c>
      <c r="S226" s="10" t="s">
        <v>1030</v>
      </c>
      <c r="T226" s="10" t="s">
        <v>1033</v>
      </c>
      <c r="U226" s="10" t="s">
        <v>203</v>
      </c>
      <c r="V226" s="10" t="s">
        <v>845</v>
      </c>
      <c r="W226" s="10" t="s">
        <v>1039</v>
      </c>
      <c r="X226" s="10" t="s">
        <v>1042</v>
      </c>
      <c r="Y226" s="58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75" t="s">
        <v>1047</v>
      </c>
      <c r="C227" s="10" t="s">
        <v>1050</v>
      </c>
      <c r="D227" s="10" t="s">
        <v>1053</v>
      </c>
      <c r="E227" s="10" t="s">
        <v>1056</v>
      </c>
      <c r="F227" s="10" t="s">
        <v>1011</v>
      </c>
      <c r="G227" s="10" t="s">
        <v>1060</v>
      </c>
      <c r="H227" s="10" t="s">
        <v>1063</v>
      </c>
      <c r="I227" s="10" t="s">
        <v>644</v>
      </c>
      <c r="J227" s="10" t="s">
        <v>1067</v>
      </c>
      <c r="K227" s="10" t="s">
        <v>1071</v>
      </c>
      <c r="L227" s="10" t="s">
        <v>726</v>
      </c>
      <c r="M227" s="10" t="s">
        <v>1075</v>
      </c>
      <c r="N227" s="10" t="s">
        <v>1078</v>
      </c>
      <c r="O227" s="10" t="s">
        <v>1081</v>
      </c>
      <c r="P227" s="10" t="s">
        <v>1083</v>
      </c>
      <c r="Q227" s="10" t="s">
        <v>1085</v>
      </c>
      <c r="R227" s="10" t="s">
        <v>1088</v>
      </c>
      <c r="S227" s="10" t="s">
        <v>1091</v>
      </c>
      <c r="T227" s="10" t="s">
        <v>1093</v>
      </c>
      <c r="U227" s="10" t="s">
        <v>189</v>
      </c>
      <c r="V227" s="10" t="s">
        <v>1098</v>
      </c>
      <c r="W227" s="10" t="s">
        <v>1101</v>
      </c>
      <c r="X227" s="10" t="s">
        <v>1104</v>
      </c>
      <c r="Y227" s="58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75" t="s">
        <v>1110</v>
      </c>
      <c r="C228" s="10" t="s">
        <v>1113</v>
      </c>
      <c r="D228" s="10" t="s">
        <v>1116</v>
      </c>
      <c r="E228" s="10" t="s">
        <v>1118</v>
      </c>
      <c r="F228" s="10" t="s">
        <v>1120</v>
      </c>
      <c r="G228" s="10" t="s">
        <v>247</v>
      </c>
      <c r="H228" s="10" t="s">
        <v>1125</v>
      </c>
      <c r="I228" s="10" t="s">
        <v>1127</v>
      </c>
      <c r="J228" s="10" t="s">
        <v>1130</v>
      </c>
      <c r="K228" s="10" t="s">
        <v>1133</v>
      </c>
      <c r="L228" s="10" t="s">
        <v>1136</v>
      </c>
      <c r="M228" s="10" t="s">
        <v>1139</v>
      </c>
      <c r="N228" s="10" t="s">
        <v>1139</v>
      </c>
      <c r="O228" s="10" t="s">
        <v>1143</v>
      </c>
      <c r="P228" s="10" t="s">
        <v>1146</v>
      </c>
      <c r="Q228" s="10" t="s">
        <v>1149</v>
      </c>
      <c r="R228" s="10" t="s">
        <v>1152</v>
      </c>
      <c r="S228" s="10" t="s">
        <v>1155</v>
      </c>
      <c r="T228" s="10" t="s">
        <v>1157</v>
      </c>
      <c r="U228" s="10" t="s">
        <v>1159</v>
      </c>
      <c r="V228" s="10" t="s">
        <v>1162</v>
      </c>
      <c r="W228" s="10" t="s">
        <v>1164</v>
      </c>
      <c r="X228" s="10" t="s">
        <v>1167</v>
      </c>
      <c r="Y228" s="58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75" t="s">
        <v>1173</v>
      </c>
      <c r="C229" s="10" t="s">
        <v>1176</v>
      </c>
      <c r="D229" s="10" t="s">
        <v>1179</v>
      </c>
      <c r="E229" s="10" t="s">
        <v>274</v>
      </c>
      <c r="F229" s="10" t="s">
        <v>1184</v>
      </c>
      <c r="G229" s="10" t="s">
        <v>1187</v>
      </c>
      <c r="H229" s="10" t="s">
        <v>1190</v>
      </c>
      <c r="I229" s="10" t="s">
        <v>1193</v>
      </c>
      <c r="J229" s="10" t="s">
        <v>1196</v>
      </c>
      <c r="K229" s="10" t="s">
        <v>245</v>
      </c>
      <c r="L229" s="10" t="s">
        <v>1200</v>
      </c>
      <c r="M229" s="10" t="s">
        <v>1203</v>
      </c>
      <c r="N229" s="10" t="s">
        <v>1206</v>
      </c>
      <c r="O229" s="10" t="s">
        <v>1209</v>
      </c>
      <c r="P229" s="10" t="s">
        <v>1212</v>
      </c>
      <c r="Q229" s="10" t="s">
        <v>1215</v>
      </c>
      <c r="R229" s="10" t="s">
        <v>1218</v>
      </c>
      <c r="S229" s="10" t="s">
        <v>1221</v>
      </c>
      <c r="T229" s="10" t="s">
        <v>1224</v>
      </c>
      <c r="U229" s="10" t="s">
        <v>1226</v>
      </c>
      <c r="V229" s="10" t="s">
        <v>1127</v>
      </c>
      <c r="W229" s="10" t="s">
        <v>1230</v>
      </c>
      <c r="X229" s="10" t="s">
        <v>986</v>
      </c>
      <c r="Y229" s="58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75" t="s">
        <v>1237</v>
      </c>
      <c r="C230" s="10" t="s">
        <v>1240</v>
      </c>
      <c r="D230" s="10" t="s">
        <v>298</v>
      </c>
      <c r="E230" s="10" t="s">
        <v>1245</v>
      </c>
      <c r="F230" s="10" t="s">
        <v>1248</v>
      </c>
      <c r="G230" s="10" t="s">
        <v>1251</v>
      </c>
      <c r="H230" s="10" t="s">
        <v>1253</v>
      </c>
      <c r="I230" s="10" t="s">
        <v>1256</v>
      </c>
      <c r="J230" s="10" t="s">
        <v>1259</v>
      </c>
      <c r="K230" s="10" t="s">
        <v>1262</v>
      </c>
      <c r="L230" s="10" t="s">
        <v>1265</v>
      </c>
      <c r="M230" s="10" t="s">
        <v>1268</v>
      </c>
      <c r="N230" s="10" t="s">
        <v>1271</v>
      </c>
      <c r="O230" s="10" t="s">
        <v>1274</v>
      </c>
      <c r="P230" s="10" t="s">
        <v>1277</v>
      </c>
      <c r="Q230" s="10" t="s">
        <v>1280</v>
      </c>
      <c r="R230" s="10" t="s">
        <v>1283</v>
      </c>
      <c r="S230" s="10" t="s">
        <v>1285</v>
      </c>
      <c r="T230" s="10" t="s">
        <v>1288</v>
      </c>
      <c r="U230" s="10" t="s">
        <v>1291</v>
      </c>
      <c r="V230" s="10" t="s">
        <v>1294</v>
      </c>
      <c r="W230" s="10" t="s">
        <v>1297</v>
      </c>
      <c r="X230" s="10" t="s">
        <v>1300</v>
      </c>
      <c r="Y230" s="58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75" t="s">
        <v>1306</v>
      </c>
      <c r="C231" s="10" t="s">
        <v>232</v>
      </c>
      <c r="D231" s="10" t="s">
        <v>1311</v>
      </c>
      <c r="E231" s="10" t="s">
        <v>1314</v>
      </c>
      <c r="F231" s="10" t="s">
        <v>1317</v>
      </c>
      <c r="G231" s="10" t="s">
        <v>1319</v>
      </c>
      <c r="H231" s="10" t="s">
        <v>1321</v>
      </c>
      <c r="I231" s="10" t="s">
        <v>1324</v>
      </c>
      <c r="J231" s="10" t="s">
        <v>1327</v>
      </c>
      <c r="K231" s="10" t="s">
        <v>1330</v>
      </c>
      <c r="L231" s="10" t="s">
        <v>1333</v>
      </c>
      <c r="M231" s="10" t="s">
        <v>1336</v>
      </c>
      <c r="N231" s="10" t="s">
        <v>1339</v>
      </c>
      <c r="O231" s="10" t="s">
        <v>1342</v>
      </c>
      <c r="P231" s="10" t="s">
        <v>1345</v>
      </c>
      <c r="Q231" s="10" t="s">
        <v>1348</v>
      </c>
      <c r="R231" s="10" t="s">
        <v>1351</v>
      </c>
      <c r="S231" s="10" t="s">
        <v>291</v>
      </c>
      <c r="T231" s="10" t="s">
        <v>1355</v>
      </c>
      <c r="U231" s="10" t="s">
        <v>1358</v>
      </c>
      <c r="V231" s="10" t="s">
        <v>1361</v>
      </c>
      <c r="W231" s="10" t="s">
        <v>1363</v>
      </c>
      <c r="X231" s="10" t="s">
        <v>1366</v>
      </c>
      <c r="Y231" s="58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75" t="s">
        <v>1372</v>
      </c>
      <c r="C232" s="10" t="s">
        <v>1374</v>
      </c>
      <c r="D232" s="10" t="s">
        <v>1377</v>
      </c>
      <c r="E232" s="10" t="s">
        <v>1380</v>
      </c>
      <c r="F232" s="10" t="s">
        <v>1383</v>
      </c>
      <c r="G232" s="10" t="s">
        <v>1385</v>
      </c>
      <c r="H232" s="10" t="s">
        <v>1387</v>
      </c>
      <c r="I232" s="10" t="s">
        <v>1390</v>
      </c>
      <c r="J232" s="10" t="s">
        <v>1393</v>
      </c>
      <c r="K232" s="10" t="s">
        <v>1396</v>
      </c>
      <c r="L232" s="10" t="s">
        <v>1399</v>
      </c>
      <c r="M232" s="10" t="s">
        <v>1402</v>
      </c>
      <c r="N232" s="10" t="s">
        <v>1404</v>
      </c>
      <c r="O232" s="10" t="s">
        <v>1407</v>
      </c>
      <c r="P232" s="10" t="s">
        <v>1410</v>
      </c>
      <c r="Q232" s="10" t="s">
        <v>1413</v>
      </c>
      <c r="R232" s="10" t="s">
        <v>1416</v>
      </c>
      <c r="S232" s="10" t="s">
        <v>1419</v>
      </c>
      <c r="T232" s="10" t="s">
        <v>1422</v>
      </c>
      <c r="U232" s="10" t="s">
        <v>1425</v>
      </c>
      <c r="V232" s="10" t="s">
        <v>1428</v>
      </c>
      <c r="W232" s="10" t="s">
        <v>1431</v>
      </c>
      <c r="X232" s="10" t="s">
        <v>1434</v>
      </c>
      <c r="Y232" s="58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75" t="s">
        <v>1439</v>
      </c>
      <c r="C233" s="10" t="s">
        <v>1441</v>
      </c>
      <c r="D233" s="10" t="s">
        <v>1083</v>
      </c>
      <c r="E233" s="10" t="s">
        <v>1445</v>
      </c>
      <c r="F233" s="10" t="s">
        <v>1448</v>
      </c>
      <c r="G233" s="10" t="s">
        <v>270</v>
      </c>
      <c r="H233" s="10" t="s">
        <v>1453</v>
      </c>
      <c r="I233" s="10" t="s">
        <v>1456</v>
      </c>
      <c r="J233" s="10" t="s">
        <v>1459</v>
      </c>
      <c r="K233" s="10" t="s">
        <v>1462</v>
      </c>
      <c r="L233" s="10" t="s">
        <v>1465</v>
      </c>
      <c r="M233" s="10" t="s">
        <v>1468</v>
      </c>
      <c r="N233" s="10" t="s">
        <v>1470</v>
      </c>
      <c r="O233" s="10" t="s">
        <v>1473</v>
      </c>
      <c r="P233" s="10" t="s">
        <v>1475</v>
      </c>
      <c r="Q233" s="10" t="s">
        <v>770</v>
      </c>
      <c r="R233" s="10" t="s">
        <v>1479</v>
      </c>
      <c r="S233" s="10" t="s">
        <v>1482</v>
      </c>
      <c r="T233" s="10" t="s">
        <v>1485</v>
      </c>
      <c r="U233" s="10" t="s">
        <v>1157</v>
      </c>
      <c r="V233" s="10" t="s">
        <v>1489</v>
      </c>
      <c r="W233" s="10" t="s">
        <v>1492</v>
      </c>
      <c r="X233" s="10" t="s">
        <v>1495</v>
      </c>
      <c r="Y233" s="58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75" t="s">
        <v>1501</v>
      </c>
      <c r="C234" s="10" t="s">
        <v>1504</v>
      </c>
      <c r="D234" s="10" t="s">
        <v>1507</v>
      </c>
      <c r="E234" s="10" t="s">
        <v>1509</v>
      </c>
      <c r="F234" s="10" t="s">
        <v>1512</v>
      </c>
      <c r="G234" s="10" t="s">
        <v>1514</v>
      </c>
      <c r="H234" s="10" t="s">
        <v>1516</v>
      </c>
      <c r="I234" s="10" t="s">
        <v>1519</v>
      </c>
      <c r="J234" s="10" t="s">
        <v>1522</v>
      </c>
      <c r="K234" s="10" t="s">
        <v>1525</v>
      </c>
      <c r="L234" s="10" t="s">
        <v>1528</v>
      </c>
      <c r="M234" s="10" t="s">
        <v>1530</v>
      </c>
      <c r="N234" s="10" t="s">
        <v>1533</v>
      </c>
      <c r="O234" s="10" t="s">
        <v>1536</v>
      </c>
      <c r="P234" s="10" t="s">
        <v>1539</v>
      </c>
      <c r="Q234" s="10" t="s">
        <v>1542</v>
      </c>
      <c r="R234" s="10" t="s">
        <v>1545</v>
      </c>
      <c r="S234" s="10" t="s">
        <v>1548</v>
      </c>
      <c r="T234" s="10" t="s">
        <v>1551</v>
      </c>
      <c r="U234" s="10" t="s">
        <v>1554</v>
      </c>
      <c r="V234" s="10" t="s">
        <v>1557</v>
      </c>
      <c r="W234" s="10" t="s">
        <v>1560</v>
      </c>
      <c r="X234" s="10" t="s">
        <v>1563</v>
      </c>
      <c r="Y234" s="58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75" t="s">
        <v>1569</v>
      </c>
      <c r="C235" s="10" t="s">
        <v>1572</v>
      </c>
      <c r="D235" s="10" t="s">
        <v>1575</v>
      </c>
      <c r="E235" s="10" t="s">
        <v>1577</v>
      </c>
      <c r="F235" s="10" t="s">
        <v>1580</v>
      </c>
      <c r="G235" s="10" t="s">
        <v>1584</v>
      </c>
      <c r="H235" s="10" t="s">
        <v>1587</v>
      </c>
      <c r="I235" s="10" t="s">
        <v>1590</v>
      </c>
      <c r="J235" s="10" t="s">
        <v>1592</v>
      </c>
      <c r="K235" s="10" t="s">
        <v>1595</v>
      </c>
      <c r="L235" s="10" t="s">
        <v>1598</v>
      </c>
      <c r="M235" s="10" t="s">
        <v>1601</v>
      </c>
      <c r="N235" s="10" t="s">
        <v>1604</v>
      </c>
      <c r="O235" s="10" t="s">
        <v>1607</v>
      </c>
      <c r="P235" s="10" t="s">
        <v>1610</v>
      </c>
      <c r="Q235" s="10" t="s">
        <v>1613</v>
      </c>
      <c r="R235" s="10" t="s">
        <v>1616</v>
      </c>
      <c r="S235" s="10" t="s">
        <v>1618</v>
      </c>
      <c r="T235" s="10" t="s">
        <v>1621</v>
      </c>
      <c r="U235" s="10" t="s">
        <v>1624</v>
      </c>
      <c r="V235" s="10" t="s">
        <v>1627</v>
      </c>
      <c r="W235" s="10" t="s">
        <v>1630</v>
      </c>
      <c r="X235" s="10" t="s">
        <v>1632</v>
      </c>
      <c r="Y235" s="58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75" t="s">
        <v>1638</v>
      </c>
      <c r="C236" s="10" t="s">
        <v>274</v>
      </c>
      <c r="D236" s="10" t="s">
        <v>1642</v>
      </c>
      <c r="E236" s="10" t="s">
        <v>1644</v>
      </c>
      <c r="F236" s="10" t="s">
        <v>1647</v>
      </c>
      <c r="G236" s="10" t="s">
        <v>1649</v>
      </c>
      <c r="H236" s="10" t="s">
        <v>1652</v>
      </c>
      <c r="I236" s="10" t="s">
        <v>1654</v>
      </c>
      <c r="J236" s="10" t="s">
        <v>1657</v>
      </c>
      <c r="K236" s="10" t="s">
        <v>1660</v>
      </c>
      <c r="L236" s="10" t="s">
        <v>1663</v>
      </c>
      <c r="M236" s="10" t="s">
        <v>1665</v>
      </c>
      <c r="N236" s="10" t="s">
        <v>1361</v>
      </c>
      <c r="O236" s="10" t="s">
        <v>1665</v>
      </c>
      <c r="P236" s="10" t="s">
        <v>238</v>
      </c>
      <c r="Q236" s="10" t="s">
        <v>1672</v>
      </c>
      <c r="R236" s="10" t="s">
        <v>1675</v>
      </c>
      <c r="S236" s="10" t="s">
        <v>1678</v>
      </c>
      <c r="T236" s="10" t="s">
        <v>1681</v>
      </c>
      <c r="U236" s="10" t="s">
        <v>1684</v>
      </c>
      <c r="V236" s="10" t="s">
        <v>269</v>
      </c>
      <c r="W236" s="10" t="s">
        <v>1689</v>
      </c>
      <c r="X236" s="10" t="s">
        <v>1691</v>
      </c>
      <c r="Y236" s="58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75" t="s">
        <v>1697</v>
      </c>
      <c r="C237" s="10" t="s">
        <v>1700</v>
      </c>
      <c r="D237" s="10" t="s">
        <v>1702</v>
      </c>
      <c r="E237" s="10" t="s">
        <v>1705</v>
      </c>
      <c r="F237" s="10" t="s">
        <v>1707</v>
      </c>
      <c r="G237" s="10" t="s">
        <v>1709</v>
      </c>
      <c r="H237" s="10" t="s">
        <v>1712</v>
      </c>
      <c r="I237" s="10" t="s">
        <v>1715</v>
      </c>
      <c r="J237" s="10" t="s">
        <v>1718</v>
      </c>
      <c r="K237" s="10" t="s">
        <v>1720</v>
      </c>
      <c r="L237" s="10" t="s">
        <v>1723</v>
      </c>
      <c r="M237" s="10" t="s">
        <v>1726</v>
      </c>
      <c r="N237" s="10" t="s">
        <v>1729</v>
      </c>
      <c r="O237" s="10" t="s">
        <v>1732</v>
      </c>
      <c r="P237" s="10" t="s">
        <v>290</v>
      </c>
      <c r="Q237" s="10" t="s">
        <v>1737</v>
      </c>
      <c r="R237" s="10" t="s">
        <v>1740</v>
      </c>
      <c r="S237" s="10" t="s">
        <v>1743</v>
      </c>
      <c r="T237" s="10" t="s">
        <v>1746</v>
      </c>
      <c r="U237" s="10" t="s">
        <v>1749</v>
      </c>
      <c r="V237" s="10" t="s">
        <v>1752</v>
      </c>
      <c r="W237" s="10" t="s">
        <v>1755</v>
      </c>
      <c r="X237" s="10" t="s">
        <v>1758</v>
      </c>
      <c r="Y237" s="58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75" t="s">
        <v>1764</v>
      </c>
      <c r="C238" s="10" t="s">
        <v>1767</v>
      </c>
      <c r="D238" s="10" t="s">
        <v>1769</v>
      </c>
      <c r="E238" s="10" t="s">
        <v>1772</v>
      </c>
      <c r="F238" s="10" t="s">
        <v>1775</v>
      </c>
      <c r="G238" s="10" t="s">
        <v>1778</v>
      </c>
      <c r="H238" s="10" t="s">
        <v>1780</v>
      </c>
      <c r="I238" s="10" t="s">
        <v>1783</v>
      </c>
      <c r="J238" s="10" t="s">
        <v>1786</v>
      </c>
      <c r="K238" s="10" t="s">
        <v>1789</v>
      </c>
      <c r="L238" s="10" t="s">
        <v>1792</v>
      </c>
      <c r="M238" s="10" t="s">
        <v>1795</v>
      </c>
      <c r="N238" s="10" t="s">
        <v>1798</v>
      </c>
      <c r="O238" s="10" t="s">
        <v>1800</v>
      </c>
      <c r="P238" s="10" t="s">
        <v>1803</v>
      </c>
      <c r="Q238" s="10" t="s">
        <v>1806</v>
      </c>
      <c r="R238" s="10" t="s">
        <v>1809</v>
      </c>
      <c r="S238" s="10" t="s">
        <v>1812</v>
      </c>
      <c r="T238" s="10" t="s">
        <v>1815</v>
      </c>
      <c r="U238" s="10" t="s">
        <v>1818</v>
      </c>
      <c r="V238" s="10" t="s">
        <v>1821</v>
      </c>
      <c r="W238" s="10" t="s">
        <v>1824</v>
      </c>
      <c r="X238" s="10" t="s">
        <v>1827</v>
      </c>
      <c r="Y238" s="58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75" t="s">
        <v>1833</v>
      </c>
      <c r="C239" s="10" t="s">
        <v>1836</v>
      </c>
      <c r="D239" s="10" t="s">
        <v>256</v>
      </c>
      <c r="E239" s="10" t="s">
        <v>229</v>
      </c>
      <c r="F239" s="10" t="s">
        <v>235</v>
      </c>
      <c r="G239" s="10" t="s">
        <v>1844</v>
      </c>
      <c r="H239" s="10" t="s">
        <v>453</v>
      </c>
      <c r="I239" s="10" t="s">
        <v>1849</v>
      </c>
      <c r="J239" s="10" t="s">
        <v>198</v>
      </c>
      <c r="K239" s="10" t="s">
        <v>1852</v>
      </c>
      <c r="L239" s="10" t="s">
        <v>1855</v>
      </c>
      <c r="M239" s="10" t="s">
        <v>1858</v>
      </c>
      <c r="N239" s="10" t="s">
        <v>1861</v>
      </c>
      <c r="O239" s="10" t="s">
        <v>1864</v>
      </c>
      <c r="P239" s="10" t="s">
        <v>1621</v>
      </c>
      <c r="Q239" s="10" t="s">
        <v>1867</v>
      </c>
      <c r="R239" s="10" t="s">
        <v>1870</v>
      </c>
      <c r="S239" s="10" t="s">
        <v>1873</v>
      </c>
      <c r="T239" s="10" t="s">
        <v>1876</v>
      </c>
      <c r="U239" s="10" t="s">
        <v>670</v>
      </c>
      <c r="V239" s="10" t="s">
        <v>1881</v>
      </c>
      <c r="W239" s="10" t="s">
        <v>196</v>
      </c>
      <c r="X239" s="10" t="s">
        <v>1886</v>
      </c>
      <c r="Y239" s="58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75" t="s">
        <v>1892</v>
      </c>
      <c r="C240" s="10" t="s">
        <v>1895</v>
      </c>
      <c r="D240" s="10" t="s">
        <v>1764</v>
      </c>
      <c r="E240" s="10" t="s">
        <v>273</v>
      </c>
      <c r="F240" s="10" t="s">
        <v>1901</v>
      </c>
      <c r="G240" s="10" t="s">
        <v>228</v>
      </c>
      <c r="H240" s="10" t="s">
        <v>1906</v>
      </c>
      <c r="I240" s="10" t="s">
        <v>1909</v>
      </c>
      <c r="J240" s="10" t="s">
        <v>1912</v>
      </c>
      <c r="K240" s="10" t="s">
        <v>1915</v>
      </c>
      <c r="L240" s="10" t="s">
        <v>1918</v>
      </c>
      <c r="M240" s="10" t="s">
        <v>1921</v>
      </c>
      <c r="N240" s="10" t="s">
        <v>1924</v>
      </c>
      <c r="O240" s="10" t="s">
        <v>1927</v>
      </c>
      <c r="P240" s="10" t="s">
        <v>1930</v>
      </c>
      <c r="Q240" s="10" t="s">
        <v>1932</v>
      </c>
      <c r="R240" s="10" t="s">
        <v>1934</v>
      </c>
      <c r="S240" s="10" t="s">
        <v>1937</v>
      </c>
      <c r="T240" s="10" t="s">
        <v>1940</v>
      </c>
      <c r="U240" s="10" t="s">
        <v>1943</v>
      </c>
      <c r="V240" s="10" t="s">
        <v>1946</v>
      </c>
      <c r="W240" s="10" t="s">
        <v>283</v>
      </c>
      <c r="X240" s="10" t="s">
        <v>1951</v>
      </c>
      <c r="Y240" s="58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75" t="s">
        <v>1957</v>
      </c>
      <c r="C241" s="10" t="s">
        <v>1959</v>
      </c>
      <c r="D241" s="10" t="s">
        <v>1962</v>
      </c>
      <c r="E241" s="10" t="s">
        <v>1965</v>
      </c>
      <c r="F241" s="10" t="s">
        <v>296</v>
      </c>
      <c r="G241" s="10" t="s">
        <v>1969</v>
      </c>
      <c r="H241" s="10" t="s">
        <v>1972</v>
      </c>
      <c r="I241" s="10" t="s">
        <v>241</v>
      </c>
      <c r="J241" s="10" t="s">
        <v>1186</v>
      </c>
      <c r="K241" s="10" t="s">
        <v>1978</v>
      </c>
      <c r="L241" s="10" t="s">
        <v>1981</v>
      </c>
      <c r="M241" s="10" t="s">
        <v>1984</v>
      </c>
      <c r="N241" s="10" t="s">
        <v>1987</v>
      </c>
      <c r="O241" s="10" t="s">
        <v>1990</v>
      </c>
      <c r="P241" s="10" t="s">
        <v>1993</v>
      </c>
      <c r="Q241" s="10" t="s">
        <v>1996</v>
      </c>
      <c r="R241" s="10" t="s">
        <v>1999</v>
      </c>
      <c r="S241" s="10" t="s">
        <v>2001</v>
      </c>
      <c r="T241" s="10" t="s">
        <v>267</v>
      </c>
      <c r="U241" s="10" t="s">
        <v>259</v>
      </c>
      <c r="V241" s="10" t="s">
        <v>2008</v>
      </c>
      <c r="W241" s="10" t="s">
        <v>2011</v>
      </c>
      <c r="X241" s="10" t="s">
        <v>2014</v>
      </c>
      <c r="Y241" s="58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75" t="s">
        <v>2020</v>
      </c>
      <c r="C242" s="10" t="s">
        <v>2023</v>
      </c>
      <c r="D242" s="10" t="s">
        <v>2026</v>
      </c>
      <c r="E242" s="10" t="s">
        <v>1098</v>
      </c>
      <c r="F242" s="10" t="s">
        <v>1110</v>
      </c>
      <c r="G242" s="10" t="s">
        <v>2031</v>
      </c>
      <c r="H242" s="10" t="s">
        <v>2034</v>
      </c>
      <c r="I242" s="10" t="s">
        <v>2037</v>
      </c>
      <c r="J242" s="10" t="s">
        <v>2040</v>
      </c>
      <c r="K242" s="10" t="s">
        <v>2043</v>
      </c>
      <c r="L242" s="10" t="s">
        <v>2046</v>
      </c>
      <c r="M242" s="10" t="s">
        <v>2049</v>
      </c>
      <c r="N242" s="10" t="s">
        <v>2052</v>
      </c>
      <c r="O242" s="10" t="s">
        <v>2055</v>
      </c>
      <c r="P242" s="10" t="s">
        <v>202</v>
      </c>
      <c r="Q242" s="10" t="s">
        <v>2060</v>
      </c>
      <c r="R242" s="10" t="s">
        <v>2063</v>
      </c>
      <c r="S242" s="10" t="s">
        <v>2066</v>
      </c>
      <c r="T242" s="10" t="s">
        <v>2069</v>
      </c>
      <c r="U242" s="10" t="s">
        <v>2072</v>
      </c>
      <c r="V242" s="10" t="s">
        <v>2075</v>
      </c>
      <c r="W242" s="10" t="s">
        <v>2078</v>
      </c>
      <c r="X242" s="10" t="s">
        <v>2080</v>
      </c>
      <c r="Y242" s="58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75" t="s">
        <v>2085</v>
      </c>
      <c r="C243" s="10" t="s">
        <v>578</v>
      </c>
      <c r="D243" s="10" t="s">
        <v>2089</v>
      </c>
      <c r="E243" s="10" t="s">
        <v>2092</v>
      </c>
      <c r="F243" s="10" t="s">
        <v>1492</v>
      </c>
      <c r="G243" s="10" t="s">
        <v>2096</v>
      </c>
      <c r="H243" s="10" t="s">
        <v>1016</v>
      </c>
      <c r="I243" s="10" t="s">
        <v>2100</v>
      </c>
      <c r="J243" s="10" t="s">
        <v>2103</v>
      </c>
      <c r="K243" s="10" t="s">
        <v>2106</v>
      </c>
      <c r="L243" s="10" t="s">
        <v>2109</v>
      </c>
      <c r="M243" s="10" t="s">
        <v>1806</v>
      </c>
      <c r="N243" s="10" t="s">
        <v>2113</v>
      </c>
      <c r="O243" s="10" t="s">
        <v>2116</v>
      </c>
      <c r="P243" s="10" t="s">
        <v>2119</v>
      </c>
      <c r="Q243" s="10" t="s">
        <v>2122</v>
      </c>
      <c r="R243" s="10" t="s">
        <v>2125</v>
      </c>
      <c r="S243" s="10" t="s">
        <v>2128</v>
      </c>
      <c r="T243" s="10" t="s">
        <v>2131</v>
      </c>
      <c r="U243" s="10" t="s">
        <v>2134</v>
      </c>
      <c r="V243" s="10" t="s">
        <v>2137</v>
      </c>
      <c r="W243" s="10" t="s">
        <v>2140</v>
      </c>
      <c r="X243" s="10" t="s">
        <v>1187</v>
      </c>
      <c r="Y243" s="58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75" t="s">
        <v>2146</v>
      </c>
      <c r="C244" s="10" t="s">
        <v>2148</v>
      </c>
      <c r="D244" s="10" t="s">
        <v>2151</v>
      </c>
      <c r="E244" s="10" t="s">
        <v>2153</v>
      </c>
      <c r="F244" s="10" t="s">
        <v>2156</v>
      </c>
      <c r="G244" s="10" t="s">
        <v>2159</v>
      </c>
      <c r="H244" s="10" t="s">
        <v>2161</v>
      </c>
      <c r="I244" s="10" t="s">
        <v>2164</v>
      </c>
      <c r="J244" s="10" t="s">
        <v>2167</v>
      </c>
      <c r="K244" s="10" t="s">
        <v>2169</v>
      </c>
      <c r="L244" s="10" t="s">
        <v>2172</v>
      </c>
      <c r="M244" s="10" t="s">
        <v>2175</v>
      </c>
      <c r="N244" s="10" t="s">
        <v>2178</v>
      </c>
      <c r="O244" s="10" t="s">
        <v>2181</v>
      </c>
      <c r="P244" s="10" t="s">
        <v>2184</v>
      </c>
      <c r="Q244" s="10" t="s">
        <v>2187</v>
      </c>
      <c r="R244" s="10" t="s">
        <v>2190</v>
      </c>
      <c r="S244" s="10" t="s">
        <v>2193</v>
      </c>
      <c r="T244" s="10" t="s">
        <v>2196</v>
      </c>
      <c r="U244" s="10" t="s">
        <v>2199</v>
      </c>
      <c r="V244" s="10" t="s">
        <v>2202</v>
      </c>
      <c r="W244" s="10" t="s">
        <v>459</v>
      </c>
      <c r="X244" s="10" t="s">
        <v>665</v>
      </c>
      <c r="Y244" s="58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75" t="s">
        <v>2210</v>
      </c>
      <c r="C245" s="10" t="s">
        <v>2213</v>
      </c>
      <c r="D245" s="10" t="s">
        <v>243</v>
      </c>
      <c r="E245" s="10" t="s">
        <v>2217</v>
      </c>
      <c r="F245" s="10" t="s">
        <v>2220</v>
      </c>
      <c r="G245" s="10" t="s">
        <v>2223</v>
      </c>
      <c r="H245" s="10" t="s">
        <v>2226</v>
      </c>
      <c r="I245" s="10" t="s">
        <v>249</v>
      </c>
      <c r="J245" s="10" t="s">
        <v>2231</v>
      </c>
      <c r="K245" s="10" t="s">
        <v>2234</v>
      </c>
      <c r="L245" s="10" t="s">
        <v>2237</v>
      </c>
      <c r="M245" s="10" t="s">
        <v>2240</v>
      </c>
      <c r="N245" s="10" t="s">
        <v>2243</v>
      </c>
      <c r="O245" s="10" t="s">
        <v>2246</v>
      </c>
      <c r="P245" s="10" t="s">
        <v>2249</v>
      </c>
      <c r="Q245" s="10" t="s">
        <v>2252</v>
      </c>
      <c r="R245" s="10" t="s">
        <v>2255</v>
      </c>
      <c r="S245" s="10" t="s">
        <v>2258</v>
      </c>
      <c r="T245" s="10" t="s">
        <v>2261</v>
      </c>
      <c r="U245" s="10" t="s">
        <v>2264</v>
      </c>
      <c r="V245" s="10" t="s">
        <v>2267</v>
      </c>
      <c r="W245" s="10" t="s">
        <v>2270</v>
      </c>
      <c r="X245" s="10" t="s">
        <v>2273</v>
      </c>
      <c r="Y245" s="58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76" t="s">
        <v>253</v>
      </c>
      <c r="C246" s="59" t="s">
        <v>2281</v>
      </c>
      <c r="D246" s="59" t="s">
        <v>2284</v>
      </c>
      <c r="E246" s="59" t="s">
        <v>2287</v>
      </c>
      <c r="F246" s="59" t="s">
        <v>2290</v>
      </c>
      <c r="G246" s="59" t="s">
        <v>2293</v>
      </c>
      <c r="H246" s="59" t="s">
        <v>2295</v>
      </c>
      <c r="I246" s="59" t="s">
        <v>2297</v>
      </c>
      <c r="J246" s="59" t="s">
        <v>2300</v>
      </c>
      <c r="K246" s="59" t="s">
        <v>2303</v>
      </c>
      <c r="L246" s="59" t="s">
        <v>2306</v>
      </c>
      <c r="M246" s="59" t="s">
        <v>2309</v>
      </c>
      <c r="N246" s="59" t="s">
        <v>2311</v>
      </c>
      <c r="O246" s="59" t="s">
        <v>2314</v>
      </c>
      <c r="P246" s="59" t="s">
        <v>2317</v>
      </c>
      <c r="Q246" s="59" t="s">
        <v>2320</v>
      </c>
      <c r="R246" s="59" t="s">
        <v>2322</v>
      </c>
      <c r="S246" s="59" t="s">
        <v>2325</v>
      </c>
      <c r="T246" s="59" t="s">
        <v>2328</v>
      </c>
      <c r="U246" s="59" t="s">
        <v>2331</v>
      </c>
      <c r="V246" s="59" t="s">
        <v>2334</v>
      </c>
      <c r="W246" s="59" t="s">
        <v>2337</v>
      </c>
      <c r="X246" s="59" t="s">
        <v>2340</v>
      </c>
      <c r="Y246" s="60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118">
        <v>759.56</v>
      </c>
      <c r="C251" s="118">
        <v>759.56</v>
      </c>
      <c r="D251" s="118">
        <v>759.56</v>
      </c>
      <c r="E251" s="118">
        <v>759.56</v>
      </c>
      <c r="F251" s="118">
        <v>759.56</v>
      </c>
      <c r="G251" s="118">
        <v>759.56</v>
      </c>
      <c r="H251" s="118">
        <v>759.56</v>
      </c>
      <c r="I251" s="118">
        <v>759.56</v>
      </c>
      <c r="J251" s="118">
        <v>759.56</v>
      </c>
      <c r="K251" s="118">
        <v>759.56</v>
      </c>
      <c r="L251" s="118">
        <v>759.56</v>
      </c>
      <c r="M251" s="118">
        <v>759.56</v>
      </c>
      <c r="N251" s="118">
        <v>759.56</v>
      </c>
      <c r="O251" s="118">
        <v>759.56</v>
      </c>
      <c r="P251" s="118">
        <v>759.56</v>
      </c>
      <c r="Q251" s="118">
        <v>759.56</v>
      </c>
      <c r="R251" s="118">
        <v>759.56</v>
      </c>
      <c r="S251" s="118">
        <v>759.56</v>
      </c>
      <c r="T251" s="118">
        <v>759.56</v>
      </c>
      <c r="U251" s="118">
        <v>759.56</v>
      </c>
      <c r="V251" s="118">
        <v>759.56</v>
      </c>
      <c r="W251" s="118">
        <v>759.56</v>
      </c>
      <c r="X251" s="118">
        <v>759.56</v>
      </c>
      <c r="Y251" s="118">
        <v>759.56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118">
        <v>759.56</v>
      </c>
      <c r="C252" s="118">
        <v>759.56</v>
      </c>
      <c r="D252" s="118">
        <v>759.56</v>
      </c>
      <c r="E252" s="118">
        <v>759.56</v>
      </c>
      <c r="F252" s="118">
        <v>759.56</v>
      </c>
      <c r="G252" s="118">
        <v>759.56</v>
      </c>
      <c r="H252" s="118">
        <v>759.56</v>
      </c>
      <c r="I252" s="118">
        <v>759.56</v>
      </c>
      <c r="J252" s="118">
        <v>759.56</v>
      </c>
      <c r="K252" s="118">
        <v>759.56</v>
      </c>
      <c r="L252" s="118">
        <v>759.56</v>
      </c>
      <c r="M252" s="118">
        <v>759.56</v>
      </c>
      <c r="N252" s="118">
        <v>759.56</v>
      </c>
      <c r="O252" s="118">
        <v>759.56</v>
      </c>
      <c r="P252" s="118">
        <v>759.56</v>
      </c>
      <c r="Q252" s="118">
        <v>759.56</v>
      </c>
      <c r="R252" s="118">
        <v>759.56</v>
      </c>
      <c r="S252" s="118">
        <v>759.56</v>
      </c>
      <c r="T252" s="118">
        <v>759.56</v>
      </c>
      <c r="U252" s="118">
        <v>759.56</v>
      </c>
      <c r="V252" s="118">
        <v>759.56</v>
      </c>
      <c r="W252" s="118">
        <v>759.56</v>
      </c>
      <c r="X252" s="118">
        <v>759.56</v>
      </c>
      <c r="Y252" s="118">
        <v>759.56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118">
        <v>759.56</v>
      </c>
      <c r="C253" s="118">
        <v>759.56</v>
      </c>
      <c r="D253" s="118">
        <v>759.56</v>
      </c>
      <c r="E253" s="118">
        <v>759.56</v>
      </c>
      <c r="F253" s="118">
        <v>759.56</v>
      </c>
      <c r="G253" s="118">
        <v>759.56</v>
      </c>
      <c r="H253" s="118">
        <v>759.56</v>
      </c>
      <c r="I253" s="118">
        <v>759.56</v>
      </c>
      <c r="J253" s="118">
        <v>759.56</v>
      </c>
      <c r="K253" s="118">
        <v>759.56</v>
      </c>
      <c r="L253" s="118">
        <v>759.56</v>
      </c>
      <c r="M253" s="118">
        <v>759.56</v>
      </c>
      <c r="N253" s="118">
        <v>759.56</v>
      </c>
      <c r="O253" s="118">
        <v>759.56</v>
      </c>
      <c r="P253" s="118">
        <v>759.56</v>
      </c>
      <c r="Q253" s="118">
        <v>759.56</v>
      </c>
      <c r="R253" s="118">
        <v>759.56</v>
      </c>
      <c r="S253" s="118">
        <v>759.56</v>
      </c>
      <c r="T253" s="118">
        <v>759.56</v>
      </c>
      <c r="U253" s="118">
        <v>759.56</v>
      </c>
      <c r="V253" s="118">
        <v>759.56</v>
      </c>
      <c r="W253" s="118">
        <v>759.56</v>
      </c>
      <c r="X253" s="118">
        <v>759.56</v>
      </c>
      <c r="Y253" s="118">
        <v>759.56</v>
      </c>
      <c r="AB253" s="4">
        <v>17</v>
      </c>
      <c r="AC253" s="4">
        <v>8</v>
      </c>
    </row>
    <row r="254" spans="1:29" x14ac:dyDescent="0.25">
      <c r="A254" s="111">
        <v>4</v>
      </c>
      <c r="B254" s="118">
        <v>759.56</v>
      </c>
      <c r="C254" s="118">
        <v>759.56</v>
      </c>
      <c r="D254" s="118">
        <v>759.56</v>
      </c>
      <c r="E254" s="118">
        <v>759.56</v>
      </c>
      <c r="F254" s="118">
        <v>759.56</v>
      </c>
      <c r="G254" s="118">
        <v>759.56</v>
      </c>
      <c r="H254" s="118">
        <v>759.56</v>
      </c>
      <c r="I254" s="118">
        <v>759.56</v>
      </c>
      <c r="J254" s="118">
        <v>759.56</v>
      </c>
      <c r="K254" s="118">
        <v>759.56</v>
      </c>
      <c r="L254" s="118">
        <v>759.56</v>
      </c>
      <c r="M254" s="118">
        <v>759.56</v>
      </c>
      <c r="N254" s="118">
        <v>759.56</v>
      </c>
      <c r="O254" s="118">
        <v>759.56</v>
      </c>
      <c r="P254" s="118">
        <v>759.56</v>
      </c>
      <c r="Q254" s="118">
        <v>759.56</v>
      </c>
      <c r="R254" s="118">
        <v>759.56</v>
      </c>
      <c r="S254" s="118">
        <v>759.56</v>
      </c>
      <c r="T254" s="118">
        <v>759.56</v>
      </c>
      <c r="U254" s="118">
        <v>759.56</v>
      </c>
      <c r="V254" s="118">
        <v>759.56</v>
      </c>
      <c r="W254" s="118">
        <v>759.56</v>
      </c>
      <c r="X254" s="118">
        <v>759.56</v>
      </c>
      <c r="Y254" s="118">
        <v>759.56</v>
      </c>
      <c r="AB254" s="4">
        <v>17</v>
      </c>
      <c r="AC254" s="4">
        <v>9</v>
      </c>
    </row>
    <row r="255" spans="1:29" x14ac:dyDescent="0.25">
      <c r="A255" s="111">
        <v>5</v>
      </c>
      <c r="B255" s="118">
        <v>759.56</v>
      </c>
      <c r="C255" s="118">
        <v>759.56</v>
      </c>
      <c r="D255" s="118">
        <v>759.56</v>
      </c>
      <c r="E255" s="118">
        <v>759.56</v>
      </c>
      <c r="F255" s="118">
        <v>759.56</v>
      </c>
      <c r="G255" s="118">
        <v>759.56</v>
      </c>
      <c r="H255" s="118">
        <v>759.56</v>
      </c>
      <c r="I255" s="118">
        <v>759.56</v>
      </c>
      <c r="J255" s="118">
        <v>759.56</v>
      </c>
      <c r="K255" s="118">
        <v>759.56</v>
      </c>
      <c r="L255" s="118">
        <v>759.56</v>
      </c>
      <c r="M255" s="118">
        <v>759.56</v>
      </c>
      <c r="N255" s="118">
        <v>759.56</v>
      </c>
      <c r="O255" s="118">
        <v>759.56</v>
      </c>
      <c r="P255" s="118">
        <v>759.56</v>
      </c>
      <c r="Q255" s="118">
        <v>759.56</v>
      </c>
      <c r="R255" s="118">
        <v>759.56</v>
      </c>
      <c r="S255" s="118">
        <v>759.56</v>
      </c>
      <c r="T255" s="118">
        <v>759.56</v>
      </c>
      <c r="U255" s="118">
        <v>759.56</v>
      </c>
      <c r="V255" s="118">
        <v>759.56</v>
      </c>
      <c r="W255" s="118">
        <v>759.56</v>
      </c>
      <c r="X255" s="118">
        <v>759.56</v>
      </c>
      <c r="Y255" s="118">
        <v>759.56</v>
      </c>
      <c r="AB255" s="4">
        <v>17</v>
      </c>
      <c r="AC255" s="4">
        <v>10</v>
      </c>
    </row>
    <row r="256" spans="1:29" x14ac:dyDescent="0.25">
      <c r="A256" s="111">
        <v>6</v>
      </c>
      <c r="B256" s="118">
        <v>759.56</v>
      </c>
      <c r="C256" s="118">
        <v>759.56</v>
      </c>
      <c r="D256" s="118">
        <v>759.56</v>
      </c>
      <c r="E256" s="118">
        <v>759.56</v>
      </c>
      <c r="F256" s="118">
        <v>759.56</v>
      </c>
      <c r="G256" s="118">
        <v>759.56</v>
      </c>
      <c r="H256" s="118">
        <v>759.56</v>
      </c>
      <c r="I256" s="118">
        <v>759.56</v>
      </c>
      <c r="J256" s="118">
        <v>759.56</v>
      </c>
      <c r="K256" s="118">
        <v>759.56</v>
      </c>
      <c r="L256" s="118">
        <v>759.56</v>
      </c>
      <c r="M256" s="118">
        <v>759.56</v>
      </c>
      <c r="N256" s="118">
        <v>759.56</v>
      </c>
      <c r="O256" s="118">
        <v>759.56</v>
      </c>
      <c r="P256" s="118">
        <v>759.56</v>
      </c>
      <c r="Q256" s="118">
        <v>759.56</v>
      </c>
      <c r="R256" s="118">
        <v>759.56</v>
      </c>
      <c r="S256" s="118">
        <v>759.56</v>
      </c>
      <c r="T256" s="118">
        <v>759.56</v>
      </c>
      <c r="U256" s="118">
        <v>759.56</v>
      </c>
      <c r="V256" s="118">
        <v>759.56</v>
      </c>
      <c r="W256" s="118">
        <v>759.56</v>
      </c>
      <c r="X256" s="118">
        <v>759.56</v>
      </c>
      <c r="Y256" s="118">
        <v>759.56</v>
      </c>
      <c r="AB256" s="4">
        <v>17</v>
      </c>
      <c r="AC256" s="4">
        <v>11</v>
      </c>
    </row>
    <row r="257" spans="1:29" x14ac:dyDescent="0.25">
      <c r="A257" s="111">
        <v>7</v>
      </c>
      <c r="B257" s="118">
        <v>759.56</v>
      </c>
      <c r="C257" s="118">
        <v>759.56</v>
      </c>
      <c r="D257" s="118">
        <v>759.56</v>
      </c>
      <c r="E257" s="118">
        <v>759.56</v>
      </c>
      <c r="F257" s="118">
        <v>759.56</v>
      </c>
      <c r="G257" s="118">
        <v>759.56</v>
      </c>
      <c r="H257" s="118">
        <v>759.56</v>
      </c>
      <c r="I257" s="118">
        <v>759.56</v>
      </c>
      <c r="J257" s="118">
        <v>759.56</v>
      </c>
      <c r="K257" s="118">
        <v>759.56</v>
      </c>
      <c r="L257" s="118">
        <v>759.56</v>
      </c>
      <c r="M257" s="118">
        <v>759.56</v>
      </c>
      <c r="N257" s="118">
        <v>759.56</v>
      </c>
      <c r="O257" s="118">
        <v>759.56</v>
      </c>
      <c r="P257" s="118">
        <v>759.56</v>
      </c>
      <c r="Q257" s="118">
        <v>759.56</v>
      </c>
      <c r="R257" s="118">
        <v>759.56</v>
      </c>
      <c r="S257" s="118">
        <v>759.56</v>
      </c>
      <c r="T257" s="118">
        <v>759.56</v>
      </c>
      <c r="U257" s="118">
        <v>759.56</v>
      </c>
      <c r="V257" s="118">
        <v>759.56</v>
      </c>
      <c r="W257" s="118">
        <v>759.56</v>
      </c>
      <c r="X257" s="118">
        <v>759.56</v>
      </c>
      <c r="Y257" s="118">
        <v>759.56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118">
        <v>759.56</v>
      </c>
      <c r="C258" s="118">
        <v>759.56</v>
      </c>
      <c r="D258" s="118">
        <v>759.56</v>
      </c>
      <c r="E258" s="118">
        <v>759.56</v>
      </c>
      <c r="F258" s="118">
        <v>759.56</v>
      </c>
      <c r="G258" s="118">
        <v>759.56</v>
      </c>
      <c r="H258" s="118">
        <v>759.56</v>
      </c>
      <c r="I258" s="118">
        <v>759.56</v>
      </c>
      <c r="J258" s="118">
        <v>759.56</v>
      </c>
      <c r="K258" s="118">
        <v>759.56</v>
      </c>
      <c r="L258" s="118">
        <v>759.56</v>
      </c>
      <c r="M258" s="118">
        <v>759.56</v>
      </c>
      <c r="N258" s="118">
        <v>759.56</v>
      </c>
      <c r="O258" s="118">
        <v>759.56</v>
      </c>
      <c r="P258" s="118">
        <v>759.56</v>
      </c>
      <c r="Q258" s="118">
        <v>759.56</v>
      </c>
      <c r="R258" s="118">
        <v>759.56</v>
      </c>
      <c r="S258" s="118">
        <v>759.56</v>
      </c>
      <c r="T258" s="118">
        <v>759.56</v>
      </c>
      <c r="U258" s="118">
        <v>759.56</v>
      </c>
      <c r="V258" s="118">
        <v>759.56</v>
      </c>
      <c r="W258" s="118">
        <v>759.56</v>
      </c>
      <c r="X258" s="118">
        <v>759.56</v>
      </c>
      <c r="Y258" s="118">
        <v>759.56</v>
      </c>
      <c r="AB258" s="4">
        <v>17</v>
      </c>
      <c r="AC258" s="4">
        <v>13</v>
      </c>
    </row>
    <row r="259" spans="1:29" x14ac:dyDescent="0.25">
      <c r="A259" s="111">
        <v>9</v>
      </c>
      <c r="B259" s="118">
        <v>759.56</v>
      </c>
      <c r="C259" s="118">
        <v>759.56</v>
      </c>
      <c r="D259" s="118">
        <v>759.56</v>
      </c>
      <c r="E259" s="118">
        <v>759.56</v>
      </c>
      <c r="F259" s="118">
        <v>759.56</v>
      </c>
      <c r="G259" s="118">
        <v>759.56</v>
      </c>
      <c r="H259" s="118">
        <v>759.56</v>
      </c>
      <c r="I259" s="118">
        <v>759.56</v>
      </c>
      <c r="J259" s="118">
        <v>759.56</v>
      </c>
      <c r="K259" s="118">
        <v>759.56</v>
      </c>
      <c r="L259" s="118">
        <v>759.56</v>
      </c>
      <c r="M259" s="118">
        <v>759.56</v>
      </c>
      <c r="N259" s="118">
        <v>759.56</v>
      </c>
      <c r="O259" s="118">
        <v>759.56</v>
      </c>
      <c r="P259" s="118">
        <v>759.56</v>
      </c>
      <c r="Q259" s="118">
        <v>759.56</v>
      </c>
      <c r="R259" s="118">
        <v>759.56</v>
      </c>
      <c r="S259" s="118">
        <v>759.56</v>
      </c>
      <c r="T259" s="118">
        <v>759.56</v>
      </c>
      <c r="U259" s="118">
        <v>759.56</v>
      </c>
      <c r="V259" s="118">
        <v>759.56</v>
      </c>
      <c r="W259" s="118">
        <v>759.56</v>
      </c>
      <c r="X259" s="118">
        <v>759.56</v>
      </c>
      <c r="Y259" s="118">
        <v>759.56</v>
      </c>
      <c r="AB259" s="4">
        <v>17</v>
      </c>
      <c r="AC259" s="4">
        <v>14</v>
      </c>
    </row>
    <row r="260" spans="1:29" x14ac:dyDescent="0.25">
      <c r="A260" s="111">
        <v>10</v>
      </c>
      <c r="B260" s="118">
        <v>759.56</v>
      </c>
      <c r="C260" s="118">
        <v>759.56</v>
      </c>
      <c r="D260" s="118">
        <v>759.56</v>
      </c>
      <c r="E260" s="118">
        <v>759.56</v>
      </c>
      <c r="F260" s="118">
        <v>759.56</v>
      </c>
      <c r="G260" s="118">
        <v>759.56</v>
      </c>
      <c r="H260" s="118">
        <v>759.56</v>
      </c>
      <c r="I260" s="118">
        <v>759.56</v>
      </c>
      <c r="J260" s="118">
        <v>759.56</v>
      </c>
      <c r="K260" s="118">
        <v>759.56</v>
      </c>
      <c r="L260" s="118">
        <v>759.56</v>
      </c>
      <c r="M260" s="118">
        <v>759.56</v>
      </c>
      <c r="N260" s="118">
        <v>759.56</v>
      </c>
      <c r="O260" s="118">
        <v>759.56</v>
      </c>
      <c r="P260" s="118">
        <v>759.56</v>
      </c>
      <c r="Q260" s="118">
        <v>759.56</v>
      </c>
      <c r="R260" s="118">
        <v>759.56</v>
      </c>
      <c r="S260" s="118">
        <v>759.56</v>
      </c>
      <c r="T260" s="118">
        <v>759.56</v>
      </c>
      <c r="U260" s="118">
        <v>759.56</v>
      </c>
      <c r="V260" s="118">
        <v>759.56</v>
      </c>
      <c r="W260" s="118">
        <v>759.56</v>
      </c>
      <c r="X260" s="118">
        <v>759.56</v>
      </c>
      <c r="Y260" s="118">
        <v>759.56</v>
      </c>
      <c r="AB260" s="4">
        <v>17</v>
      </c>
      <c r="AC260" s="4">
        <v>15</v>
      </c>
    </row>
    <row r="261" spans="1:29" x14ac:dyDescent="0.25">
      <c r="A261" s="111">
        <v>11</v>
      </c>
      <c r="B261" s="118">
        <v>759.56</v>
      </c>
      <c r="C261" s="118">
        <v>759.56</v>
      </c>
      <c r="D261" s="118">
        <v>759.56</v>
      </c>
      <c r="E261" s="118">
        <v>759.56</v>
      </c>
      <c r="F261" s="118">
        <v>759.56</v>
      </c>
      <c r="G261" s="118">
        <v>759.56</v>
      </c>
      <c r="H261" s="118">
        <v>759.56</v>
      </c>
      <c r="I261" s="118">
        <v>759.56</v>
      </c>
      <c r="J261" s="118">
        <v>759.56</v>
      </c>
      <c r="K261" s="118">
        <v>759.56</v>
      </c>
      <c r="L261" s="118">
        <v>759.56</v>
      </c>
      <c r="M261" s="118">
        <v>759.56</v>
      </c>
      <c r="N261" s="118">
        <v>759.56</v>
      </c>
      <c r="O261" s="118">
        <v>759.56</v>
      </c>
      <c r="P261" s="118">
        <v>759.56</v>
      </c>
      <c r="Q261" s="118">
        <v>759.56</v>
      </c>
      <c r="R261" s="118">
        <v>759.56</v>
      </c>
      <c r="S261" s="118">
        <v>759.56</v>
      </c>
      <c r="T261" s="118">
        <v>759.56</v>
      </c>
      <c r="U261" s="118">
        <v>759.56</v>
      </c>
      <c r="V261" s="118">
        <v>759.56</v>
      </c>
      <c r="W261" s="118">
        <v>759.56</v>
      </c>
      <c r="X261" s="118">
        <v>759.56</v>
      </c>
      <c r="Y261" s="118">
        <v>759.56</v>
      </c>
      <c r="AB261" s="4">
        <v>17</v>
      </c>
      <c r="AC261" s="4">
        <v>16</v>
      </c>
    </row>
    <row r="262" spans="1:29" x14ac:dyDescent="0.25">
      <c r="A262" s="111">
        <v>12</v>
      </c>
      <c r="B262" s="118">
        <v>759.56</v>
      </c>
      <c r="C262" s="118">
        <v>759.56</v>
      </c>
      <c r="D262" s="118">
        <v>759.56</v>
      </c>
      <c r="E262" s="118">
        <v>759.56</v>
      </c>
      <c r="F262" s="118">
        <v>759.56</v>
      </c>
      <c r="G262" s="118">
        <v>759.56</v>
      </c>
      <c r="H262" s="118">
        <v>759.56</v>
      </c>
      <c r="I262" s="118">
        <v>759.56</v>
      </c>
      <c r="J262" s="118">
        <v>759.56</v>
      </c>
      <c r="K262" s="118">
        <v>759.56</v>
      </c>
      <c r="L262" s="118">
        <v>759.56</v>
      </c>
      <c r="M262" s="118">
        <v>759.56</v>
      </c>
      <c r="N262" s="118">
        <v>759.56</v>
      </c>
      <c r="O262" s="118">
        <v>759.56</v>
      </c>
      <c r="P262" s="118">
        <v>759.56</v>
      </c>
      <c r="Q262" s="118">
        <v>759.56</v>
      </c>
      <c r="R262" s="118">
        <v>759.56</v>
      </c>
      <c r="S262" s="118">
        <v>759.56</v>
      </c>
      <c r="T262" s="118">
        <v>759.56</v>
      </c>
      <c r="U262" s="118">
        <v>759.56</v>
      </c>
      <c r="V262" s="118">
        <v>759.56</v>
      </c>
      <c r="W262" s="118">
        <v>759.56</v>
      </c>
      <c r="X262" s="118">
        <v>759.56</v>
      </c>
      <c r="Y262" s="118">
        <v>759.56</v>
      </c>
      <c r="AB262" s="4">
        <v>17</v>
      </c>
      <c r="AC262" s="4">
        <v>17</v>
      </c>
    </row>
    <row r="263" spans="1:29" x14ac:dyDescent="0.25">
      <c r="A263" s="111">
        <v>13</v>
      </c>
      <c r="B263" s="118">
        <v>759.56</v>
      </c>
      <c r="C263" s="118">
        <v>759.56</v>
      </c>
      <c r="D263" s="118">
        <v>759.56</v>
      </c>
      <c r="E263" s="118">
        <v>759.56</v>
      </c>
      <c r="F263" s="118">
        <v>759.56</v>
      </c>
      <c r="G263" s="118">
        <v>759.56</v>
      </c>
      <c r="H263" s="118">
        <v>759.56</v>
      </c>
      <c r="I263" s="118">
        <v>759.56</v>
      </c>
      <c r="J263" s="118">
        <v>759.56</v>
      </c>
      <c r="K263" s="118">
        <v>759.56</v>
      </c>
      <c r="L263" s="118">
        <v>759.56</v>
      </c>
      <c r="M263" s="118">
        <v>759.56</v>
      </c>
      <c r="N263" s="118">
        <v>759.56</v>
      </c>
      <c r="O263" s="118">
        <v>759.56</v>
      </c>
      <c r="P263" s="118">
        <v>759.56</v>
      </c>
      <c r="Q263" s="118">
        <v>759.56</v>
      </c>
      <c r="R263" s="118">
        <v>759.56</v>
      </c>
      <c r="S263" s="118">
        <v>759.56</v>
      </c>
      <c r="T263" s="118">
        <v>759.56</v>
      </c>
      <c r="U263" s="118">
        <v>759.56</v>
      </c>
      <c r="V263" s="118">
        <v>759.56</v>
      </c>
      <c r="W263" s="118">
        <v>759.56</v>
      </c>
      <c r="X263" s="118">
        <v>759.56</v>
      </c>
      <c r="Y263" s="118">
        <v>759.56</v>
      </c>
      <c r="AB263" s="4">
        <v>17</v>
      </c>
      <c r="AC263" s="4">
        <v>18</v>
      </c>
    </row>
    <row r="264" spans="1:29" x14ac:dyDescent="0.25">
      <c r="A264" s="111">
        <v>14</v>
      </c>
      <c r="B264" s="118">
        <v>759.56</v>
      </c>
      <c r="C264" s="118">
        <v>759.56</v>
      </c>
      <c r="D264" s="118">
        <v>759.56</v>
      </c>
      <c r="E264" s="118">
        <v>759.56</v>
      </c>
      <c r="F264" s="118">
        <v>759.56</v>
      </c>
      <c r="G264" s="118">
        <v>759.56</v>
      </c>
      <c r="H264" s="118">
        <v>759.56</v>
      </c>
      <c r="I264" s="118">
        <v>759.56</v>
      </c>
      <c r="J264" s="118">
        <v>759.56</v>
      </c>
      <c r="K264" s="118">
        <v>759.56</v>
      </c>
      <c r="L264" s="118">
        <v>759.56</v>
      </c>
      <c r="M264" s="118">
        <v>759.56</v>
      </c>
      <c r="N264" s="118">
        <v>759.56</v>
      </c>
      <c r="O264" s="118">
        <v>759.56</v>
      </c>
      <c r="P264" s="118">
        <v>759.56</v>
      </c>
      <c r="Q264" s="118">
        <v>759.56</v>
      </c>
      <c r="R264" s="118">
        <v>759.56</v>
      </c>
      <c r="S264" s="118">
        <v>759.56</v>
      </c>
      <c r="T264" s="118">
        <v>759.56</v>
      </c>
      <c r="U264" s="118">
        <v>759.56</v>
      </c>
      <c r="V264" s="118">
        <v>759.56</v>
      </c>
      <c r="W264" s="118">
        <v>759.56</v>
      </c>
      <c r="X264" s="118">
        <v>759.56</v>
      </c>
      <c r="Y264" s="118">
        <v>759.56</v>
      </c>
      <c r="AB264" s="4">
        <v>17</v>
      </c>
      <c r="AC264" s="4">
        <v>19</v>
      </c>
    </row>
    <row r="265" spans="1:29" x14ac:dyDescent="0.25">
      <c r="A265" s="111">
        <v>15</v>
      </c>
      <c r="B265" s="118">
        <v>759.56</v>
      </c>
      <c r="C265" s="118">
        <v>759.56</v>
      </c>
      <c r="D265" s="118">
        <v>759.56</v>
      </c>
      <c r="E265" s="118">
        <v>759.56</v>
      </c>
      <c r="F265" s="118">
        <v>759.56</v>
      </c>
      <c r="G265" s="118">
        <v>759.56</v>
      </c>
      <c r="H265" s="118">
        <v>759.56</v>
      </c>
      <c r="I265" s="118">
        <v>759.56</v>
      </c>
      <c r="J265" s="118">
        <v>759.56</v>
      </c>
      <c r="K265" s="118">
        <v>759.56</v>
      </c>
      <c r="L265" s="118">
        <v>759.56</v>
      </c>
      <c r="M265" s="118">
        <v>759.56</v>
      </c>
      <c r="N265" s="118">
        <v>759.56</v>
      </c>
      <c r="O265" s="118">
        <v>759.56</v>
      </c>
      <c r="P265" s="118">
        <v>759.56</v>
      </c>
      <c r="Q265" s="118">
        <v>759.56</v>
      </c>
      <c r="R265" s="118">
        <v>759.56</v>
      </c>
      <c r="S265" s="118">
        <v>759.56</v>
      </c>
      <c r="T265" s="118">
        <v>759.56</v>
      </c>
      <c r="U265" s="118">
        <v>759.56</v>
      </c>
      <c r="V265" s="118">
        <v>759.56</v>
      </c>
      <c r="W265" s="118">
        <v>759.56</v>
      </c>
      <c r="X265" s="118">
        <v>759.56</v>
      </c>
      <c r="Y265" s="118">
        <v>759.56</v>
      </c>
      <c r="AB265" s="4">
        <v>17</v>
      </c>
      <c r="AC265" s="4">
        <v>20</v>
      </c>
    </row>
    <row r="266" spans="1:29" x14ac:dyDescent="0.25">
      <c r="A266" s="111">
        <v>16</v>
      </c>
      <c r="B266" s="118">
        <v>759.56</v>
      </c>
      <c r="C266" s="118">
        <v>759.56</v>
      </c>
      <c r="D266" s="118">
        <v>759.56</v>
      </c>
      <c r="E266" s="118">
        <v>759.56</v>
      </c>
      <c r="F266" s="118">
        <v>759.56</v>
      </c>
      <c r="G266" s="118">
        <v>759.56</v>
      </c>
      <c r="H266" s="118">
        <v>759.56</v>
      </c>
      <c r="I266" s="118">
        <v>759.56</v>
      </c>
      <c r="J266" s="118">
        <v>759.56</v>
      </c>
      <c r="K266" s="118">
        <v>759.56</v>
      </c>
      <c r="L266" s="118">
        <v>759.56</v>
      </c>
      <c r="M266" s="118">
        <v>759.56</v>
      </c>
      <c r="N266" s="118">
        <v>759.56</v>
      </c>
      <c r="O266" s="118">
        <v>759.56</v>
      </c>
      <c r="P266" s="118">
        <v>759.56</v>
      </c>
      <c r="Q266" s="118">
        <v>759.56</v>
      </c>
      <c r="R266" s="118">
        <v>759.56</v>
      </c>
      <c r="S266" s="118">
        <v>759.56</v>
      </c>
      <c r="T266" s="118">
        <v>759.56</v>
      </c>
      <c r="U266" s="118">
        <v>759.56</v>
      </c>
      <c r="V266" s="118">
        <v>759.56</v>
      </c>
      <c r="W266" s="118">
        <v>759.56</v>
      </c>
      <c r="X266" s="118">
        <v>759.56</v>
      </c>
      <c r="Y266" s="118">
        <v>759.56</v>
      </c>
      <c r="AB266" s="4">
        <v>17</v>
      </c>
      <c r="AC266" s="4">
        <v>21</v>
      </c>
    </row>
    <row r="267" spans="1:29" x14ac:dyDescent="0.25">
      <c r="A267" s="111">
        <v>17</v>
      </c>
      <c r="B267" s="118">
        <v>759.56</v>
      </c>
      <c r="C267" s="118">
        <v>759.56</v>
      </c>
      <c r="D267" s="118">
        <v>759.56</v>
      </c>
      <c r="E267" s="118">
        <v>759.56</v>
      </c>
      <c r="F267" s="118">
        <v>759.56</v>
      </c>
      <c r="G267" s="118">
        <v>759.56</v>
      </c>
      <c r="H267" s="118">
        <v>759.56</v>
      </c>
      <c r="I267" s="118">
        <v>759.56</v>
      </c>
      <c r="J267" s="118">
        <v>759.56</v>
      </c>
      <c r="K267" s="118">
        <v>759.56</v>
      </c>
      <c r="L267" s="118">
        <v>759.56</v>
      </c>
      <c r="M267" s="118">
        <v>759.56</v>
      </c>
      <c r="N267" s="118">
        <v>759.56</v>
      </c>
      <c r="O267" s="118">
        <v>759.56</v>
      </c>
      <c r="P267" s="118">
        <v>759.56</v>
      </c>
      <c r="Q267" s="118">
        <v>759.56</v>
      </c>
      <c r="R267" s="118">
        <v>759.56</v>
      </c>
      <c r="S267" s="118">
        <v>759.56</v>
      </c>
      <c r="T267" s="118">
        <v>759.56</v>
      </c>
      <c r="U267" s="118">
        <v>759.56</v>
      </c>
      <c r="V267" s="118">
        <v>759.56</v>
      </c>
      <c r="W267" s="118">
        <v>759.56</v>
      </c>
      <c r="X267" s="118">
        <v>759.56</v>
      </c>
      <c r="Y267" s="118">
        <v>759.56</v>
      </c>
      <c r="AB267" s="4">
        <v>17</v>
      </c>
      <c r="AC267" s="4">
        <v>22</v>
      </c>
    </row>
    <row r="268" spans="1:29" x14ac:dyDescent="0.25">
      <c r="A268" s="111">
        <v>18</v>
      </c>
      <c r="B268" s="118">
        <v>759.56</v>
      </c>
      <c r="C268" s="118">
        <v>759.56</v>
      </c>
      <c r="D268" s="118">
        <v>759.56</v>
      </c>
      <c r="E268" s="118">
        <v>759.56</v>
      </c>
      <c r="F268" s="118">
        <v>759.56</v>
      </c>
      <c r="G268" s="118">
        <v>759.56</v>
      </c>
      <c r="H268" s="118">
        <v>759.56</v>
      </c>
      <c r="I268" s="118">
        <v>759.56</v>
      </c>
      <c r="J268" s="118">
        <v>759.56</v>
      </c>
      <c r="K268" s="118">
        <v>759.56</v>
      </c>
      <c r="L268" s="118">
        <v>759.56</v>
      </c>
      <c r="M268" s="118">
        <v>759.56</v>
      </c>
      <c r="N268" s="118">
        <v>759.56</v>
      </c>
      <c r="O268" s="118">
        <v>759.56</v>
      </c>
      <c r="P268" s="118">
        <v>759.56</v>
      </c>
      <c r="Q268" s="118">
        <v>759.56</v>
      </c>
      <c r="R268" s="118">
        <v>759.56</v>
      </c>
      <c r="S268" s="118">
        <v>759.56</v>
      </c>
      <c r="T268" s="118">
        <v>759.56</v>
      </c>
      <c r="U268" s="118">
        <v>759.56</v>
      </c>
      <c r="V268" s="118">
        <v>759.56</v>
      </c>
      <c r="W268" s="118">
        <v>759.56</v>
      </c>
      <c r="X268" s="118">
        <v>759.56</v>
      </c>
      <c r="Y268" s="118">
        <v>759.56</v>
      </c>
      <c r="AB268" s="4">
        <v>17</v>
      </c>
      <c r="AC268" s="4">
        <v>23</v>
      </c>
    </row>
    <row r="269" spans="1:29" x14ac:dyDescent="0.25">
      <c r="A269" s="111">
        <v>19</v>
      </c>
      <c r="B269" s="118">
        <v>759.56</v>
      </c>
      <c r="C269" s="118">
        <v>759.56</v>
      </c>
      <c r="D269" s="118">
        <v>759.56</v>
      </c>
      <c r="E269" s="118">
        <v>759.56</v>
      </c>
      <c r="F269" s="118">
        <v>759.56</v>
      </c>
      <c r="G269" s="118">
        <v>759.56</v>
      </c>
      <c r="H269" s="118">
        <v>759.56</v>
      </c>
      <c r="I269" s="118">
        <v>759.56</v>
      </c>
      <c r="J269" s="118">
        <v>759.56</v>
      </c>
      <c r="K269" s="118">
        <v>759.56</v>
      </c>
      <c r="L269" s="118">
        <v>759.56</v>
      </c>
      <c r="M269" s="118">
        <v>759.56</v>
      </c>
      <c r="N269" s="118">
        <v>759.56</v>
      </c>
      <c r="O269" s="118">
        <v>759.56</v>
      </c>
      <c r="P269" s="118">
        <v>759.56</v>
      </c>
      <c r="Q269" s="118">
        <v>759.56</v>
      </c>
      <c r="R269" s="118">
        <v>759.56</v>
      </c>
      <c r="S269" s="118">
        <v>759.56</v>
      </c>
      <c r="T269" s="118">
        <v>759.56</v>
      </c>
      <c r="U269" s="118">
        <v>759.56</v>
      </c>
      <c r="V269" s="118">
        <v>759.56</v>
      </c>
      <c r="W269" s="118">
        <v>759.56</v>
      </c>
      <c r="X269" s="118">
        <v>759.56</v>
      </c>
      <c r="Y269" s="118">
        <v>759.56</v>
      </c>
      <c r="AB269" s="4">
        <v>17</v>
      </c>
      <c r="AC269" s="4">
        <v>24</v>
      </c>
    </row>
    <row r="270" spans="1:29" x14ac:dyDescent="0.25">
      <c r="A270" s="111">
        <v>20</v>
      </c>
      <c r="B270" s="118">
        <v>759.56</v>
      </c>
      <c r="C270" s="118">
        <v>759.56</v>
      </c>
      <c r="D270" s="118">
        <v>759.56</v>
      </c>
      <c r="E270" s="118">
        <v>759.56</v>
      </c>
      <c r="F270" s="118">
        <v>759.56</v>
      </c>
      <c r="G270" s="118">
        <v>759.56</v>
      </c>
      <c r="H270" s="118">
        <v>759.56</v>
      </c>
      <c r="I270" s="118">
        <v>759.56</v>
      </c>
      <c r="J270" s="118">
        <v>759.56</v>
      </c>
      <c r="K270" s="118">
        <v>759.56</v>
      </c>
      <c r="L270" s="118">
        <v>759.56</v>
      </c>
      <c r="M270" s="118">
        <v>759.56</v>
      </c>
      <c r="N270" s="118">
        <v>759.56</v>
      </c>
      <c r="O270" s="118">
        <v>759.56</v>
      </c>
      <c r="P270" s="118">
        <v>759.56</v>
      </c>
      <c r="Q270" s="118">
        <v>759.56</v>
      </c>
      <c r="R270" s="118">
        <v>759.56</v>
      </c>
      <c r="S270" s="118">
        <v>759.56</v>
      </c>
      <c r="T270" s="118">
        <v>759.56</v>
      </c>
      <c r="U270" s="118">
        <v>759.56</v>
      </c>
      <c r="V270" s="118">
        <v>759.56</v>
      </c>
      <c r="W270" s="118">
        <v>759.56</v>
      </c>
      <c r="X270" s="118">
        <v>759.56</v>
      </c>
      <c r="Y270" s="118">
        <v>759.56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118">
        <v>759.56</v>
      </c>
      <c r="C271" s="118">
        <v>759.56</v>
      </c>
      <c r="D271" s="118">
        <v>759.56</v>
      </c>
      <c r="E271" s="118">
        <v>759.56</v>
      </c>
      <c r="F271" s="118">
        <v>759.56</v>
      </c>
      <c r="G271" s="118">
        <v>759.56</v>
      </c>
      <c r="H271" s="118">
        <v>759.56</v>
      </c>
      <c r="I271" s="118">
        <v>759.56</v>
      </c>
      <c r="J271" s="118">
        <v>759.56</v>
      </c>
      <c r="K271" s="118">
        <v>759.56</v>
      </c>
      <c r="L271" s="118">
        <v>759.56</v>
      </c>
      <c r="M271" s="118">
        <v>759.56</v>
      </c>
      <c r="N271" s="118">
        <v>759.56</v>
      </c>
      <c r="O271" s="118">
        <v>759.56</v>
      </c>
      <c r="P271" s="118">
        <v>759.56</v>
      </c>
      <c r="Q271" s="118">
        <v>759.56</v>
      </c>
      <c r="R271" s="118">
        <v>759.56</v>
      </c>
      <c r="S271" s="118">
        <v>759.56</v>
      </c>
      <c r="T271" s="118">
        <v>759.56</v>
      </c>
      <c r="U271" s="118">
        <v>759.56</v>
      </c>
      <c r="V271" s="118">
        <v>759.56</v>
      </c>
      <c r="W271" s="118">
        <v>759.56</v>
      </c>
      <c r="X271" s="118">
        <v>759.56</v>
      </c>
      <c r="Y271" s="118">
        <v>759.56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118">
        <v>759.56</v>
      </c>
      <c r="C272" s="118">
        <v>759.56</v>
      </c>
      <c r="D272" s="118">
        <v>759.56</v>
      </c>
      <c r="E272" s="118">
        <v>759.56</v>
      </c>
      <c r="F272" s="118">
        <v>759.56</v>
      </c>
      <c r="G272" s="118">
        <v>759.56</v>
      </c>
      <c r="H272" s="118">
        <v>759.56</v>
      </c>
      <c r="I272" s="118">
        <v>759.56</v>
      </c>
      <c r="J272" s="118">
        <v>759.56</v>
      </c>
      <c r="K272" s="118">
        <v>759.56</v>
      </c>
      <c r="L272" s="118">
        <v>759.56</v>
      </c>
      <c r="M272" s="118">
        <v>759.56</v>
      </c>
      <c r="N272" s="118">
        <v>759.56</v>
      </c>
      <c r="O272" s="118">
        <v>759.56</v>
      </c>
      <c r="P272" s="118">
        <v>759.56</v>
      </c>
      <c r="Q272" s="118">
        <v>759.56</v>
      </c>
      <c r="R272" s="118">
        <v>759.56</v>
      </c>
      <c r="S272" s="118">
        <v>759.56</v>
      </c>
      <c r="T272" s="118">
        <v>759.56</v>
      </c>
      <c r="U272" s="118">
        <v>759.56</v>
      </c>
      <c r="V272" s="118">
        <v>759.56</v>
      </c>
      <c r="W272" s="118">
        <v>759.56</v>
      </c>
      <c r="X272" s="118">
        <v>759.56</v>
      </c>
      <c r="Y272" s="118">
        <v>759.56</v>
      </c>
      <c r="AB272" s="4">
        <v>18</v>
      </c>
      <c r="AC272" s="4">
        <v>3</v>
      </c>
    </row>
    <row r="273" spans="1:29" x14ac:dyDescent="0.25">
      <c r="A273" s="111">
        <v>23</v>
      </c>
      <c r="B273" s="118">
        <v>759.56</v>
      </c>
      <c r="C273" s="118">
        <v>759.56</v>
      </c>
      <c r="D273" s="118">
        <v>759.56</v>
      </c>
      <c r="E273" s="118">
        <v>759.56</v>
      </c>
      <c r="F273" s="118">
        <v>759.56</v>
      </c>
      <c r="G273" s="118">
        <v>759.56</v>
      </c>
      <c r="H273" s="118">
        <v>759.56</v>
      </c>
      <c r="I273" s="118">
        <v>759.56</v>
      </c>
      <c r="J273" s="118">
        <v>759.56</v>
      </c>
      <c r="K273" s="118">
        <v>759.56</v>
      </c>
      <c r="L273" s="118">
        <v>759.56</v>
      </c>
      <c r="M273" s="118">
        <v>759.56</v>
      </c>
      <c r="N273" s="118">
        <v>759.56</v>
      </c>
      <c r="O273" s="118">
        <v>759.56</v>
      </c>
      <c r="P273" s="118">
        <v>759.56</v>
      </c>
      <c r="Q273" s="118">
        <v>759.56</v>
      </c>
      <c r="R273" s="118">
        <v>759.56</v>
      </c>
      <c r="S273" s="118">
        <v>759.56</v>
      </c>
      <c r="T273" s="118">
        <v>759.56</v>
      </c>
      <c r="U273" s="118">
        <v>759.56</v>
      </c>
      <c r="V273" s="118">
        <v>759.56</v>
      </c>
      <c r="W273" s="118">
        <v>759.56</v>
      </c>
      <c r="X273" s="118">
        <v>759.56</v>
      </c>
      <c r="Y273" s="118">
        <v>759.56</v>
      </c>
      <c r="AB273" s="4">
        <v>18</v>
      </c>
      <c r="AC273" s="4">
        <v>4</v>
      </c>
    </row>
    <row r="274" spans="1:29" x14ac:dyDescent="0.25">
      <c r="A274" s="111">
        <v>24</v>
      </c>
      <c r="B274" s="118">
        <v>759.56</v>
      </c>
      <c r="C274" s="118">
        <v>759.56</v>
      </c>
      <c r="D274" s="118">
        <v>759.56</v>
      </c>
      <c r="E274" s="118">
        <v>759.56</v>
      </c>
      <c r="F274" s="118">
        <v>759.56</v>
      </c>
      <c r="G274" s="118">
        <v>759.56</v>
      </c>
      <c r="H274" s="118">
        <v>759.56</v>
      </c>
      <c r="I274" s="118">
        <v>759.56</v>
      </c>
      <c r="J274" s="118">
        <v>759.56</v>
      </c>
      <c r="K274" s="118">
        <v>759.56</v>
      </c>
      <c r="L274" s="118">
        <v>759.56</v>
      </c>
      <c r="M274" s="118">
        <v>759.56</v>
      </c>
      <c r="N274" s="118">
        <v>759.56</v>
      </c>
      <c r="O274" s="118">
        <v>759.56</v>
      </c>
      <c r="P274" s="118">
        <v>759.56</v>
      </c>
      <c r="Q274" s="118">
        <v>759.56</v>
      </c>
      <c r="R274" s="118">
        <v>759.56</v>
      </c>
      <c r="S274" s="118">
        <v>759.56</v>
      </c>
      <c r="T274" s="118">
        <v>759.56</v>
      </c>
      <c r="U274" s="118">
        <v>759.56</v>
      </c>
      <c r="V274" s="118">
        <v>759.56</v>
      </c>
      <c r="W274" s="118">
        <v>759.56</v>
      </c>
      <c r="X274" s="118">
        <v>759.56</v>
      </c>
      <c r="Y274" s="118">
        <v>759.56</v>
      </c>
      <c r="AB274" s="4">
        <v>18</v>
      </c>
      <c r="AC274" s="4">
        <v>5</v>
      </c>
    </row>
    <row r="275" spans="1:29" x14ac:dyDescent="0.25">
      <c r="A275" s="111">
        <v>25</v>
      </c>
      <c r="B275" s="118">
        <v>759.56</v>
      </c>
      <c r="C275" s="118">
        <v>759.56</v>
      </c>
      <c r="D275" s="118">
        <v>759.56</v>
      </c>
      <c r="E275" s="118">
        <v>759.56</v>
      </c>
      <c r="F275" s="118">
        <v>759.56</v>
      </c>
      <c r="G275" s="118">
        <v>759.56</v>
      </c>
      <c r="H275" s="118">
        <v>759.56</v>
      </c>
      <c r="I275" s="118">
        <v>759.56</v>
      </c>
      <c r="J275" s="118">
        <v>759.56</v>
      </c>
      <c r="K275" s="118">
        <v>759.56</v>
      </c>
      <c r="L275" s="118">
        <v>759.56</v>
      </c>
      <c r="M275" s="118">
        <v>759.56</v>
      </c>
      <c r="N275" s="118">
        <v>759.56</v>
      </c>
      <c r="O275" s="118">
        <v>759.56</v>
      </c>
      <c r="P275" s="118">
        <v>759.56</v>
      </c>
      <c r="Q275" s="118">
        <v>759.56</v>
      </c>
      <c r="R275" s="118">
        <v>759.56</v>
      </c>
      <c r="S275" s="118">
        <v>759.56</v>
      </c>
      <c r="T275" s="118">
        <v>759.56</v>
      </c>
      <c r="U275" s="118">
        <v>759.56</v>
      </c>
      <c r="V275" s="118">
        <v>759.56</v>
      </c>
      <c r="W275" s="118">
        <v>759.56</v>
      </c>
      <c r="X275" s="118">
        <v>759.56</v>
      </c>
      <c r="Y275" s="118">
        <v>759.56</v>
      </c>
      <c r="AB275" s="4">
        <v>18</v>
      </c>
      <c r="AC275" s="4">
        <v>6</v>
      </c>
    </row>
    <row r="276" spans="1:29" x14ac:dyDescent="0.25">
      <c r="A276" s="111">
        <v>26</v>
      </c>
      <c r="B276" s="118">
        <v>759.56</v>
      </c>
      <c r="C276" s="118">
        <v>759.56</v>
      </c>
      <c r="D276" s="118">
        <v>759.56</v>
      </c>
      <c r="E276" s="118">
        <v>759.56</v>
      </c>
      <c r="F276" s="118">
        <v>759.56</v>
      </c>
      <c r="G276" s="118">
        <v>759.56</v>
      </c>
      <c r="H276" s="118">
        <v>759.56</v>
      </c>
      <c r="I276" s="118">
        <v>759.56</v>
      </c>
      <c r="J276" s="118">
        <v>759.56</v>
      </c>
      <c r="K276" s="118">
        <v>759.56</v>
      </c>
      <c r="L276" s="118">
        <v>759.56</v>
      </c>
      <c r="M276" s="118">
        <v>759.56</v>
      </c>
      <c r="N276" s="118">
        <v>759.56</v>
      </c>
      <c r="O276" s="118">
        <v>759.56</v>
      </c>
      <c r="P276" s="118">
        <v>759.56</v>
      </c>
      <c r="Q276" s="118">
        <v>759.56</v>
      </c>
      <c r="R276" s="118">
        <v>759.56</v>
      </c>
      <c r="S276" s="118">
        <v>759.56</v>
      </c>
      <c r="T276" s="118">
        <v>759.56</v>
      </c>
      <c r="U276" s="118">
        <v>759.56</v>
      </c>
      <c r="V276" s="118">
        <v>759.56</v>
      </c>
      <c r="W276" s="118">
        <v>759.56</v>
      </c>
      <c r="X276" s="118">
        <v>759.56</v>
      </c>
      <c r="Y276" s="118">
        <v>759.56</v>
      </c>
      <c r="AB276" s="4">
        <v>18</v>
      </c>
      <c r="AC276" s="4">
        <v>7</v>
      </c>
    </row>
    <row r="277" spans="1:29" x14ac:dyDescent="0.25">
      <c r="A277" s="111">
        <v>27</v>
      </c>
      <c r="B277" s="118">
        <v>759.56</v>
      </c>
      <c r="C277" s="118">
        <v>759.56</v>
      </c>
      <c r="D277" s="118">
        <v>759.56</v>
      </c>
      <c r="E277" s="118">
        <v>759.56</v>
      </c>
      <c r="F277" s="118">
        <v>759.56</v>
      </c>
      <c r="G277" s="118">
        <v>759.56</v>
      </c>
      <c r="H277" s="118">
        <v>759.56</v>
      </c>
      <c r="I277" s="118">
        <v>759.56</v>
      </c>
      <c r="J277" s="118">
        <v>759.56</v>
      </c>
      <c r="K277" s="118">
        <v>759.56</v>
      </c>
      <c r="L277" s="118">
        <v>759.56</v>
      </c>
      <c r="M277" s="118">
        <v>759.56</v>
      </c>
      <c r="N277" s="118">
        <v>759.56</v>
      </c>
      <c r="O277" s="118">
        <v>759.56</v>
      </c>
      <c r="P277" s="118">
        <v>759.56</v>
      </c>
      <c r="Q277" s="118">
        <v>759.56</v>
      </c>
      <c r="R277" s="118">
        <v>759.56</v>
      </c>
      <c r="S277" s="118">
        <v>759.56</v>
      </c>
      <c r="T277" s="118">
        <v>759.56</v>
      </c>
      <c r="U277" s="118">
        <v>759.56</v>
      </c>
      <c r="V277" s="118">
        <v>759.56</v>
      </c>
      <c r="W277" s="118">
        <v>759.56</v>
      </c>
      <c r="X277" s="118">
        <v>759.56</v>
      </c>
      <c r="Y277" s="118">
        <v>759.56</v>
      </c>
      <c r="AB277" s="4">
        <v>18</v>
      </c>
      <c r="AC277" s="4">
        <v>8</v>
      </c>
    </row>
    <row r="278" spans="1:29" x14ac:dyDescent="0.25">
      <c r="A278" s="111">
        <v>28</v>
      </c>
      <c r="B278" s="118">
        <v>759.56</v>
      </c>
      <c r="C278" s="118">
        <v>759.56</v>
      </c>
      <c r="D278" s="118">
        <v>759.56</v>
      </c>
      <c r="E278" s="118">
        <v>759.56</v>
      </c>
      <c r="F278" s="118">
        <v>759.56</v>
      </c>
      <c r="G278" s="118">
        <v>759.56</v>
      </c>
      <c r="H278" s="118">
        <v>759.56</v>
      </c>
      <c r="I278" s="118">
        <v>759.56</v>
      </c>
      <c r="J278" s="118">
        <v>759.56</v>
      </c>
      <c r="K278" s="118">
        <v>759.56</v>
      </c>
      <c r="L278" s="118">
        <v>759.56</v>
      </c>
      <c r="M278" s="118">
        <v>759.56</v>
      </c>
      <c r="N278" s="118">
        <v>759.56</v>
      </c>
      <c r="O278" s="118">
        <v>759.56</v>
      </c>
      <c r="P278" s="118">
        <v>759.56</v>
      </c>
      <c r="Q278" s="118">
        <v>759.56</v>
      </c>
      <c r="R278" s="118">
        <v>759.56</v>
      </c>
      <c r="S278" s="118">
        <v>759.56</v>
      </c>
      <c r="T278" s="118">
        <v>759.56</v>
      </c>
      <c r="U278" s="118">
        <v>759.56</v>
      </c>
      <c r="V278" s="118">
        <v>759.56</v>
      </c>
      <c r="W278" s="118">
        <v>759.56</v>
      </c>
      <c r="X278" s="118">
        <v>759.56</v>
      </c>
      <c r="Y278" s="118">
        <v>759.56</v>
      </c>
      <c r="AB278" s="4">
        <v>18</v>
      </c>
      <c r="AC278" s="4">
        <v>9</v>
      </c>
    </row>
    <row r="279" spans="1:29" x14ac:dyDescent="0.25">
      <c r="A279" s="111">
        <v>29</v>
      </c>
      <c r="B279" s="118">
        <v>759.56</v>
      </c>
      <c r="C279" s="118">
        <v>759.56</v>
      </c>
      <c r="D279" s="118">
        <v>759.56</v>
      </c>
      <c r="E279" s="118">
        <v>759.56</v>
      </c>
      <c r="F279" s="118">
        <v>759.56</v>
      </c>
      <c r="G279" s="118">
        <v>759.56</v>
      </c>
      <c r="H279" s="118">
        <v>759.56</v>
      </c>
      <c r="I279" s="118">
        <v>759.56</v>
      </c>
      <c r="J279" s="118">
        <v>759.56</v>
      </c>
      <c r="K279" s="118">
        <v>759.56</v>
      </c>
      <c r="L279" s="118">
        <v>759.56</v>
      </c>
      <c r="M279" s="118">
        <v>759.56</v>
      </c>
      <c r="N279" s="118">
        <v>759.56</v>
      </c>
      <c r="O279" s="118">
        <v>759.56</v>
      </c>
      <c r="P279" s="118">
        <v>759.56</v>
      </c>
      <c r="Q279" s="118">
        <v>759.56</v>
      </c>
      <c r="R279" s="118">
        <v>759.56</v>
      </c>
      <c r="S279" s="118">
        <v>759.56</v>
      </c>
      <c r="T279" s="118">
        <v>759.56</v>
      </c>
      <c r="U279" s="118">
        <v>759.56</v>
      </c>
      <c r="V279" s="118">
        <v>759.56</v>
      </c>
      <c r="W279" s="118">
        <v>759.56</v>
      </c>
      <c r="X279" s="118">
        <v>759.56</v>
      </c>
      <c r="Y279" s="118">
        <v>759.56</v>
      </c>
      <c r="AB279" s="4">
        <v>18</v>
      </c>
      <c r="AC279" s="4">
        <v>10</v>
      </c>
    </row>
    <row r="280" spans="1:29" x14ac:dyDescent="0.25">
      <c r="A280" s="121">
        <v>30</v>
      </c>
      <c r="B280" s="118">
        <v>759.56</v>
      </c>
      <c r="C280" s="118">
        <v>759.56</v>
      </c>
      <c r="D280" s="118">
        <v>759.56</v>
      </c>
      <c r="E280" s="118">
        <v>759.56</v>
      </c>
      <c r="F280" s="118">
        <v>759.56</v>
      </c>
      <c r="G280" s="118">
        <v>759.56</v>
      </c>
      <c r="H280" s="118">
        <v>759.56</v>
      </c>
      <c r="I280" s="118">
        <v>759.56</v>
      </c>
      <c r="J280" s="118">
        <v>759.56</v>
      </c>
      <c r="K280" s="118">
        <v>759.56</v>
      </c>
      <c r="L280" s="118">
        <v>759.56</v>
      </c>
      <c r="M280" s="118">
        <v>759.56</v>
      </c>
      <c r="N280" s="118">
        <v>759.56</v>
      </c>
      <c r="O280" s="118">
        <v>759.56</v>
      </c>
      <c r="P280" s="118">
        <v>759.56</v>
      </c>
      <c r="Q280" s="118">
        <v>759.56</v>
      </c>
      <c r="R280" s="118">
        <v>759.56</v>
      </c>
      <c r="S280" s="118">
        <v>759.56</v>
      </c>
      <c r="T280" s="118">
        <v>759.56</v>
      </c>
      <c r="U280" s="118">
        <v>759.56</v>
      </c>
      <c r="V280" s="118">
        <v>759.56</v>
      </c>
      <c r="W280" s="118">
        <v>759.56</v>
      </c>
      <c r="X280" s="118">
        <v>759.56</v>
      </c>
      <c r="Y280" s="118">
        <v>759.56</v>
      </c>
      <c r="AB280" s="4">
        <v>18</v>
      </c>
      <c r="AC280" s="4">
        <v>11</v>
      </c>
    </row>
    <row r="281" spans="1:29" x14ac:dyDescent="0.25">
      <c r="A281" s="122">
        <v>31</v>
      </c>
      <c r="B281" s="118">
        <v>759.56</v>
      </c>
      <c r="C281" s="118">
        <v>759.56</v>
      </c>
      <c r="D281" s="118">
        <v>759.56</v>
      </c>
      <c r="E281" s="118">
        <v>759.56</v>
      </c>
      <c r="F281" s="118">
        <v>759.56</v>
      </c>
      <c r="G281" s="118">
        <v>759.56</v>
      </c>
      <c r="H281" s="118">
        <v>759.56</v>
      </c>
      <c r="I281" s="118">
        <v>759.56</v>
      </c>
      <c r="J281" s="118">
        <v>759.56</v>
      </c>
      <c r="K281" s="118">
        <v>759.56</v>
      </c>
      <c r="L281" s="118">
        <v>759.56</v>
      </c>
      <c r="M281" s="118">
        <v>759.56</v>
      </c>
      <c r="N281" s="118">
        <v>759.56</v>
      </c>
      <c r="O281" s="118">
        <v>759.56</v>
      </c>
      <c r="P281" s="118">
        <v>759.56</v>
      </c>
      <c r="Q281" s="118">
        <v>759.56</v>
      </c>
      <c r="R281" s="118">
        <v>759.56</v>
      </c>
      <c r="S281" s="118">
        <v>759.56</v>
      </c>
      <c r="T281" s="118">
        <v>759.56</v>
      </c>
      <c r="U281" s="118">
        <v>759.56</v>
      </c>
      <c r="V281" s="118">
        <v>759.56</v>
      </c>
      <c r="W281" s="118">
        <v>759.56</v>
      </c>
      <c r="X281" s="118">
        <v>759.56</v>
      </c>
      <c r="Y281" s="118">
        <v>759.56</v>
      </c>
      <c r="AB281" s="4">
        <v>18</v>
      </c>
      <c r="AC281" s="4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>
        <v>1275.32</v>
      </c>
      <c r="J289" s="56">
        <v>2081.91</v>
      </c>
      <c r="K289" s="56">
        <v>2230.6</v>
      </c>
      <c r="L289" s="56">
        <v>2353.1099999999997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49">
        <v>1273.1199999999999</v>
      </c>
      <c r="J290" s="49">
        <v>2079.71</v>
      </c>
      <c r="K290" s="49">
        <v>2228.4</v>
      </c>
      <c r="L290" s="49">
        <v>2350.91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>
        <v>2.2000000000000002</v>
      </c>
      <c r="J291" s="49">
        <v>2.2000000000000002</v>
      </c>
      <c r="K291" s="49">
        <v>2.2000000000000002</v>
      </c>
      <c r="L291" s="49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70" zoomScaleNormal="70" zoomScaleSheetLayoutView="55" workbookViewId="0">
      <pane xSplit="1" ySplit="4" topLeftCell="B26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93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>
        <v>2525.88</v>
      </c>
      <c r="C7" s="101">
        <v>2535.88</v>
      </c>
      <c r="D7" s="101">
        <v>2559.7199999999998</v>
      </c>
      <c r="E7" s="101">
        <v>2567.96</v>
      </c>
      <c r="F7" s="101">
        <v>2632.35</v>
      </c>
      <c r="G7" s="101">
        <v>2740.77</v>
      </c>
      <c r="H7" s="101">
        <v>2797.66</v>
      </c>
      <c r="I7" s="101">
        <v>2809.47</v>
      </c>
      <c r="J7" s="101">
        <v>2807.38</v>
      </c>
      <c r="K7" s="101">
        <v>2799.98</v>
      </c>
      <c r="L7" s="101">
        <v>2790.09</v>
      </c>
      <c r="M7" s="101">
        <v>2790.01</v>
      </c>
      <c r="N7" s="101">
        <v>2779.81</v>
      </c>
      <c r="O7" s="101">
        <v>2763.37</v>
      </c>
      <c r="P7" s="101">
        <v>2771.78</v>
      </c>
      <c r="Q7" s="101">
        <v>2789.44</v>
      </c>
      <c r="R7" s="101">
        <v>2804.58</v>
      </c>
      <c r="S7" s="101">
        <v>2824.63</v>
      </c>
      <c r="T7" s="101">
        <v>2802.72</v>
      </c>
      <c r="U7" s="101">
        <v>2785.55</v>
      </c>
      <c r="V7" s="101">
        <v>2757.32</v>
      </c>
      <c r="W7" s="101">
        <v>2707.85</v>
      </c>
      <c r="X7" s="101">
        <v>2586.3200000000002</v>
      </c>
      <c r="Y7" s="102">
        <v>2563.5300000000002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97">
        <v>2534.6799999999998</v>
      </c>
      <c r="C8" s="10">
        <v>2535.15</v>
      </c>
      <c r="D8" s="10">
        <v>2544.0700000000002</v>
      </c>
      <c r="E8" s="10">
        <v>2566.67</v>
      </c>
      <c r="F8" s="10">
        <v>2650.51</v>
      </c>
      <c r="G8" s="10">
        <v>2766.35</v>
      </c>
      <c r="H8" s="10">
        <v>2787.59</v>
      </c>
      <c r="I8" s="10">
        <v>2832.38</v>
      </c>
      <c r="J8" s="10">
        <v>2810.13</v>
      </c>
      <c r="K8" s="10">
        <v>2798.78</v>
      </c>
      <c r="L8" s="10">
        <v>2781.21</v>
      </c>
      <c r="M8" s="10">
        <v>2784.12</v>
      </c>
      <c r="N8" s="10">
        <v>2780.69</v>
      </c>
      <c r="O8" s="10">
        <v>2777.15</v>
      </c>
      <c r="P8" s="10">
        <v>2781.03</v>
      </c>
      <c r="Q8" s="10">
        <v>2797.71</v>
      </c>
      <c r="R8" s="10">
        <v>2834.02</v>
      </c>
      <c r="S8" s="10">
        <v>2843.49</v>
      </c>
      <c r="T8" s="10">
        <v>2910.56</v>
      </c>
      <c r="U8" s="10">
        <v>2824.82</v>
      </c>
      <c r="V8" s="10">
        <v>2780.77</v>
      </c>
      <c r="W8" s="10">
        <v>2740.7</v>
      </c>
      <c r="X8" s="10">
        <v>2648.02</v>
      </c>
      <c r="Y8" s="58">
        <v>2611.1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97">
        <v>2563.66</v>
      </c>
      <c r="C9" s="10">
        <v>2551.63</v>
      </c>
      <c r="D9" s="10">
        <v>2554.08</v>
      </c>
      <c r="E9" s="10">
        <v>2565.7600000000002</v>
      </c>
      <c r="F9" s="10">
        <v>2633.43</v>
      </c>
      <c r="G9" s="10">
        <v>2745.47</v>
      </c>
      <c r="H9" s="10">
        <v>2792.82</v>
      </c>
      <c r="I9" s="10">
        <v>2810.07</v>
      </c>
      <c r="J9" s="10">
        <v>2812.65</v>
      </c>
      <c r="K9" s="10">
        <v>2809</v>
      </c>
      <c r="L9" s="10">
        <v>2780.83</v>
      </c>
      <c r="M9" s="10">
        <v>2794.94</v>
      </c>
      <c r="N9" s="10">
        <v>2790.01</v>
      </c>
      <c r="O9" s="10">
        <v>2781.23</v>
      </c>
      <c r="P9" s="10">
        <v>2782.93</v>
      </c>
      <c r="Q9" s="10">
        <v>2794.79</v>
      </c>
      <c r="R9" s="10">
        <v>2824.34</v>
      </c>
      <c r="S9" s="10">
        <v>2865.96</v>
      </c>
      <c r="T9" s="10">
        <v>2824.02</v>
      </c>
      <c r="U9" s="10">
        <v>2793.49</v>
      </c>
      <c r="V9" s="10">
        <v>2735.68</v>
      </c>
      <c r="W9" s="10">
        <v>2681.14</v>
      </c>
      <c r="X9" s="10">
        <v>2619.3200000000002</v>
      </c>
      <c r="Y9" s="58">
        <v>2605.27</v>
      </c>
      <c r="AB9" s="4">
        <v>7</v>
      </c>
      <c r="AC9" s="4">
        <v>4</v>
      </c>
    </row>
    <row r="10" spans="1:29" x14ac:dyDescent="0.25">
      <c r="A10" s="77">
        <v>4</v>
      </c>
      <c r="B10" s="97">
        <v>2562.7800000000002</v>
      </c>
      <c r="C10" s="10">
        <v>2563.25</v>
      </c>
      <c r="D10" s="10">
        <v>2564.35</v>
      </c>
      <c r="E10" s="10">
        <v>2564.9499999999998</v>
      </c>
      <c r="F10" s="10">
        <v>2566.04</v>
      </c>
      <c r="G10" s="10">
        <v>2636.73</v>
      </c>
      <c r="H10" s="10">
        <v>2664.19</v>
      </c>
      <c r="I10" s="10">
        <v>2651.06</v>
      </c>
      <c r="J10" s="10">
        <v>2626.31</v>
      </c>
      <c r="K10" s="10">
        <v>2589.08</v>
      </c>
      <c r="L10" s="10">
        <v>2520.0700000000002</v>
      </c>
      <c r="M10" s="10">
        <v>2520</v>
      </c>
      <c r="N10" s="10">
        <v>2519.87</v>
      </c>
      <c r="O10" s="10">
        <v>2519.98</v>
      </c>
      <c r="P10" s="10">
        <v>2546.88</v>
      </c>
      <c r="Q10" s="10">
        <v>2538.1</v>
      </c>
      <c r="R10" s="10">
        <v>2571.67</v>
      </c>
      <c r="S10" s="10">
        <v>2571.8000000000002</v>
      </c>
      <c r="T10" s="10">
        <v>2570.7600000000002</v>
      </c>
      <c r="U10" s="10">
        <v>2570.4899999999998</v>
      </c>
      <c r="V10" s="10">
        <v>2568.98</v>
      </c>
      <c r="W10" s="10">
        <v>2523.56</v>
      </c>
      <c r="X10" s="10">
        <v>2516.38</v>
      </c>
      <c r="Y10" s="58">
        <v>2522.2600000000002</v>
      </c>
      <c r="AB10" s="4">
        <v>7</v>
      </c>
      <c r="AC10" s="4">
        <v>5</v>
      </c>
    </row>
    <row r="11" spans="1:29" x14ac:dyDescent="0.25">
      <c r="A11" s="77">
        <v>5</v>
      </c>
      <c r="B11" s="97">
        <v>2563.5700000000002</v>
      </c>
      <c r="C11" s="10">
        <v>2564.63</v>
      </c>
      <c r="D11" s="10">
        <v>2564.4499999999998</v>
      </c>
      <c r="E11" s="10">
        <v>2565.29</v>
      </c>
      <c r="F11" s="10">
        <v>2572.54</v>
      </c>
      <c r="G11" s="10">
        <v>2583.91</v>
      </c>
      <c r="H11" s="10">
        <v>2655.53</v>
      </c>
      <c r="I11" s="10">
        <v>2636.6</v>
      </c>
      <c r="J11" s="10">
        <v>2593.08</v>
      </c>
      <c r="K11" s="10">
        <v>2581.77</v>
      </c>
      <c r="L11" s="10">
        <v>2573.58</v>
      </c>
      <c r="M11" s="10">
        <v>2571.5100000000002</v>
      </c>
      <c r="N11" s="10">
        <v>2532.75</v>
      </c>
      <c r="O11" s="10">
        <v>2520.42</v>
      </c>
      <c r="P11" s="10">
        <v>2521.1</v>
      </c>
      <c r="Q11" s="10">
        <v>2532.11</v>
      </c>
      <c r="R11" s="10">
        <v>2582.16</v>
      </c>
      <c r="S11" s="10">
        <v>2623.8</v>
      </c>
      <c r="T11" s="10">
        <v>2661.58</v>
      </c>
      <c r="U11" s="10">
        <v>2643.14</v>
      </c>
      <c r="V11" s="10">
        <v>2572.19</v>
      </c>
      <c r="W11" s="10">
        <v>2568.44</v>
      </c>
      <c r="X11" s="10">
        <v>2561.7800000000002</v>
      </c>
      <c r="Y11" s="58">
        <v>2562.7800000000002</v>
      </c>
      <c r="AB11" s="4">
        <v>7</v>
      </c>
      <c r="AC11" s="4">
        <v>6</v>
      </c>
    </row>
    <row r="12" spans="1:29" x14ac:dyDescent="0.25">
      <c r="A12" s="77">
        <v>6</v>
      </c>
      <c r="B12" s="97">
        <v>2570.29</v>
      </c>
      <c r="C12" s="10">
        <v>2564.8000000000002</v>
      </c>
      <c r="D12" s="10">
        <v>2550.62</v>
      </c>
      <c r="E12" s="10">
        <v>2549.5700000000002</v>
      </c>
      <c r="F12" s="10">
        <v>2566.36</v>
      </c>
      <c r="G12" s="10">
        <v>2573.66</v>
      </c>
      <c r="H12" s="10">
        <v>2600.87</v>
      </c>
      <c r="I12" s="10">
        <v>2678.35</v>
      </c>
      <c r="J12" s="10">
        <v>2784.88</v>
      </c>
      <c r="K12" s="10">
        <v>2789.56</v>
      </c>
      <c r="L12" s="10">
        <v>2784.13</v>
      </c>
      <c r="M12" s="10">
        <v>2785.42</v>
      </c>
      <c r="N12" s="10">
        <v>2774.19</v>
      </c>
      <c r="O12" s="10">
        <v>2777.21</v>
      </c>
      <c r="P12" s="10">
        <v>2777.89</v>
      </c>
      <c r="Q12" s="10">
        <v>2790.82</v>
      </c>
      <c r="R12" s="10">
        <v>2821.5</v>
      </c>
      <c r="S12" s="10">
        <v>2815.18</v>
      </c>
      <c r="T12" s="10">
        <v>2817.55</v>
      </c>
      <c r="U12" s="10">
        <v>2771.59</v>
      </c>
      <c r="V12" s="10">
        <v>2662.67</v>
      </c>
      <c r="W12" s="10">
        <v>2615.14</v>
      </c>
      <c r="X12" s="10">
        <v>2570.71</v>
      </c>
      <c r="Y12" s="58">
        <v>2569.02</v>
      </c>
      <c r="AB12" s="4">
        <v>7</v>
      </c>
      <c r="AC12" s="4">
        <v>7</v>
      </c>
    </row>
    <row r="13" spans="1:29" x14ac:dyDescent="0.25">
      <c r="A13" s="77">
        <v>7</v>
      </c>
      <c r="B13" s="97">
        <v>2597.17</v>
      </c>
      <c r="C13" s="10">
        <v>2566.5700000000002</v>
      </c>
      <c r="D13" s="10">
        <v>2567.04</v>
      </c>
      <c r="E13" s="10">
        <v>2562.67</v>
      </c>
      <c r="F13" s="10">
        <v>2567.36</v>
      </c>
      <c r="G13" s="10">
        <v>2575.9899999999998</v>
      </c>
      <c r="H13" s="10">
        <v>2655.99</v>
      </c>
      <c r="I13" s="10">
        <v>2701.46</v>
      </c>
      <c r="J13" s="10">
        <v>2814.28</v>
      </c>
      <c r="K13" s="10">
        <v>2866.38</v>
      </c>
      <c r="L13" s="10">
        <v>2872.55</v>
      </c>
      <c r="M13" s="10">
        <v>2873.24</v>
      </c>
      <c r="N13" s="10">
        <v>2873.78</v>
      </c>
      <c r="O13" s="10">
        <v>2873.27</v>
      </c>
      <c r="P13" s="10">
        <v>2885.93</v>
      </c>
      <c r="Q13" s="10">
        <v>2917.87</v>
      </c>
      <c r="R13" s="10">
        <v>2956.61</v>
      </c>
      <c r="S13" s="10">
        <v>2968.19</v>
      </c>
      <c r="T13" s="10">
        <v>2990.35</v>
      </c>
      <c r="U13" s="10">
        <v>2884.26</v>
      </c>
      <c r="V13" s="10">
        <v>2735.95</v>
      </c>
      <c r="W13" s="10">
        <v>2632.87</v>
      </c>
      <c r="X13" s="10">
        <v>2579.46</v>
      </c>
      <c r="Y13" s="58">
        <v>2571.9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97">
        <v>2533.37</v>
      </c>
      <c r="C14" s="10">
        <v>2534.08</v>
      </c>
      <c r="D14" s="10">
        <v>2542.88</v>
      </c>
      <c r="E14" s="10">
        <v>2544.81</v>
      </c>
      <c r="F14" s="10">
        <v>2568.3000000000002</v>
      </c>
      <c r="G14" s="10">
        <v>2639.68</v>
      </c>
      <c r="H14" s="10">
        <v>2680.04</v>
      </c>
      <c r="I14" s="10">
        <v>2775</v>
      </c>
      <c r="J14" s="10">
        <v>2784.61</v>
      </c>
      <c r="K14" s="10">
        <v>2744.23</v>
      </c>
      <c r="L14" s="10">
        <v>2726.62</v>
      </c>
      <c r="M14" s="10">
        <v>2737.09</v>
      </c>
      <c r="N14" s="10">
        <v>2733.35</v>
      </c>
      <c r="O14" s="10">
        <v>2733.13</v>
      </c>
      <c r="P14" s="10">
        <v>2734.81</v>
      </c>
      <c r="Q14" s="10">
        <v>2749.78</v>
      </c>
      <c r="R14" s="10">
        <v>2785.03</v>
      </c>
      <c r="S14" s="10">
        <v>2790.76</v>
      </c>
      <c r="T14" s="10">
        <v>2774.75</v>
      </c>
      <c r="U14" s="10">
        <v>2748.16</v>
      </c>
      <c r="V14" s="10">
        <v>2624.91</v>
      </c>
      <c r="W14" s="10">
        <v>2573.98</v>
      </c>
      <c r="X14" s="10">
        <v>2566.5300000000002</v>
      </c>
      <c r="Y14" s="58">
        <v>2563.71</v>
      </c>
      <c r="AB14" s="4">
        <v>7</v>
      </c>
      <c r="AC14" s="4">
        <v>9</v>
      </c>
    </row>
    <row r="15" spans="1:29" x14ac:dyDescent="0.25">
      <c r="A15" s="77">
        <v>9</v>
      </c>
      <c r="B15" s="97">
        <v>2548.71</v>
      </c>
      <c r="C15" s="10">
        <v>2546.83</v>
      </c>
      <c r="D15" s="10">
        <v>2531.08</v>
      </c>
      <c r="E15" s="10">
        <v>2532.89</v>
      </c>
      <c r="F15" s="10">
        <v>2547.5300000000002</v>
      </c>
      <c r="G15" s="10">
        <v>2581.08</v>
      </c>
      <c r="H15" s="10">
        <v>2642.08</v>
      </c>
      <c r="I15" s="10">
        <v>2712.24</v>
      </c>
      <c r="J15" s="10">
        <v>2731.59</v>
      </c>
      <c r="K15" s="10">
        <v>2735.67</v>
      </c>
      <c r="L15" s="10">
        <v>2650.23</v>
      </c>
      <c r="M15" s="10">
        <v>2651.66</v>
      </c>
      <c r="N15" s="10">
        <v>2644.34</v>
      </c>
      <c r="O15" s="10">
        <v>2643.76</v>
      </c>
      <c r="P15" s="10">
        <v>2638.45</v>
      </c>
      <c r="Q15" s="10">
        <v>2635.37</v>
      </c>
      <c r="R15" s="10">
        <v>2644.33</v>
      </c>
      <c r="S15" s="10">
        <v>2713.07</v>
      </c>
      <c r="T15" s="10">
        <v>2648.26</v>
      </c>
      <c r="U15" s="10">
        <v>2619.35</v>
      </c>
      <c r="V15" s="10">
        <v>2576.46</v>
      </c>
      <c r="W15" s="10">
        <v>2568.79</v>
      </c>
      <c r="X15" s="10">
        <v>2541.0500000000002</v>
      </c>
      <c r="Y15" s="58">
        <v>2541.42</v>
      </c>
      <c r="AB15" s="4">
        <v>7</v>
      </c>
      <c r="AC15" s="4">
        <v>10</v>
      </c>
    </row>
    <row r="16" spans="1:29" x14ac:dyDescent="0.25">
      <c r="A16" s="77">
        <v>10</v>
      </c>
      <c r="B16" s="97">
        <v>2541.44</v>
      </c>
      <c r="C16" s="10">
        <v>2536.36</v>
      </c>
      <c r="D16" s="10">
        <v>2537.23</v>
      </c>
      <c r="E16" s="10">
        <v>2543.6</v>
      </c>
      <c r="F16" s="10">
        <v>2551.96</v>
      </c>
      <c r="G16" s="10">
        <v>2578.77</v>
      </c>
      <c r="H16" s="10">
        <v>2633.19</v>
      </c>
      <c r="I16" s="10">
        <v>2657.1</v>
      </c>
      <c r="J16" s="10">
        <v>2655.3</v>
      </c>
      <c r="K16" s="10">
        <v>2641.08</v>
      </c>
      <c r="L16" s="10">
        <v>2614.5100000000002</v>
      </c>
      <c r="M16" s="10">
        <v>2628.88</v>
      </c>
      <c r="N16" s="10">
        <v>2628.36</v>
      </c>
      <c r="O16" s="10">
        <v>2635.68</v>
      </c>
      <c r="P16" s="10">
        <v>2621.37</v>
      </c>
      <c r="Q16" s="10">
        <v>2630.22</v>
      </c>
      <c r="R16" s="10">
        <v>2642.73</v>
      </c>
      <c r="S16" s="10">
        <v>2665.2</v>
      </c>
      <c r="T16" s="10">
        <v>2647.11</v>
      </c>
      <c r="U16" s="10">
        <v>2599.39</v>
      </c>
      <c r="V16" s="10">
        <v>2563.44</v>
      </c>
      <c r="W16" s="10">
        <v>2549.34</v>
      </c>
      <c r="X16" s="10">
        <v>2543.41</v>
      </c>
      <c r="Y16" s="58">
        <v>2542.61</v>
      </c>
      <c r="AB16" s="4">
        <v>7</v>
      </c>
      <c r="AC16" s="4">
        <v>11</v>
      </c>
    </row>
    <row r="17" spans="1:29" x14ac:dyDescent="0.25">
      <c r="A17" s="77">
        <v>11</v>
      </c>
      <c r="B17" s="97">
        <v>2560.7399999999998</v>
      </c>
      <c r="C17" s="10">
        <v>2559.5100000000002</v>
      </c>
      <c r="D17" s="10">
        <v>2551.83</v>
      </c>
      <c r="E17" s="10">
        <v>2560.58</v>
      </c>
      <c r="F17" s="10">
        <v>2562.1799999999998</v>
      </c>
      <c r="G17" s="10">
        <v>2579.15</v>
      </c>
      <c r="H17" s="10">
        <v>2586.5500000000002</v>
      </c>
      <c r="I17" s="10">
        <v>2587.8200000000002</v>
      </c>
      <c r="J17" s="10">
        <v>2570.69</v>
      </c>
      <c r="K17" s="10">
        <v>2570.67</v>
      </c>
      <c r="L17" s="10">
        <v>2569.62</v>
      </c>
      <c r="M17" s="10">
        <v>2569.63</v>
      </c>
      <c r="N17" s="10">
        <v>2569.2800000000002</v>
      </c>
      <c r="O17" s="10">
        <v>2568.2399999999998</v>
      </c>
      <c r="P17" s="10">
        <v>2569.98</v>
      </c>
      <c r="Q17" s="10">
        <v>2565.35</v>
      </c>
      <c r="R17" s="10">
        <v>2566.4</v>
      </c>
      <c r="S17" s="10">
        <v>2567.25</v>
      </c>
      <c r="T17" s="10">
        <v>2566.87</v>
      </c>
      <c r="U17" s="10">
        <v>2567.0700000000002</v>
      </c>
      <c r="V17" s="10">
        <v>2566.5300000000002</v>
      </c>
      <c r="W17" s="10">
        <v>2564.73</v>
      </c>
      <c r="X17" s="10">
        <v>2545.0100000000002</v>
      </c>
      <c r="Y17" s="58">
        <v>2546.65</v>
      </c>
      <c r="AB17" s="4">
        <v>7</v>
      </c>
      <c r="AC17" s="4">
        <v>12</v>
      </c>
    </row>
    <row r="18" spans="1:29" x14ac:dyDescent="0.25">
      <c r="A18" s="77">
        <v>12</v>
      </c>
      <c r="B18" s="97">
        <v>2555.77</v>
      </c>
      <c r="C18" s="10">
        <v>2550.84</v>
      </c>
      <c r="D18" s="10">
        <v>2526.48</v>
      </c>
      <c r="E18" s="10">
        <v>2558.09</v>
      </c>
      <c r="F18" s="10">
        <v>2570.67</v>
      </c>
      <c r="G18" s="10">
        <v>2572.79</v>
      </c>
      <c r="H18" s="10">
        <v>2571.77</v>
      </c>
      <c r="I18" s="10">
        <v>2572.19</v>
      </c>
      <c r="J18" s="10">
        <v>2563.7800000000002</v>
      </c>
      <c r="K18" s="10">
        <v>2563.31</v>
      </c>
      <c r="L18" s="10">
        <v>2562.67</v>
      </c>
      <c r="M18" s="10">
        <v>2547.4</v>
      </c>
      <c r="N18" s="10">
        <v>2562.86</v>
      </c>
      <c r="O18" s="10">
        <v>2547.79</v>
      </c>
      <c r="P18" s="10">
        <v>2562.9899999999998</v>
      </c>
      <c r="Q18" s="10">
        <v>2549.66</v>
      </c>
      <c r="R18" s="10">
        <v>2566.3200000000002</v>
      </c>
      <c r="S18" s="10">
        <v>2600.02</v>
      </c>
      <c r="T18" s="10">
        <v>2566.61</v>
      </c>
      <c r="U18" s="10">
        <v>2574.2399999999998</v>
      </c>
      <c r="V18" s="10">
        <v>2569.59</v>
      </c>
      <c r="W18" s="10">
        <v>2567.92</v>
      </c>
      <c r="X18" s="10">
        <v>2566.0100000000002</v>
      </c>
      <c r="Y18" s="58">
        <v>2569.86</v>
      </c>
      <c r="AB18" s="4">
        <v>7</v>
      </c>
      <c r="AC18" s="4">
        <v>13</v>
      </c>
    </row>
    <row r="19" spans="1:29" x14ac:dyDescent="0.25">
      <c r="A19" s="77">
        <v>13</v>
      </c>
      <c r="B19" s="97">
        <v>2571.4299999999998</v>
      </c>
      <c r="C19" s="10">
        <v>2572</v>
      </c>
      <c r="D19" s="10">
        <v>2572.4899999999998</v>
      </c>
      <c r="E19" s="10">
        <v>2573.08</v>
      </c>
      <c r="F19" s="10">
        <v>2574.0500000000002</v>
      </c>
      <c r="G19" s="10">
        <v>2576.11</v>
      </c>
      <c r="H19" s="10">
        <v>2578.17</v>
      </c>
      <c r="I19" s="10">
        <v>2582.8000000000002</v>
      </c>
      <c r="J19" s="10">
        <v>2664.17</v>
      </c>
      <c r="K19" s="10">
        <v>2664.04</v>
      </c>
      <c r="L19" s="10">
        <v>2656.82</v>
      </c>
      <c r="M19" s="10">
        <v>2655.14</v>
      </c>
      <c r="N19" s="10">
        <v>2655.14</v>
      </c>
      <c r="O19" s="10">
        <v>2657.46</v>
      </c>
      <c r="P19" s="10">
        <v>2661.47</v>
      </c>
      <c r="Q19" s="10">
        <v>2674.27</v>
      </c>
      <c r="R19" s="10">
        <v>2702.06</v>
      </c>
      <c r="S19" s="10">
        <v>2702.61</v>
      </c>
      <c r="T19" s="10">
        <v>2683.89</v>
      </c>
      <c r="U19" s="10">
        <v>2667.4</v>
      </c>
      <c r="V19" s="10">
        <v>2644.15</v>
      </c>
      <c r="W19" s="10">
        <v>2600.27</v>
      </c>
      <c r="X19" s="10">
        <v>2572.09</v>
      </c>
      <c r="Y19" s="58">
        <v>2572.36</v>
      </c>
      <c r="AB19" s="4">
        <v>7</v>
      </c>
      <c r="AC19" s="4">
        <v>14</v>
      </c>
    </row>
    <row r="20" spans="1:29" x14ac:dyDescent="0.25">
      <c r="A20" s="77">
        <v>14</v>
      </c>
      <c r="B20" s="97">
        <v>2572.77</v>
      </c>
      <c r="C20" s="10">
        <v>2573.52</v>
      </c>
      <c r="D20" s="10">
        <v>2572.7600000000002</v>
      </c>
      <c r="E20" s="10">
        <v>2561.58</v>
      </c>
      <c r="F20" s="10">
        <v>2572.9899999999998</v>
      </c>
      <c r="G20" s="10">
        <v>2575.8200000000002</v>
      </c>
      <c r="H20" s="10">
        <v>2576.09</v>
      </c>
      <c r="I20" s="10">
        <v>2580.4499999999998</v>
      </c>
      <c r="J20" s="10">
        <v>2620.3000000000002</v>
      </c>
      <c r="K20" s="10">
        <v>2705.63</v>
      </c>
      <c r="L20" s="10">
        <v>2706.69</v>
      </c>
      <c r="M20" s="10">
        <v>2704.73</v>
      </c>
      <c r="N20" s="10">
        <v>2697.13</v>
      </c>
      <c r="O20" s="10">
        <v>2692.77</v>
      </c>
      <c r="P20" s="10">
        <v>2699.67</v>
      </c>
      <c r="Q20" s="10">
        <v>2709.09</v>
      </c>
      <c r="R20" s="10">
        <v>2727.85</v>
      </c>
      <c r="S20" s="10">
        <v>2764.62</v>
      </c>
      <c r="T20" s="10">
        <v>2721.64</v>
      </c>
      <c r="U20" s="10">
        <v>2656.27</v>
      </c>
      <c r="V20" s="10">
        <v>2582.8000000000002</v>
      </c>
      <c r="W20" s="10">
        <v>2665.64</v>
      </c>
      <c r="X20" s="10">
        <v>2594.62</v>
      </c>
      <c r="Y20" s="58">
        <v>2578.66</v>
      </c>
      <c r="AB20" s="4">
        <v>7</v>
      </c>
      <c r="AC20" s="4">
        <v>15</v>
      </c>
    </row>
    <row r="21" spans="1:29" x14ac:dyDescent="0.25">
      <c r="A21" s="77">
        <v>15</v>
      </c>
      <c r="B21" s="97">
        <v>2572.17</v>
      </c>
      <c r="C21" s="10">
        <v>2567.79</v>
      </c>
      <c r="D21" s="10">
        <v>2566.11</v>
      </c>
      <c r="E21" s="10">
        <v>2566.39</v>
      </c>
      <c r="F21" s="10">
        <v>2573.62</v>
      </c>
      <c r="G21" s="10">
        <v>2579.38</v>
      </c>
      <c r="H21" s="10">
        <v>2580.41</v>
      </c>
      <c r="I21" s="10">
        <v>2622.33</v>
      </c>
      <c r="J21" s="10">
        <v>2624.68</v>
      </c>
      <c r="K21" s="10">
        <v>2627.62</v>
      </c>
      <c r="L21" s="10">
        <v>2621.51</v>
      </c>
      <c r="M21" s="10">
        <v>2636.04</v>
      </c>
      <c r="N21" s="10">
        <v>2614.4499999999998</v>
      </c>
      <c r="O21" s="10">
        <v>2618.6</v>
      </c>
      <c r="P21" s="10">
        <v>2621.73</v>
      </c>
      <c r="Q21" s="10">
        <v>2636.87</v>
      </c>
      <c r="R21" s="10">
        <v>2679.09</v>
      </c>
      <c r="S21" s="10">
        <v>2687.33</v>
      </c>
      <c r="T21" s="10">
        <v>2654.9</v>
      </c>
      <c r="U21" s="10">
        <v>2633.16</v>
      </c>
      <c r="V21" s="10">
        <v>2578.2600000000002</v>
      </c>
      <c r="W21" s="10">
        <v>2564.81</v>
      </c>
      <c r="X21" s="10">
        <v>2564.58</v>
      </c>
      <c r="Y21" s="58">
        <v>2549.91</v>
      </c>
      <c r="AB21" s="4">
        <v>7</v>
      </c>
      <c r="AC21" s="4">
        <v>16</v>
      </c>
    </row>
    <row r="22" spans="1:29" x14ac:dyDescent="0.25">
      <c r="A22" s="77">
        <v>16</v>
      </c>
      <c r="B22" s="97">
        <v>2556.44</v>
      </c>
      <c r="C22" s="10">
        <v>2537.75</v>
      </c>
      <c r="D22" s="10">
        <v>2523.02</v>
      </c>
      <c r="E22" s="10">
        <v>2546.7600000000002</v>
      </c>
      <c r="F22" s="10">
        <v>2572.25</v>
      </c>
      <c r="G22" s="10">
        <v>2573.09</v>
      </c>
      <c r="H22" s="10">
        <v>2577.1</v>
      </c>
      <c r="I22" s="10">
        <v>2573.48</v>
      </c>
      <c r="J22" s="10">
        <v>2561.94</v>
      </c>
      <c r="K22" s="10">
        <v>2561.79</v>
      </c>
      <c r="L22" s="10">
        <v>2560.89</v>
      </c>
      <c r="M22" s="10">
        <v>2560.67</v>
      </c>
      <c r="N22" s="10">
        <v>2561.4299999999998</v>
      </c>
      <c r="O22" s="10">
        <v>2561.48</v>
      </c>
      <c r="P22" s="10">
        <v>2561.85</v>
      </c>
      <c r="Q22" s="10">
        <v>2562.75</v>
      </c>
      <c r="R22" s="10">
        <v>2597.87</v>
      </c>
      <c r="S22" s="10">
        <v>2601.9499999999998</v>
      </c>
      <c r="T22" s="10">
        <v>2564.0500000000002</v>
      </c>
      <c r="U22" s="10">
        <v>2575.42</v>
      </c>
      <c r="V22" s="10">
        <v>2563.21</v>
      </c>
      <c r="W22" s="10">
        <v>2558.4</v>
      </c>
      <c r="X22" s="10">
        <v>2558.3200000000002</v>
      </c>
      <c r="Y22" s="58">
        <v>2559.89</v>
      </c>
      <c r="AB22" s="4">
        <v>7</v>
      </c>
      <c r="AC22" s="4">
        <v>17</v>
      </c>
    </row>
    <row r="23" spans="1:29" x14ac:dyDescent="0.25">
      <c r="A23" s="77">
        <v>17</v>
      </c>
      <c r="B23" s="97">
        <v>2559.56</v>
      </c>
      <c r="C23" s="10">
        <v>2554.0300000000002</v>
      </c>
      <c r="D23" s="10">
        <v>2565.0700000000002</v>
      </c>
      <c r="E23" s="10">
        <v>2566.66</v>
      </c>
      <c r="F23" s="10">
        <v>2572.5500000000002</v>
      </c>
      <c r="G23" s="10">
        <v>2591.21</v>
      </c>
      <c r="H23" s="10">
        <v>2685.63</v>
      </c>
      <c r="I23" s="10">
        <v>2703.08</v>
      </c>
      <c r="J23" s="10">
        <v>2701.45</v>
      </c>
      <c r="K23" s="10">
        <v>2699.68</v>
      </c>
      <c r="L23" s="10">
        <v>2682.27</v>
      </c>
      <c r="M23" s="10">
        <v>2685.07</v>
      </c>
      <c r="N23" s="10">
        <v>2676.07</v>
      </c>
      <c r="O23" s="10">
        <v>2679.05</v>
      </c>
      <c r="P23" s="10">
        <v>2692.71</v>
      </c>
      <c r="Q23" s="10">
        <v>2712.77</v>
      </c>
      <c r="R23" s="10">
        <v>2803.75</v>
      </c>
      <c r="S23" s="10">
        <v>2815.17</v>
      </c>
      <c r="T23" s="10">
        <v>2720.16</v>
      </c>
      <c r="U23" s="10">
        <v>2693.19</v>
      </c>
      <c r="V23" s="10">
        <v>2616.09</v>
      </c>
      <c r="W23" s="10">
        <v>2571.89</v>
      </c>
      <c r="X23" s="10">
        <v>2563.61</v>
      </c>
      <c r="Y23" s="58">
        <v>2565.56</v>
      </c>
      <c r="AB23" s="4">
        <v>7</v>
      </c>
      <c r="AC23" s="4">
        <v>18</v>
      </c>
    </row>
    <row r="24" spans="1:29" x14ac:dyDescent="0.25">
      <c r="A24" s="77">
        <v>18</v>
      </c>
      <c r="B24" s="97">
        <v>2567.69</v>
      </c>
      <c r="C24" s="10">
        <v>2568.54</v>
      </c>
      <c r="D24" s="10">
        <v>2562.9899999999998</v>
      </c>
      <c r="E24" s="10">
        <v>2569.91</v>
      </c>
      <c r="F24" s="10">
        <v>2570.0300000000002</v>
      </c>
      <c r="G24" s="10">
        <v>2648.39</v>
      </c>
      <c r="H24" s="10">
        <v>2703.33</v>
      </c>
      <c r="I24" s="10">
        <v>2734.76</v>
      </c>
      <c r="J24" s="10">
        <v>2734.94</v>
      </c>
      <c r="K24" s="10">
        <v>2739.63</v>
      </c>
      <c r="L24" s="10">
        <v>2721.49</v>
      </c>
      <c r="M24" s="10">
        <v>2722.81</v>
      </c>
      <c r="N24" s="10">
        <v>2697.16</v>
      </c>
      <c r="O24" s="10">
        <v>2672.17</v>
      </c>
      <c r="P24" s="10">
        <v>2714.25</v>
      </c>
      <c r="Q24" s="10">
        <v>2735.95</v>
      </c>
      <c r="R24" s="10">
        <v>2782.25</v>
      </c>
      <c r="S24" s="10">
        <v>2758.19</v>
      </c>
      <c r="T24" s="10">
        <v>2729.91</v>
      </c>
      <c r="U24" s="10">
        <v>2683.89</v>
      </c>
      <c r="V24" s="10">
        <v>2572.15</v>
      </c>
      <c r="W24" s="10">
        <v>2570.0100000000002</v>
      </c>
      <c r="X24" s="10">
        <v>2563.92</v>
      </c>
      <c r="Y24" s="58">
        <v>2565.75</v>
      </c>
      <c r="AB24" s="4">
        <v>7</v>
      </c>
      <c r="AC24" s="4">
        <v>19</v>
      </c>
    </row>
    <row r="25" spans="1:29" x14ac:dyDescent="0.25">
      <c r="A25" s="77">
        <v>19</v>
      </c>
      <c r="B25" s="97">
        <v>2566.75</v>
      </c>
      <c r="C25" s="10">
        <v>2568.6</v>
      </c>
      <c r="D25" s="10">
        <v>2569.52</v>
      </c>
      <c r="E25" s="10">
        <v>2571.09</v>
      </c>
      <c r="F25" s="10">
        <v>2577</v>
      </c>
      <c r="G25" s="10">
        <v>2601.25</v>
      </c>
      <c r="H25" s="10">
        <v>2694.27</v>
      </c>
      <c r="I25" s="10">
        <v>2709.58</v>
      </c>
      <c r="J25" s="10">
        <v>2711.02</v>
      </c>
      <c r="K25" s="10">
        <v>2708.2</v>
      </c>
      <c r="L25" s="10">
        <v>2708.57</v>
      </c>
      <c r="M25" s="10">
        <v>2696.62</v>
      </c>
      <c r="N25" s="10">
        <v>2694.58</v>
      </c>
      <c r="O25" s="10">
        <v>2692.69</v>
      </c>
      <c r="P25" s="10">
        <v>2695.76</v>
      </c>
      <c r="Q25" s="10">
        <v>2708.72</v>
      </c>
      <c r="R25" s="10">
        <v>2735.57</v>
      </c>
      <c r="S25" s="10">
        <v>2731.28</v>
      </c>
      <c r="T25" s="10">
        <v>2707.66</v>
      </c>
      <c r="U25" s="10">
        <v>2693.96</v>
      </c>
      <c r="V25" s="10">
        <v>2636.7</v>
      </c>
      <c r="W25" s="10">
        <v>2571.0500000000002</v>
      </c>
      <c r="X25" s="10">
        <v>2565.3200000000002</v>
      </c>
      <c r="Y25" s="58">
        <v>2565.09</v>
      </c>
      <c r="AB25" s="4">
        <v>7</v>
      </c>
      <c r="AC25" s="4">
        <v>20</v>
      </c>
    </row>
    <row r="26" spans="1:29" x14ac:dyDescent="0.25">
      <c r="A26" s="77">
        <v>20</v>
      </c>
      <c r="B26" s="97">
        <v>2575.0100000000002</v>
      </c>
      <c r="C26" s="10">
        <v>2569.0100000000002</v>
      </c>
      <c r="D26" s="10">
        <v>2570.89</v>
      </c>
      <c r="E26" s="10">
        <v>2571.4699999999998</v>
      </c>
      <c r="F26" s="10">
        <v>2570.84</v>
      </c>
      <c r="G26" s="10">
        <v>2574.44</v>
      </c>
      <c r="H26" s="10">
        <v>2579.34</v>
      </c>
      <c r="I26" s="10">
        <v>2640.77</v>
      </c>
      <c r="J26" s="10">
        <v>2643.1</v>
      </c>
      <c r="K26" s="10">
        <v>2644.56</v>
      </c>
      <c r="L26" s="10">
        <v>2640.23</v>
      </c>
      <c r="M26" s="10">
        <v>2636.64</v>
      </c>
      <c r="N26" s="10">
        <v>2637.19</v>
      </c>
      <c r="O26" s="10">
        <v>2639.96</v>
      </c>
      <c r="P26" s="10">
        <v>2645.88</v>
      </c>
      <c r="Q26" s="10">
        <v>2652.65</v>
      </c>
      <c r="R26" s="10">
        <v>2663.01</v>
      </c>
      <c r="S26" s="10">
        <v>2656.84</v>
      </c>
      <c r="T26" s="10">
        <v>2662.46</v>
      </c>
      <c r="U26" s="10">
        <v>2629.89</v>
      </c>
      <c r="V26" s="10">
        <v>2569.13</v>
      </c>
      <c r="W26" s="10">
        <v>2561.81</v>
      </c>
      <c r="X26" s="10">
        <v>2563.5500000000002</v>
      </c>
      <c r="Y26" s="58">
        <v>2566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97">
        <v>2566.71</v>
      </c>
      <c r="C27" s="10">
        <v>2561.58</v>
      </c>
      <c r="D27" s="10">
        <v>2562.09</v>
      </c>
      <c r="E27" s="10">
        <v>2562.6799999999998</v>
      </c>
      <c r="F27" s="10">
        <v>2562.64</v>
      </c>
      <c r="G27" s="10">
        <v>2570.5300000000002</v>
      </c>
      <c r="H27" s="10">
        <v>2569.7199999999998</v>
      </c>
      <c r="I27" s="10">
        <v>2570.81</v>
      </c>
      <c r="J27" s="10">
        <v>2565.66</v>
      </c>
      <c r="K27" s="10">
        <v>2576.1999999999998</v>
      </c>
      <c r="L27" s="10">
        <v>2572.21</v>
      </c>
      <c r="M27" s="10">
        <v>2563.5</v>
      </c>
      <c r="N27" s="10">
        <v>2563.21</v>
      </c>
      <c r="O27" s="10">
        <v>2563.5</v>
      </c>
      <c r="P27" s="10">
        <v>2590.7399999999998</v>
      </c>
      <c r="Q27" s="10">
        <v>2626.88</v>
      </c>
      <c r="R27" s="10">
        <v>2636.35</v>
      </c>
      <c r="S27" s="10">
        <v>2633.59</v>
      </c>
      <c r="T27" s="10">
        <v>2630.13</v>
      </c>
      <c r="U27" s="10">
        <v>2593.11</v>
      </c>
      <c r="V27" s="10">
        <v>2649.58</v>
      </c>
      <c r="W27" s="10">
        <v>2581.92</v>
      </c>
      <c r="X27" s="10">
        <v>2565.08</v>
      </c>
      <c r="Y27" s="58">
        <v>2565.1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97">
        <v>2568.56</v>
      </c>
      <c r="C28" s="10">
        <v>2569.84</v>
      </c>
      <c r="D28" s="10">
        <v>2570.5100000000002</v>
      </c>
      <c r="E28" s="10">
        <v>2571.17</v>
      </c>
      <c r="F28" s="10">
        <v>2577.85</v>
      </c>
      <c r="G28" s="10">
        <v>2690.95</v>
      </c>
      <c r="H28" s="10">
        <v>2810.66</v>
      </c>
      <c r="I28" s="10">
        <v>2834.98</v>
      </c>
      <c r="J28" s="10">
        <v>2751.54</v>
      </c>
      <c r="K28" s="10">
        <v>2748.81</v>
      </c>
      <c r="L28" s="10">
        <v>2736.87</v>
      </c>
      <c r="M28" s="10">
        <v>2753.18</v>
      </c>
      <c r="N28" s="10">
        <v>2746.38</v>
      </c>
      <c r="O28" s="10">
        <v>2743.34</v>
      </c>
      <c r="P28" s="10">
        <v>2754.64</v>
      </c>
      <c r="Q28" s="10">
        <v>2766.44</v>
      </c>
      <c r="R28" s="10">
        <v>2766.17</v>
      </c>
      <c r="S28" s="10">
        <v>2757.89</v>
      </c>
      <c r="T28" s="10">
        <v>2714.57</v>
      </c>
      <c r="U28" s="10">
        <v>2701.75</v>
      </c>
      <c r="V28" s="10">
        <v>2612.23</v>
      </c>
      <c r="W28" s="10">
        <v>2573.7600000000002</v>
      </c>
      <c r="X28" s="10">
        <v>2566.23</v>
      </c>
      <c r="Y28" s="58">
        <v>2566.91</v>
      </c>
      <c r="AB28" s="4">
        <v>7</v>
      </c>
      <c r="AC28" s="4">
        <v>23</v>
      </c>
    </row>
    <row r="29" spans="1:29" x14ac:dyDescent="0.25">
      <c r="A29" s="77">
        <v>23</v>
      </c>
      <c r="B29" s="97">
        <v>2569.2600000000002</v>
      </c>
      <c r="C29" s="10">
        <v>2570.15</v>
      </c>
      <c r="D29" s="10">
        <v>2571.12</v>
      </c>
      <c r="E29" s="10">
        <v>2572.04</v>
      </c>
      <c r="F29" s="10">
        <v>2578.62</v>
      </c>
      <c r="G29" s="10">
        <v>2623.85</v>
      </c>
      <c r="H29" s="10">
        <v>2686.18</v>
      </c>
      <c r="I29" s="10">
        <v>2719.96</v>
      </c>
      <c r="J29" s="10">
        <v>2694.32</v>
      </c>
      <c r="K29" s="10">
        <v>2689.3</v>
      </c>
      <c r="L29" s="10">
        <v>2678.25</v>
      </c>
      <c r="M29" s="10">
        <v>2677.59</v>
      </c>
      <c r="N29" s="10">
        <v>2655.58</v>
      </c>
      <c r="O29" s="10">
        <v>2661.65</v>
      </c>
      <c r="P29" s="10">
        <v>2685.95</v>
      </c>
      <c r="Q29" s="10">
        <v>2724.49</v>
      </c>
      <c r="R29" s="10">
        <v>2736.69</v>
      </c>
      <c r="S29" s="10">
        <v>2738.92</v>
      </c>
      <c r="T29" s="10">
        <v>2701.28</v>
      </c>
      <c r="U29" s="10">
        <v>2666.55</v>
      </c>
      <c r="V29" s="10">
        <v>2634.62</v>
      </c>
      <c r="W29" s="10">
        <v>2576.9</v>
      </c>
      <c r="X29" s="10">
        <v>2574.58</v>
      </c>
      <c r="Y29" s="58">
        <v>2567.67</v>
      </c>
      <c r="AB29" s="4">
        <v>7</v>
      </c>
      <c r="AC29" s="4">
        <v>24</v>
      </c>
    </row>
    <row r="30" spans="1:29" x14ac:dyDescent="0.25">
      <c r="A30" s="77">
        <v>24</v>
      </c>
      <c r="B30" s="97">
        <v>2569.1799999999998</v>
      </c>
      <c r="C30" s="10">
        <v>2566.13</v>
      </c>
      <c r="D30" s="10">
        <v>2561.1799999999998</v>
      </c>
      <c r="E30" s="10">
        <v>2560.56</v>
      </c>
      <c r="F30" s="10">
        <v>2568.5</v>
      </c>
      <c r="G30" s="10">
        <v>2582.88</v>
      </c>
      <c r="H30" s="10">
        <v>2615.67</v>
      </c>
      <c r="I30" s="10">
        <v>2650.29</v>
      </c>
      <c r="J30" s="10">
        <v>2658.13</v>
      </c>
      <c r="K30" s="10">
        <v>2659.45</v>
      </c>
      <c r="L30" s="10">
        <v>2650.15</v>
      </c>
      <c r="M30" s="10">
        <v>2648.83</v>
      </c>
      <c r="N30" s="10">
        <v>2648.61</v>
      </c>
      <c r="O30" s="10">
        <v>2655.84</v>
      </c>
      <c r="P30" s="10">
        <v>2662.46</v>
      </c>
      <c r="Q30" s="10">
        <v>2676.67</v>
      </c>
      <c r="R30" s="10">
        <v>2713.29</v>
      </c>
      <c r="S30" s="10">
        <v>2723.47</v>
      </c>
      <c r="T30" s="10">
        <v>2663</v>
      </c>
      <c r="U30" s="10">
        <v>2652.88</v>
      </c>
      <c r="V30" s="10">
        <v>2612.98</v>
      </c>
      <c r="W30" s="10">
        <v>2576.5500000000002</v>
      </c>
      <c r="X30" s="10">
        <v>2570.56</v>
      </c>
      <c r="Y30" s="58">
        <v>2570.77</v>
      </c>
      <c r="AB30" s="4">
        <v>7</v>
      </c>
      <c r="AC30" s="4">
        <v>25</v>
      </c>
    </row>
    <row r="31" spans="1:29" x14ac:dyDescent="0.25">
      <c r="A31" s="77">
        <v>25</v>
      </c>
      <c r="B31" s="97">
        <v>2572.73</v>
      </c>
      <c r="C31" s="10">
        <v>2573.7800000000002</v>
      </c>
      <c r="D31" s="10">
        <v>2569.2600000000002</v>
      </c>
      <c r="E31" s="10">
        <v>2575.09</v>
      </c>
      <c r="F31" s="10">
        <v>2576.33</v>
      </c>
      <c r="G31" s="10">
        <v>2593.0300000000002</v>
      </c>
      <c r="H31" s="10">
        <v>2647.9</v>
      </c>
      <c r="I31" s="10">
        <v>2696.92</v>
      </c>
      <c r="J31" s="10">
        <v>2666.19</v>
      </c>
      <c r="K31" s="10">
        <v>2663.09</v>
      </c>
      <c r="L31" s="10">
        <v>2654.8</v>
      </c>
      <c r="M31" s="10">
        <v>2653.61</v>
      </c>
      <c r="N31" s="10">
        <v>2652.06</v>
      </c>
      <c r="O31" s="10">
        <v>2655.8</v>
      </c>
      <c r="P31" s="10">
        <v>2667.37</v>
      </c>
      <c r="Q31" s="10">
        <v>2679.27</v>
      </c>
      <c r="R31" s="10">
        <v>2733.18</v>
      </c>
      <c r="S31" s="10">
        <v>2729.1</v>
      </c>
      <c r="T31" s="10">
        <v>2669.08</v>
      </c>
      <c r="U31" s="10">
        <v>2653.7</v>
      </c>
      <c r="V31" s="10">
        <v>2611.46</v>
      </c>
      <c r="W31" s="10">
        <v>2578.08</v>
      </c>
      <c r="X31" s="10">
        <v>2570.12</v>
      </c>
      <c r="Y31" s="58">
        <v>2570.42</v>
      </c>
      <c r="AB31" s="4">
        <v>8</v>
      </c>
      <c r="AC31" s="4">
        <v>2</v>
      </c>
    </row>
    <row r="32" spans="1:29" x14ac:dyDescent="0.25">
      <c r="A32" s="77">
        <v>26</v>
      </c>
      <c r="B32" s="97">
        <v>2572.37</v>
      </c>
      <c r="C32" s="10">
        <v>2567.83</v>
      </c>
      <c r="D32" s="10">
        <v>2568.15</v>
      </c>
      <c r="E32" s="10">
        <v>2569.89</v>
      </c>
      <c r="F32" s="10">
        <v>2575.75</v>
      </c>
      <c r="G32" s="10">
        <v>2584.14</v>
      </c>
      <c r="H32" s="10">
        <v>2634.29</v>
      </c>
      <c r="I32" s="10">
        <v>2633.4</v>
      </c>
      <c r="J32" s="10">
        <v>2625</v>
      </c>
      <c r="K32" s="10">
        <v>2636.59</v>
      </c>
      <c r="L32" s="10">
        <v>2634.59</v>
      </c>
      <c r="M32" s="10">
        <v>2634.71</v>
      </c>
      <c r="N32" s="10">
        <v>2625.38</v>
      </c>
      <c r="O32" s="10">
        <v>2625.98</v>
      </c>
      <c r="P32" s="10">
        <v>2635.95</v>
      </c>
      <c r="Q32" s="10">
        <v>2645.67</v>
      </c>
      <c r="R32" s="10">
        <v>2680</v>
      </c>
      <c r="S32" s="10">
        <v>2650.73</v>
      </c>
      <c r="T32" s="10">
        <v>2633.33</v>
      </c>
      <c r="U32" s="10">
        <v>2595.56</v>
      </c>
      <c r="V32" s="10">
        <v>2573.36</v>
      </c>
      <c r="W32" s="10">
        <v>2517.3000000000002</v>
      </c>
      <c r="X32" s="10">
        <v>2562.69</v>
      </c>
      <c r="Y32" s="58">
        <v>2565.2199999999998</v>
      </c>
      <c r="AB32" s="4">
        <v>8</v>
      </c>
      <c r="AC32" s="4">
        <v>3</v>
      </c>
    </row>
    <row r="33" spans="1:29" x14ac:dyDescent="0.25">
      <c r="A33" s="77">
        <v>27</v>
      </c>
      <c r="B33" s="97">
        <v>2568.66</v>
      </c>
      <c r="C33" s="10">
        <v>2568.62</v>
      </c>
      <c r="D33" s="10">
        <v>2568.71</v>
      </c>
      <c r="E33" s="10">
        <v>2569.59</v>
      </c>
      <c r="F33" s="10">
        <v>2571.4299999999998</v>
      </c>
      <c r="G33" s="10">
        <v>2568.67</v>
      </c>
      <c r="H33" s="10">
        <v>2581.48</v>
      </c>
      <c r="I33" s="10">
        <v>2646.05</v>
      </c>
      <c r="J33" s="10">
        <v>2730.6</v>
      </c>
      <c r="K33" s="10">
        <v>2766.67</v>
      </c>
      <c r="L33" s="10">
        <v>2732.35</v>
      </c>
      <c r="M33" s="10">
        <v>2717.95</v>
      </c>
      <c r="N33" s="10">
        <v>2693.81</v>
      </c>
      <c r="O33" s="10">
        <v>2704.84</v>
      </c>
      <c r="P33" s="10">
        <v>2720.55</v>
      </c>
      <c r="Q33" s="10">
        <v>2755.76</v>
      </c>
      <c r="R33" s="10">
        <v>2774.51</v>
      </c>
      <c r="S33" s="10">
        <v>2762.39</v>
      </c>
      <c r="T33" s="10">
        <v>2744.46</v>
      </c>
      <c r="U33" s="10">
        <v>2725.22</v>
      </c>
      <c r="V33" s="10">
        <v>2682.4</v>
      </c>
      <c r="W33" s="10">
        <v>2594.04</v>
      </c>
      <c r="X33" s="10">
        <v>2568.34</v>
      </c>
      <c r="Y33" s="58">
        <v>2569.11</v>
      </c>
      <c r="AB33" s="4">
        <v>8</v>
      </c>
      <c r="AC33" s="4">
        <v>4</v>
      </c>
    </row>
    <row r="34" spans="1:29" x14ac:dyDescent="0.25">
      <c r="A34" s="77">
        <v>28</v>
      </c>
      <c r="B34" s="97">
        <v>2569.19</v>
      </c>
      <c r="C34" s="10">
        <v>2568.98</v>
      </c>
      <c r="D34" s="10">
        <v>2569.4699999999998</v>
      </c>
      <c r="E34" s="10">
        <v>2569.77</v>
      </c>
      <c r="F34" s="10">
        <v>2570.0100000000002</v>
      </c>
      <c r="G34" s="10">
        <v>2566.92</v>
      </c>
      <c r="H34" s="10">
        <v>2569.63</v>
      </c>
      <c r="I34" s="10">
        <v>2586.98</v>
      </c>
      <c r="J34" s="10">
        <v>2661.6</v>
      </c>
      <c r="K34" s="10">
        <v>2726.05</v>
      </c>
      <c r="L34" s="10">
        <v>2723.1</v>
      </c>
      <c r="M34" s="10">
        <v>2724.49</v>
      </c>
      <c r="N34" s="10">
        <v>2720.78</v>
      </c>
      <c r="O34" s="10">
        <v>2724.82</v>
      </c>
      <c r="P34" s="10">
        <v>2753.41</v>
      </c>
      <c r="Q34" s="10">
        <v>2780.59</v>
      </c>
      <c r="R34" s="10">
        <v>2807.72</v>
      </c>
      <c r="S34" s="10">
        <v>2789.99</v>
      </c>
      <c r="T34" s="10">
        <v>2777.33</v>
      </c>
      <c r="U34" s="10">
        <v>2771.76</v>
      </c>
      <c r="V34" s="10">
        <v>2732.98</v>
      </c>
      <c r="W34" s="10">
        <v>2606.06</v>
      </c>
      <c r="X34" s="10">
        <v>2575.8200000000002</v>
      </c>
      <c r="Y34" s="58">
        <v>2569.73</v>
      </c>
      <c r="AB34" s="4">
        <v>8</v>
      </c>
      <c r="AC34" s="4">
        <v>5</v>
      </c>
    </row>
    <row r="35" spans="1:29" x14ac:dyDescent="0.25">
      <c r="A35" s="77">
        <v>29</v>
      </c>
      <c r="B35" s="97">
        <v>2568.7800000000002</v>
      </c>
      <c r="C35" s="10">
        <v>2568.86</v>
      </c>
      <c r="D35" s="10">
        <v>2568.9299999999998</v>
      </c>
      <c r="E35" s="10">
        <v>2570.09</v>
      </c>
      <c r="F35" s="10">
        <v>2574.1</v>
      </c>
      <c r="G35" s="10">
        <v>2598.5</v>
      </c>
      <c r="H35" s="10">
        <v>2644.46</v>
      </c>
      <c r="I35" s="10">
        <v>2720.88</v>
      </c>
      <c r="J35" s="10">
        <v>2722.19</v>
      </c>
      <c r="K35" s="10">
        <v>2724.58</v>
      </c>
      <c r="L35" s="10">
        <v>2718.27</v>
      </c>
      <c r="M35" s="10">
        <v>2720.7</v>
      </c>
      <c r="N35" s="10">
        <v>2719.31</v>
      </c>
      <c r="O35" s="10">
        <v>2721.91</v>
      </c>
      <c r="P35" s="10">
        <v>2743.62</v>
      </c>
      <c r="Q35" s="10">
        <v>2806.82</v>
      </c>
      <c r="R35" s="10">
        <v>2820.16</v>
      </c>
      <c r="S35" s="10">
        <v>2811.43</v>
      </c>
      <c r="T35" s="10">
        <v>2750.16</v>
      </c>
      <c r="U35" s="10">
        <v>2734.04</v>
      </c>
      <c r="V35" s="10">
        <v>2684.64</v>
      </c>
      <c r="W35" s="10">
        <v>2606.09</v>
      </c>
      <c r="X35" s="10">
        <v>2573.66</v>
      </c>
      <c r="Y35" s="58">
        <v>2567.98</v>
      </c>
      <c r="AB35" s="4">
        <v>8</v>
      </c>
      <c r="AC35" s="4">
        <v>6</v>
      </c>
    </row>
    <row r="36" spans="1:29" x14ac:dyDescent="0.25">
      <c r="A36" s="77">
        <v>30</v>
      </c>
      <c r="B36" s="97">
        <v>2570.92</v>
      </c>
      <c r="C36" s="10">
        <v>2570.1</v>
      </c>
      <c r="D36" s="10">
        <v>2570.79</v>
      </c>
      <c r="E36" s="10">
        <v>2572.31</v>
      </c>
      <c r="F36" s="10">
        <v>2573.85</v>
      </c>
      <c r="G36" s="10">
        <v>2590.02</v>
      </c>
      <c r="H36" s="10">
        <v>2634.61</v>
      </c>
      <c r="I36" s="10">
        <v>2661.83</v>
      </c>
      <c r="J36" s="10">
        <v>2668.35</v>
      </c>
      <c r="K36" s="10">
        <v>2641.68</v>
      </c>
      <c r="L36" s="10">
        <v>2611.25</v>
      </c>
      <c r="M36" s="10">
        <v>2606.4499999999998</v>
      </c>
      <c r="N36" s="10">
        <v>2602.92</v>
      </c>
      <c r="O36" s="10">
        <v>2601.1799999999998</v>
      </c>
      <c r="P36" s="10">
        <v>2609.94</v>
      </c>
      <c r="Q36" s="10">
        <v>2626.63</v>
      </c>
      <c r="R36" s="10">
        <v>2711.5</v>
      </c>
      <c r="S36" s="10">
        <v>2654.7</v>
      </c>
      <c r="T36" s="10">
        <v>2614.64</v>
      </c>
      <c r="U36" s="10">
        <v>2594.4299999999998</v>
      </c>
      <c r="V36" s="10">
        <v>2587.9</v>
      </c>
      <c r="W36" s="10">
        <v>2575.21</v>
      </c>
      <c r="X36" s="10">
        <v>2562.79</v>
      </c>
      <c r="Y36" s="58">
        <v>2567.38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98">
        <v>2570.52</v>
      </c>
      <c r="C37" s="59">
        <v>2568.8200000000002</v>
      </c>
      <c r="D37" s="59">
        <v>2571.2399999999998</v>
      </c>
      <c r="E37" s="59">
        <v>2572.13</v>
      </c>
      <c r="F37" s="59">
        <v>2582.08</v>
      </c>
      <c r="G37" s="59">
        <v>2670.17</v>
      </c>
      <c r="H37" s="59">
        <v>2796.91</v>
      </c>
      <c r="I37" s="59">
        <v>2867.26</v>
      </c>
      <c r="J37" s="59">
        <v>2855.57</v>
      </c>
      <c r="K37" s="59">
        <v>2848.42</v>
      </c>
      <c r="L37" s="59">
        <v>2835.56</v>
      </c>
      <c r="M37" s="59">
        <v>2846.51</v>
      </c>
      <c r="N37" s="59">
        <v>2839.25</v>
      </c>
      <c r="O37" s="59">
        <v>2846.98</v>
      </c>
      <c r="P37" s="59">
        <v>2869.23</v>
      </c>
      <c r="Q37" s="59">
        <v>2906.87</v>
      </c>
      <c r="R37" s="59">
        <v>2918.63</v>
      </c>
      <c r="S37" s="59">
        <v>2916.86</v>
      </c>
      <c r="T37" s="59">
        <v>2841.13</v>
      </c>
      <c r="U37" s="59">
        <v>2812.1</v>
      </c>
      <c r="V37" s="59">
        <v>2732.51</v>
      </c>
      <c r="W37" s="59">
        <v>2666.37</v>
      </c>
      <c r="X37" s="59">
        <v>2638.79</v>
      </c>
      <c r="Y37" s="60">
        <v>2593.6799999999998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96">
        <v>3332.47</v>
      </c>
      <c r="C41" s="88">
        <v>3342.47</v>
      </c>
      <c r="D41" s="88">
        <v>3366.31</v>
      </c>
      <c r="E41" s="88">
        <v>3374.55</v>
      </c>
      <c r="F41" s="88">
        <v>3438.94</v>
      </c>
      <c r="G41" s="88">
        <v>3547.36</v>
      </c>
      <c r="H41" s="88">
        <v>3604.25</v>
      </c>
      <c r="I41" s="88">
        <v>3616.06</v>
      </c>
      <c r="J41" s="88">
        <v>3613.97</v>
      </c>
      <c r="K41" s="88">
        <v>3606.57</v>
      </c>
      <c r="L41" s="88">
        <v>3596.68</v>
      </c>
      <c r="M41" s="88">
        <v>3596.6</v>
      </c>
      <c r="N41" s="88">
        <v>3586.4</v>
      </c>
      <c r="O41" s="88">
        <v>3569.96</v>
      </c>
      <c r="P41" s="88">
        <v>3578.37</v>
      </c>
      <c r="Q41" s="88">
        <v>3596.03</v>
      </c>
      <c r="R41" s="88">
        <v>3611.17</v>
      </c>
      <c r="S41" s="88">
        <v>3631.22</v>
      </c>
      <c r="T41" s="88">
        <v>3609.31</v>
      </c>
      <c r="U41" s="88">
        <v>3592.14</v>
      </c>
      <c r="V41" s="88">
        <v>3563.91</v>
      </c>
      <c r="W41" s="88">
        <v>3514.44</v>
      </c>
      <c r="X41" s="88">
        <v>3392.91</v>
      </c>
      <c r="Y41" s="89">
        <v>3370.12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3341.27</v>
      </c>
      <c r="C42" s="2">
        <v>3341.74</v>
      </c>
      <c r="D42" s="2">
        <v>3350.66</v>
      </c>
      <c r="E42" s="2">
        <v>3373.26</v>
      </c>
      <c r="F42" s="2">
        <v>3457.1</v>
      </c>
      <c r="G42" s="2">
        <v>3572.94</v>
      </c>
      <c r="H42" s="2">
        <v>3594.18</v>
      </c>
      <c r="I42" s="2">
        <v>3638.97</v>
      </c>
      <c r="J42" s="2">
        <v>3616.72</v>
      </c>
      <c r="K42" s="2">
        <v>3605.37</v>
      </c>
      <c r="L42" s="2">
        <v>3587.8</v>
      </c>
      <c r="M42" s="2">
        <v>3590.71</v>
      </c>
      <c r="N42" s="2">
        <v>3587.28</v>
      </c>
      <c r="O42" s="2">
        <v>3583.74</v>
      </c>
      <c r="P42" s="2">
        <v>3587.62</v>
      </c>
      <c r="Q42" s="2">
        <v>3604.3</v>
      </c>
      <c r="R42" s="2">
        <v>3640.61</v>
      </c>
      <c r="S42" s="2">
        <v>3650.08</v>
      </c>
      <c r="T42" s="2">
        <v>3717.15</v>
      </c>
      <c r="U42" s="2">
        <v>3631.41</v>
      </c>
      <c r="V42" s="2">
        <v>3587.36</v>
      </c>
      <c r="W42" s="2">
        <v>3547.29</v>
      </c>
      <c r="X42" s="2">
        <v>3454.61</v>
      </c>
      <c r="Y42" s="85">
        <v>3417.69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3370.25</v>
      </c>
      <c r="C43" s="2">
        <v>3358.22</v>
      </c>
      <c r="D43" s="2">
        <v>3360.67</v>
      </c>
      <c r="E43" s="2">
        <v>3372.35</v>
      </c>
      <c r="F43" s="2">
        <v>3440.02</v>
      </c>
      <c r="G43" s="2">
        <v>3552.06</v>
      </c>
      <c r="H43" s="2">
        <v>3599.41</v>
      </c>
      <c r="I43" s="2">
        <v>3616.66</v>
      </c>
      <c r="J43" s="2">
        <v>3619.24</v>
      </c>
      <c r="K43" s="2">
        <v>3615.59</v>
      </c>
      <c r="L43" s="2">
        <v>3587.42</v>
      </c>
      <c r="M43" s="2">
        <v>3601.53</v>
      </c>
      <c r="N43" s="2">
        <v>3596.6</v>
      </c>
      <c r="O43" s="2">
        <v>3587.82</v>
      </c>
      <c r="P43" s="2">
        <v>3589.52</v>
      </c>
      <c r="Q43" s="2">
        <v>3601.38</v>
      </c>
      <c r="R43" s="2">
        <v>3630.93</v>
      </c>
      <c r="S43" s="2">
        <v>3672.55</v>
      </c>
      <c r="T43" s="2">
        <v>3630.61</v>
      </c>
      <c r="U43" s="2">
        <v>3600.08</v>
      </c>
      <c r="V43" s="2">
        <v>3542.27</v>
      </c>
      <c r="W43" s="2">
        <v>3487.73</v>
      </c>
      <c r="X43" s="2">
        <v>3425.91</v>
      </c>
      <c r="Y43" s="85">
        <v>3411.86</v>
      </c>
      <c r="AB43" s="4">
        <v>8</v>
      </c>
      <c r="AC43" s="4">
        <v>14</v>
      </c>
    </row>
    <row r="44" spans="1:29" x14ac:dyDescent="0.25">
      <c r="A44" s="69">
        <v>4</v>
      </c>
      <c r="B44" s="93">
        <v>3369.37</v>
      </c>
      <c r="C44" s="2">
        <v>3369.84</v>
      </c>
      <c r="D44" s="2">
        <v>3370.94</v>
      </c>
      <c r="E44" s="2">
        <v>3371.54</v>
      </c>
      <c r="F44" s="2">
        <v>3372.63</v>
      </c>
      <c r="G44" s="2">
        <v>3443.32</v>
      </c>
      <c r="H44" s="2">
        <v>3470.78</v>
      </c>
      <c r="I44" s="2">
        <v>3457.65</v>
      </c>
      <c r="J44" s="2">
        <v>3432.9</v>
      </c>
      <c r="K44" s="2">
        <v>3395.67</v>
      </c>
      <c r="L44" s="2">
        <v>3326.66</v>
      </c>
      <c r="M44" s="2">
        <v>3326.59</v>
      </c>
      <c r="N44" s="2">
        <v>3326.46</v>
      </c>
      <c r="O44" s="2">
        <v>3326.57</v>
      </c>
      <c r="P44" s="2">
        <v>3353.47</v>
      </c>
      <c r="Q44" s="2">
        <v>3344.69</v>
      </c>
      <c r="R44" s="2">
        <v>3378.26</v>
      </c>
      <c r="S44" s="2">
        <v>3378.39</v>
      </c>
      <c r="T44" s="2">
        <v>3377.35</v>
      </c>
      <c r="U44" s="2">
        <v>3377.08</v>
      </c>
      <c r="V44" s="2">
        <v>3375.57</v>
      </c>
      <c r="W44" s="2">
        <v>3330.15</v>
      </c>
      <c r="X44" s="2">
        <v>3322.97</v>
      </c>
      <c r="Y44" s="85">
        <v>3328.85</v>
      </c>
      <c r="AB44" s="4">
        <v>8</v>
      </c>
      <c r="AC44" s="4">
        <v>15</v>
      </c>
    </row>
    <row r="45" spans="1:29" x14ac:dyDescent="0.25">
      <c r="A45" s="69">
        <v>5</v>
      </c>
      <c r="B45" s="93">
        <v>3370.16</v>
      </c>
      <c r="C45" s="2">
        <v>3371.22</v>
      </c>
      <c r="D45" s="2">
        <v>3371.04</v>
      </c>
      <c r="E45" s="2">
        <v>3371.88</v>
      </c>
      <c r="F45" s="2">
        <v>3379.13</v>
      </c>
      <c r="G45" s="2">
        <v>3390.5</v>
      </c>
      <c r="H45" s="2">
        <v>3462.12</v>
      </c>
      <c r="I45" s="2">
        <v>3443.19</v>
      </c>
      <c r="J45" s="2">
        <v>3399.67</v>
      </c>
      <c r="K45" s="2">
        <v>3388.36</v>
      </c>
      <c r="L45" s="2">
        <v>3380.17</v>
      </c>
      <c r="M45" s="2">
        <v>3378.1</v>
      </c>
      <c r="N45" s="2">
        <v>3339.34</v>
      </c>
      <c r="O45" s="2">
        <v>3327.01</v>
      </c>
      <c r="P45" s="2">
        <v>3327.69</v>
      </c>
      <c r="Q45" s="2">
        <v>3338.7</v>
      </c>
      <c r="R45" s="2">
        <v>3388.75</v>
      </c>
      <c r="S45" s="2">
        <v>3430.39</v>
      </c>
      <c r="T45" s="2">
        <v>3468.17</v>
      </c>
      <c r="U45" s="2">
        <v>3449.73</v>
      </c>
      <c r="V45" s="2">
        <v>3378.78</v>
      </c>
      <c r="W45" s="2">
        <v>3375.03</v>
      </c>
      <c r="X45" s="2">
        <v>3368.37</v>
      </c>
      <c r="Y45" s="85">
        <v>3369.37</v>
      </c>
      <c r="AB45" s="4">
        <v>8</v>
      </c>
      <c r="AC45" s="4">
        <v>16</v>
      </c>
    </row>
    <row r="46" spans="1:29" x14ac:dyDescent="0.25">
      <c r="A46" s="69">
        <v>6</v>
      </c>
      <c r="B46" s="93">
        <v>3376.88</v>
      </c>
      <c r="C46" s="2">
        <v>3371.39</v>
      </c>
      <c r="D46" s="2">
        <v>3357.21</v>
      </c>
      <c r="E46" s="2">
        <v>3356.16</v>
      </c>
      <c r="F46" s="2">
        <v>3372.95</v>
      </c>
      <c r="G46" s="2">
        <v>3380.25</v>
      </c>
      <c r="H46" s="2">
        <v>3407.46</v>
      </c>
      <c r="I46" s="2">
        <v>3484.94</v>
      </c>
      <c r="J46" s="2">
        <v>3591.47</v>
      </c>
      <c r="K46" s="2">
        <v>3596.15</v>
      </c>
      <c r="L46" s="2">
        <v>3590.72</v>
      </c>
      <c r="M46" s="2">
        <v>3592.01</v>
      </c>
      <c r="N46" s="2">
        <v>3580.78</v>
      </c>
      <c r="O46" s="2">
        <v>3583.8</v>
      </c>
      <c r="P46" s="2">
        <v>3584.48</v>
      </c>
      <c r="Q46" s="2">
        <v>3597.41</v>
      </c>
      <c r="R46" s="2">
        <v>3628.09</v>
      </c>
      <c r="S46" s="2">
        <v>3621.77</v>
      </c>
      <c r="T46" s="2">
        <v>3624.14</v>
      </c>
      <c r="U46" s="2">
        <v>3578.18</v>
      </c>
      <c r="V46" s="2">
        <v>3469.26</v>
      </c>
      <c r="W46" s="2">
        <v>3421.73</v>
      </c>
      <c r="X46" s="2">
        <v>3377.3</v>
      </c>
      <c r="Y46" s="85">
        <v>3375.61</v>
      </c>
      <c r="AB46" s="4">
        <v>8</v>
      </c>
      <c r="AC46" s="4">
        <v>17</v>
      </c>
    </row>
    <row r="47" spans="1:29" x14ac:dyDescent="0.25">
      <c r="A47" s="69">
        <v>7</v>
      </c>
      <c r="B47" s="93">
        <v>3403.76</v>
      </c>
      <c r="C47" s="2">
        <v>3373.16</v>
      </c>
      <c r="D47" s="2">
        <v>3373.63</v>
      </c>
      <c r="E47" s="2">
        <v>3369.26</v>
      </c>
      <c r="F47" s="2">
        <v>3373.95</v>
      </c>
      <c r="G47" s="2">
        <v>3382.58</v>
      </c>
      <c r="H47" s="2">
        <v>3462.58</v>
      </c>
      <c r="I47" s="2">
        <v>3508.05</v>
      </c>
      <c r="J47" s="2">
        <v>3620.87</v>
      </c>
      <c r="K47" s="2">
        <v>3672.97</v>
      </c>
      <c r="L47" s="2">
        <v>3679.14</v>
      </c>
      <c r="M47" s="2">
        <v>3679.83</v>
      </c>
      <c r="N47" s="2">
        <v>3680.37</v>
      </c>
      <c r="O47" s="2">
        <v>3679.86</v>
      </c>
      <c r="P47" s="2">
        <v>3692.52</v>
      </c>
      <c r="Q47" s="2">
        <v>3724.46</v>
      </c>
      <c r="R47" s="2">
        <v>3763.2</v>
      </c>
      <c r="S47" s="2">
        <v>3774.78</v>
      </c>
      <c r="T47" s="2">
        <v>3796.94</v>
      </c>
      <c r="U47" s="2">
        <v>3690.85</v>
      </c>
      <c r="V47" s="2">
        <v>3542.54</v>
      </c>
      <c r="W47" s="2">
        <v>3439.46</v>
      </c>
      <c r="X47" s="2">
        <v>3386.05</v>
      </c>
      <c r="Y47" s="85">
        <v>3378.49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3339.96</v>
      </c>
      <c r="C48" s="2">
        <v>3340.67</v>
      </c>
      <c r="D48" s="2">
        <v>3349.47</v>
      </c>
      <c r="E48" s="2">
        <v>3351.4</v>
      </c>
      <c r="F48" s="2">
        <v>3374.89</v>
      </c>
      <c r="G48" s="2">
        <v>3446.27</v>
      </c>
      <c r="H48" s="2">
        <v>3486.63</v>
      </c>
      <c r="I48" s="2">
        <v>3581.59</v>
      </c>
      <c r="J48" s="2">
        <v>3591.2</v>
      </c>
      <c r="K48" s="2">
        <v>3550.82</v>
      </c>
      <c r="L48" s="2">
        <v>3533.21</v>
      </c>
      <c r="M48" s="2">
        <v>3543.68</v>
      </c>
      <c r="N48" s="2">
        <v>3539.94</v>
      </c>
      <c r="O48" s="2">
        <v>3539.72</v>
      </c>
      <c r="P48" s="2">
        <v>3541.4</v>
      </c>
      <c r="Q48" s="2">
        <v>3556.37</v>
      </c>
      <c r="R48" s="2">
        <v>3591.62</v>
      </c>
      <c r="S48" s="2">
        <v>3597.35</v>
      </c>
      <c r="T48" s="2">
        <v>3581.34</v>
      </c>
      <c r="U48" s="2">
        <v>3554.75</v>
      </c>
      <c r="V48" s="2">
        <v>3431.5</v>
      </c>
      <c r="W48" s="2">
        <v>3380.57</v>
      </c>
      <c r="X48" s="2">
        <v>3373.12</v>
      </c>
      <c r="Y48" s="85">
        <v>3370.3</v>
      </c>
      <c r="AB48" s="4">
        <v>8</v>
      </c>
      <c r="AC48" s="4">
        <v>19</v>
      </c>
    </row>
    <row r="49" spans="1:29" x14ac:dyDescent="0.25">
      <c r="A49" s="69">
        <v>9</v>
      </c>
      <c r="B49" s="93">
        <v>3355.3</v>
      </c>
      <c r="C49" s="2">
        <v>3353.42</v>
      </c>
      <c r="D49" s="2">
        <v>3337.67</v>
      </c>
      <c r="E49" s="2">
        <v>3339.48</v>
      </c>
      <c r="F49" s="2">
        <v>3354.12</v>
      </c>
      <c r="G49" s="2">
        <v>3387.67</v>
      </c>
      <c r="H49" s="2">
        <v>3448.67</v>
      </c>
      <c r="I49" s="2">
        <v>3518.83</v>
      </c>
      <c r="J49" s="2">
        <v>3538.18</v>
      </c>
      <c r="K49" s="2">
        <v>3542.26</v>
      </c>
      <c r="L49" s="2">
        <v>3456.82</v>
      </c>
      <c r="M49" s="2">
        <v>3458.25</v>
      </c>
      <c r="N49" s="2">
        <v>3450.93</v>
      </c>
      <c r="O49" s="2">
        <v>3450.35</v>
      </c>
      <c r="P49" s="2">
        <v>3445.04</v>
      </c>
      <c r="Q49" s="2">
        <v>3441.96</v>
      </c>
      <c r="R49" s="2">
        <v>3450.92</v>
      </c>
      <c r="S49" s="2">
        <v>3519.66</v>
      </c>
      <c r="T49" s="2">
        <v>3454.85</v>
      </c>
      <c r="U49" s="2">
        <v>3425.94</v>
      </c>
      <c r="V49" s="2">
        <v>3383.05</v>
      </c>
      <c r="W49" s="2">
        <v>3375.38</v>
      </c>
      <c r="X49" s="2">
        <v>3347.64</v>
      </c>
      <c r="Y49" s="85">
        <v>3348.01</v>
      </c>
      <c r="AB49" s="4">
        <v>8</v>
      </c>
      <c r="AC49" s="4">
        <v>20</v>
      </c>
    </row>
    <row r="50" spans="1:29" x14ac:dyDescent="0.25">
      <c r="A50" s="69">
        <v>10</v>
      </c>
      <c r="B50" s="93">
        <v>3348.03</v>
      </c>
      <c r="C50" s="2">
        <v>3342.95</v>
      </c>
      <c r="D50" s="2">
        <v>3343.82</v>
      </c>
      <c r="E50" s="2">
        <v>3350.19</v>
      </c>
      <c r="F50" s="2">
        <v>3358.55</v>
      </c>
      <c r="G50" s="2">
        <v>3385.36</v>
      </c>
      <c r="H50" s="2">
        <v>3439.78</v>
      </c>
      <c r="I50" s="2">
        <v>3463.69</v>
      </c>
      <c r="J50" s="2">
        <v>3461.89</v>
      </c>
      <c r="K50" s="2">
        <v>3447.67</v>
      </c>
      <c r="L50" s="2">
        <v>3421.1</v>
      </c>
      <c r="M50" s="2">
        <v>3435.47</v>
      </c>
      <c r="N50" s="2">
        <v>3434.95</v>
      </c>
      <c r="O50" s="2">
        <v>3442.27</v>
      </c>
      <c r="P50" s="2">
        <v>3427.96</v>
      </c>
      <c r="Q50" s="2">
        <v>3436.81</v>
      </c>
      <c r="R50" s="2">
        <v>3449.32</v>
      </c>
      <c r="S50" s="2">
        <v>3471.79</v>
      </c>
      <c r="T50" s="2">
        <v>3453.7</v>
      </c>
      <c r="U50" s="2">
        <v>3405.98</v>
      </c>
      <c r="V50" s="2">
        <v>3370.03</v>
      </c>
      <c r="W50" s="2">
        <v>3355.93</v>
      </c>
      <c r="X50" s="2">
        <v>3350</v>
      </c>
      <c r="Y50" s="85">
        <v>3349.2</v>
      </c>
      <c r="AB50" s="4">
        <v>8</v>
      </c>
      <c r="AC50" s="4">
        <v>21</v>
      </c>
    </row>
    <row r="51" spans="1:29" x14ac:dyDescent="0.25">
      <c r="A51" s="69">
        <v>11</v>
      </c>
      <c r="B51" s="93">
        <v>3367.33</v>
      </c>
      <c r="C51" s="2">
        <v>3366.1</v>
      </c>
      <c r="D51" s="2">
        <v>3358.42</v>
      </c>
      <c r="E51" s="2">
        <v>3367.17</v>
      </c>
      <c r="F51" s="2">
        <v>3368.77</v>
      </c>
      <c r="G51" s="2">
        <v>3385.74</v>
      </c>
      <c r="H51" s="2">
        <v>3393.14</v>
      </c>
      <c r="I51" s="2">
        <v>3394.41</v>
      </c>
      <c r="J51" s="2">
        <v>3377.28</v>
      </c>
      <c r="K51" s="2">
        <v>3377.26</v>
      </c>
      <c r="L51" s="2">
        <v>3376.21</v>
      </c>
      <c r="M51" s="2">
        <v>3376.22</v>
      </c>
      <c r="N51" s="2">
        <v>3375.87</v>
      </c>
      <c r="O51" s="2">
        <v>3374.83</v>
      </c>
      <c r="P51" s="2">
        <v>3376.57</v>
      </c>
      <c r="Q51" s="2">
        <v>3371.94</v>
      </c>
      <c r="R51" s="2">
        <v>3372.99</v>
      </c>
      <c r="S51" s="2">
        <v>3373.84</v>
      </c>
      <c r="T51" s="2">
        <v>3373.46</v>
      </c>
      <c r="U51" s="2">
        <v>3373.66</v>
      </c>
      <c r="V51" s="2">
        <v>3373.12</v>
      </c>
      <c r="W51" s="2">
        <v>3371.32</v>
      </c>
      <c r="X51" s="2">
        <v>3351.6</v>
      </c>
      <c r="Y51" s="85">
        <v>3353.24</v>
      </c>
      <c r="AB51" s="4">
        <v>8</v>
      </c>
      <c r="AC51" s="4">
        <v>22</v>
      </c>
    </row>
    <row r="52" spans="1:29" x14ac:dyDescent="0.25">
      <c r="A52" s="69">
        <v>12</v>
      </c>
      <c r="B52" s="93">
        <v>3362.36</v>
      </c>
      <c r="C52" s="2">
        <v>3357.43</v>
      </c>
      <c r="D52" s="2">
        <v>3333.07</v>
      </c>
      <c r="E52" s="2">
        <v>3364.68</v>
      </c>
      <c r="F52" s="2">
        <v>3377.26</v>
      </c>
      <c r="G52" s="2">
        <v>3379.38</v>
      </c>
      <c r="H52" s="2">
        <v>3378.36</v>
      </c>
      <c r="I52" s="2">
        <v>3378.78</v>
      </c>
      <c r="J52" s="2">
        <v>3370.37</v>
      </c>
      <c r="K52" s="2">
        <v>3369.9</v>
      </c>
      <c r="L52" s="2">
        <v>3369.26</v>
      </c>
      <c r="M52" s="2">
        <v>3353.99</v>
      </c>
      <c r="N52" s="2">
        <v>3369.45</v>
      </c>
      <c r="O52" s="2">
        <v>3354.38</v>
      </c>
      <c r="P52" s="2">
        <v>3369.58</v>
      </c>
      <c r="Q52" s="2">
        <v>3356.25</v>
      </c>
      <c r="R52" s="2">
        <v>3372.91</v>
      </c>
      <c r="S52" s="2">
        <v>3406.61</v>
      </c>
      <c r="T52" s="2">
        <v>3373.2</v>
      </c>
      <c r="U52" s="2">
        <v>3380.83</v>
      </c>
      <c r="V52" s="2">
        <v>3376.18</v>
      </c>
      <c r="W52" s="2">
        <v>3374.51</v>
      </c>
      <c r="X52" s="2">
        <v>3372.6</v>
      </c>
      <c r="Y52" s="85">
        <v>3376.45</v>
      </c>
      <c r="AB52" s="4">
        <v>8</v>
      </c>
      <c r="AC52" s="4">
        <v>23</v>
      </c>
    </row>
    <row r="53" spans="1:29" x14ac:dyDescent="0.25">
      <c r="A53" s="69">
        <v>13</v>
      </c>
      <c r="B53" s="93">
        <v>3378.02</v>
      </c>
      <c r="C53" s="2">
        <v>3378.59</v>
      </c>
      <c r="D53" s="2">
        <v>3379.08</v>
      </c>
      <c r="E53" s="2">
        <v>3379.67</v>
      </c>
      <c r="F53" s="2">
        <v>3380.64</v>
      </c>
      <c r="G53" s="2">
        <v>3382.7</v>
      </c>
      <c r="H53" s="2">
        <v>3384.76</v>
      </c>
      <c r="I53" s="2">
        <v>3389.39</v>
      </c>
      <c r="J53" s="2">
        <v>3470.76</v>
      </c>
      <c r="K53" s="2">
        <v>3470.63</v>
      </c>
      <c r="L53" s="2">
        <v>3463.41</v>
      </c>
      <c r="M53" s="2">
        <v>3461.73</v>
      </c>
      <c r="N53" s="2">
        <v>3461.73</v>
      </c>
      <c r="O53" s="2">
        <v>3464.05</v>
      </c>
      <c r="P53" s="2">
        <v>3468.06</v>
      </c>
      <c r="Q53" s="2">
        <v>3480.86</v>
      </c>
      <c r="R53" s="2">
        <v>3508.65</v>
      </c>
      <c r="S53" s="2">
        <v>3509.2</v>
      </c>
      <c r="T53" s="2">
        <v>3490.48</v>
      </c>
      <c r="U53" s="2">
        <v>3473.99</v>
      </c>
      <c r="V53" s="2">
        <v>3450.74</v>
      </c>
      <c r="W53" s="2">
        <v>3406.86</v>
      </c>
      <c r="X53" s="2">
        <v>3378.68</v>
      </c>
      <c r="Y53" s="85">
        <v>3378.95</v>
      </c>
      <c r="AB53" s="4">
        <v>8</v>
      </c>
      <c r="AC53" s="4">
        <v>24</v>
      </c>
    </row>
    <row r="54" spans="1:29" x14ac:dyDescent="0.25">
      <c r="A54" s="69">
        <v>14</v>
      </c>
      <c r="B54" s="93">
        <v>3379.36</v>
      </c>
      <c r="C54" s="2">
        <v>3380.11</v>
      </c>
      <c r="D54" s="2">
        <v>3379.35</v>
      </c>
      <c r="E54" s="2">
        <v>3368.17</v>
      </c>
      <c r="F54" s="2">
        <v>3379.58</v>
      </c>
      <c r="G54" s="2">
        <v>3382.41</v>
      </c>
      <c r="H54" s="2">
        <v>3382.68</v>
      </c>
      <c r="I54" s="2">
        <v>3387.04</v>
      </c>
      <c r="J54" s="2">
        <v>3426.89</v>
      </c>
      <c r="K54" s="2">
        <v>3512.22</v>
      </c>
      <c r="L54" s="2">
        <v>3513.28</v>
      </c>
      <c r="M54" s="2">
        <v>3511.32</v>
      </c>
      <c r="N54" s="2">
        <v>3503.72</v>
      </c>
      <c r="O54" s="2">
        <v>3499.36</v>
      </c>
      <c r="P54" s="2">
        <v>3506.26</v>
      </c>
      <c r="Q54" s="2">
        <v>3515.68</v>
      </c>
      <c r="R54" s="2">
        <v>3534.44</v>
      </c>
      <c r="S54" s="2">
        <v>3571.21</v>
      </c>
      <c r="T54" s="2">
        <v>3528.23</v>
      </c>
      <c r="U54" s="2">
        <v>3462.86</v>
      </c>
      <c r="V54" s="2">
        <v>3389.39</v>
      </c>
      <c r="W54" s="2">
        <v>3472.23</v>
      </c>
      <c r="X54" s="2">
        <v>3401.21</v>
      </c>
      <c r="Y54" s="85">
        <v>3385.25</v>
      </c>
      <c r="AB54" s="4">
        <v>8</v>
      </c>
      <c r="AC54" s="4">
        <v>25</v>
      </c>
    </row>
    <row r="55" spans="1:29" x14ac:dyDescent="0.25">
      <c r="A55" s="69">
        <v>15</v>
      </c>
      <c r="B55" s="93">
        <v>3378.76</v>
      </c>
      <c r="C55" s="2">
        <v>3374.38</v>
      </c>
      <c r="D55" s="2">
        <v>3372.7</v>
      </c>
      <c r="E55" s="2">
        <v>3372.98</v>
      </c>
      <c r="F55" s="2">
        <v>3380.21</v>
      </c>
      <c r="G55" s="2">
        <v>3385.97</v>
      </c>
      <c r="H55" s="2">
        <v>3387</v>
      </c>
      <c r="I55" s="2">
        <v>3428.92</v>
      </c>
      <c r="J55" s="2">
        <v>3431.27</v>
      </c>
      <c r="K55" s="2">
        <v>3434.21</v>
      </c>
      <c r="L55" s="2">
        <v>3428.1</v>
      </c>
      <c r="M55" s="2">
        <v>3442.63</v>
      </c>
      <c r="N55" s="2">
        <v>3421.04</v>
      </c>
      <c r="O55" s="2">
        <v>3425.19</v>
      </c>
      <c r="P55" s="2">
        <v>3428.32</v>
      </c>
      <c r="Q55" s="2">
        <v>3443.46</v>
      </c>
      <c r="R55" s="2">
        <v>3485.68</v>
      </c>
      <c r="S55" s="2">
        <v>3493.92</v>
      </c>
      <c r="T55" s="2">
        <v>3461.49</v>
      </c>
      <c r="U55" s="2">
        <v>3439.75</v>
      </c>
      <c r="V55" s="2">
        <v>3384.85</v>
      </c>
      <c r="W55" s="2">
        <v>3371.4</v>
      </c>
      <c r="X55" s="2">
        <v>3371.17</v>
      </c>
      <c r="Y55" s="85">
        <v>3356.5</v>
      </c>
      <c r="AB55" s="4">
        <v>9</v>
      </c>
      <c r="AC55" s="4">
        <v>2</v>
      </c>
    </row>
    <row r="56" spans="1:29" x14ac:dyDescent="0.25">
      <c r="A56" s="69">
        <v>16</v>
      </c>
      <c r="B56" s="93">
        <v>3363.03</v>
      </c>
      <c r="C56" s="2">
        <v>3344.34</v>
      </c>
      <c r="D56" s="2">
        <v>3329.61</v>
      </c>
      <c r="E56" s="2">
        <v>3353.35</v>
      </c>
      <c r="F56" s="2">
        <v>3378.84</v>
      </c>
      <c r="G56" s="2">
        <v>3379.68</v>
      </c>
      <c r="H56" s="2">
        <v>3383.69</v>
      </c>
      <c r="I56" s="2">
        <v>3380.07</v>
      </c>
      <c r="J56" s="2">
        <v>3368.53</v>
      </c>
      <c r="K56" s="2">
        <v>3368.38</v>
      </c>
      <c r="L56" s="2">
        <v>3367.48</v>
      </c>
      <c r="M56" s="2">
        <v>3367.26</v>
      </c>
      <c r="N56" s="2">
        <v>3368.02</v>
      </c>
      <c r="O56" s="2">
        <v>3368.07</v>
      </c>
      <c r="P56" s="2">
        <v>3368.44</v>
      </c>
      <c r="Q56" s="2">
        <v>3369.34</v>
      </c>
      <c r="R56" s="2">
        <v>3404.46</v>
      </c>
      <c r="S56" s="2">
        <v>3408.54</v>
      </c>
      <c r="T56" s="2">
        <v>3370.64</v>
      </c>
      <c r="U56" s="2">
        <v>3382.01</v>
      </c>
      <c r="V56" s="2">
        <v>3369.8</v>
      </c>
      <c r="W56" s="2">
        <v>3364.99</v>
      </c>
      <c r="X56" s="2">
        <v>3364.91</v>
      </c>
      <c r="Y56" s="85">
        <v>3366.48</v>
      </c>
      <c r="AB56" s="4">
        <v>9</v>
      </c>
      <c r="AC56" s="4">
        <v>3</v>
      </c>
    </row>
    <row r="57" spans="1:29" x14ac:dyDescent="0.25">
      <c r="A57" s="69">
        <v>17</v>
      </c>
      <c r="B57" s="93">
        <v>3366.15</v>
      </c>
      <c r="C57" s="2">
        <v>3360.62</v>
      </c>
      <c r="D57" s="2">
        <v>3371.66</v>
      </c>
      <c r="E57" s="2">
        <v>3373.25</v>
      </c>
      <c r="F57" s="2">
        <v>3379.14</v>
      </c>
      <c r="G57" s="2">
        <v>3397.8</v>
      </c>
      <c r="H57" s="2">
        <v>3492.22</v>
      </c>
      <c r="I57" s="2">
        <v>3509.67</v>
      </c>
      <c r="J57" s="2">
        <v>3508.04</v>
      </c>
      <c r="K57" s="2">
        <v>3506.27</v>
      </c>
      <c r="L57" s="2">
        <v>3488.86</v>
      </c>
      <c r="M57" s="2">
        <v>3491.66</v>
      </c>
      <c r="N57" s="2">
        <v>3482.66</v>
      </c>
      <c r="O57" s="2">
        <v>3485.64</v>
      </c>
      <c r="P57" s="2">
        <v>3499.3</v>
      </c>
      <c r="Q57" s="2">
        <v>3519.36</v>
      </c>
      <c r="R57" s="2">
        <v>3610.34</v>
      </c>
      <c r="S57" s="2">
        <v>3621.76</v>
      </c>
      <c r="T57" s="2">
        <v>3526.75</v>
      </c>
      <c r="U57" s="2">
        <v>3499.78</v>
      </c>
      <c r="V57" s="2">
        <v>3422.68</v>
      </c>
      <c r="W57" s="2">
        <v>3378.48</v>
      </c>
      <c r="X57" s="2">
        <v>3370.2</v>
      </c>
      <c r="Y57" s="85">
        <v>3372.15</v>
      </c>
      <c r="AB57" s="4">
        <v>9</v>
      </c>
      <c r="AC57" s="4">
        <v>4</v>
      </c>
    </row>
    <row r="58" spans="1:29" x14ac:dyDescent="0.25">
      <c r="A58" s="69">
        <v>18</v>
      </c>
      <c r="B58" s="93">
        <v>3374.28</v>
      </c>
      <c r="C58" s="2">
        <v>3375.13</v>
      </c>
      <c r="D58" s="2">
        <v>3369.58</v>
      </c>
      <c r="E58" s="2">
        <v>3376.5</v>
      </c>
      <c r="F58" s="2">
        <v>3376.62</v>
      </c>
      <c r="G58" s="2">
        <v>3454.98</v>
      </c>
      <c r="H58" s="2">
        <v>3509.92</v>
      </c>
      <c r="I58" s="2">
        <v>3541.35</v>
      </c>
      <c r="J58" s="2">
        <v>3541.53</v>
      </c>
      <c r="K58" s="2">
        <v>3546.22</v>
      </c>
      <c r="L58" s="2">
        <v>3528.08</v>
      </c>
      <c r="M58" s="2">
        <v>3529.4</v>
      </c>
      <c r="N58" s="2">
        <v>3503.75</v>
      </c>
      <c r="O58" s="2">
        <v>3478.76</v>
      </c>
      <c r="P58" s="2">
        <v>3520.84</v>
      </c>
      <c r="Q58" s="2">
        <v>3542.54</v>
      </c>
      <c r="R58" s="2">
        <v>3588.84</v>
      </c>
      <c r="S58" s="2">
        <v>3564.78</v>
      </c>
      <c r="T58" s="2">
        <v>3536.5</v>
      </c>
      <c r="U58" s="2">
        <v>3490.48</v>
      </c>
      <c r="V58" s="2">
        <v>3378.74</v>
      </c>
      <c r="W58" s="2">
        <v>3376.6</v>
      </c>
      <c r="X58" s="2">
        <v>3370.51</v>
      </c>
      <c r="Y58" s="85">
        <v>3372.34</v>
      </c>
      <c r="AB58" s="4">
        <v>9</v>
      </c>
      <c r="AC58" s="4">
        <v>5</v>
      </c>
    </row>
    <row r="59" spans="1:29" x14ac:dyDescent="0.25">
      <c r="A59" s="69">
        <v>19</v>
      </c>
      <c r="B59" s="93">
        <v>3373.34</v>
      </c>
      <c r="C59" s="2">
        <v>3375.19</v>
      </c>
      <c r="D59" s="2">
        <v>3376.11</v>
      </c>
      <c r="E59" s="2">
        <v>3377.68</v>
      </c>
      <c r="F59" s="2">
        <v>3383.59</v>
      </c>
      <c r="G59" s="2">
        <v>3407.84</v>
      </c>
      <c r="H59" s="2">
        <v>3500.86</v>
      </c>
      <c r="I59" s="2">
        <v>3516.17</v>
      </c>
      <c r="J59" s="2">
        <v>3517.61</v>
      </c>
      <c r="K59" s="2">
        <v>3514.79</v>
      </c>
      <c r="L59" s="2">
        <v>3515.16</v>
      </c>
      <c r="M59" s="2">
        <v>3503.21</v>
      </c>
      <c r="N59" s="2">
        <v>3501.17</v>
      </c>
      <c r="O59" s="2">
        <v>3499.28</v>
      </c>
      <c r="P59" s="2">
        <v>3502.35</v>
      </c>
      <c r="Q59" s="2">
        <v>3515.31</v>
      </c>
      <c r="R59" s="2">
        <v>3542.16</v>
      </c>
      <c r="S59" s="2">
        <v>3537.87</v>
      </c>
      <c r="T59" s="2">
        <v>3514.25</v>
      </c>
      <c r="U59" s="2">
        <v>3500.55</v>
      </c>
      <c r="V59" s="2">
        <v>3443.29</v>
      </c>
      <c r="W59" s="2">
        <v>3377.64</v>
      </c>
      <c r="X59" s="2">
        <v>3371.91</v>
      </c>
      <c r="Y59" s="85">
        <v>3371.68</v>
      </c>
      <c r="AB59" s="4">
        <v>9</v>
      </c>
      <c r="AC59" s="4">
        <v>6</v>
      </c>
    </row>
    <row r="60" spans="1:29" x14ac:dyDescent="0.25">
      <c r="A60" s="69">
        <v>20</v>
      </c>
      <c r="B60" s="93">
        <v>3381.6</v>
      </c>
      <c r="C60" s="2">
        <v>3375.6</v>
      </c>
      <c r="D60" s="2">
        <v>3377.48</v>
      </c>
      <c r="E60" s="2">
        <v>3378.06</v>
      </c>
      <c r="F60" s="2">
        <v>3377.43</v>
      </c>
      <c r="G60" s="2">
        <v>3381.03</v>
      </c>
      <c r="H60" s="2">
        <v>3385.93</v>
      </c>
      <c r="I60" s="2">
        <v>3447.36</v>
      </c>
      <c r="J60" s="2">
        <v>3449.69</v>
      </c>
      <c r="K60" s="2">
        <v>3451.15</v>
      </c>
      <c r="L60" s="2">
        <v>3446.82</v>
      </c>
      <c r="M60" s="2">
        <v>3443.23</v>
      </c>
      <c r="N60" s="2">
        <v>3443.78</v>
      </c>
      <c r="O60" s="2">
        <v>3446.55</v>
      </c>
      <c r="P60" s="2">
        <v>3452.47</v>
      </c>
      <c r="Q60" s="2">
        <v>3459.24</v>
      </c>
      <c r="R60" s="2">
        <v>3469.6</v>
      </c>
      <c r="S60" s="2">
        <v>3463.43</v>
      </c>
      <c r="T60" s="2">
        <v>3469.05</v>
      </c>
      <c r="U60" s="2">
        <v>3436.48</v>
      </c>
      <c r="V60" s="2">
        <v>3375.72</v>
      </c>
      <c r="W60" s="2">
        <v>3368.4</v>
      </c>
      <c r="X60" s="2">
        <v>3370.14</v>
      </c>
      <c r="Y60" s="85">
        <v>3372.59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3373.3</v>
      </c>
      <c r="C61" s="2">
        <v>3368.17</v>
      </c>
      <c r="D61" s="2">
        <v>3368.68</v>
      </c>
      <c r="E61" s="2">
        <v>3369.27</v>
      </c>
      <c r="F61" s="2">
        <v>3369.23</v>
      </c>
      <c r="G61" s="2">
        <v>3377.12</v>
      </c>
      <c r="H61" s="2">
        <v>3376.31</v>
      </c>
      <c r="I61" s="2">
        <v>3377.4</v>
      </c>
      <c r="J61" s="2">
        <v>3372.25</v>
      </c>
      <c r="K61" s="2">
        <v>3382.79</v>
      </c>
      <c r="L61" s="2">
        <v>3378.8</v>
      </c>
      <c r="M61" s="2">
        <v>3370.09</v>
      </c>
      <c r="N61" s="2">
        <v>3369.8</v>
      </c>
      <c r="O61" s="2">
        <v>3370.09</v>
      </c>
      <c r="P61" s="2">
        <v>3397.33</v>
      </c>
      <c r="Q61" s="2">
        <v>3433.47</v>
      </c>
      <c r="R61" s="2">
        <v>3442.94</v>
      </c>
      <c r="S61" s="2">
        <v>3440.18</v>
      </c>
      <c r="T61" s="2">
        <v>3436.72</v>
      </c>
      <c r="U61" s="2">
        <v>3399.7</v>
      </c>
      <c r="V61" s="2">
        <v>3456.17</v>
      </c>
      <c r="W61" s="2">
        <v>3388.51</v>
      </c>
      <c r="X61" s="2">
        <v>3371.67</v>
      </c>
      <c r="Y61" s="85">
        <v>3371.69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3375.15</v>
      </c>
      <c r="C62" s="2">
        <v>3376.43</v>
      </c>
      <c r="D62" s="2">
        <v>3377.1</v>
      </c>
      <c r="E62" s="2">
        <v>3377.76</v>
      </c>
      <c r="F62" s="2">
        <v>3384.44</v>
      </c>
      <c r="G62" s="2">
        <v>3497.54</v>
      </c>
      <c r="H62" s="2">
        <v>3617.25</v>
      </c>
      <c r="I62" s="2">
        <v>3641.57</v>
      </c>
      <c r="J62" s="2">
        <v>3558.13</v>
      </c>
      <c r="K62" s="2">
        <v>3555.4</v>
      </c>
      <c r="L62" s="2">
        <v>3543.46</v>
      </c>
      <c r="M62" s="2">
        <v>3559.77</v>
      </c>
      <c r="N62" s="2">
        <v>3552.97</v>
      </c>
      <c r="O62" s="2">
        <v>3549.93</v>
      </c>
      <c r="P62" s="2">
        <v>3561.23</v>
      </c>
      <c r="Q62" s="2">
        <v>3573.03</v>
      </c>
      <c r="R62" s="2">
        <v>3572.76</v>
      </c>
      <c r="S62" s="2">
        <v>3564.48</v>
      </c>
      <c r="T62" s="2">
        <v>3521.16</v>
      </c>
      <c r="U62" s="2">
        <v>3508.34</v>
      </c>
      <c r="V62" s="2">
        <v>3418.82</v>
      </c>
      <c r="W62" s="2">
        <v>3380.35</v>
      </c>
      <c r="X62" s="2">
        <v>3372.82</v>
      </c>
      <c r="Y62" s="85">
        <v>3373.5</v>
      </c>
      <c r="AB62" s="4">
        <v>9</v>
      </c>
      <c r="AC62" s="4">
        <v>9</v>
      </c>
    </row>
    <row r="63" spans="1:29" x14ac:dyDescent="0.25">
      <c r="A63" s="69">
        <v>23</v>
      </c>
      <c r="B63" s="93">
        <v>3375.85</v>
      </c>
      <c r="C63" s="2">
        <v>3376.74</v>
      </c>
      <c r="D63" s="2">
        <v>3377.71</v>
      </c>
      <c r="E63" s="2">
        <v>3378.63</v>
      </c>
      <c r="F63" s="2">
        <v>3385.21</v>
      </c>
      <c r="G63" s="2">
        <v>3430.44</v>
      </c>
      <c r="H63" s="2">
        <v>3492.77</v>
      </c>
      <c r="I63" s="2">
        <v>3526.55</v>
      </c>
      <c r="J63" s="2">
        <v>3500.91</v>
      </c>
      <c r="K63" s="2">
        <v>3495.89</v>
      </c>
      <c r="L63" s="2">
        <v>3484.84</v>
      </c>
      <c r="M63" s="2">
        <v>3484.18</v>
      </c>
      <c r="N63" s="2">
        <v>3462.17</v>
      </c>
      <c r="O63" s="2">
        <v>3468.24</v>
      </c>
      <c r="P63" s="2">
        <v>3492.54</v>
      </c>
      <c r="Q63" s="2">
        <v>3531.08</v>
      </c>
      <c r="R63" s="2">
        <v>3543.28</v>
      </c>
      <c r="S63" s="2">
        <v>3545.51</v>
      </c>
      <c r="T63" s="2">
        <v>3507.87</v>
      </c>
      <c r="U63" s="2">
        <v>3473.14</v>
      </c>
      <c r="V63" s="2">
        <v>3441.21</v>
      </c>
      <c r="W63" s="2">
        <v>3383.49</v>
      </c>
      <c r="X63" s="2">
        <v>3381.17</v>
      </c>
      <c r="Y63" s="85">
        <v>3374.26</v>
      </c>
      <c r="AB63" s="4">
        <v>9</v>
      </c>
      <c r="AC63" s="4">
        <v>10</v>
      </c>
    </row>
    <row r="64" spans="1:29" x14ac:dyDescent="0.25">
      <c r="A64" s="69">
        <v>24</v>
      </c>
      <c r="B64" s="93">
        <v>3375.77</v>
      </c>
      <c r="C64" s="2">
        <v>3372.72</v>
      </c>
      <c r="D64" s="2">
        <v>3367.77</v>
      </c>
      <c r="E64" s="2">
        <v>3367.15</v>
      </c>
      <c r="F64" s="2">
        <v>3375.09</v>
      </c>
      <c r="G64" s="2">
        <v>3389.47</v>
      </c>
      <c r="H64" s="2">
        <v>3422.26</v>
      </c>
      <c r="I64" s="2">
        <v>3456.88</v>
      </c>
      <c r="J64" s="2">
        <v>3464.72</v>
      </c>
      <c r="K64" s="2">
        <v>3466.04</v>
      </c>
      <c r="L64" s="2">
        <v>3456.74</v>
      </c>
      <c r="M64" s="2">
        <v>3455.42</v>
      </c>
      <c r="N64" s="2">
        <v>3455.2</v>
      </c>
      <c r="O64" s="2">
        <v>3462.43</v>
      </c>
      <c r="P64" s="2">
        <v>3469.05</v>
      </c>
      <c r="Q64" s="2">
        <v>3483.26</v>
      </c>
      <c r="R64" s="2">
        <v>3519.88</v>
      </c>
      <c r="S64" s="2">
        <v>3530.06</v>
      </c>
      <c r="T64" s="2">
        <v>3469.59</v>
      </c>
      <c r="U64" s="2">
        <v>3459.47</v>
      </c>
      <c r="V64" s="2">
        <v>3419.57</v>
      </c>
      <c r="W64" s="2">
        <v>3383.14</v>
      </c>
      <c r="X64" s="2">
        <v>3377.15</v>
      </c>
      <c r="Y64" s="85">
        <v>3377.36</v>
      </c>
      <c r="AB64" s="4">
        <v>9</v>
      </c>
      <c r="AC64" s="4">
        <v>11</v>
      </c>
    </row>
    <row r="65" spans="1:29" x14ac:dyDescent="0.25">
      <c r="A65" s="69">
        <v>25</v>
      </c>
      <c r="B65" s="93">
        <v>3379.32</v>
      </c>
      <c r="C65" s="2">
        <v>3380.37</v>
      </c>
      <c r="D65" s="2">
        <v>3375.85</v>
      </c>
      <c r="E65" s="2">
        <v>3381.68</v>
      </c>
      <c r="F65" s="2">
        <v>3382.92</v>
      </c>
      <c r="G65" s="2">
        <v>3399.62</v>
      </c>
      <c r="H65" s="2">
        <v>3454.49</v>
      </c>
      <c r="I65" s="2">
        <v>3503.51</v>
      </c>
      <c r="J65" s="2">
        <v>3472.78</v>
      </c>
      <c r="K65" s="2">
        <v>3469.68</v>
      </c>
      <c r="L65" s="2">
        <v>3461.39</v>
      </c>
      <c r="M65" s="2">
        <v>3460.2</v>
      </c>
      <c r="N65" s="2">
        <v>3458.65</v>
      </c>
      <c r="O65" s="2">
        <v>3462.39</v>
      </c>
      <c r="P65" s="2">
        <v>3473.96</v>
      </c>
      <c r="Q65" s="2">
        <v>3485.86</v>
      </c>
      <c r="R65" s="2">
        <v>3539.77</v>
      </c>
      <c r="S65" s="2">
        <v>3535.69</v>
      </c>
      <c r="T65" s="2">
        <v>3475.67</v>
      </c>
      <c r="U65" s="2">
        <v>3460.29</v>
      </c>
      <c r="V65" s="2">
        <v>3418.05</v>
      </c>
      <c r="W65" s="2">
        <v>3384.67</v>
      </c>
      <c r="X65" s="2">
        <v>3376.71</v>
      </c>
      <c r="Y65" s="85">
        <v>3377.01</v>
      </c>
      <c r="AB65" s="4">
        <v>9</v>
      </c>
      <c r="AC65" s="4">
        <v>12</v>
      </c>
    </row>
    <row r="66" spans="1:29" x14ac:dyDescent="0.25">
      <c r="A66" s="69">
        <v>26</v>
      </c>
      <c r="B66" s="93">
        <v>3378.96</v>
      </c>
      <c r="C66" s="2">
        <v>3374.42</v>
      </c>
      <c r="D66" s="2">
        <v>3374.74</v>
      </c>
      <c r="E66" s="2">
        <v>3376.48</v>
      </c>
      <c r="F66" s="2">
        <v>3382.34</v>
      </c>
      <c r="G66" s="2">
        <v>3390.73</v>
      </c>
      <c r="H66" s="2">
        <v>3440.88</v>
      </c>
      <c r="I66" s="2">
        <v>3439.99</v>
      </c>
      <c r="J66" s="2">
        <v>3431.59</v>
      </c>
      <c r="K66" s="2">
        <v>3443.18</v>
      </c>
      <c r="L66" s="2">
        <v>3441.18</v>
      </c>
      <c r="M66" s="2">
        <v>3441.3</v>
      </c>
      <c r="N66" s="2">
        <v>3431.97</v>
      </c>
      <c r="O66" s="2">
        <v>3432.57</v>
      </c>
      <c r="P66" s="2">
        <v>3442.54</v>
      </c>
      <c r="Q66" s="2">
        <v>3452.26</v>
      </c>
      <c r="R66" s="2">
        <v>3486.59</v>
      </c>
      <c r="S66" s="2">
        <v>3457.32</v>
      </c>
      <c r="T66" s="2">
        <v>3439.92</v>
      </c>
      <c r="U66" s="2">
        <v>3402.15</v>
      </c>
      <c r="V66" s="2">
        <v>3379.95</v>
      </c>
      <c r="W66" s="2">
        <v>3323.89</v>
      </c>
      <c r="X66" s="2">
        <v>3369.28</v>
      </c>
      <c r="Y66" s="85">
        <v>3371.81</v>
      </c>
      <c r="AB66" s="4">
        <v>9</v>
      </c>
      <c r="AC66" s="4">
        <v>13</v>
      </c>
    </row>
    <row r="67" spans="1:29" x14ac:dyDescent="0.25">
      <c r="A67" s="69">
        <v>27</v>
      </c>
      <c r="B67" s="93">
        <v>3375.25</v>
      </c>
      <c r="C67" s="2">
        <v>3375.21</v>
      </c>
      <c r="D67" s="2">
        <v>3375.3</v>
      </c>
      <c r="E67" s="2">
        <v>3376.18</v>
      </c>
      <c r="F67" s="2">
        <v>3378.02</v>
      </c>
      <c r="G67" s="2">
        <v>3375.26</v>
      </c>
      <c r="H67" s="2">
        <v>3388.07</v>
      </c>
      <c r="I67" s="2">
        <v>3452.64</v>
      </c>
      <c r="J67" s="2">
        <v>3537.19</v>
      </c>
      <c r="K67" s="2">
        <v>3573.26</v>
      </c>
      <c r="L67" s="2">
        <v>3538.94</v>
      </c>
      <c r="M67" s="2">
        <v>3524.54</v>
      </c>
      <c r="N67" s="2">
        <v>3500.4</v>
      </c>
      <c r="O67" s="2">
        <v>3511.43</v>
      </c>
      <c r="P67" s="2">
        <v>3527.14</v>
      </c>
      <c r="Q67" s="2">
        <v>3562.35</v>
      </c>
      <c r="R67" s="2">
        <v>3581.1</v>
      </c>
      <c r="S67" s="2">
        <v>3568.98</v>
      </c>
      <c r="T67" s="2">
        <v>3551.05</v>
      </c>
      <c r="U67" s="2">
        <v>3531.81</v>
      </c>
      <c r="V67" s="2">
        <v>3488.99</v>
      </c>
      <c r="W67" s="2">
        <v>3400.63</v>
      </c>
      <c r="X67" s="2">
        <v>3374.93</v>
      </c>
      <c r="Y67" s="85">
        <v>3375.7</v>
      </c>
      <c r="AB67" s="4">
        <v>9</v>
      </c>
      <c r="AC67" s="4">
        <v>14</v>
      </c>
    </row>
    <row r="68" spans="1:29" x14ac:dyDescent="0.25">
      <c r="A68" s="69">
        <v>28</v>
      </c>
      <c r="B68" s="93">
        <v>3375.78</v>
      </c>
      <c r="C68" s="2">
        <v>3375.57</v>
      </c>
      <c r="D68" s="2">
        <v>3376.06</v>
      </c>
      <c r="E68" s="2">
        <v>3376.36</v>
      </c>
      <c r="F68" s="2">
        <v>3376.6</v>
      </c>
      <c r="G68" s="2">
        <v>3373.51</v>
      </c>
      <c r="H68" s="2">
        <v>3376.22</v>
      </c>
      <c r="I68" s="2">
        <v>3393.57</v>
      </c>
      <c r="J68" s="2">
        <v>3468.19</v>
      </c>
      <c r="K68" s="2">
        <v>3532.64</v>
      </c>
      <c r="L68" s="2">
        <v>3529.69</v>
      </c>
      <c r="M68" s="2">
        <v>3531.08</v>
      </c>
      <c r="N68" s="2">
        <v>3527.37</v>
      </c>
      <c r="O68" s="2">
        <v>3531.41</v>
      </c>
      <c r="P68" s="2">
        <v>3560</v>
      </c>
      <c r="Q68" s="2">
        <v>3587.18</v>
      </c>
      <c r="R68" s="2">
        <v>3614.31</v>
      </c>
      <c r="S68" s="2">
        <v>3596.58</v>
      </c>
      <c r="T68" s="2">
        <v>3583.92</v>
      </c>
      <c r="U68" s="2">
        <v>3578.35</v>
      </c>
      <c r="V68" s="2">
        <v>3539.57</v>
      </c>
      <c r="W68" s="2">
        <v>3412.65</v>
      </c>
      <c r="X68" s="2">
        <v>3382.41</v>
      </c>
      <c r="Y68" s="85">
        <v>3376.32</v>
      </c>
      <c r="AB68" s="4">
        <v>9</v>
      </c>
      <c r="AC68" s="4">
        <v>15</v>
      </c>
    </row>
    <row r="69" spans="1:29" x14ac:dyDescent="0.25">
      <c r="A69" s="69">
        <v>29</v>
      </c>
      <c r="B69" s="93">
        <v>3375.37</v>
      </c>
      <c r="C69" s="2">
        <v>3375.45</v>
      </c>
      <c r="D69" s="2">
        <v>3375.52</v>
      </c>
      <c r="E69" s="2">
        <v>3376.68</v>
      </c>
      <c r="F69" s="2">
        <v>3380.69</v>
      </c>
      <c r="G69" s="2">
        <v>3405.09</v>
      </c>
      <c r="H69" s="2">
        <v>3451.05</v>
      </c>
      <c r="I69" s="2">
        <v>3527.47</v>
      </c>
      <c r="J69" s="2">
        <v>3528.78</v>
      </c>
      <c r="K69" s="2">
        <v>3531.17</v>
      </c>
      <c r="L69" s="2">
        <v>3524.86</v>
      </c>
      <c r="M69" s="2">
        <v>3527.29</v>
      </c>
      <c r="N69" s="2">
        <v>3525.9</v>
      </c>
      <c r="O69" s="2">
        <v>3528.5</v>
      </c>
      <c r="P69" s="2">
        <v>3550.21</v>
      </c>
      <c r="Q69" s="2">
        <v>3613.41</v>
      </c>
      <c r="R69" s="2">
        <v>3626.75</v>
      </c>
      <c r="S69" s="2">
        <v>3618.02</v>
      </c>
      <c r="T69" s="2">
        <v>3556.75</v>
      </c>
      <c r="U69" s="2">
        <v>3540.63</v>
      </c>
      <c r="V69" s="2">
        <v>3491.23</v>
      </c>
      <c r="W69" s="2">
        <v>3412.68</v>
      </c>
      <c r="X69" s="2">
        <v>3380.25</v>
      </c>
      <c r="Y69" s="85">
        <v>3374.57</v>
      </c>
      <c r="AB69" s="4">
        <v>9</v>
      </c>
      <c r="AC69" s="4">
        <v>16</v>
      </c>
    </row>
    <row r="70" spans="1:29" x14ac:dyDescent="0.25">
      <c r="A70" s="69">
        <v>30</v>
      </c>
      <c r="B70" s="93">
        <v>3377.51</v>
      </c>
      <c r="C70" s="2">
        <v>3376.69</v>
      </c>
      <c r="D70" s="2">
        <v>3377.38</v>
      </c>
      <c r="E70" s="2">
        <v>3378.9</v>
      </c>
      <c r="F70" s="2">
        <v>3380.44</v>
      </c>
      <c r="G70" s="2">
        <v>3396.61</v>
      </c>
      <c r="H70" s="2">
        <v>3441.2</v>
      </c>
      <c r="I70" s="2">
        <v>3468.42</v>
      </c>
      <c r="J70" s="2">
        <v>3474.94</v>
      </c>
      <c r="K70" s="2">
        <v>3448.27</v>
      </c>
      <c r="L70" s="2">
        <v>3417.84</v>
      </c>
      <c r="M70" s="2">
        <v>3413.04</v>
      </c>
      <c r="N70" s="2">
        <v>3409.51</v>
      </c>
      <c r="O70" s="2">
        <v>3407.77</v>
      </c>
      <c r="P70" s="2">
        <v>3416.53</v>
      </c>
      <c r="Q70" s="2">
        <v>3433.22</v>
      </c>
      <c r="R70" s="2">
        <v>3518.09</v>
      </c>
      <c r="S70" s="2">
        <v>3461.29</v>
      </c>
      <c r="T70" s="2">
        <v>3421.23</v>
      </c>
      <c r="U70" s="2">
        <v>3401.02</v>
      </c>
      <c r="V70" s="2">
        <v>3394.49</v>
      </c>
      <c r="W70" s="2">
        <v>3381.8</v>
      </c>
      <c r="X70" s="2">
        <v>3369.38</v>
      </c>
      <c r="Y70" s="85">
        <v>3373.97</v>
      </c>
      <c r="AB70" s="4">
        <v>9</v>
      </c>
      <c r="AC70" s="4">
        <v>17</v>
      </c>
    </row>
    <row r="71" spans="1:29" x14ac:dyDescent="0.25">
      <c r="A71" s="70">
        <v>31</v>
      </c>
      <c r="B71" s="94">
        <v>3377.11</v>
      </c>
      <c r="C71" s="86">
        <v>3375.41</v>
      </c>
      <c r="D71" s="86">
        <v>3377.83</v>
      </c>
      <c r="E71" s="86">
        <v>3378.72</v>
      </c>
      <c r="F71" s="86">
        <v>3388.67</v>
      </c>
      <c r="G71" s="86">
        <v>3476.76</v>
      </c>
      <c r="H71" s="86">
        <v>3603.5</v>
      </c>
      <c r="I71" s="86">
        <v>3673.85</v>
      </c>
      <c r="J71" s="86">
        <v>3662.16</v>
      </c>
      <c r="K71" s="86">
        <v>3655.01</v>
      </c>
      <c r="L71" s="86">
        <v>3642.15</v>
      </c>
      <c r="M71" s="86">
        <v>3653.1</v>
      </c>
      <c r="N71" s="86">
        <v>3645.84</v>
      </c>
      <c r="O71" s="86">
        <v>3653.57</v>
      </c>
      <c r="P71" s="86">
        <v>3675.82</v>
      </c>
      <c r="Q71" s="86">
        <v>3713.46</v>
      </c>
      <c r="R71" s="86">
        <v>3725.22</v>
      </c>
      <c r="S71" s="86">
        <v>3723.45</v>
      </c>
      <c r="T71" s="86">
        <v>3647.72</v>
      </c>
      <c r="U71" s="86">
        <v>3618.69</v>
      </c>
      <c r="V71" s="86">
        <v>3539.1</v>
      </c>
      <c r="W71" s="86">
        <v>3472.96</v>
      </c>
      <c r="X71" s="86">
        <v>3445.38</v>
      </c>
      <c r="Y71" s="87">
        <v>3400.27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96">
        <v>3481.16</v>
      </c>
      <c r="C75" s="88">
        <v>3491.16</v>
      </c>
      <c r="D75" s="88">
        <v>3515</v>
      </c>
      <c r="E75" s="88">
        <v>3523.24</v>
      </c>
      <c r="F75" s="88">
        <v>3587.63</v>
      </c>
      <c r="G75" s="88">
        <v>3696.05</v>
      </c>
      <c r="H75" s="88">
        <v>3752.94</v>
      </c>
      <c r="I75" s="88">
        <v>3764.75</v>
      </c>
      <c r="J75" s="88">
        <v>3762.66</v>
      </c>
      <c r="K75" s="88">
        <v>3755.26</v>
      </c>
      <c r="L75" s="88">
        <v>3745.37</v>
      </c>
      <c r="M75" s="88">
        <v>3745.29</v>
      </c>
      <c r="N75" s="88">
        <v>3735.09</v>
      </c>
      <c r="O75" s="88">
        <v>3718.65</v>
      </c>
      <c r="P75" s="88">
        <v>3727.06</v>
      </c>
      <c r="Q75" s="88">
        <v>3744.72</v>
      </c>
      <c r="R75" s="88">
        <v>3759.86</v>
      </c>
      <c r="S75" s="88">
        <v>3779.91</v>
      </c>
      <c r="T75" s="88">
        <v>3758</v>
      </c>
      <c r="U75" s="88">
        <v>3740.83</v>
      </c>
      <c r="V75" s="88">
        <v>3712.6</v>
      </c>
      <c r="W75" s="88">
        <v>3663.13</v>
      </c>
      <c r="X75" s="88">
        <v>3541.6</v>
      </c>
      <c r="Y75" s="89">
        <v>3518.81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3">
        <v>3489.96</v>
      </c>
      <c r="C76" s="2">
        <v>3490.43</v>
      </c>
      <c r="D76" s="2">
        <v>3499.35</v>
      </c>
      <c r="E76" s="2">
        <v>3521.95</v>
      </c>
      <c r="F76" s="2">
        <v>3605.79</v>
      </c>
      <c r="G76" s="2">
        <v>3721.63</v>
      </c>
      <c r="H76" s="2">
        <v>3742.87</v>
      </c>
      <c r="I76" s="2">
        <v>3787.66</v>
      </c>
      <c r="J76" s="2">
        <v>3765.41</v>
      </c>
      <c r="K76" s="2">
        <v>3754.06</v>
      </c>
      <c r="L76" s="2">
        <v>3736.49</v>
      </c>
      <c r="M76" s="2">
        <v>3739.4</v>
      </c>
      <c r="N76" s="2">
        <v>3735.97</v>
      </c>
      <c r="O76" s="2">
        <v>3732.43</v>
      </c>
      <c r="P76" s="2">
        <v>3736.31</v>
      </c>
      <c r="Q76" s="2">
        <v>3752.99</v>
      </c>
      <c r="R76" s="2">
        <v>3789.3</v>
      </c>
      <c r="S76" s="2">
        <v>3798.77</v>
      </c>
      <c r="T76" s="2">
        <v>3865.84</v>
      </c>
      <c r="U76" s="2">
        <v>3780.1</v>
      </c>
      <c r="V76" s="2">
        <v>3736.05</v>
      </c>
      <c r="W76" s="2">
        <v>3695.98</v>
      </c>
      <c r="X76" s="2">
        <v>3603.3</v>
      </c>
      <c r="Y76" s="85">
        <v>3566.38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3">
        <v>3518.94</v>
      </c>
      <c r="C77" s="2">
        <v>3506.91</v>
      </c>
      <c r="D77" s="2">
        <v>3509.36</v>
      </c>
      <c r="E77" s="2">
        <v>3521.04</v>
      </c>
      <c r="F77" s="2">
        <v>3588.71</v>
      </c>
      <c r="G77" s="2">
        <v>3700.75</v>
      </c>
      <c r="H77" s="2">
        <v>3748.1</v>
      </c>
      <c r="I77" s="2">
        <v>3765.35</v>
      </c>
      <c r="J77" s="2">
        <v>3767.93</v>
      </c>
      <c r="K77" s="2">
        <v>3764.28</v>
      </c>
      <c r="L77" s="2">
        <v>3736.11</v>
      </c>
      <c r="M77" s="2">
        <v>3750.22</v>
      </c>
      <c r="N77" s="2">
        <v>3745.29</v>
      </c>
      <c r="O77" s="2">
        <v>3736.51</v>
      </c>
      <c r="P77" s="2">
        <v>3738.21</v>
      </c>
      <c r="Q77" s="2">
        <v>3750.07</v>
      </c>
      <c r="R77" s="2">
        <v>3779.62</v>
      </c>
      <c r="S77" s="2">
        <v>3821.24</v>
      </c>
      <c r="T77" s="2">
        <v>3779.3</v>
      </c>
      <c r="U77" s="2">
        <v>3748.77</v>
      </c>
      <c r="V77" s="2">
        <v>3690.96</v>
      </c>
      <c r="W77" s="2">
        <v>3636.42</v>
      </c>
      <c r="X77" s="2">
        <v>3574.6</v>
      </c>
      <c r="Y77" s="85">
        <v>3560.55</v>
      </c>
      <c r="AB77" s="4">
        <v>9</v>
      </c>
      <c r="AC77" s="4">
        <v>24</v>
      </c>
    </row>
    <row r="78" spans="1:29" x14ac:dyDescent="0.25">
      <c r="A78" s="69">
        <v>4</v>
      </c>
      <c r="B78" s="93">
        <v>3518.06</v>
      </c>
      <c r="C78" s="2">
        <v>3518.53</v>
      </c>
      <c r="D78" s="2">
        <v>3519.63</v>
      </c>
      <c r="E78" s="2">
        <v>3520.23</v>
      </c>
      <c r="F78" s="2">
        <v>3521.32</v>
      </c>
      <c r="G78" s="2">
        <v>3592.01</v>
      </c>
      <c r="H78" s="2">
        <v>3619.47</v>
      </c>
      <c r="I78" s="2">
        <v>3606.34</v>
      </c>
      <c r="J78" s="2">
        <v>3581.59</v>
      </c>
      <c r="K78" s="2">
        <v>3544.36</v>
      </c>
      <c r="L78" s="2">
        <v>3475.35</v>
      </c>
      <c r="M78" s="2">
        <v>3475.28</v>
      </c>
      <c r="N78" s="2">
        <v>3475.15</v>
      </c>
      <c r="O78" s="2">
        <v>3475.26</v>
      </c>
      <c r="P78" s="2">
        <v>3502.16</v>
      </c>
      <c r="Q78" s="2">
        <v>3493.38</v>
      </c>
      <c r="R78" s="2">
        <v>3526.95</v>
      </c>
      <c r="S78" s="2">
        <v>3527.08</v>
      </c>
      <c r="T78" s="2">
        <v>3526.04</v>
      </c>
      <c r="U78" s="2">
        <v>3525.77</v>
      </c>
      <c r="V78" s="2">
        <v>3524.26</v>
      </c>
      <c r="W78" s="2">
        <v>3478.84</v>
      </c>
      <c r="X78" s="2">
        <v>3471.66</v>
      </c>
      <c r="Y78" s="85">
        <v>3477.54</v>
      </c>
      <c r="AB78" s="4">
        <v>9</v>
      </c>
      <c r="AC78" s="4">
        <v>25</v>
      </c>
    </row>
    <row r="79" spans="1:29" x14ac:dyDescent="0.25">
      <c r="A79" s="69">
        <v>5</v>
      </c>
      <c r="B79" s="93">
        <v>3518.85</v>
      </c>
      <c r="C79" s="2">
        <v>3519.91</v>
      </c>
      <c r="D79" s="2">
        <v>3519.73</v>
      </c>
      <c r="E79" s="2">
        <v>3520.57</v>
      </c>
      <c r="F79" s="2">
        <v>3527.82</v>
      </c>
      <c r="G79" s="2">
        <v>3539.19</v>
      </c>
      <c r="H79" s="2">
        <v>3610.81</v>
      </c>
      <c r="I79" s="2">
        <v>3591.88</v>
      </c>
      <c r="J79" s="2">
        <v>3548.36</v>
      </c>
      <c r="K79" s="2">
        <v>3537.05</v>
      </c>
      <c r="L79" s="2">
        <v>3528.86</v>
      </c>
      <c r="M79" s="2">
        <v>3526.79</v>
      </c>
      <c r="N79" s="2">
        <v>3488.03</v>
      </c>
      <c r="O79" s="2">
        <v>3475.7</v>
      </c>
      <c r="P79" s="2">
        <v>3476.38</v>
      </c>
      <c r="Q79" s="2">
        <v>3487.39</v>
      </c>
      <c r="R79" s="2">
        <v>3537.44</v>
      </c>
      <c r="S79" s="2">
        <v>3579.08</v>
      </c>
      <c r="T79" s="2">
        <v>3616.86</v>
      </c>
      <c r="U79" s="2">
        <v>3598.42</v>
      </c>
      <c r="V79" s="2">
        <v>3527.47</v>
      </c>
      <c r="W79" s="2">
        <v>3523.72</v>
      </c>
      <c r="X79" s="2">
        <v>3517.06</v>
      </c>
      <c r="Y79" s="85">
        <v>3518.06</v>
      </c>
      <c r="AB79" s="4">
        <v>10</v>
      </c>
      <c r="AC79" s="4">
        <v>2</v>
      </c>
    </row>
    <row r="80" spans="1:29" x14ac:dyDescent="0.25">
      <c r="A80" s="69">
        <v>6</v>
      </c>
      <c r="B80" s="93">
        <v>3525.57</v>
      </c>
      <c r="C80" s="2">
        <v>3520.08</v>
      </c>
      <c r="D80" s="2">
        <v>3505.9</v>
      </c>
      <c r="E80" s="2">
        <v>3504.85</v>
      </c>
      <c r="F80" s="2">
        <v>3521.64</v>
      </c>
      <c r="G80" s="2">
        <v>3528.94</v>
      </c>
      <c r="H80" s="2">
        <v>3556.15</v>
      </c>
      <c r="I80" s="2">
        <v>3633.63</v>
      </c>
      <c r="J80" s="2">
        <v>3740.16</v>
      </c>
      <c r="K80" s="2">
        <v>3744.84</v>
      </c>
      <c r="L80" s="2">
        <v>3739.41</v>
      </c>
      <c r="M80" s="2">
        <v>3740.7</v>
      </c>
      <c r="N80" s="2">
        <v>3729.47</v>
      </c>
      <c r="O80" s="2">
        <v>3732.49</v>
      </c>
      <c r="P80" s="2">
        <v>3733.17</v>
      </c>
      <c r="Q80" s="2">
        <v>3746.1</v>
      </c>
      <c r="R80" s="2">
        <v>3776.78</v>
      </c>
      <c r="S80" s="2">
        <v>3770.46</v>
      </c>
      <c r="T80" s="2">
        <v>3772.83</v>
      </c>
      <c r="U80" s="2">
        <v>3726.87</v>
      </c>
      <c r="V80" s="2">
        <v>3617.95</v>
      </c>
      <c r="W80" s="2">
        <v>3570.42</v>
      </c>
      <c r="X80" s="2">
        <v>3525.99</v>
      </c>
      <c r="Y80" s="85">
        <v>3524.3</v>
      </c>
      <c r="AB80" s="4">
        <v>10</v>
      </c>
      <c r="AC80" s="4">
        <v>3</v>
      </c>
    </row>
    <row r="81" spans="1:29" x14ac:dyDescent="0.25">
      <c r="A81" s="69">
        <v>7</v>
      </c>
      <c r="B81" s="93">
        <v>3552.45</v>
      </c>
      <c r="C81" s="2">
        <v>3521.85</v>
      </c>
      <c r="D81" s="2">
        <v>3522.32</v>
      </c>
      <c r="E81" s="2">
        <v>3517.95</v>
      </c>
      <c r="F81" s="2">
        <v>3522.64</v>
      </c>
      <c r="G81" s="2">
        <v>3531.27</v>
      </c>
      <c r="H81" s="2">
        <v>3611.27</v>
      </c>
      <c r="I81" s="2">
        <v>3656.74</v>
      </c>
      <c r="J81" s="2">
        <v>3769.56</v>
      </c>
      <c r="K81" s="2">
        <v>3821.66</v>
      </c>
      <c r="L81" s="2">
        <v>3827.83</v>
      </c>
      <c r="M81" s="2">
        <v>3828.52</v>
      </c>
      <c r="N81" s="2">
        <v>3829.06</v>
      </c>
      <c r="O81" s="2">
        <v>3828.55</v>
      </c>
      <c r="P81" s="2">
        <v>3841.21</v>
      </c>
      <c r="Q81" s="2">
        <v>3873.15</v>
      </c>
      <c r="R81" s="2">
        <v>3911.89</v>
      </c>
      <c r="S81" s="2">
        <v>3923.47</v>
      </c>
      <c r="T81" s="2">
        <v>3945.63</v>
      </c>
      <c r="U81" s="2">
        <v>3839.54</v>
      </c>
      <c r="V81" s="2">
        <v>3691.23</v>
      </c>
      <c r="W81" s="2">
        <v>3588.15</v>
      </c>
      <c r="X81" s="2">
        <v>3534.74</v>
      </c>
      <c r="Y81" s="85">
        <v>3527.18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3">
        <v>3488.65</v>
      </c>
      <c r="C82" s="2">
        <v>3489.36</v>
      </c>
      <c r="D82" s="2">
        <v>3498.16</v>
      </c>
      <c r="E82" s="2">
        <v>3500.09</v>
      </c>
      <c r="F82" s="2">
        <v>3523.58</v>
      </c>
      <c r="G82" s="2">
        <v>3594.96</v>
      </c>
      <c r="H82" s="2">
        <v>3635.32</v>
      </c>
      <c r="I82" s="2">
        <v>3730.28</v>
      </c>
      <c r="J82" s="2">
        <v>3739.89</v>
      </c>
      <c r="K82" s="2">
        <v>3699.51</v>
      </c>
      <c r="L82" s="2">
        <v>3681.9</v>
      </c>
      <c r="M82" s="2">
        <v>3692.37</v>
      </c>
      <c r="N82" s="2">
        <v>3688.63</v>
      </c>
      <c r="O82" s="2">
        <v>3688.41</v>
      </c>
      <c r="P82" s="2">
        <v>3690.09</v>
      </c>
      <c r="Q82" s="2">
        <v>3705.06</v>
      </c>
      <c r="R82" s="2">
        <v>3740.31</v>
      </c>
      <c r="S82" s="2">
        <v>3746.04</v>
      </c>
      <c r="T82" s="2">
        <v>3730.03</v>
      </c>
      <c r="U82" s="2">
        <v>3703.44</v>
      </c>
      <c r="V82" s="2">
        <v>3580.19</v>
      </c>
      <c r="W82" s="2">
        <v>3529.26</v>
      </c>
      <c r="X82" s="2">
        <v>3521.81</v>
      </c>
      <c r="Y82" s="85">
        <v>3518.99</v>
      </c>
      <c r="AB82" s="4">
        <v>10</v>
      </c>
      <c r="AC82" s="4">
        <v>5</v>
      </c>
    </row>
    <row r="83" spans="1:29" x14ac:dyDescent="0.25">
      <c r="A83" s="69">
        <v>9</v>
      </c>
      <c r="B83" s="93">
        <v>3503.99</v>
      </c>
      <c r="C83" s="2">
        <v>3502.11</v>
      </c>
      <c r="D83" s="2">
        <v>3486.36</v>
      </c>
      <c r="E83" s="2">
        <v>3488.17</v>
      </c>
      <c r="F83" s="2">
        <v>3502.81</v>
      </c>
      <c r="G83" s="2">
        <v>3536.36</v>
      </c>
      <c r="H83" s="2">
        <v>3597.36</v>
      </c>
      <c r="I83" s="2">
        <v>3667.52</v>
      </c>
      <c r="J83" s="2">
        <v>3686.87</v>
      </c>
      <c r="K83" s="2">
        <v>3690.95</v>
      </c>
      <c r="L83" s="2">
        <v>3605.51</v>
      </c>
      <c r="M83" s="2">
        <v>3606.94</v>
      </c>
      <c r="N83" s="2">
        <v>3599.62</v>
      </c>
      <c r="O83" s="2">
        <v>3599.04</v>
      </c>
      <c r="P83" s="2">
        <v>3593.73</v>
      </c>
      <c r="Q83" s="2">
        <v>3590.65</v>
      </c>
      <c r="R83" s="2">
        <v>3599.61</v>
      </c>
      <c r="S83" s="2">
        <v>3668.35</v>
      </c>
      <c r="T83" s="2">
        <v>3603.54</v>
      </c>
      <c r="U83" s="2">
        <v>3574.63</v>
      </c>
      <c r="V83" s="2">
        <v>3531.74</v>
      </c>
      <c r="W83" s="2">
        <v>3524.07</v>
      </c>
      <c r="X83" s="2">
        <v>3496.33</v>
      </c>
      <c r="Y83" s="85">
        <v>3496.7</v>
      </c>
      <c r="AB83" s="4">
        <v>10</v>
      </c>
      <c r="AC83" s="4">
        <v>6</v>
      </c>
    </row>
    <row r="84" spans="1:29" x14ac:dyDescent="0.25">
      <c r="A84" s="69">
        <v>10</v>
      </c>
      <c r="B84" s="93">
        <v>3496.72</v>
      </c>
      <c r="C84" s="2">
        <v>3491.64</v>
      </c>
      <c r="D84" s="2">
        <v>3492.51</v>
      </c>
      <c r="E84" s="2">
        <v>3498.88</v>
      </c>
      <c r="F84" s="2">
        <v>3507.24</v>
      </c>
      <c r="G84" s="2">
        <v>3534.05</v>
      </c>
      <c r="H84" s="2">
        <v>3588.47</v>
      </c>
      <c r="I84" s="2">
        <v>3612.38</v>
      </c>
      <c r="J84" s="2">
        <v>3610.58</v>
      </c>
      <c r="K84" s="2">
        <v>3596.36</v>
      </c>
      <c r="L84" s="2">
        <v>3569.79</v>
      </c>
      <c r="M84" s="2">
        <v>3584.16</v>
      </c>
      <c r="N84" s="2">
        <v>3583.64</v>
      </c>
      <c r="O84" s="2">
        <v>3590.96</v>
      </c>
      <c r="P84" s="2">
        <v>3576.65</v>
      </c>
      <c r="Q84" s="2">
        <v>3585.5</v>
      </c>
      <c r="R84" s="2">
        <v>3598.01</v>
      </c>
      <c r="S84" s="2">
        <v>3620.48</v>
      </c>
      <c r="T84" s="2">
        <v>3602.39</v>
      </c>
      <c r="U84" s="2">
        <v>3554.67</v>
      </c>
      <c r="V84" s="2">
        <v>3518.72</v>
      </c>
      <c r="W84" s="2">
        <v>3504.62</v>
      </c>
      <c r="X84" s="2">
        <v>3498.69</v>
      </c>
      <c r="Y84" s="85">
        <v>3497.89</v>
      </c>
      <c r="AB84" s="4">
        <v>10</v>
      </c>
      <c r="AC84" s="4">
        <v>7</v>
      </c>
    </row>
    <row r="85" spans="1:29" x14ac:dyDescent="0.25">
      <c r="A85" s="69">
        <v>11</v>
      </c>
      <c r="B85" s="93">
        <v>3516.02</v>
      </c>
      <c r="C85" s="2">
        <v>3514.79</v>
      </c>
      <c r="D85" s="2">
        <v>3507.11</v>
      </c>
      <c r="E85" s="2">
        <v>3515.86</v>
      </c>
      <c r="F85" s="2">
        <v>3517.46</v>
      </c>
      <c r="G85" s="2">
        <v>3534.43</v>
      </c>
      <c r="H85" s="2">
        <v>3541.83</v>
      </c>
      <c r="I85" s="2">
        <v>3543.1</v>
      </c>
      <c r="J85" s="2">
        <v>3525.97</v>
      </c>
      <c r="K85" s="2">
        <v>3525.95</v>
      </c>
      <c r="L85" s="2">
        <v>3524.9</v>
      </c>
      <c r="M85" s="2">
        <v>3524.91</v>
      </c>
      <c r="N85" s="2">
        <v>3524.56</v>
      </c>
      <c r="O85" s="2">
        <v>3523.52</v>
      </c>
      <c r="P85" s="2">
        <v>3525.26</v>
      </c>
      <c r="Q85" s="2">
        <v>3520.63</v>
      </c>
      <c r="R85" s="2">
        <v>3521.68</v>
      </c>
      <c r="S85" s="2">
        <v>3522.53</v>
      </c>
      <c r="T85" s="2">
        <v>3522.15</v>
      </c>
      <c r="U85" s="2">
        <v>3522.35</v>
      </c>
      <c r="V85" s="2">
        <v>3521.81</v>
      </c>
      <c r="W85" s="2">
        <v>3520.01</v>
      </c>
      <c r="X85" s="2">
        <v>3500.29</v>
      </c>
      <c r="Y85" s="85">
        <v>3501.93</v>
      </c>
      <c r="AB85" s="4">
        <v>10</v>
      </c>
      <c r="AC85" s="4">
        <v>8</v>
      </c>
    </row>
    <row r="86" spans="1:29" x14ac:dyDescent="0.25">
      <c r="A86" s="69">
        <v>12</v>
      </c>
      <c r="B86" s="93">
        <v>3511.05</v>
      </c>
      <c r="C86" s="2">
        <v>3506.12</v>
      </c>
      <c r="D86" s="2">
        <v>3481.76</v>
      </c>
      <c r="E86" s="2">
        <v>3513.37</v>
      </c>
      <c r="F86" s="2">
        <v>3525.95</v>
      </c>
      <c r="G86" s="2">
        <v>3528.07</v>
      </c>
      <c r="H86" s="2">
        <v>3527.05</v>
      </c>
      <c r="I86" s="2">
        <v>3527.47</v>
      </c>
      <c r="J86" s="2">
        <v>3519.06</v>
      </c>
      <c r="K86" s="2">
        <v>3518.59</v>
      </c>
      <c r="L86" s="2">
        <v>3517.95</v>
      </c>
      <c r="M86" s="2">
        <v>3502.68</v>
      </c>
      <c r="N86" s="2">
        <v>3518.14</v>
      </c>
      <c r="O86" s="2">
        <v>3503.07</v>
      </c>
      <c r="P86" s="2">
        <v>3518.27</v>
      </c>
      <c r="Q86" s="2">
        <v>3504.94</v>
      </c>
      <c r="R86" s="2">
        <v>3521.6</v>
      </c>
      <c r="S86" s="2">
        <v>3555.3</v>
      </c>
      <c r="T86" s="2">
        <v>3521.89</v>
      </c>
      <c r="U86" s="2">
        <v>3529.52</v>
      </c>
      <c r="V86" s="2">
        <v>3524.87</v>
      </c>
      <c r="W86" s="2">
        <v>3523.2</v>
      </c>
      <c r="X86" s="2">
        <v>3521.29</v>
      </c>
      <c r="Y86" s="85">
        <v>3525.14</v>
      </c>
      <c r="AB86" s="4">
        <v>10</v>
      </c>
      <c r="AC86" s="4">
        <v>9</v>
      </c>
    </row>
    <row r="87" spans="1:29" x14ac:dyDescent="0.25">
      <c r="A87" s="69">
        <v>13</v>
      </c>
      <c r="B87" s="93">
        <v>3526.71</v>
      </c>
      <c r="C87" s="2">
        <v>3527.28</v>
      </c>
      <c r="D87" s="2">
        <v>3527.77</v>
      </c>
      <c r="E87" s="2">
        <v>3528.36</v>
      </c>
      <c r="F87" s="2">
        <v>3529.33</v>
      </c>
      <c r="G87" s="2">
        <v>3531.39</v>
      </c>
      <c r="H87" s="2">
        <v>3533.45</v>
      </c>
      <c r="I87" s="2">
        <v>3538.08</v>
      </c>
      <c r="J87" s="2">
        <v>3619.45</v>
      </c>
      <c r="K87" s="2">
        <v>3619.32</v>
      </c>
      <c r="L87" s="2">
        <v>3612.1</v>
      </c>
      <c r="M87" s="2">
        <v>3610.42</v>
      </c>
      <c r="N87" s="2">
        <v>3610.42</v>
      </c>
      <c r="O87" s="2">
        <v>3612.74</v>
      </c>
      <c r="P87" s="2">
        <v>3616.75</v>
      </c>
      <c r="Q87" s="2">
        <v>3629.55</v>
      </c>
      <c r="R87" s="2">
        <v>3657.34</v>
      </c>
      <c r="S87" s="2">
        <v>3657.89</v>
      </c>
      <c r="T87" s="2">
        <v>3639.17</v>
      </c>
      <c r="U87" s="2">
        <v>3622.68</v>
      </c>
      <c r="V87" s="2">
        <v>3599.43</v>
      </c>
      <c r="W87" s="2">
        <v>3555.55</v>
      </c>
      <c r="X87" s="2">
        <v>3527.37</v>
      </c>
      <c r="Y87" s="85">
        <v>3527.64</v>
      </c>
      <c r="AB87" s="4">
        <v>10</v>
      </c>
      <c r="AC87" s="4">
        <v>10</v>
      </c>
    </row>
    <row r="88" spans="1:29" x14ac:dyDescent="0.25">
      <c r="A88" s="69">
        <v>14</v>
      </c>
      <c r="B88" s="93">
        <v>3528.05</v>
      </c>
      <c r="C88" s="2">
        <v>3528.8</v>
      </c>
      <c r="D88" s="2">
        <v>3528.04</v>
      </c>
      <c r="E88" s="2">
        <v>3516.86</v>
      </c>
      <c r="F88" s="2">
        <v>3528.27</v>
      </c>
      <c r="G88" s="2">
        <v>3531.1</v>
      </c>
      <c r="H88" s="2">
        <v>3531.37</v>
      </c>
      <c r="I88" s="2">
        <v>3535.73</v>
      </c>
      <c r="J88" s="2">
        <v>3575.58</v>
      </c>
      <c r="K88" s="2">
        <v>3660.91</v>
      </c>
      <c r="L88" s="2">
        <v>3661.97</v>
      </c>
      <c r="M88" s="2">
        <v>3660.01</v>
      </c>
      <c r="N88" s="2">
        <v>3652.41</v>
      </c>
      <c r="O88" s="2">
        <v>3648.05</v>
      </c>
      <c r="P88" s="2">
        <v>3654.95</v>
      </c>
      <c r="Q88" s="2">
        <v>3664.37</v>
      </c>
      <c r="R88" s="2">
        <v>3683.13</v>
      </c>
      <c r="S88" s="2">
        <v>3719.9</v>
      </c>
      <c r="T88" s="2">
        <v>3676.92</v>
      </c>
      <c r="U88" s="2">
        <v>3611.55</v>
      </c>
      <c r="V88" s="2">
        <v>3538.08</v>
      </c>
      <c r="W88" s="2">
        <v>3620.92</v>
      </c>
      <c r="X88" s="2">
        <v>3549.9</v>
      </c>
      <c r="Y88" s="85">
        <v>3533.94</v>
      </c>
      <c r="AB88" s="4">
        <v>10</v>
      </c>
      <c r="AC88" s="4">
        <v>11</v>
      </c>
    </row>
    <row r="89" spans="1:29" x14ac:dyDescent="0.25">
      <c r="A89" s="69">
        <v>15</v>
      </c>
      <c r="B89" s="93">
        <v>3527.45</v>
      </c>
      <c r="C89" s="2">
        <v>3523.07</v>
      </c>
      <c r="D89" s="2">
        <v>3521.39</v>
      </c>
      <c r="E89" s="2">
        <v>3521.67</v>
      </c>
      <c r="F89" s="2">
        <v>3528.9</v>
      </c>
      <c r="G89" s="2">
        <v>3534.66</v>
      </c>
      <c r="H89" s="2">
        <v>3535.69</v>
      </c>
      <c r="I89" s="2">
        <v>3577.61</v>
      </c>
      <c r="J89" s="2">
        <v>3579.96</v>
      </c>
      <c r="K89" s="2">
        <v>3582.9</v>
      </c>
      <c r="L89" s="2">
        <v>3576.79</v>
      </c>
      <c r="M89" s="2">
        <v>3591.32</v>
      </c>
      <c r="N89" s="2">
        <v>3569.73</v>
      </c>
      <c r="O89" s="2">
        <v>3573.88</v>
      </c>
      <c r="P89" s="2">
        <v>3577.01</v>
      </c>
      <c r="Q89" s="2">
        <v>3592.15</v>
      </c>
      <c r="R89" s="2">
        <v>3634.37</v>
      </c>
      <c r="S89" s="2">
        <v>3642.61</v>
      </c>
      <c r="T89" s="2">
        <v>3610.18</v>
      </c>
      <c r="U89" s="2">
        <v>3588.44</v>
      </c>
      <c r="V89" s="2">
        <v>3533.54</v>
      </c>
      <c r="W89" s="2">
        <v>3520.09</v>
      </c>
      <c r="X89" s="2">
        <v>3519.86</v>
      </c>
      <c r="Y89" s="85">
        <v>3505.19</v>
      </c>
      <c r="AB89" s="4">
        <v>10</v>
      </c>
      <c r="AC89" s="4">
        <v>12</v>
      </c>
    </row>
    <row r="90" spans="1:29" x14ac:dyDescent="0.25">
      <c r="A90" s="69">
        <v>16</v>
      </c>
      <c r="B90" s="93">
        <v>3511.72</v>
      </c>
      <c r="C90" s="2">
        <v>3493.03</v>
      </c>
      <c r="D90" s="2">
        <v>3478.3</v>
      </c>
      <c r="E90" s="2">
        <v>3502.04</v>
      </c>
      <c r="F90" s="2">
        <v>3527.53</v>
      </c>
      <c r="G90" s="2">
        <v>3528.37</v>
      </c>
      <c r="H90" s="2">
        <v>3532.38</v>
      </c>
      <c r="I90" s="2">
        <v>3528.76</v>
      </c>
      <c r="J90" s="2">
        <v>3517.22</v>
      </c>
      <c r="K90" s="2">
        <v>3517.07</v>
      </c>
      <c r="L90" s="2">
        <v>3516.17</v>
      </c>
      <c r="M90" s="2">
        <v>3515.95</v>
      </c>
      <c r="N90" s="2">
        <v>3516.71</v>
      </c>
      <c r="O90" s="2">
        <v>3516.76</v>
      </c>
      <c r="P90" s="2">
        <v>3517.13</v>
      </c>
      <c r="Q90" s="2">
        <v>3518.03</v>
      </c>
      <c r="R90" s="2">
        <v>3553.15</v>
      </c>
      <c r="S90" s="2">
        <v>3557.23</v>
      </c>
      <c r="T90" s="2">
        <v>3519.33</v>
      </c>
      <c r="U90" s="2">
        <v>3530.7</v>
      </c>
      <c r="V90" s="2">
        <v>3518.49</v>
      </c>
      <c r="W90" s="2">
        <v>3513.68</v>
      </c>
      <c r="X90" s="2">
        <v>3513.6</v>
      </c>
      <c r="Y90" s="85">
        <v>3515.17</v>
      </c>
      <c r="AB90" s="4">
        <v>10</v>
      </c>
      <c r="AC90" s="4">
        <v>13</v>
      </c>
    </row>
    <row r="91" spans="1:29" x14ac:dyDescent="0.25">
      <c r="A91" s="69">
        <v>17</v>
      </c>
      <c r="B91" s="93">
        <v>3514.84</v>
      </c>
      <c r="C91" s="2">
        <v>3509.31</v>
      </c>
      <c r="D91" s="2">
        <v>3520.35</v>
      </c>
      <c r="E91" s="2">
        <v>3521.94</v>
      </c>
      <c r="F91" s="2">
        <v>3527.83</v>
      </c>
      <c r="G91" s="2">
        <v>3546.49</v>
      </c>
      <c r="H91" s="2">
        <v>3640.91</v>
      </c>
      <c r="I91" s="2">
        <v>3658.36</v>
      </c>
      <c r="J91" s="2">
        <v>3656.73</v>
      </c>
      <c r="K91" s="2">
        <v>3654.96</v>
      </c>
      <c r="L91" s="2">
        <v>3637.55</v>
      </c>
      <c r="M91" s="2">
        <v>3640.35</v>
      </c>
      <c r="N91" s="2">
        <v>3631.35</v>
      </c>
      <c r="O91" s="2">
        <v>3634.33</v>
      </c>
      <c r="P91" s="2">
        <v>3647.99</v>
      </c>
      <c r="Q91" s="2">
        <v>3668.05</v>
      </c>
      <c r="R91" s="2">
        <v>3759.03</v>
      </c>
      <c r="S91" s="2">
        <v>3770.45</v>
      </c>
      <c r="T91" s="2">
        <v>3675.44</v>
      </c>
      <c r="U91" s="2">
        <v>3648.47</v>
      </c>
      <c r="V91" s="2">
        <v>3571.37</v>
      </c>
      <c r="W91" s="2">
        <v>3527.17</v>
      </c>
      <c r="X91" s="2">
        <v>3518.89</v>
      </c>
      <c r="Y91" s="85">
        <v>3520.84</v>
      </c>
      <c r="AB91" s="4">
        <v>10</v>
      </c>
      <c r="AC91" s="4">
        <v>14</v>
      </c>
    </row>
    <row r="92" spans="1:29" x14ac:dyDescent="0.25">
      <c r="A92" s="69">
        <v>18</v>
      </c>
      <c r="B92" s="93">
        <v>3522.97</v>
      </c>
      <c r="C92" s="2">
        <v>3523.82</v>
      </c>
      <c r="D92" s="2">
        <v>3518.27</v>
      </c>
      <c r="E92" s="2">
        <v>3525.19</v>
      </c>
      <c r="F92" s="2">
        <v>3525.31</v>
      </c>
      <c r="G92" s="2">
        <v>3603.67</v>
      </c>
      <c r="H92" s="2">
        <v>3658.61</v>
      </c>
      <c r="I92" s="2">
        <v>3690.04</v>
      </c>
      <c r="J92" s="2">
        <v>3690.22</v>
      </c>
      <c r="K92" s="2">
        <v>3694.91</v>
      </c>
      <c r="L92" s="2">
        <v>3676.77</v>
      </c>
      <c r="M92" s="2">
        <v>3678.09</v>
      </c>
      <c r="N92" s="2">
        <v>3652.44</v>
      </c>
      <c r="O92" s="2">
        <v>3627.45</v>
      </c>
      <c r="P92" s="2">
        <v>3669.53</v>
      </c>
      <c r="Q92" s="2">
        <v>3691.23</v>
      </c>
      <c r="R92" s="2">
        <v>3737.53</v>
      </c>
      <c r="S92" s="2">
        <v>3713.47</v>
      </c>
      <c r="T92" s="2">
        <v>3685.19</v>
      </c>
      <c r="U92" s="2">
        <v>3639.17</v>
      </c>
      <c r="V92" s="2">
        <v>3527.43</v>
      </c>
      <c r="W92" s="2">
        <v>3525.29</v>
      </c>
      <c r="X92" s="2">
        <v>3519.2</v>
      </c>
      <c r="Y92" s="85">
        <v>3521.03</v>
      </c>
      <c r="AB92" s="4">
        <v>10</v>
      </c>
      <c r="AC92" s="4">
        <v>15</v>
      </c>
    </row>
    <row r="93" spans="1:29" x14ac:dyDescent="0.25">
      <c r="A93" s="69">
        <v>19</v>
      </c>
      <c r="B93" s="93">
        <v>3522.03</v>
      </c>
      <c r="C93" s="2">
        <v>3523.88</v>
      </c>
      <c r="D93" s="2">
        <v>3524.8</v>
      </c>
      <c r="E93" s="2">
        <v>3526.37</v>
      </c>
      <c r="F93" s="2">
        <v>3532.28</v>
      </c>
      <c r="G93" s="2">
        <v>3556.53</v>
      </c>
      <c r="H93" s="2">
        <v>3649.55</v>
      </c>
      <c r="I93" s="2">
        <v>3664.86</v>
      </c>
      <c r="J93" s="2">
        <v>3666.3</v>
      </c>
      <c r="K93" s="2">
        <v>3663.48</v>
      </c>
      <c r="L93" s="2">
        <v>3663.85</v>
      </c>
      <c r="M93" s="2">
        <v>3651.9</v>
      </c>
      <c r="N93" s="2">
        <v>3649.86</v>
      </c>
      <c r="O93" s="2">
        <v>3647.97</v>
      </c>
      <c r="P93" s="2">
        <v>3651.04</v>
      </c>
      <c r="Q93" s="2">
        <v>3664</v>
      </c>
      <c r="R93" s="2">
        <v>3690.85</v>
      </c>
      <c r="S93" s="2">
        <v>3686.56</v>
      </c>
      <c r="T93" s="2">
        <v>3662.94</v>
      </c>
      <c r="U93" s="2">
        <v>3649.24</v>
      </c>
      <c r="V93" s="2">
        <v>3591.98</v>
      </c>
      <c r="W93" s="2">
        <v>3526.33</v>
      </c>
      <c r="X93" s="2">
        <v>3520.6</v>
      </c>
      <c r="Y93" s="85">
        <v>3520.37</v>
      </c>
      <c r="AB93" s="4">
        <v>10</v>
      </c>
      <c r="AC93" s="4">
        <v>16</v>
      </c>
    </row>
    <row r="94" spans="1:29" x14ac:dyDescent="0.25">
      <c r="A94" s="69">
        <v>20</v>
      </c>
      <c r="B94" s="93">
        <v>3530.29</v>
      </c>
      <c r="C94" s="2">
        <v>3524.29</v>
      </c>
      <c r="D94" s="2">
        <v>3526.17</v>
      </c>
      <c r="E94" s="2">
        <v>3526.75</v>
      </c>
      <c r="F94" s="2">
        <v>3526.12</v>
      </c>
      <c r="G94" s="2">
        <v>3529.72</v>
      </c>
      <c r="H94" s="2">
        <v>3534.62</v>
      </c>
      <c r="I94" s="2">
        <v>3596.05</v>
      </c>
      <c r="J94" s="2">
        <v>3598.38</v>
      </c>
      <c r="K94" s="2">
        <v>3599.84</v>
      </c>
      <c r="L94" s="2">
        <v>3595.51</v>
      </c>
      <c r="M94" s="2">
        <v>3591.92</v>
      </c>
      <c r="N94" s="2">
        <v>3592.47</v>
      </c>
      <c r="O94" s="2">
        <v>3595.24</v>
      </c>
      <c r="P94" s="2">
        <v>3601.16</v>
      </c>
      <c r="Q94" s="2">
        <v>3607.93</v>
      </c>
      <c r="R94" s="2">
        <v>3618.29</v>
      </c>
      <c r="S94" s="2">
        <v>3612.12</v>
      </c>
      <c r="T94" s="2">
        <v>3617.74</v>
      </c>
      <c r="U94" s="2">
        <v>3585.17</v>
      </c>
      <c r="V94" s="2">
        <v>3524.41</v>
      </c>
      <c r="W94" s="2">
        <v>3517.09</v>
      </c>
      <c r="X94" s="2">
        <v>3518.83</v>
      </c>
      <c r="Y94" s="85">
        <v>3521.28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3">
        <v>3521.99</v>
      </c>
      <c r="C95" s="2">
        <v>3516.86</v>
      </c>
      <c r="D95" s="2">
        <v>3517.37</v>
      </c>
      <c r="E95" s="2">
        <v>3517.96</v>
      </c>
      <c r="F95" s="2">
        <v>3517.92</v>
      </c>
      <c r="G95" s="2">
        <v>3525.81</v>
      </c>
      <c r="H95" s="2">
        <v>3525</v>
      </c>
      <c r="I95" s="2">
        <v>3526.09</v>
      </c>
      <c r="J95" s="2">
        <v>3520.94</v>
      </c>
      <c r="K95" s="2">
        <v>3531.48</v>
      </c>
      <c r="L95" s="2">
        <v>3527.49</v>
      </c>
      <c r="M95" s="2">
        <v>3518.78</v>
      </c>
      <c r="N95" s="2">
        <v>3518.49</v>
      </c>
      <c r="O95" s="2">
        <v>3518.78</v>
      </c>
      <c r="P95" s="2">
        <v>3546.02</v>
      </c>
      <c r="Q95" s="2">
        <v>3582.16</v>
      </c>
      <c r="R95" s="2">
        <v>3591.63</v>
      </c>
      <c r="S95" s="2">
        <v>3588.87</v>
      </c>
      <c r="T95" s="2">
        <v>3585.41</v>
      </c>
      <c r="U95" s="2">
        <v>3548.39</v>
      </c>
      <c r="V95" s="2">
        <v>3604.86</v>
      </c>
      <c r="W95" s="2">
        <v>3537.2</v>
      </c>
      <c r="X95" s="2">
        <v>3520.36</v>
      </c>
      <c r="Y95" s="85">
        <v>3520.38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3">
        <v>3523.84</v>
      </c>
      <c r="C96" s="2">
        <v>3525.12</v>
      </c>
      <c r="D96" s="2">
        <v>3525.79</v>
      </c>
      <c r="E96" s="2">
        <v>3526.45</v>
      </c>
      <c r="F96" s="2">
        <v>3533.13</v>
      </c>
      <c r="G96" s="2">
        <v>3646.23</v>
      </c>
      <c r="H96" s="2">
        <v>3765.94</v>
      </c>
      <c r="I96" s="2">
        <v>3790.26</v>
      </c>
      <c r="J96" s="2">
        <v>3706.82</v>
      </c>
      <c r="K96" s="2">
        <v>3704.09</v>
      </c>
      <c r="L96" s="2">
        <v>3692.15</v>
      </c>
      <c r="M96" s="2">
        <v>3708.46</v>
      </c>
      <c r="N96" s="2">
        <v>3701.66</v>
      </c>
      <c r="O96" s="2">
        <v>3698.62</v>
      </c>
      <c r="P96" s="2">
        <v>3709.92</v>
      </c>
      <c r="Q96" s="2">
        <v>3721.72</v>
      </c>
      <c r="R96" s="2">
        <v>3721.45</v>
      </c>
      <c r="S96" s="2">
        <v>3713.17</v>
      </c>
      <c r="T96" s="2">
        <v>3669.85</v>
      </c>
      <c r="U96" s="2">
        <v>3657.03</v>
      </c>
      <c r="V96" s="2">
        <v>3567.51</v>
      </c>
      <c r="W96" s="2">
        <v>3529.04</v>
      </c>
      <c r="X96" s="2">
        <v>3521.51</v>
      </c>
      <c r="Y96" s="85">
        <v>3522.19</v>
      </c>
      <c r="AB96" s="4">
        <v>10</v>
      </c>
      <c r="AC96" s="4">
        <v>19</v>
      </c>
    </row>
    <row r="97" spans="1:29" x14ac:dyDescent="0.25">
      <c r="A97" s="69">
        <v>23</v>
      </c>
      <c r="B97" s="93">
        <v>3524.54</v>
      </c>
      <c r="C97" s="2">
        <v>3525.43</v>
      </c>
      <c r="D97" s="2">
        <v>3526.4</v>
      </c>
      <c r="E97" s="2">
        <v>3527.32</v>
      </c>
      <c r="F97" s="2">
        <v>3533.9</v>
      </c>
      <c r="G97" s="2">
        <v>3579.13</v>
      </c>
      <c r="H97" s="2">
        <v>3641.46</v>
      </c>
      <c r="I97" s="2">
        <v>3675.24</v>
      </c>
      <c r="J97" s="2">
        <v>3649.6</v>
      </c>
      <c r="K97" s="2">
        <v>3644.58</v>
      </c>
      <c r="L97" s="2">
        <v>3633.53</v>
      </c>
      <c r="M97" s="2">
        <v>3632.87</v>
      </c>
      <c r="N97" s="2">
        <v>3610.86</v>
      </c>
      <c r="O97" s="2">
        <v>3616.93</v>
      </c>
      <c r="P97" s="2">
        <v>3641.23</v>
      </c>
      <c r="Q97" s="2">
        <v>3679.77</v>
      </c>
      <c r="R97" s="2">
        <v>3691.97</v>
      </c>
      <c r="S97" s="2">
        <v>3694.2</v>
      </c>
      <c r="T97" s="2">
        <v>3656.56</v>
      </c>
      <c r="U97" s="2">
        <v>3621.83</v>
      </c>
      <c r="V97" s="2">
        <v>3589.9</v>
      </c>
      <c r="W97" s="2">
        <v>3532.18</v>
      </c>
      <c r="X97" s="2">
        <v>3529.86</v>
      </c>
      <c r="Y97" s="85">
        <v>3522.95</v>
      </c>
      <c r="AB97" s="4">
        <v>10</v>
      </c>
      <c r="AC97" s="4">
        <v>20</v>
      </c>
    </row>
    <row r="98" spans="1:29" x14ac:dyDescent="0.25">
      <c r="A98" s="69">
        <v>24</v>
      </c>
      <c r="B98" s="93">
        <v>3524.46</v>
      </c>
      <c r="C98" s="2">
        <v>3521.41</v>
      </c>
      <c r="D98" s="2">
        <v>3516.46</v>
      </c>
      <c r="E98" s="2">
        <v>3515.84</v>
      </c>
      <c r="F98" s="2">
        <v>3523.78</v>
      </c>
      <c r="G98" s="2">
        <v>3538.16</v>
      </c>
      <c r="H98" s="2">
        <v>3570.95</v>
      </c>
      <c r="I98" s="2">
        <v>3605.57</v>
      </c>
      <c r="J98" s="2">
        <v>3613.41</v>
      </c>
      <c r="K98" s="2">
        <v>3614.73</v>
      </c>
      <c r="L98" s="2">
        <v>3605.43</v>
      </c>
      <c r="M98" s="2">
        <v>3604.11</v>
      </c>
      <c r="N98" s="2">
        <v>3603.89</v>
      </c>
      <c r="O98" s="2">
        <v>3611.12</v>
      </c>
      <c r="P98" s="2">
        <v>3617.74</v>
      </c>
      <c r="Q98" s="2">
        <v>3631.95</v>
      </c>
      <c r="R98" s="2">
        <v>3668.57</v>
      </c>
      <c r="S98" s="2">
        <v>3678.75</v>
      </c>
      <c r="T98" s="2">
        <v>3618.28</v>
      </c>
      <c r="U98" s="2">
        <v>3608.16</v>
      </c>
      <c r="V98" s="2">
        <v>3568.26</v>
      </c>
      <c r="W98" s="2">
        <v>3531.83</v>
      </c>
      <c r="X98" s="2">
        <v>3525.84</v>
      </c>
      <c r="Y98" s="85">
        <v>3526.05</v>
      </c>
      <c r="AB98" s="4">
        <v>10</v>
      </c>
      <c r="AC98" s="4">
        <v>21</v>
      </c>
    </row>
    <row r="99" spans="1:29" x14ac:dyDescent="0.25">
      <c r="A99" s="69">
        <v>25</v>
      </c>
      <c r="B99" s="93">
        <v>3528.01</v>
      </c>
      <c r="C99" s="2">
        <v>3529.06</v>
      </c>
      <c r="D99" s="2">
        <v>3524.54</v>
      </c>
      <c r="E99" s="2">
        <v>3530.37</v>
      </c>
      <c r="F99" s="2">
        <v>3531.61</v>
      </c>
      <c r="G99" s="2">
        <v>3548.31</v>
      </c>
      <c r="H99" s="2">
        <v>3603.18</v>
      </c>
      <c r="I99" s="2">
        <v>3652.2</v>
      </c>
      <c r="J99" s="2">
        <v>3621.47</v>
      </c>
      <c r="K99" s="2">
        <v>3618.37</v>
      </c>
      <c r="L99" s="2">
        <v>3610.08</v>
      </c>
      <c r="M99" s="2">
        <v>3608.89</v>
      </c>
      <c r="N99" s="2">
        <v>3607.34</v>
      </c>
      <c r="O99" s="2">
        <v>3611.08</v>
      </c>
      <c r="P99" s="2">
        <v>3622.65</v>
      </c>
      <c r="Q99" s="2">
        <v>3634.55</v>
      </c>
      <c r="R99" s="2">
        <v>3688.46</v>
      </c>
      <c r="S99" s="2">
        <v>3684.38</v>
      </c>
      <c r="T99" s="2">
        <v>3624.36</v>
      </c>
      <c r="U99" s="2">
        <v>3608.98</v>
      </c>
      <c r="V99" s="2">
        <v>3566.74</v>
      </c>
      <c r="W99" s="2">
        <v>3533.36</v>
      </c>
      <c r="X99" s="2">
        <v>3525.4</v>
      </c>
      <c r="Y99" s="85">
        <v>3525.7</v>
      </c>
      <c r="AB99" s="4">
        <v>10</v>
      </c>
      <c r="AC99" s="4">
        <v>22</v>
      </c>
    </row>
    <row r="100" spans="1:29" x14ac:dyDescent="0.25">
      <c r="A100" s="69">
        <v>26</v>
      </c>
      <c r="B100" s="93">
        <v>3527.65</v>
      </c>
      <c r="C100" s="2">
        <v>3523.11</v>
      </c>
      <c r="D100" s="2">
        <v>3523.43</v>
      </c>
      <c r="E100" s="2">
        <v>3525.17</v>
      </c>
      <c r="F100" s="2">
        <v>3531.03</v>
      </c>
      <c r="G100" s="2">
        <v>3539.42</v>
      </c>
      <c r="H100" s="2">
        <v>3589.57</v>
      </c>
      <c r="I100" s="2">
        <v>3588.68</v>
      </c>
      <c r="J100" s="2">
        <v>3580.28</v>
      </c>
      <c r="K100" s="2">
        <v>3591.87</v>
      </c>
      <c r="L100" s="2">
        <v>3589.87</v>
      </c>
      <c r="M100" s="2">
        <v>3589.99</v>
      </c>
      <c r="N100" s="2">
        <v>3580.66</v>
      </c>
      <c r="O100" s="2">
        <v>3581.26</v>
      </c>
      <c r="P100" s="2">
        <v>3591.23</v>
      </c>
      <c r="Q100" s="2">
        <v>3600.95</v>
      </c>
      <c r="R100" s="2">
        <v>3635.28</v>
      </c>
      <c r="S100" s="2">
        <v>3606.01</v>
      </c>
      <c r="T100" s="2">
        <v>3588.61</v>
      </c>
      <c r="U100" s="2">
        <v>3550.84</v>
      </c>
      <c r="V100" s="2">
        <v>3528.64</v>
      </c>
      <c r="W100" s="2">
        <v>3472.58</v>
      </c>
      <c r="X100" s="2">
        <v>3517.97</v>
      </c>
      <c r="Y100" s="85">
        <v>3520.5</v>
      </c>
      <c r="AB100" s="4">
        <v>10</v>
      </c>
      <c r="AC100" s="4">
        <v>23</v>
      </c>
    </row>
    <row r="101" spans="1:29" x14ac:dyDescent="0.25">
      <c r="A101" s="69">
        <v>27</v>
      </c>
      <c r="B101" s="93">
        <v>3523.94</v>
      </c>
      <c r="C101" s="2">
        <v>3523.9</v>
      </c>
      <c r="D101" s="2">
        <v>3523.99</v>
      </c>
      <c r="E101" s="2">
        <v>3524.87</v>
      </c>
      <c r="F101" s="2">
        <v>3526.71</v>
      </c>
      <c r="G101" s="2">
        <v>3523.95</v>
      </c>
      <c r="H101" s="2">
        <v>3536.76</v>
      </c>
      <c r="I101" s="2">
        <v>3601.33</v>
      </c>
      <c r="J101" s="2">
        <v>3685.88</v>
      </c>
      <c r="K101" s="2">
        <v>3721.95</v>
      </c>
      <c r="L101" s="2">
        <v>3687.63</v>
      </c>
      <c r="M101" s="2">
        <v>3673.23</v>
      </c>
      <c r="N101" s="2">
        <v>3649.09</v>
      </c>
      <c r="O101" s="2">
        <v>3660.12</v>
      </c>
      <c r="P101" s="2">
        <v>3675.83</v>
      </c>
      <c r="Q101" s="2">
        <v>3711.04</v>
      </c>
      <c r="R101" s="2">
        <v>3729.79</v>
      </c>
      <c r="S101" s="2">
        <v>3717.67</v>
      </c>
      <c r="T101" s="2">
        <v>3699.74</v>
      </c>
      <c r="U101" s="2">
        <v>3680.5</v>
      </c>
      <c r="V101" s="2">
        <v>3637.68</v>
      </c>
      <c r="W101" s="2">
        <v>3549.32</v>
      </c>
      <c r="X101" s="2">
        <v>3523.62</v>
      </c>
      <c r="Y101" s="85">
        <v>3524.39</v>
      </c>
      <c r="AB101" s="4">
        <v>10</v>
      </c>
      <c r="AC101" s="4">
        <v>24</v>
      </c>
    </row>
    <row r="102" spans="1:29" x14ac:dyDescent="0.25">
      <c r="A102" s="69">
        <v>28</v>
      </c>
      <c r="B102" s="93">
        <v>3524.47</v>
      </c>
      <c r="C102" s="2">
        <v>3524.26</v>
      </c>
      <c r="D102" s="2">
        <v>3524.75</v>
      </c>
      <c r="E102" s="2">
        <v>3525.05</v>
      </c>
      <c r="F102" s="2">
        <v>3525.29</v>
      </c>
      <c r="G102" s="2">
        <v>3522.2</v>
      </c>
      <c r="H102" s="2">
        <v>3524.91</v>
      </c>
      <c r="I102" s="2">
        <v>3542.26</v>
      </c>
      <c r="J102" s="2">
        <v>3616.88</v>
      </c>
      <c r="K102" s="2">
        <v>3681.33</v>
      </c>
      <c r="L102" s="2">
        <v>3678.38</v>
      </c>
      <c r="M102" s="2">
        <v>3679.77</v>
      </c>
      <c r="N102" s="2">
        <v>3676.06</v>
      </c>
      <c r="O102" s="2">
        <v>3680.1</v>
      </c>
      <c r="P102" s="2">
        <v>3708.69</v>
      </c>
      <c r="Q102" s="2">
        <v>3735.87</v>
      </c>
      <c r="R102" s="2">
        <v>3763</v>
      </c>
      <c r="S102" s="2">
        <v>3745.27</v>
      </c>
      <c r="T102" s="2">
        <v>3732.61</v>
      </c>
      <c r="U102" s="2">
        <v>3727.04</v>
      </c>
      <c r="V102" s="2">
        <v>3688.26</v>
      </c>
      <c r="W102" s="2">
        <v>3561.34</v>
      </c>
      <c r="X102" s="2">
        <v>3531.1</v>
      </c>
      <c r="Y102" s="85">
        <v>3525.01</v>
      </c>
      <c r="AB102" s="4">
        <v>10</v>
      </c>
      <c r="AC102" s="4">
        <v>25</v>
      </c>
    </row>
    <row r="103" spans="1:29" x14ac:dyDescent="0.25">
      <c r="A103" s="69">
        <v>29</v>
      </c>
      <c r="B103" s="93">
        <v>3524.06</v>
      </c>
      <c r="C103" s="2">
        <v>3524.14</v>
      </c>
      <c r="D103" s="2">
        <v>3524.21</v>
      </c>
      <c r="E103" s="2">
        <v>3525.37</v>
      </c>
      <c r="F103" s="2">
        <v>3529.38</v>
      </c>
      <c r="G103" s="2">
        <v>3553.78</v>
      </c>
      <c r="H103" s="2">
        <v>3599.74</v>
      </c>
      <c r="I103" s="2">
        <v>3676.16</v>
      </c>
      <c r="J103" s="2">
        <v>3677.47</v>
      </c>
      <c r="K103" s="2">
        <v>3679.86</v>
      </c>
      <c r="L103" s="2">
        <v>3673.55</v>
      </c>
      <c r="M103" s="2">
        <v>3675.98</v>
      </c>
      <c r="N103" s="2">
        <v>3674.59</v>
      </c>
      <c r="O103" s="2">
        <v>3677.19</v>
      </c>
      <c r="P103" s="2">
        <v>3698.9</v>
      </c>
      <c r="Q103" s="2">
        <v>3762.1</v>
      </c>
      <c r="R103" s="2">
        <v>3775.44</v>
      </c>
      <c r="S103" s="2">
        <v>3766.71</v>
      </c>
      <c r="T103" s="2">
        <v>3705.44</v>
      </c>
      <c r="U103" s="2">
        <v>3689.32</v>
      </c>
      <c r="V103" s="2">
        <v>3639.92</v>
      </c>
      <c r="W103" s="2">
        <v>3561.37</v>
      </c>
      <c r="X103" s="2">
        <v>3528.94</v>
      </c>
      <c r="Y103" s="85">
        <v>3523.26</v>
      </c>
      <c r="AB103" s="4">
        <v>11</v>
      </c>
      <c r="AC103" s="4">
        <v>2</v>
      </c>
    </row>
    <row r="104" spans="1:29" x14ac:dyDescent="0.25">
      <c r="A104" s="69">
        <v>30</v>
      </c>
      <c r="B104" s="93">
        <v>3526.2</v>
      </c>
      <c r="C104" s="2">
        <v>3525.38</v>
      </c>
      <c r="D104" s="2">
        <v>3526.07</v>
      </c>
      <c r="E104" s="2">
        <v>3527.59</v>
      </c>
      <c r="F104" s="2">
        <v>3529.13</v>
      </c>
      <c r="G104" s="2">
        <v>3545.3</v>
      </c>
      <c r="H104" s="2">
        <v>3589.89</v>
      </c>
      <c r="I104" s="2">
        <v>3617.11</v>
      </c>
      <c r="J104" s="2">
        <v>3623.63</v>
      </c>
      <c r="K104" s="2">
        <v>3596.96</v>
      </c>
      <c r="L104" s="2">
        <v>3566.53</v>
      </c>
      <c r="M104" s="2">
        <v>3561.73</v>
      </c>
      <c r="N104" s="2">
        <v>3558.2</v>
      </c>
      <c r="O104" s="2">
        <v>3556.46</v>
      </c>
      <c r="P104" s="2">
        <v>3565.22</v>
      </c>
      <c r="Q104" s="2">
        <v>3581.91</v>
      </c>
      <c r="R104" s="2">
        <v>3666.78</v>
      </c>
      <c r="S104" s="2">
        <v>3609.98</v>
      </c>
      <c r="T104" s="2">
        <v>3569.92</v>
      </c>
      <c r="U104" s="2">
        <v>3549.71</v>
      </c>
      <c r="V104" s="2">
        <v>3543.18</v>
      </c>
      <c r="W104" s="2">
        <v>3530.49</v>
      </c>
      <c r="X104" s="2">
        <v>3518.07</v>
      </c>
      <c r="Y104" s="85">
        <v>3522.66</v>
      </c>
      <c r="AB104" s="4">
        <v>11</v>
      </c>
      <c r="AC104" s="4">
        <v>3</v>
      </c>
    </row>
    <row r="105" spans="1:29" x14ac:dyDescent="0.25">
      <c r="A105" s="70">
        <v>31</v>
      </c>
      <c r="B105" s="94">
        <v>3525.8</v>
      </c>
      <c r="C105" s="86">
        <v>3524.1</v>
      </c>
      <c r="D105" s="86">
        <v>3526.52</v>
      </c>
      <c r="E105" s="86">
        <v>3527.41</v>
      </c>
      <c r="F105" s="86">
        <v>3537.36</v>
      </c>
      <c r="G105" s="86">
        <v>3625.45</v>
      </c>
      <c r="H105" s="86">
        <v>3752.19</v>
      </c>
      <c r="I105" s="86">
        <v>3822.54</v>
      </c>
      <c r="J105" s="86">
        <v>3810.85</v>
      </c>
      <c r="K105" s="86">
        <v>3803.7</v>
      </c>
      <c r="L105" s="86">
        <v>3790.84</v>
      </c>
      <c r="M105" s="86">
        <v>3801.79</v>
      </c>
      <c r="N105" s="86">
        <v>3794.53</v>
      </c>
      <c r="O105" s="86">
        <v>3802.26</v>
      </c>
      <c r="P105" s="86">
        <v>3824.51</v>
      </c>
      <c r="Q105" s="86">
        <v>3862.15</v>
      </c>
      <c r="R105" s="86">
        <v>3873.91</v>
      </c>
      <c r="S105" s="86">
        <v>3872.14</v>
      </c>
      <c r="T105" s="86">
        <v>3796.41</v>
      </c>
      <c r="U105" s="86">
        <v>3767.38</v>
      </c>
      <c r="V105" s="86">
        <v>3687.79</v>
      </c>
      <c r="W105" s="86">
        <v>3621.65</v>
      </c>
      <c r="X105" s="86">
        <v>3594.07</v>
      </c>
      <c r="Y105" s="87">
        <v>3548.96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3603.67</v>
      </c>
      <c r="C109" s="88">
        <v>3613.67</v>
      </c>
      <c r="D109" s="88">
        <v>3637.51</v>
      </c>
      <c r="E109" s="88">
        <v>3645.75</v>
      </c>
      <c r="F109" s="88">
        <v>3710.14</v>
      </c>
      <c r="G109" s="88">
        <v>3818.56</v>
      </c>
      <c r="H109" s="88">
        <v>3875.45</v>
      </c>
      <c r="I109" s="88">
        <v>3887.26</v>
      </c>
      <c r="J109" s="88">
        <v>3885.17</v>
      </c>
      <c r="K109" s="88">
        <v>3877.77</v>
      </c>
      <c r="L109" s="88">
        <v>3867.88</v>
      </c>
      <c r="M109" s="88">
        <v>3867.8</v>
      </c>
      <c r="N109" s="88">
        <v>3857.6</v>
      </c>
      <c r="O109" s="88">
        <v>3841.16</v>
      </c>
      <c r="P109" s="88">
        <v>3849.57</v>
      </c>
      <c r="Q109" s="88">
        <v>3867.23</v>
      </c>
      <c r="R109" s="88">
        <v>3882.37</v>
      </c>
      <c r="S109" s="88">
        <v>3902.42</v>
      </c>
      <c r="T109" s="88">
        <v>3880.51</v>
      </c>
      <c r="U109" s="88">
        <v>3863.34</v>
      </c>
      <c r="V109" s="88">
        <v>3835.11</v>
      </c>
      <c r="W109" s="88">
        <v>3785.64</v>
      </c>
      <c r="X109" s="88">
        <v>3664.11</v>
      </c>
      <c r="Y109" s="89">
        <v>3641.32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3612.47</v>
      </c>
      <c r="C110" s="2">
        <v>3612.94</v>
      </c>
      <c r="D110" s="2">
        <v>3621.86</v>
      </c>
      <c r="E110" s="2">
        <v>3644.46</v>
      </c>
      <c r="F110" s="2">
        <v>3728.3</v>
      </c>
      <c r="G110" s="2">
        <v>3844.14</v>
      </c>
      <c r="H110" s="2">
        <v>3865.38</v>
      </c>
      <c r="I110" s="2">
        <v>3910.17</v>
      </c>
      <c r="J110" s="2">
        <v>3887.92</v>
      </c>
      <c r="K110" s="2">
        <v>3876.57</v>
      </c>
      <c r="L110" s="2">
        <v>3859</v>
      </c>
      <c r="M110" s="2">
        <v>3861.91</v>
      </c>
      <c r="N110" s="2">
        <v>3858.48</v>
      </c>
      <c r="O110" s="2">
        <v>3854.94</v>
      </c>
      <c r="P110" s="2">
        <v>3858.82</v>
      </c>
      <c r="Q110" s="2">
        <v>3875.5</v>
      </c>
      <c r="R110" s="2">
        <v>3911.81</v>
      </c>
      <c r="S110" s="2">
        <v>3921.28</v>
      </c>
      <c r="T110" s="2">
        <v>3988.35</v>
      </c>
      <c r="U110" s="2">
        <v>3902.61</v>
      </c>
      <c r="V110" s="2">
        <v>3858.56</v>
      </c>
      <c r="W110" s="2">
        <v>3818.49</v>
      </c>
      <c r="X110" s="2">
        <v>3725.81</v>
      </c>
      <c r="Y110" s="85">
        <v>3688.89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3641.45</v>
      </c>
      <c r="C111" s="2">
        <v>3629.42</v>
      </c>
      <c r="D111" s="2">
        <v>3631.87</v>
      </c>
      <c r="E111" s="2">
        <v>3643.55</v>
      </c>
      <c r="F111" s="2">
        <v>3711.22</v>
      </c>
      <c r="G111" s="2">
        <v>3823.26</v>
      </c>
      <c r="H111" s="2">
        <v>3870.61</v>
      </c>
      <c r="I111" s="2">
        <v>3887.86</v>
      </c>
      <c r="J111" s="2">
        <v>3890.44</v>
      </c>
      <c r="K111" s="2">
        <v>3886.79</v>
      </c>
      <c r="L111" s="2">
        <v>3858.62</v>
      </c>
      <c r="M111" s="2">
        <v>3872.73</v>
      </c>
      <c r="N111" s="2">
        <v>3867.8</v>
      </c>
      <c r="O111" s="2">
        <v>3859.02</v>
      </c>
      <c r="P111" s="2">
        <v>3860.72</v>
      </c>
      <c r="Q111" s="2">
        <v>3872.58</v>
      </c>
      <c r="R111" s="2">
        <v>3902.13</v>
      </c>
      <c r="S111" s="2">
        <v>3943.75</v>
      </c>
      <c r="T111" s="2">
        <v>3901.81</v>
      </c>
      <c r="U111" s="2">
        <v>3871.28</v>
      </c>
      <c r="V111" s="2">
        <v>3813.47</v>
      </c>
      <c r="W111" s="2">
        <v>3758.93</v>
      </c>
      <c r="X111" s="2">
        <v>3697.11</v>
      </c>
      <c r="Y111" s="85">
        <v>3683.06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3640.57</v>
      </c>
      <c r="C112" s="2">
        <v>3641.04</v>
      </c>
      <c r="D112" s="2">
        <v>3642.14</v>
      </c>
      <c r="E112" s="2">
        <v>3642.74</v>
      </c>
      <c r="F112" s="2">
        <v>3643.83</v>
      </c>
      <c r="G112" s="2">
        <v>3714.52</v>
      </c>
      <c r="H112" s="2">
        <v>3741.98</v>
      </c>
      <c r="I112" s="2">
        <v>3728.85</v>
      </c>
      <c r="J112" s="2">
        <v>3704.1</v>
      </c>
      <c r="K112" s="2">
        <v>3666.87</v>
      </c>
      <c r="L112" s="2">
        <v>3597.86</v>
      </c>
      <c r="M112" s="2">
        <v>3597.79</v>
      </c>
      <c r="N112" s="2">
        <v>3597.66</v>
      </c>
      <c r="O112" s="2">
        <v>3597.77</v>
      </c>
      <c r="P112" s="2">
        <v>3624.67</v>
      </c>
      <c r="Q112" s="2">
        <v>3615.89</v>
      </c>
      <c r="R112" s="2">
        <v>3649.46</v>
      </c>
      <c r="S112" s="2">
        <v>3649.59</v>
      </c>
      <c r="T112" s="2">
        <v>3648.55</v>
      </c>
      <c r="U112" s="2">
        <v>3648.28</v>
      </c>
      <c r="V112" s="2">
        <v>3646.77</v>
      </c>
      <c r="W112" s="2">
        <v>3601.35</v>
      </c>
      <c r="X112" s="2">
        <v>3594.17</v>
      </c>
      <c r="Y112" s="85">
        <v>3600.05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3641.36</v>
      </c>
      <c r="C113" s="2">
        <v>3642.42</v>
      </c>
      <c r="D113" s="2">
        <v>3642.24</v>
      </c>
      <c r="E113" s="2">
        <v>3643.08</v>
      </c>
      <c r="F113" s="2">
        <v>3650.33</v>
      </c>
      <c r="G113" s="2">
        <v>3661.7</v>
      </c>
      <c r="H113" s="2">
        <v>3733.32</v>
      </c>
      <c r="I113" s="2">
        <v>3714.39</v>
      </c>
      <c r="J113" s="2">
        <v>3670.87</v>
      </c>
      <c r="K113" s="2">
        <v>3659.56</v>
      </c>
      <c r="L113" s="2">
        <v>3651.37</v>
      </c>
      <c r="M113" s="2">
        <v>3649.3</v>
      </c>
      <c r="N113" s="2">
        <v>3610.54</v>
      </c>
      <c r="O113" s="2">
        <v>3598.21</v>
      </c>
      <c r="P113" s="2">
        <v>3598.89</v>
      </c>
      <c r="Q113" s="2">
        <v>3609.9</v>
      </c>
      <c r="R113" s="2">
        <v>3659.95</v>
      </c>
      <c r="S113" s="2">
        <v>3701.59</v>
      </c>
      <c r="T113" s="2">
        <v>3739.37</v>
      </c>
      <c r="U113" s="2">
        <v>3720.93</v>
      </c>
      <c r="V113" s="2">
        <v>3649.98</v>
      </c>
      <c r="W113" s="2">
        <v>3646.23</v>
      </c>
      <c r="X113" s="2">
        <v>3639.57</v>
      </c>
      <c r="Y113" s="85">
        <v>3640.57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3648.08</v>
      </c>
      <c r="C114" s="2">
        <v>3642.59</v>
      </c>
      <c r="D114" s="2">
        <v>3628.41</v>
      </c>
      <c r="E114" s="2">
        <v>3627.36</v>
      </c>
      <c r="F114" s="2">
        <v>3644.15</v>
      </c>
      <c r="G114" s="2">
        <v>3651.45</v>
      </c>
      <c r="H114" s="2">
        <v>3678.66</v>
      </c>
      <c r="I114" s="2">
        <v>3756.14</v>
      </c>
      <c r="J114" s="2">
        <v>3862.67</v>
      </c>
      <c r="K114" s="2">
        <v>3867.35</v>
      </c>
      <c r="L114" s="2">
        <v>3861.92</v>
      </c>
      <c r="M114" s="2">
        <v>3863.21</v>
      </c>
      <c r="N114" s="2">
        <v>3851.98</v>
      </c>
      <c r="O114" s="2">
        <v>3855</v>
      </c>
      <c r="P114" s="2">
        <v>3855.68</v>
      </c>
      <c r="Q114" s="2">
        <v>3868.61</v>
      </c>
      <c r="R114" s="2">
        <v>3899.29</v>
      </c>
      <c r="S114" s="2">
        <v>3892.97</v>
      </c>
      <c r="T114" s="2">
        <v>3895.34</v>
      </c>
      <c r="U114" s="2">
        <v>3849.38</v>
      </c>
      <c r="V114" s="2">
        <v>3740.46</v>
      </c>
      <c r="W114" s="2">
        <v>3692.93</v>
      </c>
      <c r="X114" s="2">
        <v>3648.5</v>
      </c>
      <c r="Y114" s="85">
        <v>3646.81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3674.96</v>
      </c>
      <c r="C115" s="2">
        <v>3644.36</v>
      </c>
      <c r="D115" s="2">
        <v>3644.83</v>
      </c>
      <c r="E115" s="2">
        <v>3640.46</v>
      </c>
      <c r="F115" s="2">
        <v>3645.15</v>
      </c>
      <c r="G115" s="2">
        <v>3653.78</v>
      </c>
      <c r="H115" s="2">
        <v>3733.78</v>
      </c>
      <c r="I115" s="2">
        <v>3779.25</v>
      </c>
      <c r="J115" s="2">
        <v>3892.07</v>
      </c>
      <c r="K115" s="2">
        <v>3944.17</v>
      </c>
      <c r="L115" s="2">
        <v>3950.34</v>
      </c>
      <c r="M115" s="2">
        <v>3951.03</v>
      </c>
      <c r="N115" s="2">
        <v>3951.57</v>
      </c>
      <c r="O115" s="2">
        <v>3951.06</v>
      </c>
      <c r="P115" s="2">
        <v>3963.72</v>
      </c>
      <c r="Q115" s="2">
        <v>3995.66</v>
      </c>
      <c r="R115" s="2">
        <v>4034.4</v>
      </c>
      <c r="S115" s="2">
        <v>4045.98</v>
      </c>
      <c r="T115" s="2">
        <v>4068.14</v>
      </c>
      <c r="U115" s="2">
        <v>3962.05</v>
      </c>
      <c r="V115" s="2">
        <v>3813.74</v>
      </c>
      <c r="W115" s="2">
        <v>3710.66</v>
      </c>
      <c r="X115" s="2">
        <v>3657.25</v>
      </c>
      <c r="Y115" s="85">
        <v>3649.69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3611.16</v>
      </c>
      <c r="C116" s="2">
        <v>3611.87</v>
      </c>
      <c r="D116" s="2">
        <v>3620.67</v>
      </c>
      <c r="E116" s="2">
        <v>3622.6</v>
      </c>
      <c r="F116" s="2">
        <v>3646.09</v>
      </c>
      <c r="G116" s="2">
        <v>3717.47</v>
      </c>
      <c r="H116" s="2">
        <v>3757.83</v>
      </c>
      <c r="I116" s="2">
        <v>3852.79</v>
      </c>
      <c r="J116" s="2">
        <v>3862.4</v>
      </c>
      <c r="K116" s="2">
        <v>3822.02</v>
      </c>
      <c r="L116" s="2">
        <v>3804.41</v>
      </c>
      <c r="M116" s="2">
        <v>3814.88</v>
      </c>
      <c r="N116" s="2">
        <v>3811.14</v>
      </c>
      <c r="O116" s="2">
        <v>3810.92</v>
      </c>
      <c r="P116" s="2">
        <v>3812.6</v>
      </c>
      <c r="Q116" s="2">
        <v>3827.57</v>
      </c>
      <c r="R116" s="2">
        <v>3862.82</v>
      </c>
      <c r="S116" s="2">
        <v>3868.55</v>
      </c>
      <c r="T116" s="2">
        <v>3852.54</v>
      </c>
      <c r="U116" s="2">
        <v>3825.95</v>
      </c>
      <c r="V116" s="2">
        <v>3702.7</v>
      </c>
      <c r="W116" s="2">
        <v>3651.77</v>
      </c>
      <c r="X116" s="2">
        <v>3644.32</v>
      </c>
      <c r="Y116" s="85">
        <v>3641.5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3626.5</v>
      </c>
      <c r="C117" s="2">
        <v>3624.62</v>
      </c>
      <c r="D117" s="2">
        <v>3608.87</v>
      </c>
      <c r="E117" s="2">
        <v>3610.68</v>
      </c>
      <c r="F117" s="2">
        <v>3625.32</v>
      </c>
      <c r="G117" s="2">
        <v>3658.87</v>
      </c>
      <c r="H117" s="2">
        <v>3719.87</v>
      </c>
      <c r="I117" s="2">
        <v>3790.03</v>
      </c>
      <c r="J117" s="2">
        <v>3809.38</v>
      </c>
      <c r="K117" s="2">
        <v>3813.46</v>
      </c>
      <c r="L117" s="2">
        <v>3728.02</v>
      </c>
      <c r="M117" s="2">
        <v>3729.45</v>
      </c>
      <c r="N117" s="2">
        <v>3722.13</v>
      </c>
      <c r="O117" s="2">
        <v>3721.55</v>
      </c>
      <c r="P117" s="2">
        <v>3716.24</v>
      </c>
      <c r="Q117" s="2">
        <v>3713.16</v>
      </c>
      <c r="R117" s="2">
        <v>3722.12</v>
      </c>
      <c r="S117" s="2">
        <v>3790.86</v>
      </c>
      <c r="T117" s="2">
        <v>3726.05</v>
      </c>
      <c r="U117" s="2">
        <v>3697.14</v>
      </c>
      <c r="V117" s="2">
        <v>3654.25</v>
      </c>
      <c r="W117" s="2">
        <v>3646.58</v>
      </c>
      <c r="X117" s="2">
        <v>3618.84</v>
      </c>
      <c r="Y117" s="85">
        <v>3619.21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3619.23</v>
      </c>
      <c r="C118" s="2">
        <v>3614.15</v>
      </c>
      <c r="D118" s="2">
        <v>3615.02</v>
      </c>
      <c r="E118" s="2">
        <v>3621.39</v>
      </c>
      <c r="F118" s="2">
        <v>3629.75</v>
      </c>
      <c r="G118" s="2">
        <v>3656.56</v>
      </c>
      <c r="H118" s="2">
        <v>3710.98</v>
      </c>
      <c r="I118" s="2">
        <v>3734.89</v>
      </c>
      <c r="J118" s="2">
        <v>3733.09</v>
      </c>
      <c r="K118" s="2">
        <v>3718.87</v>
      </c>
      <c r="L118" s="2">
        <v>3692.3</v>
      </c>
      <c r="M118" s="2">
        <v>3706.67</v>
      </c>
      <c r="N118" s="2">
        <v>3706.15</v>
      </c>
      <c r="O118" s="2">
        <v>3713.47</v>
      </c>
      <c r="P118" s="2">
        <v>3699.16</v>
      </c>
      <c r="Q118" s="2">
        <v>3708.01</v>
      </c>
      <c r="R118" s="2">
        <v>3720.52</v>
      </c>
      <c r="S118" s="2">
        <v>3742.99</v>
      </c>
      <c r="T118" s="2">
        <v>3724.9</v>
      </c>
      <c r="U118" s="2">
        <v>3677.18</v>
      </c>
      <c r="V118" s="2">
        <v>3641.23</v>
      </c>
      <c r="W118" s="2">
        <v>3627.13</v>
      </c>
      <c r="X118" s="2">
        <v>3621.2</v>
      </c>
      <c r="Y118" s="85">
        <v>3620.4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3638.53</v>
      </c>
      <c r="C119" s="2">
        <v>3637.3</v>
      </c>
      <c r="D119" s="2">
        <v>3629.62</v>
      </c>
      <c r="E119" s="2">
        <v>3638.37</v>
      </c>
      <c r="F119" s="2">
        <v>3639.97</v>
      </c>
      <c r="G119" s="2">
        <v>3656.94</v>
      </c>
      <c r="H119" s="2">
        <v>3664.34</v>
      </c>
      <c r="I119" s="2">
        <v>3665.61</v>
      </c>
      <c r="J119" s="2">
        <v>3648.48</v>
      </c>
      <c r="K119" s="2">
        <v>3648.46</v>
      </c>
      <c r="L119" s="2">
        <v>3647.41</v>
      </c>
      <c r="M119" s="2">
        <v>3647.42</v>
      </c>
      <c r="N119" s="2">
        <v>3647.07</v>
      </c>
      <c r="O119" s="2">
        <v>3646.03</v>
      </c>
      <c r="P119" s="2">
        <v>3647.77</v>
      </c>
      <c r="Q119" s="2">
        <v>3643.14</v>
      </c>
      <c r="R119" s="2">
        <v>3644.19</v>
      </c>
      <c r="S119" s="2">
        <v>3645.04</v>
      </c>
      <c r="T119" s="2">
        <v>3644.66</v>
      </c>
      <c r="U119" s="2">
        <v>3644.86</v>
      </c>
      <c r="V119" s="2">
        <v>3644.32</v>
      </c>
      <c r="W119" s="2">
        <v>3642.52</v>
      </c>
      <c r="X119" s="2">
        <v>3622.8</v>
      </c>
      <c r="Y119" s="85">
        <v>3624.44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3633.56</v>
      </c>
      <c r="C120" s="2">
        <v>3628.63</v>
      </c>
      <c r="D120" s="2">
        <v>3604.27</v>
      </c>
      <c r="E120" s="2">
        <v>3635.88</v>
      </c>
      <c r="F120" s="2">
        <v>3648.46</v>
      </c>
      <c r="G120" s="2">
        <v>3650.58</v>
      </c>
      <c r="H120" s="2">
        <v>3649.56</v>
      </c>
      <c r="I120" s="2">
        <v>3649.98</v>
      </c>
      <c r="J120" s="2">
        <v>3641.57</v>
      </c>
      <c r="K120" s="2">
        <v>3641.1</v>
      </c>
      <c r="L120" s="2">
        <v>3640.46</v>
      </c>
      <c r="M120" s="2">
        <v>3625.19</v>
      </c>
      <c r="N120" s="2">
        <v>3640.65</v>
      </c>
      <c r="O120" s="2">
        <v>3625.58</v>
      </c>
      <c r="P120" s="2">
        <v>3640.78</v>
      </c>
      <c r="Q120" s="2">
        <v>3627.45</v>
      </c>
      <c r="R120" s="2">
        <v>3644.11</v>
      </c>
      <c r="S120" s="2">
        <v>3677.81</v>
      </c>
      <c r="T120" s="2">
        <v>3644.4</v>
      </c>
      <c r="U120" s="2">
        <v>3652.03</v>
      </c>
      <c r="V120" s="2">
        <v>3647.38</v>
      </c>
      <c r="W120" s="2">
        <v>3645.71</v>
      </c>
      <c r="X120" s="2">
        <v>3643.8</v>
      </c>
      <c r="Y120" s="85">
        <v>3647.65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3649.22</v>
      </c>
      <c r="C121" s="2">
        <v>3649.79</v>
      </c>
      <c r="D121" s="2">
        <v>3650.28</v>
      </c>
      <c r="E121" s="2">
        <v>3650.87</v>
      </c>
      <c r="F121" s="2">
        <v>3651.84</v>
      </c>
      <c r="G121" s="2">
        <v>3653.9</v>
      </c>
      <c r="H121" s="2">
        <v>3655.96</v>
      </c>
      <c r="I121" s="2">
        <v>3660.59</v>
      </c>
      <c r="J121" s="2">
        <v>3741.96</v>
      </c>
      <c r="K121" s="2">
        <v>3741.83</v>
      </c>
      <c r="L121" s="2">
        <v>3734.61</v>
      </c>
      <c r="M121" s="2">
        <v>3732.93</v>
      </c>
      <c r="N121" s="2">
        <v>3732.93</v>
      </c>
      <c r="O121" s="2">
        <v>3735.25</v>
      </c>
      <c r="P121" s="2">
        <v>3739.26</v>
      </c>
      <c r="Q121" s="2">
        <v>3752.06</v>
      </c>
      <c r="R121" s="2">
        <v>3779.85</v>
      </c>
      <c r="S121" s="2">
        <v>3780.4</v>
      </c>
      <c r="T121" s="2">
        <v>3761.68</v>
      </c>
      <c r="U121" s="2">
        <v>3745.19</v>
      </c>
      <c r="V121" s="2">
        <v>3721.94</v>
      </c>
      <c r="W121" s="2">
        <v>3678.06</v>
      </c>
      <c r="X121" s="2">
        <v>3649.88</v>
      </c>
      <c r="Y121" s="85">
        <v>3650.15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3650.56</v>
      </c>
      <c r="C122" s="2">
        <v>3651.31</v>
      </c>
      <c r="D122" s="2">
        <v>3650.55</v>
      </c>
      <c r="E122" s="2">
        <v>3639.37</v>
      </c>
      <c r="F122" s="2">
        <v>3650.78</v>
      </c>
      <c r="G122" s="2">
        <v>3653.61</v>
      </c>
      <c r="H122" s="2">
        <v>3653.88</v>
      </c>
      <c r="I122" s="2">
        <v>3658.24</v>
      </c>
      <c r="J122" s="2">
        <v>3698.09</v>
      </c>
      <c r="K122" s="2">
        <v>3783.42</v>
      </c>
      <c r="L122" s="2">
        <v>3784.48</v>
      </c>
      <c r="M122" s="2">
        <v>3782.52</v>
      </c>
      <c r="N122" s="2">
        <v>3774.92</v>
      </c>
      <c r="O122" s="2">
        <v>3770.56</v>
      </c>
      <c r="P122" s="2">
        <v>3777.46</v>
      </c>
      <c r="Q122" s="2">
        <v>3786.88</v>
      </c>
      <c r="R122" s="2">
        <v>3805.64</v>
      </c>
      <c r="S122" s="2">
        <v>3842.41</v>
      </c>
      <c r="T122" s="2">
        <v>3799.43</v>
      </c>
      <c r="U122" s="2">
        <v>3734.06</v>
      </c>
      <c r="V122" s="2">
        <v>3660.59</v>
      </c>
      <c r="W122" s="2">
        <v>3743.43</v>
      </c>
      <c r="X122" s="2">
        <v>3672.41</v>
      </c>
      <c r="Y122" s="85">
        <v>3656.45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3649.96</v>
      </c>
      <c r="C123" s="2">
        <v>3645.58</v>
      </c>
      <c r="D123" s="2">
        <v>3643.9</v>
      </c>
      <c r="E123" s="2">
        <v>3644.18</v>
      </c>
      <c r="F123" s="2">
        <v>3651.41</v>
      </c>
      <c r="G123" s="2">
        <v>3657.17</v>
      </c>
      <c r="H123" s="2">
        <v>3658.2</v>
      </c>
      <c r="I123" s="2">
        <v>3700.12</v>
      </c>
      <c r="J123" s="2">
        <v>3702.47</v>
      </c>
      <c r="K123" s="2">
        <v>3705.41</v>
      </c>
      <c r="L123" s="2">
        <v>3699.3</v>
      </c>
      <c r="M123" s="2">
        <v>3713.83</v>
      </c>
      <c r="N123" s="2">
        <v>3692.24</v>
      </c>
      <c r="O123" s="2">
        <v>3696.39</v>
      </c>
      <c r="P123" s="2">
        <v>3699.52</v>
      </c>
      <c r="Q123" s="2">
        <v>3714.66</v>
      </c>
      <c r="R123" s="2">
        <v>3756.88</v>
      </c>
      <c r="S123" s="2">
        <v>3765.12</v>
      </c>
      <c r="T123" s="2">
        <v>3732.69</v>
      </c>
      <c r="U123" s="2">
        <v>3710.95</v>
      </c>
      <c r="V123" s="2">
        <v>3656.05</v>
      </c>
      <c r="W123" s="2">
        <v>3642.6</v>
      </c>
      <c r="X123" s="2">
        <v>3642.37</v>
      </c>
      <c r="Y123" s="85">
        <v>3627.7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3634.23</v>
      </c>
      <c r="C124" s="2">
        <v>3615.54</v>
      </c>
      <c r="D124" s="2">
        <v>3600.81</v>
      </c>
      <c r="E124" s="2">
        <v>3624.55</v>
      </c>
      <c r="F124" s="2">
        <v>3650.04</v>
      </c>
      <c r="G124" s="2">
        <v>3650.88</v>
      </c>
      <c r="H124" s="2">
        <v>3654.89</v>
      </c>
      <c r="I124" s="2">
        <v>3651.27</v>
      </c>
      <c r="J124" s="2">
        <v>3639.73</v>
      </c>
      <c r="K124" s="2">
        <v>3639.58</v>
      </c>
      <c r="L124" s="2">
        <v>3638.68</v>
      </c>
      <c r="M124" s="2">
        <v>3638.46</v>
      </c>
      <c r="N124" s="2">
        <v>3639.22</v>
      </c>
      <c r="O124" s="2">
        <v>3639.27</v>
      </c>
      <c r="P124" s="2">
        <v>3639.64</v>
      </c>
      <c r="Q124" s="2">
        <v>3640.54</v>
      </c>
      <c r="R124" s="2">
        <v>3675.66</v>
      </c>
      <c r="S124" s="2">
        <v>3679.74</v>
      </c>
      <c r="T124" s="2">
        <v>3641.84</v>
      </c>
      <c r="U124" s="2">
        <v>3653.21</v>
      </c>
      <c r="V124" s="2">
        <v>3641</v>
      </c>
      <c r="W124" s="2">
        <v>3636.19</v>
      </c>
      <c r="X124" s="2">
        <v>3636.11</v>
      </c>
      <c r="Y124" s="85">
        <v>3637.68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3637.35</v>
      </c>
      <c r="C125" s="2">
        <v>3631.82</v>
      </c>
      <c r="D125" s="2">
        <v>3642.86</v>
      </c>
      <c r="E125" s="2">
        <v>3644.45</v>
      </c>
      <c r="F125" s="2">
        <v>3650.34</v>
      </c>
      <c r="G125" s="2">
        <v>3669</v>
      </c>
      <c r="H125" s="2">
        <v>3763.42</v>
      </c>
      <c r="I125" s="2">
        <v>3780.87</v>
      </c>
      <c r="J125" s="2">
        <v>3779.24</v>
      </c>
      <c r="K125" s="2">
        <v>3777.47</v>
      </c>
      <c r="L125" s="2">
        <v>3760.06</v>
      </c>
      <c r="M125" s="2">
        <v>3762.86</v>
      </c>
      <c r="N125" s="2">
        <v>3753.86</v>
      </c>
      <c r="O125" s="2">
        <v>3756.84</v>
      </c>
      <c r="P125" s="2">
        <v>3770.5</v>
      </c>
      <c r="Q125" s="2">
        <v>3790.56</v>
      </c>
      <c r="R125" s="2">
        <v>3881.54</v>
      </c>
      <c r="S125" s="2">
        <v>3892.96</v>
      </c>
      <c r="T125" s="2">
        <v>3797.95</v>
      </c>
      <c r="U125" s="2">
        <v>3770.98</v>
      </c>
      <c r="V125" s="2">
        <v>3693.88</v>
      </c>
      <c r="W125" s="2">
        <v>3649.68</v>
      </c>
      <c r="X125" s="2">
        <v>3641.4</v>
      </c>
      <c r="Y125" s="85">
        <v>3643.35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3645.48</v>
      </c>
      <c r="C126" s="2">
        <v>3646.33</v>
      </c>
      <c r="D126" s="2">
        <v>3640.78</v>
      </c>
      <c r="E126" s="2">
        <v>3647.7</v>
      </c>
      <c r="F126" s="2">
        <v>3647.82</v>
      </c>
      <c r="G126" s="2">
        <v>3726.18</v>
      </c>
      <c r="H126" s="2">
        <v>3781.12</v>
      </c>
      <c r="I126" s="2">
        <v>3812.55</v>
      </c>
      <c r="J126" s="2">
        <v>3812.73</v>
      </c>
      <c r="K126" s="2">
        <v>3817.42</v>
      </c>
      <c r="L126" s="2">
        <v>3799.28</v>
      </c>
      <c r="M126" s="2">
        <v>3800.6</v>
      </c>
      <c r="N126" s="2">
        <v>3774.95</v>
      </c>
      <c r="O126" s="2">
        <v>3749.96</v>
      </c>
      <c r="P126" s="2">
        <v>3792.04</v>
      </c>
      <c r="Q126" s="2">
        <v>3813.74</v>
      </c>
      <c r="R126" s="2">
        <v>3860.04</v>
      </c>
      <c r="S126" s="2">
        <v>3835.98</v>
      </c>
      <c r="T126" s="2">
        <v>3807.7</v>
      </c>
      <c r="U126" s="2">
        <v>3761.68</v>
      </c>
      <c r="V126" s="2">
        <v>3649.94</v>
      </c>
      <c r="W126" s="2">
        <v>3647.8</v>
      </c>
      <c r="X126" s="2">
        <v>3641.71</v>
      </c>
      <c r="Y126" s="85">
        <v>3643.54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3644.54</v>
      </c>
      <c r="C127" s="2">
        <v>3646.39</v>
      </c>
      <c r="D127" s="2">
        <v>3647.31</v>
      </c>
      <c r="E127" s="2">
        <v>3648.88</v>
      </c>
      <c r="F127" s="2">
        <v>3654.79</v>
      </c>
      <c r="G127" s="2">
        <v>3679.04</v>
      </c>
      <c r="H127" s="2">
        <v>3772.06</v>
      </c>
      <c r="I127" s="2">
        <v>3787.37</v>
      </c>
      <c r="J127" s="2">
        <v>3788.81</v>
      </c>
      <c r="K127" s="2">
        <v>3785.99</v>
      </c>
      <c r="L127" s="2">
        <v>3786.36</v>
      </c>
      <c r="M127" s="2">
        <v>3774.41</v>
      </c>
      <c r="N127" s="2">
        <v>3772.37</v>
      </c>
      <c r="O127" s="2">
        <v>3770.48</v>
      </c>
      <c r="P127" s="2">
        <v>3773.55</v>
      </c>
      <c r="Q127" s="2">
        <v>3786.51</v>
      </c>
      <c r="R127" s="2">
        <v>3813.36</v>
      </c>
      <c r="S127" s="2">
        <v>3809.07</v>
      </c>
      <c r="T127" s="2">
        <v>3785.45</v>
      </c>
      <c r="U127" s="2">
        <v>3771.75</v>
      </c>
      <c r="V127" s="2">
        <v>3714.49</v>
      </c>
      <c r="W127" s="2">
        <v>3648.84</v>
      </c>
      <c r="X127" s="2">
        <v>3643.11</v>
      </c>
      <c r="Y127" s="85">
        <v>3642.88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3652.8</v>
      </c>
      <c r="C128" s="2">
        <v>3646.8</v>
      </c>
      <c r="D128" s="2">
        <v>3648.68</v>
      </c>
      <c r="E128" s="2">
        <v>3649.26</v>
      </c>
      <c r="F128" s="2">
        <v>3648.63</v>
      </c>
      <c r="G128" s="2">
        <v>3652.23</v>
      </c>
      <c r="H128" s="2">
        <v>3657.13</v>
      </c>
      <c r="I128" s="2">
        <v>3718.56</v>
      </c>
      <c r="J128" s="2">
        <v>3720.89</v>
      </c>
      <c r="K128" s="2">
        <v>3722.35</v>
      </c>
      <c r="L128" s="2">
        <v>3718.02</v>
      </c>
      <c r="M128" s="2">
        <v>3714.43</v>
      </c>
      <c r="N128" s="2">
        <v>3714.98</v>
      </c>
      <c r="O128" s="2">
        <v>3717.75</v>
      </c>
      <c r="P128" s="2">
        <v>3723.67</v>
      </c>
      <c r="Q128" s="2">
        <v>3730.44</v>
      </c>
      <c r="R128" s="2">
        <v>3740.8</v>
      </c>
      <c r="S128" s="2">
        <v>3734.63</v>
      </c>
      <c r="T128" s="2">
        <v>3740.25</v>
      </c>
      <c r="U128" s="2">
        <v>3707.68</v>
      </c>
      <c r="V128" s="2">
        <v>3646.92</v>
      </c>
      <c r="W128" s="2">
        <v>3639.6</v>
      </c>
      <c r="X128" s="2">
        <v>3641.34</v>
      </c>
      <c r="Y128" s="85">
        <v>3643.79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3644.5</v>
      </c>
      <c r="C129" s="2">
        <v>3639.37</v>
      </c>
      <c r="D129" s="2">
        <v>3639.88</v>
      </c>
      <c r="E129" s="2">
        <v>3640.47</v>
      </c>
      <c r="F129" s="2">
        <v>3640.43</v>
      </c>
      <c r="G129" s="2">
        <v>3648.32</v>
      </c>
      <c r="H129" s="2">
        <v>3647.51</v>
      </c>
      <c r="I129" s="2">
        <v>3648.6</v>
      </c>
      <c r="J129" s="2">
        <v>3643.45</v>
      </c>
      <c r="K129" s="2">
        <v>3653.99</v>
      </c>
      <c r="L129" s="2">
        <v>3650</v>
      </c>
      <c r="M129" s="2">
        <v>3641.29</v>
      </c>
      <c r="N129" s="2">
        <v>3641</v>
      </c>
      <c r="O129" s="2">
        <v>3641.29</v>
      </c>
      <c r="P129" s="2">
        <v>3668.53</v>
      </c>
      <c r="Q129" s="2">
        <v>3704.67</v>
      </c>
      <c r="R129" s="2">
        <v>3714.14</v>
      </c>
      <c r="S129" s="2">
        <v>3711.38</v>
      </c>
      <c r="T129" s="2">
        <v>3707.92</v>
      </c>
      <c r="U129" s="2">
        <v>3670.9</v>
      </c>
      <c r="V129" s="2">
        <v>3727.37</v>
      </c>
      <c r="W129" s="2">
        <v>3659.71</v>
      </c>
      <c r="X129" s="2">
        <v>3642.87</v>
      </c>
      <c r="Y129" s="85">
        <v>3642.89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3646.35</v>
      </c>
      <c r="C130" s="2">
        <v>3647.63</v>
      </c>
      <c r="D130" s="2">
        <v>3648.3</v>
      </c>
      <c r="E130" s="2">
        <v>3648.96</v>
      </c>
      <c r="F130" s="2">
        <v>3655.64</v>
      </c>
      <c r="G130" s="2">
        <v>3768.74</v>
      </c>
      <c r="H130" s="2">
        <v>3888.45</v>
      </c>
      <c r="I130" s="2">
        <v>3912.77</v>
      </c>
      <c r="J130" s="2">
        <v>3829.33</v>
      </c>
      <c r="K130" s="2">
        <v>3826.6</v>
      </c>
      <c r="L130" s="2">
        <v>3814.66</v>
      </c>
      <c r="M130" s="2">
        <v>3830.97</v>
      </c>
      <c r="N130" s="2">
        <v>3824.17</v>
      </c>
      <c r="O130" s="2">
        <v>3821.13</v>
      </c>
      <c r="P130" s="2">
        <v>3832.43</v>
      </c>
      <c r="Q130" s="2">
        <v>3844.23</v>
      </c>
      <c r="R130" s="2">
        <v>3843.96</v>
      </c>
      <c r="S130" s="2">
        <v>3835.68</v>
      </c>
      <c r="T130" s="2">
        <v>3792.36</v>
      </c>
      <c r="U130" s="2">
        <v>3779.54</v>
      </c>
      <c r="V130" s="2">
        <v>3690.02</v>
      </c>
      <c r="W130" s="2">
        <v>3651.55</v>
      </c>
      <c r="X130" s="2">
        <v>3644.02</v>
      </c>
      <c r="Y130" s="85">
        <v>3644.7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3647.05</v>
      </c>
      <c r="C131" s="2">
        <v>3647.94</v>
      </c>
      <c r="D131" s="2">
        <v>3648.91</v>
      </c>
      <c r="E131" s="2">
        <v>3649.83</v>
      </c>
      <c r="F131" s="2">
        <v>3656.41</v>
      </c>
      <c r="G131" s="2">
        <v>3701.64</v>
      </c>
      <c r="H131" s="2">
        <v>3763.97</v>
      </c>
      <c r="I131" s="2">
        <v>3797.75</v>
      </c>
      <c r="J131" s="2">
        <v>3772.11</v>
      </c>
      <c r="K131" s="2">
        <v>3767.09</v>
      </c>
      <c r="L131" s="2">
        <v>3756.04</v>
      </c>
      <c r="M131" s="2">
        <v>3755.38</v>
      </c>
      <c r="N131" s="2">
        <v>3733.37</v>
      </c>
      <c r="O131" s="2">
        <v>3739.44</v>
      </c>
      <c r="P131" s="2">
        <v>3763.74</v>
      </c>
      <c r="Q131" s="2">
        <v>3802.28</v>
      </c>
      <c r="R131" s="2">
        <v>3814.48</v>
      </c>
      <c r="S131" s="2">
        <v>3816.71</v>
      </c>
      <c r="T131" s="2">
        <v>3779.07</v>
      </c>
      <c r="U131" s="2">
        <v>3744.34</v>
      </c>
      <c r="V131" s="2">
        <v>3712.41</v>
      </c>
      <c r="W131" s="2">
        <v>3654.69</v>
      </c>
      <c r="X131" s="2">
        <v>3652.37</v>
      </c>
      <c r="Y131" s="85">
        <v>3645.46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3646.97</v>
      </c>
      <c r="C132" s="2">
        <v>3643.92</v>
      </c>
      <c r="D132" s="2">
        <v>3638.97</v>
      </c>
      <c r="E132" s="2">
        <v>3638.35</v>
      </c>
      <c r="F132" s="2">
        <v>3646.29</v>
      </c>
      <c r="G132" s="2">
        <v>3660.67</v>
      </c>
      <c r="H132" s="2">
        <v>3693.46</v>
      </c>
      <c r="I132" s="2">
        <v>3728.08</v>
      </c>
      <c r="J132" s="2">
        <v>3735.92</v>
      </c>
      <c r="K132" s="2">
        <v>3737.24</v>
      </c>
      <c r="L132" s="2">
        <v>3727.94</v>
      </c>
      <c r="M132" s="2">
        <v>3726.62</v>
      </c>
      <c r="N132" s="2">
        <v>3726.4</v>
      </c>
      <c r="O132" s="2">
        <v>3733.63</v>
      </c>
      <c r="P132" s="2">
        <v>3740.25</v>
      </c>
      <c r="Q132" s="2">
        <v>3754.46</v>
      </c>
      <c r="R132" s="2">
        <v>3791.08</v>
      </c>
      <c r="S132" s="2">
        <v>3801.26</v>
      </c>
      <c r="T132" s="2">
        <v>3740.79</v>
      </c>
      <c r="U132" s="2">
        <v>3730.67</v>
      </c>
      <c r="V132" s="2">
        <v>3690.77</v>
      </c>
      <c r="W132" s="2">
        <v>3654.34</v>
      </c>
      <c r="X132" s="2">
        <v>3648.35</v>
      </c>
      <c r="Y132" s="85">
        <v>3648.56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3650.52</v>
      </c>
      <c r="C133" s="2">
        <v>3651.57</v>
      </c>
      <c r="D133" s="2">
        <v>3647.05</v>
      </c>
      <c r="E133" s="2">
        <v>3652.88</v>
      </c>
      <c r="F133" s="2">
        <v>3654.12</v>
      </c>
      <c r="G133" s="2">
        <v>3670.82</v>
      </c>
      <c r="H133" s="2">
        <v>3725.69</v>
      </c>
      <c r="I133" s="2">
        <v>3774.71</v>
      </c>
      <c r="J133" s="2">
        <v>3743.98</v>
      </c>
      <c r="K133" s="2">
        <v>3740.88</v>
      </c>
      <c r="L133" s="2">
        <v>3732.59</v>
      </c>
      <c r="M133" s="2">
        <v>3731.4</v>
      </c>
      <c r="N133" s="2">
        <v>3729.85</v>
      </c>
      <c r="O133" s="2">
        <v>3733.59</v>
      </c>
      <c r="P133" s="2">
        <v>3745.16</v>
      </c>
      <c r="Q133" s="2">
        <v>3757.06</v>
      </c>
      <c r="R133" s="2">
        <v>3810.97</v>
      </c>
      <c r="S133" s="2">
        <v>3806.89</v>
      </c>
      <c r="T133" s="2">
        <v>3746.87</v>
      </c>
      <c r="U133" s="2">
        <v>3731.49</v>
      </c>
      <c r="V133" s="2">
        <v>3689.25</v>
      </c>
      <c r="W133" s="2">
        <v>3655.87</v>
      </c>
      <c r="X133" s="2">
        <v>3647.91</v>
      </c>
      <c r="Y133" s="85">
        <v>3648.21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3650.16</v>
      </c>
      <c r="C134" s="2">
        <v>3645.62</v>
      </c>
      <c r="D134" s="2">
        <v>3645.94</v>
      </c>
      <c r="E134" s="2">
        <v>3647.68</v>
      </c>
      <c r="F134" s="2">
        <v>3653.54</v>
      </c>
      <c r="G134" s="2">
        <v>3661.93</v>
      </c>
      <c r="H134" s="2">
        <v>3712.08</v>
      </c>
      <c r="I134" s="2">
        <v>3711.19</v>
      </c>
      <c r="J134" s="2">
        <v>3702.79</v>
      </c>
      <c r="K134" s="2">
        <v>3714.38</v>
      </c>
      <c r="L134" s="2">
        <v>3712.38</v>
      </c>
      <c r="M134" s="2">
        <v>3712.5</v>
      </c>
      <c r="N134" s="2">
        <v>3703.17</v>
      </c>
      <c r="O134" s="2">
        <v>3703.77</v>
      </c>
      <c r="P134" s="2">
        <v>3713.74</v>
      </c>
      <c r="Q134" s="2">
        <v>3723.46</v>
      </c>
      <c r="R134" s="2">
        <v>3757.79</v>
      </c>
      <c r="S134" s="2">
        <v>3728.52</v>
      </c>
      <c r="T134" s="2">
        <v>3711.12</v>
      </c>
      <c r="U134" s="2">
        <v>3673.35</v>
      </c>
      <c r="V134" s="2">
        <v>3651.15</v>
      </c>
      <c r="W134" s="2">
        <v>3595.09</v>
      </c>
      <c r="X134" s="2">
        <v>3640.48</v>
      </c>
      <c r="Y134" s="85">
        <v>3643.01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3646.45</v>
      </c>
      <c r="C135" s="2">
        <v>3646.41</v>
      </c>
      <c r="D135" s="2">
        <v>3646.5</v>
      </c>
      <c r="E135" s="2">
        <v>3647.38</v>
      </c>
      <c r="F135" s="2">
        <v>3649.22</v>
      </c>
      <c r="G135" s="2">
        <v>3646.46</v>
      </c>
      <c r="H135" s="2">
        <v>3659.27</v>
      </c>
      <c r="I135" s="2">
        <v>3723.84</v>
      </c>
      <c r="J135" s="2">
        <v>3808.39</v>
      </c>
      <c r="K135" s="2">
        <v>3844.46</v>
      </c>
      <c r="L135" s="2">
        <v>3810.14</v>
      </c>
      <c r="M135" s="2">
        <v>3795.74</v>
      </c>
      <c r="N135" s="2">
        <v>3771.6</v>
      </c>
      <c r="O135" s="2">
        <v>3782.63</v>
      </c>
      <c r="P135" s="2">
        <v>3798.34</v>
      </c>
      <c r="Q135" s="2">
        <v>3833.55</v>
      </c>
      <c r="R135" s="2">
        <v>3852.3</v>
      </c>
      <c r="S135" s="2">
        <v>3840.18</v>
      </c>
      <c r="T135" s="2">
        <v>3822.25</v>
      </c>
      <c r="U135" s="2">
        <v>3803.01</v>
      </c>
      <c r="V135" s="2">
        <v>3760.19</v>
      </c>
      <c r="W135" s="2">
        <v>3671.83</v>
      </c>
      <c r="X135" s="2">
        <v>3646.13</v>
      </c>
      <c r="Y135" s="85">
        <v>3646.9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3646.98</v>
      </c>
      <c r="C136" s="2">
        <v>3646.77</v>
      </c>
      <c r="D136" s="2">
        <v>3647.26</v>
      </c>
      <c r="E136" s="2">
        <v>3647.56</v>
      </c>
      <c r="F136" s="2">
        <v>3647.8</v>
      </c>
      <c r="G136" s="2">
        <v>3644.71</v>
      </c>
      <c r="H136" s="2">
        <v>3647.42</v>
      </c>
      <c r="I136" s="2">
        <v>3664.77</v>
      </c>
      <c r="J136" s="2">
        <v>3739.39</v>
      </c>
      <c r="K136" s="2">
        <v>3803.84</v>
      </c>
      <c r="L136" s="2">
        <v>3800.89</v>
      </c>
      <c r="M136" s="2">
        <v>3802.28</v>
      </c>
      <c r="N136" s="2">
        <v>3798.57</v>
      </c>
      <c r="O136" s="2">
        <v>3802.61</v>
      </c>
      <c r="P136" s="2">
        <v>3831.2</v>
      </c>
      <c r="Q136" s="2">
        <v>3858.38</v>
      </c>
      <c r="R136" s="2">
        <v>3885.51</v>
      </c>
      <c r="S136" s="2">
        <v>3867.78</v>
      </c>
      <c r="T136" s="2">
        <v>3855.12</v>
      </c>
      <c r="U136" s="2">
        <v>3849.55</v>
      </c>
      <c r="V136" s="2">
        <v>3810.77</v>
      </c>
      <c r="W136" s="2">
        <v>3683.85</v>
      </c>
      <c r="X136" s="2">
        <v>3653.61</v>
      </c>
      <c r="Y136" s="85">
        <v>3647.52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3646.57</v>
      </c>
      <c r="C137" s="2">
        <v>3646.65</v>
      </c>
      <c r="D137" s="2">
        <v>3646.72</v>
      </c>
      <c r="E137" s="2">
        <v>3647.88</v>
      </c>
      <c r="F137" s="2">
        <v>3651.89</v>
      </c>
      <c r="G137" s="2">
        <v>3676.29</v>
      </c>
      <c r="H137" s="2">
        <v>3722.25</v>
      </c>
      <c r="I137" s="2">
        <v>3798.67</v>
      </c>
      <c r="J137" s="2">
        <v>3799.98</v>
      </c>
      <c r="K137" s="2">
        <v>3802.37</v>
      </c>
      <c r="L137" s="2">
        <v>3796.06</v>
      </c>
      <c r="M137" s="2">
        <v>3798.49</v>
      </c>
      <c r="N137" s="2">
        <v>3797.1</v>
      </c>
      <c r="O137" s="2">
        <v>3799.7</v>
      </c>
      <c r="P137" s="2">
        <v>3821.41</v>
      </c>
      <c r="Q137" s="2">
        <v>3884.61</v>
      </c>
      <c r="R137" s="2">
        <v>3897.95</v>
      </c>
      <c r="S137" s="2">
        <v>3889.22</v>
      </c>
      <c r="T137" s="2">
        <v>3827.95</v>
      </c>
      <c r="U137" s="2">
        <v>3811.83</v>
      </c>
      <c r="V137" s="2">
        <v>3762.43</v>
      </c>
      <c r="W137" s="2">
        <v>3683.88</v>
      </c>
      <c r="X137" s="2">
        <v>3651.45</v>
      </c>
      <c r="Y137" s="85">
        <v>3645.77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3648.71</v>
      </c>
      <c r="C138" s="2">
        <v>3647.89</v>
      </c>
      <c r="D138" s="2">
        <v>3648.58</v>
      </c>
      <c r="E138" s="2">
        <v>3650.1</v>
      </c>
      <c r="F138" s="2">
        <v>3651.64</v>
      </c>
      <c r="G138" s="2">
        <v>3667.81</v>
      </c>
      <c r="H138" s="2">
        <v>3712.4</v>
      </c>
      <c r="I138" s="2">
        <v>3739.62</v>
      </c>
      <c r="J138" s="2">
        <v>3746.14</v>
      </c>
      <c r="K138" s="2">
        <v>3719.47</v>
      </c>
      <c r="L138" s="2">
        <v>3689.04</v>
      </c>
      <c r="M138" s="2">
        <v>3684.24</v>
      </c>
      <c r="N138" s="2">
        <v>3680.71</v>
      </c>
      <c r="O138" s="2">
        <v>3678.97</v>
      </c>
      <c r="P138" s="2">
        <v>3687.73</v>
      </c>
      <c r="Q138" s="2">
        <v>3704.42</v>
      </c>
      <c r="R138" s="2">
        <v>3789.29</v>
      </c>
      <c r="S138" s="2">
        <v>3732.49</v>
      </c>
      <c r="T138" s="2">
        <v>3692.43</v>
      </c>
      <c r="U138" s="2">
        <v>3672.22</v>
      </c>
      <c r="V138" s="2">
        <v>3665.69</v>
      </c>
      <c r="W138" s="2">
        <v>3653</v>
      </c>
      <c r="X138" s="2">
        <v>3640.58</v>
      </c>
      <c r="Y138" s="85">
        <v>3645.17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3648.31</v>
      </c>
      <c r="C139" s="86">
        <v>3646.61</v>
      </c>
      <c r="D139" s="86">
        <v>3649.03</v>
      </c>
      <c r="E139" s="86">
        <v>3649.92</v>
      </c>
      <c r="F139" s="86">
        <v>3659.87</v>
      </c>
      <c r="G139" s="86">
        <v>3747.96</v>
      </c>
      <c r="H139" s="86">
        <v>3874.7</v>
      </c>
      <c r="I139" s="86">
        <v>3945.05</v>
      </c>
      <c r="J139" s="86">
        <v>3933.36</v>
      </c>
      <c r="K139" s="86">
        <v>3926.21</v>
      </c>
      <c r="L139" s="86">
        <v>3913.35</v>
      </c>
      <c r="M139" s="86">
        <v>3924.3</v>
      </c>
      <c r="N139" s="86">
        <v>3917.04</v>
      </c>
      <c r="O139" s="86">
        <v>3924.77</v>
      </c>
      <c r="P139" s="86">
        <v>3947.02</v>
      </c>
      <c r="Q139" s="86">
        <v>3984.66</v>
      </c>
      <c r="R139" s="86">
        <v>3996.42</v>
      </c>
      <c r="S139" s="86">
        <v>3994.65</v>
      </c>
      <c r="T139" s="86">
        <v>3918.92</v>
      </c>
      <c r="U139" s="86">
        <v>3889.89</v>
      </c>
      <c r="V139" s="86">
        <v>3810.3</v>
      </c>
      <c r="W139" s="86">
        <v>3744.16</v>
      </c>
      <c r="X139" s="86">
        <v>3716.58</v>
      </c>
      <c r="Y139" s="87">
        <v>3671.47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75" t="s">
        <v>650</v>
      </c>
      <c r="C221" s="10" t="s">
        <v>653</v>
      </c>
      <c r="D221" s="10" t="s">
        <v>656</v>
      </c>
      <c r="E221" s="10" t="s">
        <v>659</v>
      </c>
      <c r="F221" s="10" t="s">
        <v>662</v>
      </c>
      <c r="G221" s="10" t="s">
        <v>665</v>
      </c>
      <c r="H221" s="10" t="s">
        <v>668</v>
      </c>
      <c r="I221" s="10" t="s">
        <v>671</v>
      </c>
      <c r="J221" s="10" t="s">
        <v>674</v>
      </c>
      <c r="K221" s="10" t="s">
        <v>677</v>
      </c>
      <c r="L221" s="10" t="s">
        <v>294</v>
      </c>
      <c r="M221" s="10" t="s">
        <v>681</v>
      </c>
      <c r="N221" s="10" t="s">
        <v>684</v>
      </c>
      <c r="O221" s="10" t="s">
        <v>687</v>
      </c>
      <c r="P221" s="10" t="s">
        <v>690</v>
      </c>
      <c r="Q221" s="10" t="s">
        <v>693</v>
      </c>
      <c r="R221" s="10" t="s">
        <v>695</v>
      </c>
      <c r="S221" s="10" t="s">
        <v>698</v>
      </c>
      <c r="T221" s="10" t="s">
        <v>701</v>
      </c>
      <c r="U221" s="10" t="s">
        <v>704</v>
      </c>
      <c r="V221" s="10" t="s">
        <v>707</v>
      </c>
      <c r="W221" s="10" t="s">
        <v>710</v>
      </c>
      <c r="X221" s="10" t="s">
        <v>713</v>
      </c>
      <c r="Y221" s="58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75" t="s">
        <v>719</v>
      </c>
      <c r="C222" s="10" t="s">
        <v>197</v>
      </c>
      <c r="D222" s="10" t="s">
        <v>200</v>
      </c>
      <c r="E222" s="10" t="s">
        <v>726</v>
      </c>
      <c r="F222" s="10" t="s">
        <v>729</v>
      </c>
      <c r="G222" s="10" t="s">
        <v>732</v>
      </c>
      <c r="H222" s="10" t="s">
        <v>251</v>
      </c>
      <c r="I222" s="10" t="s">
        <v>736</v>
      </c>
      <c r="J222" s="10" t="s">
        <v>738</v>
      </c>
      <c r="K222" s="10" t="s">
        <v>741</v>
      </c>
      <c r="L222" s="10" t="s">
        <v>744</v>
      </c>
      <c r="M222" s="10" t="s">
        <v>218</v>
      </c>
      <c r="N222" s="10" t="s">
        <v>749</v>
      </c>
      <c r="O222" s="10" t="s">
        <v>752</v>
      </c>
      <c r="P222" s="10" t="s">
        <v>755</v>
      </c>
      <c r="Q222" s="10" t="s">
        <v>758</v>
      </c>
      <c r="R222" s="10" t="s">
        <v>760</v>
      </c>
      <c r="S222" s="10" t="s">
        <v>762</v>
      </c>
      <c r="T222" s="10" t="s">
        <v>765</v>
      </c>
      <c r="U222" s="10" t="s">
        <v>767</v>
      </c>
      <c r="V222" s="10" t="s">
        <v>770</v>
      </c>
      <c r="W222" s="10" t="s">
        <v>773</v>
      </c>
      <c r="X222" s="10" t="s">
        <v>212</v>
      </c>
      <c r="Y222" s="58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75" t="s">
        <v>781</v>
      </c>
      <c r="C223" s="10" t="s">
        <v>784</v>
      </c>
      <c r="D223" s="10" t="s">
        <v>787</v>
      </c>
      <c r="E223" s="10" t="s">
        <v>790</v>
      </c>
      <c r="F223" s="10" t="s">
        <v>793</v>
      </c>
      <c r="G223" s="10" t="s">
        <v>796</v>
      </c>
      <c r="H223" s="10" t="s">
        <v>799</v>
      </c>
      <c r="I223" s="10" t="s">
        <v>802</v>
      </c>
      <c r="J223" s="10" t="s">
        <v>805</v>
      </c>
      <c r="K223" s="10" t="s">
        <v>808</v>
      </c>
      <c r="L223" s="10" t="s">
        <v>811</v>
      </c>
      <c r="M223" s="10" t="s">
        <v>814</v>
      </c>
      <c r="N223" s="10" t="s">
        <v>817</v>
      </c>
      <c r="O223" s="10" t="s">
        <v>820</v>
      </c>
      <c r="P223" s="10" t="s">
        <v>823</v>
      </c>
      <c r="Q223" s="10" t="s">
        <v>826</v>
      </c>
      <c r="R223" s="10" t="s">
        <v>829</v>
      </c>
      <c r="S223" s="10" t="s">
        <v>831</v>
      </c>
      <c r="T223" s="10" t="s">
        <v>834</v>
      </c>
      <c r="U223" s="10" t="s">
        <v>837</v>
      </c>
      <c r="V223" s="10" t="s">
        <v>840</v>
      </c>
      <c r="W223" s="10" t="s">
        <v>216</v>
      </c>
      <c r="X223" s="10" t="s">
        <v>845</v>
      </c>
      <c r="Y223" s="58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75" t="s">
        <v>851</v>
      </c>
      <c r="C224" s="10" t="s">
        <v>854</v>
      </c>
      <c r="D224" s="10" t="s">
        <v>857</v>
      </c>
      <c r="E224" s="10" t="s">
        <v>860</v>
      </c>
      <c r="F224" s="10" t="s">
        <v>863</v>
      </c>
      <c r="G224" s="10" t="s">
        <v>866</v>
      </c>
      <c r="H224" s="10" t="s">
        <v>869</v>
      </c>
      <c r="I224" s="10" t="s">
        <v>262</v>
      </c>
      <c r="J224" s="10" t="s">
        <v>874</v>
      </c>
      <c r="K224" s="10" t="s">
        <v>877</v>
      </c>
      <c r="L224" s="10" t="s">
        <v>880</v>
      </c>
      <c r="M224" s="10" t="s">
        <v>883</v>
      </c>
      <c r="N224" s="10" t="s">
        <v>886</v>
      </c>
      <c r="O224" s="10" t="s">
        <v>889</v>
      </c>
      <c r="P224" s="10" t="s">
        <v>891</v>
      </c>
      <c r="Q224" s="10" t="s">
        <v>894</v>
      </c>
      <c r="R224" s="10" t="s">
        <v>897</v>
      </c>
      <c r="S224" s="10" t="s">
        <v>900</v>
      </c>
      <c r="T224" s="10" t="s">
        <v>903</v>
      </c>
      <c r="U224" s="10" t="s">
        <v>905</v>
      </c>
      <c r="V224" s="10" t="s">
        <v>908</v>
      </c>
      <c r="W224" s="10" t="s">
        <v>911</v>
      </c>
      <c r="X224" s="10" t="s">
        <v>280</v>
      </c>
      <c r="Y224" s="58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75" t="s">
        <v>919</v>
      </c>
      <c r="C225" s="10" t="s">
        <v>921</v>
      </c>
      <c r="D225" s="10" t="s">
        <v>924</v>
      </c>
      <c r="E225" s="10" t="s">
        <v>927</v>
      </c>
      <c r="F225" s="10" t="s">
        <v>930</v>
      </c>
      <c r="G225" s="10" t="s">
        <v>933</v>
      </c>
      <c r="H225" s="10" t="s">
        <v>936</v>
      </c>
      <c r="I225" s="10" t="s">
        <v>939</v>
      </c>
      <c r="J225" s="10" t="s">
        <v>942</v>
      </c>
      <c r="K225" s="10" t="s">
        <v>945</v>
      </c>
      <c r="L225" s="10" t="s">
        <v>948</v>
      </c>
      <c r="M225" s="10" t="s">
        <v>951</v>
      </c>
      <c r="N225" s="10" t="s">
        <v>953</v>
      </c>
      <c r="O225" s="10" t="s">
        <v>956</v>
      </c>
      <c r="P225" s="10" t="s">
        <v>959</v>
      </c>
      <c r="Q225" s="10" t="s">
        <v>962</v>
      </c>
      <c r="R225" s="10" t="s">
        <v>965</v>
      </c>
      <c r="S225" s="10" t="s">
        <v>968</v>
      </c>
      <c r="T225" s="10" t="s">
        <v>205</v>
      </c>
      <c r="U225" s="10" t="s">
        <v>972</v>
      </c>
      <c r="V225" s="10" t="s">
        <v>975</v>
      </c>
      <c r="W225" s="10" t="s">
        <v>978</v>
      </c>
      <c r="X225" s="10" t="s">
        <v>981</v>
      </c>
      <c r="Y225" s="58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75" t="s">
        <v>987</v>
      </c>
      <c r="C226" s="10" t="s">
        <v>990</v>
      </c>
      <c r="D226" s="10" t="s">
        <v>993</v>
      </c>
      <c r="E226" s="10" t="s">
        <v>995</v>
      </c>
      <c r="F226" s="10" t="s">
        <v>998</v>
      </c>
      <c r="G226" s="10" t="s">
        <v>1001</v>
      </c>
      <c r="H226" s="10" t="s">
        <v>1003</v>
      </c>
      <c r="I226" s="10" t="s">
        <v>1005</v>
      </c>
      <c r="J226" s="10" t="s">
        <v>1008</v>
      </c>
      <c r="K226" s="10" t="s">
        <v>1011</v>
      </c>
      <c r="L226" s="10" t="s">
        <v>254</v>
      </c>
      <c r="M226" s="10" t="s">
        <v>1016</v>
      </c>
      <c r="N226" s="10" t="s">
        <v>1019</v>
      </c>
      <c r="O226" s="10" t="s">
        <v>1022</v>
      </c>
      <c r="P226" s="10" t="s">
        <v>1024</v>
      </c>
      <c r="Q226" s="10" t="s">
        <v>1026</v>
      </c>
      <c r="R226" s="10" t="s">
        <v>242</v>
      </c>
      <c r="S226" s="10" t="s">
        <v>1030</v>
      </c>
      <c r="T226" s="10" t="s">
        <v>1033</v>
      </c>
      <c r="U226" s="10" t="s">
        <v>203</v>
      </c>
      <c r="V226" s="10" t="s">
        <v>845</v>
      </c>
      <c r="W226" s="10" t="s">
        <v>1039</v>
      </c>
      <c r="X226" s="10" t="s">
        <v>1042</v>
      </c>
      <c r="Y226" s="58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75" t="s">
        <v>1047</v>
      </c>
      <c r="C227" s="10" t="s">
        <v>1050</v>
      </c>
      <c r="D227" s="10" t="s">
        <v>1053</v>
      </c>
      <c r="E227" s="10" t="s">
        <v>1056</v>
      </c>
      <c r="F227" s="10" t="s">
        <v>1011</v>
      </c>
      <c r="G227" s="10" t="s">
        <v>1060</v>
      </c>
      <c r="H227" s="10" t="s">
        <v>1063</v>
      </c>
      <c r="I227" s="10" t="s">
        <v>644</v>
      </c>
      <c r="J227" s="10" t="s">
        <v>1067</v>
      </c>
      <c r="K227" s="10" t="s">
        <v>1071</v>
      </c>
      <c r="L227" s="10" t="s">
        <v>726</v>
      </c>
      <c r="M227" s="10" t="s">
        <v>1075</v>
      </c>
      <c r="N227" s="10" t="s">
        <v>1078</v>
      </c>
      <c r="O227" s="10" t="s">
        <v>1081</v>
      </c>
      <c r="P227" s="10" t="s">
        <v>1083</v>
      </c>
      <c r="Q227" s="10" t="s">
        <v>1085</v>
      </c>
      <c r="R227" s="10" t="s">
        <v>1088</v>
      </c>
      <c r="S227" s="10" t="s">
        <v>1091</v>
      </c>
      <c r="T227" s="10" t="s">
        <v>1093</v>
      </c>
      <c r="U227" s="10" t="s">
        <v>189</v>
      </c>
      <c r="V227" s="10" t="s">
        <v>1098</v>
      </c>
      <c r="W227" s="10" t="s">
        <v>1101</v>
      </c>
      <c r="X227" s="10" t="s">
        <v>1104</v>
      </c>
      <c r="Y227" s="58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75" t="s">
        <v>1110</v>
      </c>
      <c r="C228" s="10" t="s">
        <v>1113</v>
      </c>
      <c r="D228" s="10" t="s">
        <v>1116</v>
      </c>
      <c r="E228" s="10" t="s">
        <v>1118</v>
      </c>
      <c r="F228" s="10" t="s">
        <v>1120</v>
      </c>
      <c r="G228" s="10" t="s">
        <v>247</v>
      </c>
      <c r="H228" s="10" t="s">
        <v>1125</v>
      </c>
      <c r="I228" s="10" t="s">
        <v>1127</v>
      </c>
      <c r="J228" s="10" t="s">
        <v>1130</v>
      </c>
      <c r="K228" s="10" t="s">
        <v>1133</v>
      </c>
      <c r="L228" s="10" t="s">
        <v>1136</v>
      </c>
      <c r="M228" s="10" t="s">
        <v>1139</v>
      </c>
      <c r="N228" s="10" t="s">
        <v>1139</v>
      </c>
      <c r="O228" s="10" t="s">
        <v>1143</v>
      </c>
      <c r="P228" s="10" t="s">
        <v>1146</v>
      </c>
      <c r="Q228" s="10" t="s">
        <v>1149</v>
      </c>
      <c r="R228" s="10" t="s">
        <v>1152</v>
      </c>
      <c r="S228" s="10" t="s">
        <v>1155</v>
      </c>
      <c r="T228" s="10" t="s">
        <v>1157</v>
      </c>
      <c r="U228" s="10" t="s">
        <v>1159</v>
      </c>
      <c r="V228" s="10" t="s">
        <v>1162</v>
      </c>
      <c r="W228" s="10" t="s">
        <v>1164</v>
      </c>
      <c r="X228" s="10" t="s">
        <v>1167</v>
      </c>
      <c r="Y228" s="58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75" t="s">
        <v>1173</v>
      </c>
      <c r="C229" s="10" t="s">
        <v>1176</v>
      </c>
      <c r="D229" s="10" t="s">
        <v>1179</v>
      </c>
      <c r="E229" s="10" t="s">
        <v>274</v>
      </c>
      <c r="F229" s="10" t="s">
        <v>1184</v>
      </c>
      <c r="G229" s="10" t="s">
        <v>1187</v>
      </c>
      <c r="H229" s="10" t="s">
        <v>1190</v>
      </c>
      <c r="I229" s="10" t="s">
        <v>1193</v>
      </c>
      <c r="J229" s="10" t="s">
        <v>1196</v>
      </c>
      <c r="K229" s="10" t="s">
        <v>245</v>
      </c>
      <c r="L229" s="10" t="s">
        <v>1200</v>
      </c>
      <c r="M229" s="10" t="s">
        <v>1203</v>
      </c>
      <c r="N229" s="10" t="s">
        <v>1206</v>
      </c>
      <c r="O229" s="10" t="s">
        <v>1209</v>
      </c>
      <c r="P229" s="10" t="s">
        <v>1212</v>
      </c>
      <c r="Q229" s="10" t="s">
        <v>1215</v>
      </c>
      <c r="R229" s="10" t="s">
        <v>1218</v>
      </c>
      <c r="S229" s="10" t="s">
        <v>1221</v>
      </c>
      <c r="T229" s="10" t="s">
        <v>1224</v>
      </c>
      <c r="U229" s="10" t="s">
        <v>1226</v>
      </c>
      <c r="V229" s="10" t="s">
        <v>1127</v>
      </c>
      <c r="W229" s="10" t="s">
        <v>1230</v>
      </c>
      <c r="X229" s="10" t="s">
        <v>986</v>
      </c>
      <c r="Y229" s="58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75" t="s">
        <v>1237</v>
      </c>
      <c r="C230" s="10" t="s">
        <v>1240</v>
      </c>
      <c r="D230" s="10" t="s">
        <v>298</v>
      </c>
      <c r="E230" s="10" t="s">
        <v>1245</v>
      </c>
      <c r="F230" s="10" t="s">
        <v>1248</v>
      </c>
      <c r="G230" s="10" t="s">
        <v>1251</v>
      </c>
      <c r="H230" s="10" t="s">
        <v>1253</v>
      </c>
      <c r="I230" s="10" t="s">
        <v>1256</v>
      </c>
      <c r="J230" s="10" t="s">
        <v>1259</v>
      </c>
      <c r="K230" s="10" t="s">
        <v>1262</v>
      </c>
      <c r="L230" s="10" t="s">
        <v>1265</v>
      </c>
      <c r="M230" s="10" t="s">
        <v>1268</v>
      </c>
      <c r="N230" s="10" t="s">
        <v>1271</v>
      </c>
      <c r="O230" s="10" t="s">
        <v>1274</v>
      </c>
      <c r="P230" s="10" t="s">
        <v>1277</v>
      </c>
      <c r="Q230" s="10" t="s">
        <v>1280</v>
      </c>
      <c r="R230" s="10" t="s">
        <v>1283</v>
      </c>
      <c r="S230" s="10" t="s">
        <v>1285</v>
      </c>
      <c r="T230" s="10" t="s">
        <v>1288</v>
      </c>
      <c r="U230" s="10" t="s">
        <v>1291</v>
      </c>
      <c r="V230" s="10" t="s">
        <v>1294</v>
      </c>
      <c r="W230" s="10" t="s">
        <v>1297</v>
      </c>
      <c r="X230" s="10" t="s">
        <v>1300</v>
      </c>
      <c r="Y230" s="58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75" t="s">
        <v>1306</v>
      </c>
      <c r="C231" s="10" t="s">
        <v>232</v>
      </c>
      <c r="D231" s="10" t="s">
        <v>1311</v>
      </c>
      <c r="E231" s="10" t="s">
        <v>1314</v>
      </c>
      <c r="F231" s="10" t="s">
        <v>1317</v>
      </c>
      <c r="G231" s="10" t="s">
        <v>1319</v>
      </c>
      <c r="H231" s="10" t="s">
        <v>1321</v>
      </c>
      <c r="I231" s="10" t="s">
        <v>1324</v>
      </c>
      <c r="J231" s="10" t="s">
        <v>1327</v>
      </c>
      <c r="K231" s="10" t="s">
        <v>1330</v>
      </c>
      <c r="L231" s="10" t="s">
        <v>1333</v>
      </c>
      <c r="M231" s="10" t="s">
        <v>1336</v>
      </c>
      <c r="N231" s="10" t="s">
        <v>1339</v>
      </c>
      <c r="O231" s="10" t="s">
        <v>1342</v>
      </c>
      <c r="P231" s="10" t="s">
        <v>1345</v>
      </c>
      <c r="Q231" s="10" t="s">
        <v>1348</v>
      </c>
      <c r="R231" s="10" t="s">
        <v>1351</v>
      </c>
      <c r="S231" s="10" t="s">
        <v>291</v>
      </c>
      <c r="T231" s="10" t="s">
        <v>1355</v>
      </c>
      <c r="U231" s="10" t="s">
        <v>1358</v>
      </c>
      <c r="V231" s="10" t="s">
        <v>1361</v>
      </c>
      <c r="W231" s="10" t="s">
        <v>1363</v>
      </c>
      <c r="X231" s="10" t="s">
        <v>1366</v>
      </c>
      <c r="Y231" s="58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75" t="s">
        <v>1372</v>
      </c>
      <c r="C232" s="10" t="s">
        <v>1374</v>
      </c>
      <c r="D232" s="10" t="s">
        <v>1377</v>
      </c>
      <c r="E232" s="10" t="s">
        <v>1380</v>
      </c>
      <c r="F232" s="10" t="s">
        <v>1383</v>
      </c>
      <c r="G232" s="10" t="s">
        <v>1385</v>
      </c>
      <c r="H232" s="10" t="s">
        <v>1387</v>
      </c>
      <c r="I232" s="10" t="s">
        <v>1390</v>
      </c>
      <c r="J232" s="10" t="s">
        <v>1393</v>
      </c>
      <c r="K232" s="10" t="s">
        <v>1396</v>
      </c>
      <c r="L232" s="10" t="s">
        <v>1399</v>
      </c>
      <c r="M232" s="10" t="s">
        <v>1402</v>
      </c>
      <c r="N232" s="10" t="s">
        <v>1404</v>
      </c>
      <c r="O232" s="10" t="s">
        <v>1407</v>
      </c>
      <c r="P232" s="10" t="s">
        <v>1410</v>
      </c>
      <c r="Q232" s="10" t="s">
        <v>1413</v>
      </c>
      <c r="R232" s="10" t="s">
        <v>1416</v>
      </c>
      <c r="S232" s="10" t="s">
        <v>1419</v>
      </c>
      <c r="T232" s="10" t="s">
        <v>1422</v>
      </c>
      <c r="U232" s="10" t="s">
        <v>1425</v>
      </c>
      <c r="V232" s="10" t="s">
        <v>1428</v>
      </c>
      <c r="W232" s="10" t="s">
        <v>1431</v>
      </c>
      <c r="X232" s="10" t="s">
        <v>1434</v>
      </c>
      <c r="Y232" s="58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75" t="s">
        <v>1439</v>
      </c>
      <c r="C233" s="10" t="s">
        <v>1441</v>
      </c>
      <c r="D233" s="10" t="s">
        <v>1083</v>
      </c>
      <c r="E233" s="10" t="s">
        <v>1445</v>
      </c>
      <c r="F233" s="10" t="s">
        <v>1448</v>
      </c>
      <c r="G233" s="10" t="s">
        <v>270</v>
      </c>
      <c r="H233" s="10" t="s">
        <v>1453</v>
      </c>
      <c r="I233" s="10" t="s">
        <v>1456</v>
      </c>
      <c r="J233" s="10" t="s">
        <v>1459</v>
      </c>
      <c r="K233" s="10" t="s">
        <v>1462</v>
      </c>
      <c r="L233" s="10" t="s">
        <v>1465</v>
      </c>
      <c r="M233" s="10" t="s">
        <v>1468</v>
      </c>
      <c r="N233" s="10" t="s">
        <v>1470</v>
      </c>
      <c r="O233" s="10" t="s">
        <v>1473</v>
      </c>
      <c r="P233" s="10" t="s">
        <v>1475</v>
      </c>
      <c r="Q233" s="10" t="s">
        <v>770</v>
      </c>
      <c r="R233" s="10" t="s">
        <v>1479</v>
      </c>
      <c r="S233" s="10" t="s">
        <v>1482</v>
      </c>
      <c r="T233" s="10" t="s">
        <v>1485</v>
      </c>
      <c r="U233" s="10" t="s">
        <v>1157</v>
      </c>
      <c r="V233" s="10" t="s">
        <v>1489</v>
      </c>
      <c r="W233" s="10" t="s">
        <v>1492</v>
      </c>
      <c r="X233" s="10" t="s">
        <v>1495</v>
      </c>
      <c r="Y233" s="58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75" t="s">
        <v>1501</v>
      </c>
      <c r="C234" s="10" t="s">
        <v>1504</v>
      </c>
      <c r="D234" s="10" t="s">
        <v>1507</v>
      </c>
      <c r="E234" s="10" t="s">
        <v>1509</v>
      </c>
      <c r="F234" s="10" t="s">
        <v>1512</v>
      </c>
      <c r="G234" s="10" t="s">
        <v>1514</v>
      </c>
      <c r="H234" s="10" t="s">
        <v>1516</v>
      </c>
      <c r="I234" s="10" t="s">
        <v>1519</v>
      </c>
      <c r="J234" s="10" t="s">
        <v>1522</v>
      </c>
      <c r="K234" s="10" t="s">
        <v>1525</v>
      </c>
      <c r="L234" s="10" t="s">
        <v>1528</v>
      </c>
      <c r="M234" s="10" t="s">
        <v>1530</v>
      </c>
      <c r="N234" s="10" t="s">
        <v>1533</v>
      </c>
      <c r="O234" s="10" t="s">
        <v>1536</v>
      </c>
      <c r="P234" s="10" t="s">
        <v>1539</v>
      </c>
      <c r="Q234" s="10" t="s">
        <v>1542</v>
      </c>
      <c r="R234" s="10" t="s">
        <v>1545</v>
      </c>
      <c r="S234" s="10" t="s">
        <v>1548</v>
      </c>
      <c r="T234" s="10" t="s">
        <v>1551</v>
      </c>
      <c r="U234" s="10" t="s">
        <v>1554</v>
      </c>
      <c r="V234" s="10" t="s">
        <v>1557</v>
      </c>
      <c r="W234" s="10" t="s">
        <v>1560</v>
      </c>
      <c r="X234" s="10" t="s">
        <v>1563</v>
      </c>
      <c r="Y234" s="58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75" t="s">
        <v>1569</v>
      </c>
      <c r="C235" s="10" t="s">
        <v>1572</v>
      </c>
      <c r="D235" s="10" t="s">
        <v>1575</v>
      </c>
      <c r="E235" s="10" t="s">
        <v>1577</v>
      </c>
      <c r="F235" s="10" t="s">
        <v>1580</v>
      </c>
      <c r="G235" s="10" t="s">
        <v>1584</v>
      </c>
      <c r="H235" s="10" t="s">
        <v>1587</v>
      </c>
      <c r="I235" s="10" t="s">
        <v>1590</v>
      </c>
      <c r="J235" s="10" t="s">
        <v>1592</v>
      </c>
      <c r="K235" s="10" t="s">
        <v>1595</v>
      </c>
      <c r="L235" s="10" t="s">
        <v>1598</v>
      </c>
      <c r="M235" s="10" t="s">
        <v>1601</v>
      </c>
      <c r="N235" s="10" t="s">
        <v>1604</v>
      </c>
      <c r="O235" s="10" t="s">
        <v>1607</v>
      </c>
      <c r="P235" s="10" t="s">
        <v>1610</v>
      </c>
      <c r="Q235" s="10" t="s">
        <v>1613</v>
      </c>
      <c r="R235" s="10" t="s">
        <v>1616</v>
      </c>
      <c r="S235" s="10" t="s">
        <v>1618</v>
      </c>
      <c r="T235" s="10" t="s">
        <v>1621</v>
      </c>
      <c r="U235" s="10" t="s">
        <v>1624</v>
      </c>
      <c r="V235" s="10" t="s">
        <v>1627</v>
      </c>
      <c r="W235" s="10" t="s">
        <v>1630</v>
      </c>
      <c r="X235" s="10" t="s">
        <v>1632</v>
      </c>
      <c r="Y235" s="58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75" t="s">
        <v>1638</v>
      </c>
      <c r="C236" s="10" t="s">
        <v>274</v>
      </c>
      <c r="D236" s="10" t="s">
        <v>1642</v>
      </c>
      <c r="E236" s="10" t="s">
        <v>1644</v>
      </c>
      <c r="F236" s="10" t="s">
        <v>1647</v>
      </c>
      <c r="G236" s="10" t="s">
        <v>1649</v>
      </c>
      <c r="H236" s="10" t="s">
        <v>1652</v>
      </c>
      <c r="I236" s="10" t="s">
        <v>1654</v>
      </c>
      <c r="J236" s="10" t="s">
        <v>1657</v>
      </c>
      <c r="K236" s="10" t="s">
        <v>1660</v>
      </c>
      <c r="L236" s="10" t="s">
        <v>1663</v>
      </c>
      <c r="M236" s="10" t="s">
        <v>1665</v>
      </c>
      <c r="N236" s="10" t="s">
        <v>1361</v>
      </c>
      <c r="O236" s="10" t="s">
        <v>1665</v>
      </c>
      <c r="P236" s="10" t="s">
        <v>238</v>
      </c>
      <c r="Q236" s="10" t="s">
        <v>1672</v>
      </c>
      <c r="R236" s="10" t="s">
        <v>1675</v>
      </c>
      <c r="S236" s="10" t="s">
        <v>1678</v>
      </c>
      <c r="T236" s="10" t="s">
        <v>1681</v>
      </c>
      <c r="U236" s="10" t="s">
        <v>1684</v>
      </c>
      <c r="V236" s="10" t="s">
        <v>269</v>
      </c>
      <c r="W236" s="10" t="s">
        <v>1689</v>
      </c>
      <c r="X236" s="10" t="s">
        <v>1691</v>
      </c>
      <c r="Y236" s="58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75" t="s">
        <v>1697</v>
      </c>
      <c r="C237" s="10" t="s">
        <v>1700</v>
      </c>
      <c r="D237" s="10" t="s">
        <v>1702</v>
      </c>
      <c r="E237" s="10" t="s">
        <v>1705</v>
      </c>
      <c r="F237" s="10" t="s">
        <v>1707</v>
      </c>
      <c r="G237" s="10" t="s">
        <v>1709</v>
      </c>
      <c r="H237" s="10" t="s">
        <v>1712</v>
      </c>
      <c r="I237" s="10" t="s">
        <v>1715</v>
      </c>
      <c r="J237" s="10" t="s">
        <v>1718</v>
      </c>
      <c r="K237" s="10" t="s">
        <v>1720</v>
      </c>
      <c r="L237" s="10" t="s">
        <v>1723</v>
      </c>
      <c r="M237" s="10" t="s">
        <v>1726</v>
      </c>
      <c r="N237" s="10" t="s">
        <v>1729</v>
      </c>
      <c r="O237" s="10" t="s">
        <v>1732</v>
      </c>
      <c r="P237" s="10" t="s">
        <v>290</v>
      </c>
      <c r="Q237" s="10" t="s">
        <v>1737</v>
      </c>
      <c r="R237" s="10" t="s">
        <v>1740</v>
      </c>
      <c r="S237" s="10" t="s">
        <v>1743</v>
      </c>
      <c r="T237" s="10" t="s">
        <v>1746</v>
      </c>
      <c r="U237" s="10" t="s">
        <v>1749</v>
      </c>
      <c r="V237" s="10" t="s">
        <v>1752</v>
      </c>
      <c r="W237" s="10" t="s">
        <v>1755</v>
      </c>
      <c r="X237" s="10" t="s">
        <v>1758</v>
      </c>
      <c r="Y237" s="58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75" t="s">
        <v>1764</v>
      </c>
      <c r="C238" s="10" t="s">
        <v>1767</v>
      </c>
      <c r="D238" s="10" t="s">
        <v>1769</v>
      </c>
      <c r="E238" s="10" t="s">
        <v>1772</v>
      </c>
      <c r="F238" s="10" t="s">
        <v>1775</v>
      </c>
      <c r="G238" s="10" t="s">
        <v>1778</v>
      </c>
      <c r="H238" s="10" t="s">
        <v>1780</v>
      </c>
      <c r="I238" s="10" t="s">
        <v>1783</v>
      </c>
      <c r="J238" s="10" t="s">
        <v>1786</v>
      </c>
      <c r="K238" s="10" t="s">
        <v>1789</v>
      </c>
      <c r="L238" s="10" t="s">
        <v>1792</v>
      </c>
      <c r="M238" s="10" t="s">
        <v>1795</v>
      </c>
      <c r="N238" s="10" t="s">
        <v>1798</v>
      </c>
      <c r="O238" s="10" t="s">
        <v>1800</v>
      </c>
      <c r="P238" s="10" t="s">
        <v>1803</v>
      </c>
      <c r="Q238" s="10" t="s">
        <v>1806</v>
      </c>
      <c r="R238" s="10" t="s">
        <v>1809</v>
      </c>
      <c r="S238" s="10" t="s">
        <v>1812</v>
      </c>
      <c r="T238" s="10" t="s">
        <v>1815</v>
      </c>
      <c r="U238" s="10" t="s">
        <v>1818</v>
      </c>
      <c r="V238" s="10" t="s">
        <v>1821</v>
      </c>
      <c r="W238" s="10" t="s">
        <v>1824</v>
      </c>
      <c r="X238" s="10" t="s">
        <v>1827</v>
      </c>
      <c r="Y238" s="58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75" t="s">
        <v>1833</v>
      </c>
      <c r="C239" s="10" t="s">
        <v>1836</v>
      </c>
      <c r="D239" s="10" t="s">
        <v>256</v>
      </c>
      <c r="E239" s="10" t="s">
        <v>229</v>
      </c>
      <c r="F239" s="10" t="s">
        <v>235</v>
      </c>
      <c r="G239" s="10" t="s">
        <v>1844</v>
      </c>
      <c r="H239" s="10" t="s">
        <v>453</v>
      </c>
      <c r="I239" s="10" t="s">
        <v>1849</v>
      </c>
      <c r="J239" s="10" t="s">
        <v>198</v>
      </c>
      <c r="K239" s="10" t="s">
        <v>1852</v>
      </c>
      <c r="L239" s="10" t="s">
        <v>1855</v>
      </c>
      <c r="M239" s="10" t="s">
        <v>1858</v>
      </c>
      <c r="N239" s="10" t="s">
        <v>1861</v>
      </c>
      <c r="O239" s="10" t="s">
        <v>1864</v>
      </c>
      <c r="P239" s="10" t="s">
        <v>1621</v>
      </c>
      <c r="Q239" s="10" t="s">
        <v>1867</v>
      </c>
      <c r="R239" s="10" t="s">
        <v>1870</v>
      </c>
      <c r="S239" s="10" t="s">
        <v>1873</v>
      </c>
      <c r="T239" s="10" t="s">
        <v>1876</v>
      </c>
      <c r="U239" s="10" t="s">
        <v>670</v>
      </c>
      <c r="V239" s="10" t="s">
        <v>1881</v>
      </c>
      <c r="W239" s="10" t="s">
        <v>196</v>
      </c>
      <c r="X239" s="10" t="s">
        <v>1886</v>
      </c>
      <c r="Y239" s="58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75" t="s">
        <v>1892</v>
      </c>
      <c r="C240" s="10" t="s">
        <v>1895</v>
      </c>
      <c r="D240" s="10" t="s">
        <v>1764</v>
      </c>
      <c r="E240" s="10" t="s">
        <v>273</v>
      </c>
      <c r="F240" s="10" t="s">
        <v>1901</v>
      </c>
      <c r="G240" s="10" t="s">
        <v>228</v>
      </c>
      <c r="H240" s="10" t="s">
        <v>1906</v>
      </c>
      <c r="I240" s="10" t="s">
        <v>1909</v>
      </c>
      <c r="J240" s="10" t="s">
        <v>1912</v>
      </c>
      <c r="K240" s="10" t="s">
        <v>1915</v>
      </c>
      <c r="L240" s="10" t="s">
        <v>1918</v>
      </c>
      <c r="M240" s="10" t="s">
        <v>1921</v>
      </c>
      <c r="N240" s="10" t="s">
        <v>1924</v>
      </c>
      <c r="O240" s="10" t="s">
        <v>1927</v>
      </c>
      <c r="P240" s="10" t="s">
        <v>1930</v>
      </c>
      <c r="Q240" s="10" t="s">
        <v>1932</v>
      </c>
      <c r="R240" s="10" t="s">
        <v>1934</v>
      </c>
      <c r="S240" s="10" t="s">
        <v>1937</v>
      </c>
      <c r="T240" s="10" t="s">
        <v>1940</v>
      </c>
      <c r="U240" s="10" t="s">
        <v>1943</v>
      </c>
      <c r="V240" s="10" t="s">
        <v>1946</v>
      </c>
      <c r="W240" s="10" t="s">
        <v>283</v>
      </c>
      <c r="X240" s="10" t="s">
        <v>1951</v>
      </c>
      <c r="Y240" s="58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75" t="s">
        <v>1957</v>
      </c>
      <c r="C241" s="10" t="s">
        <v>1959</v>
      </c>
      <c r="D241" s="10" t="s">
        <v>1962</v>
      </c>
      <c r="E241" s="10" t="s">
        <v>1965</v>
      </c>
      <c r="F241" s="10" t="s">
        <v>296</v>
      </c>
      <c r="G241" s="10" t="s">
        <v>1969</v>
      </c>
      <c r="H241" s="10" t="s">
        <v>1972</v>
      </c>
      <c r="I241" s="10" t="s">
        <v>241</v>
      </c>
      <c r="J241" s="10" t="s">
        <v>1186</v>
      </c>
      <c r="K241" s="10" t="s">
        <v>1978</v>
      </c>
      <c r="L241" s="10" t="s">
        <v>1981</v>
      </c>
      <c r="M241" s="10" t="s">
        <v>1984</v>
      </c>
      <c r="N241" s="10" t="s">
        <v>1987</v>
      </c>
      <c r="O241" s="10" t="s">
        <v>1990</v>
      </c>
      <c r="P241" s="10" t="s">
        <v>1993</v>
      </c>
      <c r="Q241" s="10" t="s">
        <v>1996</v>
      </c>
      <c r="R241" s="10" t="s">
        <v>1999</v>
      </c>
      <c r="S241" s="10" t="s">
        <v>2001</v>
      </c>
      <c r="T241" s="10" t="s">
        <v>267</v>
      </c>
      <c r="U241" s="10" t="s">
        <v>259</v>
      </c>
      <c r="V241" s="10" t="s">
        <v>2008</v>
      </c>
      <c r="W241" s="10" t="s">
        <v>2011</v>
      </c>
      <c r="X241" s="10" t="s">
        <v>2014</v>
      </c>
      <c r="Y241" s="58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75" t="s">
        <v>2020</v>
      </c>
      <c r="C242" s="10" t="s">
        <v>2023</v>
      </c>
      <c r="D242" s="10" t="s">
        <v>2026</v>
      </c>
      <c r="E242" s="10" t="s">
        <v>1098</v>
      </c>
      <c r="F242" s="10" t="s">
        <v>1110</v>
      </c>
      <c r="G242" s="10" t="s">
        <v>2031</v>
      </c>
      <c r="H242" s="10" t="s">
        <v>2034</v>
      </c>
      <c r="I242" s="10" t="s">
        <v>2037</v>
      </c>
      <c r="J242" s="10" t="s">
        <v>2040</v>
      </c>
      <c r="K242" s="10" t="s">
        <v>2043</v>
      </c>
      <c r="L242" s="10" t="s">
        <v>2046</v>
      </c>
      <c r="M242" s="10" t="s">
        <v>2049</v>
      </c>
      <c r="N242" s="10" t="s">
        <v>2052</v>
      </c>
      <c r="O242" s="10" t="s">
        <v>2055</v>
      </c>
      <c r="P242" s="10" t="s">
        <v>202</v>
      </c>
      <c r="Q242" s="10" t="s">
        <v>2060</v>
      </c>
      <c r="R242" s="10" t="s">
        <v>2063</v>
      </c>
      <c r="S242" s="10" t="s">
        <v>2066</v>
      </c>
      <c r="T242" s="10" t="s">
        <v>2069</v>
      </c>
      <c r="U242" s="10" t="s">
        <v>2072</v>
      </c>
      <c r="V242" s="10" t="s">
        <v>2075</v>
      </c>
      <c r="W242" s="10" t="s">
        <v>2078</v>
      </c>
      <c r="X242" s="10" t="s">
        <v>2080</v>
      </c>
      <c r="Y242" s="58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75" t="s">
        <v>2085</v>
      </c>
      <c r="C243" s="10" t="s">
        <v>578</v>
      </c>
      <c r="D243" s="10" t="s">
        <v>2089</v>
      </c>
      <c r="E243" s="10" t="s">
        <v>2092</v>
      </c>
      <c r="F243" s="10" t="s">
        <v>1492</v>
      </c>
      <c r="G243" s="10" t="s">
        <v>2096</v>
      </c>
      <c r="H243" s="10" t="s">
        <v>1016</v>
      </c>
      <c r="I243" s="10" t="s">
        <v>2100</v>
      </c>
      <c r="J243" s="10" t="s">
        <v>2103</v>
      </c>
      <c r="K243" s="10" t="s">
        <v>2106</v>
      </c>
      <c r="L243" s="10" t="s">
        <v>2109</v>
      </c>
      <c r="M243" s="10" t="s">
        <v>1806</v>
      </c>
      <c r="N243" s="10" t="s">
        <v>2113</v>
      </c>
      <c r="O243" s="10" t="s">
        <v>2116</v>
      </c>
      <c r="P243" s="10" t="s">
        <v>2119</v>
      </c>
      <c r="Q243" s="10" t="s">
        <v>2122</v>
      </c>
      <c r="R243" s="10" t="s">
        <v>2125</v>
      </c>
      <c r="S243" s="10" t="s">
        <v>2128</v>
      </c>
      <c r="T243" s="10" t="s">
        <v>2131</v>
      </c>
      <c r="U243" s="10" t="s">
        <v>2134</v>
      </c>
      <c r="V243" s="10" t="s">
        <v>2137</v>
      </c>
      <c r="W243" s="10" t="s">
        <v>2140</v>
      </c>
      <c r="X243" s="10" t="s">
        <v>1187</v>
      </c>
      <c r="Y243" s="58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75" t="s">
        <v>2146</v>
      </c>
      <c r="C244" s="10" t="s">
        <v>2148</v>
      </c>
      <c r="D244" s="10" t="s">
        <v>2151</v>
      </c>
      <c r="E244" s="10" t="s">
        <v>2153</v>
      </c>
      <c r="F244" s="10" t="s">
        <v>2156</v>
      </c>
      <c r="G244" s="10" t="s">
        <v>2159</v>
      </c>
      <c r="H244" s="10" t="s">
        <v>2161</v>
      </c>
      <c r="I244" s="10" t="s">
        <v>2164</v>
      </c>
      <c r="J244" s="10" t="s">
        <v>2167</v>
      </c>
      <c r="K244" s="10" t="s">
        <v>2169</v>
      </c>
      <c r="L244" s="10" t="s">
        <v>2172</v>
      </c>
      <c r="M244" s="10" t="s">
        <v>2175</v>
      </c>
      <c r="N244" s="10" t="s">
        <v>2178</v>
      </c>
      <c r="O244" s="10" t="s">
        <v>2181</v>
      </c>
      <c r="P244" s="10" t="s">
        <v>2184</v>
      </c>
      <c r="Q244" s="10" t="s">
        <v>2187</v>
      </c>
      <c r="R244" s="10" t="s">
        <v>2190</v>
      </c>
      <c r="S244" s="10" t="s">
        <v>2193</v>
      </c>
      <c r="T244" s="10" t="s">
        <v>2196</v>
      </c>
      <c r="U244" s="10" t="s">
        <v>2199</v>
      </c>
      <c r="V244" s="10" t="s">
        <v>2202</v>
      </c>
      <c r="W244" s="10" t="s">
        <v>459</v>
      </c>
      <c r="X244" s="10" t="s">
        <v>665</v>
      </c>
      <c r="Y244" s="58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75" t="s">
        <v>2210</v>
      </c>
      <c r="C245" s="10" t="s">
        <v>2213</v>
      </c>
      <c r="D245" s="10" t="s">
        <v>243</v>
      </c>
      <c r="E245" s="10" t="s">
        <v>2217</v>
      </c>
      <c r="F245" s="10" t="s">
        <v>2220</v>
      </c>
      <c r="G245" s="10" t="s">
        <v>2223</v>
      </c>
      <c r="H245" s="10" t="s">
        <v>2226</v>
      </c>
      <c r="I245" s="10" t="s">
        <v>249</v>
      </c>
      <c r="J245" s="10" t="s">
        <v>2231</v>
      </c>
      <c r="K245" s="10" t="s">
        <v>2234</v>
      </c>
      <c r="L245" s="10" t="s">
        <v>2237</v>
      </c>
      <c r="M245" s="10" t="s">
        <v>2240</v>
      </c>
      <c r="N245" s="10" t="s">
        <v>2243</v>
      </c>
      <c r="O245" s="10" t="s">
        <v>2246</v>
      </c>
      <c r="P245" s="10" t="s">
        <v>2249</v>
      </c>
      <c r="Q245" s="10" t="s">
        <v>2252</v>
      </c>
      <c r="R245" s="10" t="s">
        <v>2255</v>
      </c>
      <c r="S245" s="10" t="s">
        <v>2258</v>
      </c>
      <c r="T245" s="10" t="s">
        <v>2261</v>
      </c>
      <c r="U245" s="10" t="s">
        <v>2264</v>
      </c>
      <c r="V245" s="10" t="s">
        <v>2267</v>
      </c>
      <c r="W245" s="10" t="s">
        <v>2270</v>
      </c>
      <c r="X245" s="10" t="s">
        <v>2273</v>
      </c>
      <c r="Y245" s="58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76" t="s">
        <v>253</v>
      </c>
      <c r="C246" s="59" t="s">
        <v>2281</v>
      </c>
      <c r="D246" s="59" t="s">
        <v>2284</v>
      </c>
      <c r="E246" s="59" t="s">
        <v>2287</v>
      </c>
      <c r="F246" s="59" t="s">
        <v>2290</v>
      </c>
      <c r="G246" s="59" t="s">
        <v>2293</v>
      </c>
      <c r="H246" s="59" t="s">
        <v>2295</v>
      </c>
      <c r="I246" s="59" t="s">
        <v>2297</v>
      </c>
      <c r="J246" s="59" t="s">
        <v>2300</v>
      </c>
      <c r="K246" s="59" t="s">
        <v>2303</v>
      </c>
      <c r="L246" s="59" t="s">
        <v>2306</v>
      </c>
      <c r="M246" s="59" t="s">
        <v>2309</v>
      </c>
      <c r="N246" s="59" t="s">
        <v>2311</v>
      </c>
      <c r="O246" s="59" t="s">
        <v>2314</v>
      </c>
      <c r="P246" s="59" t="s">
        <v>2317</v>
      </c>
      <c r="Q246" s="59" t="s">
        <v>2320</v>
      </c>
      <c r="R246" s="59" t="s">
        <v>2322</v>
      </c>
      <c r="S246" s="59" t="s">
        <v>2325</v>
      </c>
      <c r="T246" s="59" t="s">
        <v>2328</v>
      </c>
      <c r="U246" s="59" t="s">
        <v>2331</v>
      </c>
      <c r="V246" s="59" t="s">
        <v>2334</v>
      </c>
      <c r="W246" s="59" t="s">
        <v>2337</v>
      </c>
      <c r="X246" s="59" t="s">
        <v>2340</v>
      </c>
      <c r="Y246" s="60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118">
        <v>414.58</v>
      </c>
      <c r="C251" s="118">
        <v>414.58</v>
      </c>
      <c r="D251" s="118">
        <v>414.58</v>
      </c>
      <c r="E251" s="118">
        <v>414.58</v>
      </c>
      <c r="F251" s="118">
        <v>414.58</v>
      </c>
      <c r="G251" s="118">
        <v>414.58</v>
      </c>
      <c r="H251" s="118">
        <v>414.58</v>
      </c>
      <c r="I251" s="118">
        <v>414.58</v>
      </c>
      <c r="J251" s="118">
        <v>414.58</v>
      </c>
      <c r="K251" s="118">
        <v>414.58</v>
      </c>
      <c r="L251" s="118">
        <v>414.58</v>
      </c>
      <c r="M251" s="118">
        <v>414.58</v>
      </c>
      <c r="N251" s="118">
        <v>414.58</v>
      </c>
      <c r="O251" s="118">
        <v>414.58</v>
      </c>
      <c r="P251" s="118">
        <v>414.58</v>
      </c>
      <c r="Q251" s="118">
        <v>414.58</v>
      </c>
      <c r="R251" s="118">
        <v>414.58</v>
      </c>
      <c r="S251" s="118">
        <v>414.58</v>
      </c>
      <c r="T251" s="118">
        <v>414.58</v>
      </c>
      <c r="U251" s="118">
        <v>414.58</v>
      </c>
      <c r="V251" s="118">
        <v>414.58</v>
      </c>
      <c r="W251" s="118">
        <v>414.58</v>
      </c>
      <c r="X251" s="118">
        <v>414.58</v>
      </c>
      <c r="Y251" s="118">
        <v>414.58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118">
        <v>414.58</v>
      </c>
      <c r="C252" s="118">
        <v>414.58</v>
      </c>
      <c r="D252" s="118">
        <v>414.58</v>
      </c>
      <c r="E252" s="118">
        <v>414.58</v>
      </c>
      <c r="F252" s="118">
        <v>414.58</v>
      </c>
      <c r="G252" s="118">
        <v>414.58</v>
      </c>
      <c r="H252" s="118">
        <v>414.58</v>
      </c>
      <c r="I252" s="118">
        <v>414.58</v>
      </c>
      <c r="J252" s="118">
        <v>414.58</v>
      </c>
      <c r="K252" s="118">
        <v>414.58</v>
      </c>
      <c r="L252" s="118">
        <v>414.58</v>
      </c>
      <c r="M252" s="118">
        <v>414.58</v>
      </c>
      <c r="N252" s="118">
        <v>414.58</v>
      </c>
      <c r="O252" s="118">
        <v>414.58</v>
      </c>
      <c r="P252" s="118">
        <v>414.58</v>
      </c>
      <c r="Q252" s="118">
        <v>414.58</v>
      </c>
      <c r="R252" s="118">
        <v>414.58</v>
      </c>
      <c r="S252" s="118">
        <v>414.58</v>
      </c>
      <c r="T252" s="118">
        <v>414.58</v>
      </c>
      <c r="U252" s="118">
        <v>414.58</v>
      </c>
      <c r="V252" s="118">
        <v>414.58</v>
      </c>
      <c r="W252" s="118">
        <v>414.58</v>
      </c>
      <c r="X252" s="118">
        <v>414.58</v>
      </c>
      <c r="Y252" s="118">
        <v>414.58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118">
        <v>414.58</v>
      </c>
      <c r="C253" s="118">
        <v>414.58</v>
      </c>
      <c r="D253" s="118">
        <v>414.58</v>
      </c>
      <c r="E253" s="118">
        <v>414.58</v>
      </c>
      <c r="F253" s="118">
        <v>414.58</v>
      </c>
      <c r="G253" s="118">
        <v>414.58</v>
      </c>
      <c r="H253" s="118">
        <v>414.58</v>
      </c>
      <c r="I253" s="118">
        <v>414.58</v>
      </c>
      <c r="J253" s="118">
        <v>414.58</v>
      </c>
      <c r="K253" s="118">
        <v>414.58</v>
      </c>
      <c r="L253" s="118">
        <v>414.58</v>
      </c>
      <c r="M253" s="118">
        <v>414.58</v>
      </c>
      <c r="N253" s="118">
        <v>414.58</v>
      </c>
      <c r="O253" s="118">
        <v>414.58</v>
      </c>
      <c r="P253" s="118">
        <v>414.58</v>
      </c>
      <c r="Q253" s="118">
        <v>414.58</v>
      </c>
      <c r="R253" s="118">
        <v>414.58</v>
      </c>
      <c r="S253" s="118">
        <v>414.58</v>
      </c>
      <c r="T253" s="118">
        <v>414.58</v>
      </c>
      <c r="U253" s="118">
        <v>414.58</v>
      </c>
      <c r="V253" s="118">
        <v>414.58</v>
      </c>
      <c r="W253" s="118">
        <v>414.58</v>
      </c>
      <c r="X253" s="118">
        <v>414.58</v>
      </c>
      <c r="Y253" s="118">
        <v>414.58</v>
      </c>
      <c r="AB253" s="4">
        <v>17</v>
      </c>
      <c r="AC253" s="4">
        <v>8</v>
      </c>
    </row>
    <row r="254" spans="1:29" x14ac:dyDescent="0.25">
      <c r="A254" s="111">
        <v>4</v>
      </c>
      <c r="B254" s="118">
        <v>414.58</v>
      </c>
      <c r="C254" s="118">
        <v>414.58</v>
      </c>
      <c r="D254" s="118">
        <v>414.58</v>
      </c>
      <c r="E254" s="118">
        <v>414.58</v>
      </c>
      <c r="F254" s="118">
        <v>414.58</v>
      </c>
      <c r="G254" s="118">
        <v>414.58</v>
      </c>
      <c r="H254" s="118">
        <v>414.58</v>
      </c>
      <c r="I254" s="118">
        <v>414.58</v>
      </c>
      <c r="J254" s="118">
        <v>414.58</v>
      </c>
      <c r="K254" s="118">
        <v>414.58</v>
      </c>
      <c r="L254" s="118">
        <v>414.58</v>
      </c>
      <c r="M254" s="118">
        <v>414.58</v>
      </c>
      <c r="N254" s="118">
        <v>414.58</v>
      </c>
      <c r="O254" s="118">
        <v>414.58</v>
      </c>
      <c r="P254" s="118">
        <v>414.58</v>
      </c>
      <c r="Q254" s="118">
        <v>414.58</v>
      </c>
      <c r="R254" s="118">
        <v>414.58</v>
      </c>
      <c r="S254" s="118">
        <v>414.58</v>
      </c>
      <c r="T254" s="118">
        <v>414.58</v>
      </c>
      <c r="U254" s="118">
        <v>414.58</v>
      </c>
      <c r="V254" s="118">
        <v>414.58</v>
      </c>
      <c r="W254" s="118">
        <v>414.58</v>
      </c>
      <c r="X254" s="118">
        <v>414.58</v>
      </c>
      <c r="Y254" s="118">
        <v>414.58</v>
      </c>
      <c r="AB254" s="4">
        <v>17</v>
      </c>
      <c r="AC254" s="4">
        <v>9</v>
      </c>
    </row>
    <row r="255" spans="1:29" x14ac:dyDescent="0.25">
      <c r="A255" s="111">
        <v>5</v>
      </c>
      <c r="B255" s="118">
        <v>414.58</v>
      </c>
      <c r="C255" s="118">
        <v>414.58</v>
      </c>
      <c r="D255" s="118">
        <v>414.58</v>
      </c>
      <c r="E255" s="118">
        <v>414.58</v>
      </c>
      <c r="F255" s="118">
        <v>414.58</v>
      </c>
      <c r="G255" s="118">
        <v>414.58</v>
      </c>
      <c r="H255" s="118">
        <v>414.58</v>
      </c>
      <c r="I255" s="118">
        <v>414.58</v>
      </c>
      <c r="J255" s="118">
        <v>414.58</v>
      </c>
      <c r="K255" s="118">
        <v>414.58</v>
      </c>
      <c r="L255" s="118">
        <v>414.58</v>
      </c>
      <c r="M255" s="118">
        <v>414.58</v>
      </c>
      <c r="N255" s="118">
        <v>414.58</v>
      </c>
      <c r="O255" s="118">
        <v>414.58</v>
      </c>
      <c r="P255" s="118">
        <v>414.58</v>
      </c>
      <c r="Q255" s="118">
        <v>414.58</v>
      </c>
      <c r="R255" s="118">
        <v>414.58</v>
      </c>
      <c r="S255" s="118">
        <v>414.58</v>
      </c>
      <c r="T255" s="118">
        <v>414.58</v>
      </c>
      <c r="U255" s="118">
        <v>414.58</v>
      </c>
      <c r="V255" s="118">
        <v>414.58</v>
      </c>
      <c r="W255" s="118">
        <v>414.58</v>
      </c>
      <c r="X255" s="118">
        <v>414.58</v>
      </c>
      <c r="Y255" s="118">
        <v>414.58</v>
      </c>
      <c r="AB255" s="4">
        <v>17</v>
      </c>
      <c r="AC255" s="4">
        <v>10</v>
      </c>
    </row>
    <row r="256" spans="1:29" x14ac:dyDescent="0.25">
      <c r="A256" s="111">
        <v>6</v>
      </c>
      <c r="B256" s="118">
        <v>414.58</v>
      </c>
      <c r="C256" s="118">
        <v>414.58</v>
      </c>
      <c r="D256" s="118">
        <v>414.58</v>
      </c>
      <c r="E256" s="118">
        <v>414.58</v>
      </c>
      <c r="F256" s="118">
        <v>414.58</v>
      </c>
      <c r="G256" s="118">
        <v>414.58</v>
      </c>
      <c r="H256" s="118">
        <v>414.58</v>
      </c>
      <c r="I256" s="118">
        <v>414.58</v>
      </c>
      <c r="J256" s="118">
        <v>414.58</v>
      </c>
      <c r="K256" s="118">
        <v>414.58</v>
      </c>
      <c r="L256" s="118">
        <v>414.58</v>
      </c>
      <c r="M256" s="118">
        <v>414.58</v>
      </c>
      <c r="N256" s="118">
        <v>414.58</v>
      </c>
      <c r="O256" s="118">
        <v>414.58</v>
      </c>
      <c r="P256" s="118">
        <v>414.58</v>
      </c>
      <c r="Q256" s="118">
        <v>414.58</v>
      </c>
      <c r="R256" s="118">
        <v>414.58</v>
      </c>
      <c r="S256" s="118">
        <v>414.58</v>
      </c>
      <c r="T256" s="118">
        <v>414.58</v>
      </c>
      <c r="U256" s="118">
        <v>414.58</v>
      </c>
      <c r="V256" s="118">
        <v>414.58</v>
      </c>
      <c r="W256" s="118">
        <v>414.58</v>
      </c>
      <c r="X256" s="118">
        <v>414.58</v>
      </c>
      <c r="Y256" s="118">
        <v>414.58</v>
      </c>
      <c r="AB256" s="4">
        <v>17</v>
      </c>
      <c r="AC256" s="4">
        <v>11</v>
      </c>
    </row>
    <row r="257" spans="1:29" x14ac:dyDescent="0.25">
      <c r="A257" s="111">
        <v>7</v>
      </c>
      <c r="B257" s="118">
        <v>414.58</v>
      </c>
      <c r="C257" s="118">
        <v>414.58</v>
      </c>
      <c r="D257" s="118">
        <v>414.58</v>
      </c>
      <c r="E257" s="118">
        <v>414.58</v>
      </c>
      <c r="F257" s="118">
        <v>414.58</v>
      </c>
      <c r="G257" s="118">
        <v>414.58</v>
      </c>
      <c r="H257" s="118">
        <v>414.58</v>
      </c>
      <c r="I257" s="118">
        <v>414.58</v>
      </c>
      <c r="J257" s="118">
        <v>414.58</v>
      </c>
      <c r="K257" s="118">
        <v>414.58</v>
      </c>
      <c r="L257" s="118">
        <v>414.58</v>
      </c>
      <c r="M257" s="118">
        <v>414.58</v>
      </c>
      <c r="N257" s="118">
        <v>414.58</v>
      </c>
      <c r="O257" s="118">
        <v>414.58</v>
      </c>
      <c r="P257" s="118">
        <v>414.58</v>
      </c>
      <c r="Q257" s="118">
        <v>414.58</v>
      </c>
      <c r="R257" s="118">
        <v>414.58</v>
      </c>
      <c r="S257" s="118">
        <v>414.58</v>
      </c>
      <c r="T257" s="118">
        <v>414.58</v>
      </c>
      <c r="U257" s="118">
        <v>414.58</v>
      </c>
      <c r="V257" s="118">
        <v>414.58</v>
      </c>
      <c r="W257" s="118">
        <v>414.58</v>
      </c>
      <c r="X257" s="118">
        <v>414.58</v>
      </c>
      <c r="Y257" s="118">
        <v>414.58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118">
        <v>414.58</v>
      </c>
      <c r="C258" s="118">
        <v>414.58</v>
      </c>
      <c r="D258" s="118">
        <v>414.58</v>
      </c>
      <c r="E258" s="118">
        <v>414.58</v>
      </c>
      <c r="F258" s="118">
        <v>414.58</v>
      </c>
      <c r="G258" s="118">
        <v>414.58</v>
      </c>
      <c r="H258" s="118">
        <v>414.58</v>
      </c>
      <c r="I258" s="118">
        <v>414.58</v>
      </c>
      <c r="J258" s="118">
        <v>414.58</v>
      </c>
      <c r="K258" s="118">
        <v>414.58</v>
      </c>
      <c r="L258" s="118">
        <v>414.58</v>
      </c>
      <c r="M258" s="118">
        <v>414.58</v>
      </c>
      <c r="N258" s="118">
        <v>414.58</v>
      </c>
      <c r="O258" s="118">
        <v>414.58</v>
      </c>
      <c r="P258" s="118">
        <v>414.58</v>
      </c>
      <c r="Q258" s="118">
        <v>414.58</v>
      </c>
      <c r="R258" s="118">
        <v>414.58</v>
      </c>
      <c r="S258" s="118">
        <v>414.58</v>
      </c>
      <c r="T258" s="118">
        <v>414.58</v>
      </c>
      <c r="U258" s="118">
        <v>414.58</v>
      </c>
      <c r="V258" s="118">
        <v>414.58</v>
      </c>
      <c r="W258" s="118">
        <v>414.58</v>
      </c>
      <c r="X258" s="118">
        <v>414.58</v>
      </c>
      <c r="Y258" s="118">
        <v>414.58</v>
      </c>
      <c r="AB258" s="4">
        <v>17</v>
      </c>
      <c r="AC258" s="4">
        <v>13</v>
      </c>
    </row>
    <row r="259" spans="1:29" x14ac:dyDescent="0.25">
      <c r="A259" s="111">
        <v>9</v>
      </c>
      <c r="B259" s="118">
        <v>414.58</v>
      </c>
      <c r="C259" s="118">
        <v>414.58</v>
      </c>
      <c r="D259" s="118">
        <v>414.58</v>
      </c>
      <c r="E259" s="118">
        <v>414.58</v>
      </c>
      <c r="F259" s="118">
        <v>414.58</v>
      </c>
      <c r="G259" s="118">
        <v>414.58</v>
      </c>
      <c r="H259" s="118">
        <v>414.58</v>
      </c>
      <c r="I259" s="118">
        <v>414.58</v>
      </c>
      <c r="J259" s="118">
        <v>414.58</v>
      </c>
      <c r="K259" s="118">
        <v>414.58</v>
      </c>
      <c r="L259" s="118">
        <v>414.58</v>
      </c>
      <c r="M259" s="118">
        <v>414.58</v>
      </c>
      <c r="N259" s="118">
        <v>414.58</v>
      </c>
      <c r="O259" s="118">
        <v>414.58</v>
      </c>
      <c r="P259" s="118">
        <v>414.58</v>
      </c>
      <c r="Q259" s="118">
        <v>414.58</v>
      </c>
      <c r="R259" s="118">
        <v>414.58</v>
      </c>
      <c r="S259" s="118">
        <v>414.58</v>
      </c>
      <c r="T259" s="118">
        <v>414.58</v>
      </c>
      <c r="U259" s="118">
        <v>414.58</v>
      </c>
      <c r="V259" s="118">
        <v>414.58</v>
      </c>
      <c r="W259" s="118">
        <v>414.58</v>
      </c>
      <c r="X259" s="118">
        <v>414.58</v>
      </c>
      <c r="Y259" s="118">
        <v>414.58</v>
      </c>
      <c r="AB259" s="4">
        <v>17</v>
      </c>
      <c r="AC259" s="4">
        <v>14</v>
      </c>
    </row>
    <row r="260" spans="1:29" x14ac:dyDescent="0.25">
      <c r="A260" s="111">
        <v>10</v>
      </c>
      <c r="B260" s="118">
        <v>414.58</v>
      </c>
      <c r="C260" s="118">
        <v>414.58</v>
      </c>
      <c r="D260" s="118">
        <v>414.58</v>
      </c>
      <c r="E260" s="118">
        <v>414.58</v>
      </c>
      <c r="F260" s="118">
        <v>414.58</v>
      </c>
      <c r="G260" s="118">
        <v>414.58</v>
      </c>
      <c r="H260" s="118">
        <v>414.58</v>
      </c>
      <c r="I260" s="118">
        <v>414.58</v>
      </c>
      <c r="J260" s="118">
        <v>414.58</v>
      </c>
      <c r="K260" s="118">
        <v>414.58</v>
      </c>
      <c r="L260" s="118">
        <v>414.58</v>
      </c>
      <c r="M260" s="118">
        <v>414.58</v>
      </c>
      <c r="N260" s="118">
        <v>414.58</v>
      </c>
      <c r="O260" s="118">
        <v>414.58</v>
      </c>
      <c r="P260" s="118">
        <v>414.58</v>
      </c>
      <c r="Q260" s="118">
        <v>414.58</v>
      </c>
      <c r="R260" s="118">
        <v>414.58</v>
      </c>
      <c r="S260" s="118">
        <v>414.58</v>
      </c>
      <c r="T260" s="118">
        <v>414.58</v>
      </c>
      <c r="U260" s="118">
        <v>414.58</v>
      </c>
      <c r="V260" s="118">
        <v>414.58</v>
      </c>
      <c r="W260" s="118">
        <v>414.58</v>
      </c>
      <c r="X260" s="118">
        <v>414.58</v>
      </c>
      <c r="Y260" s="118">
        <v>414.58</v>
      </c>
      <c r="AB260" s="4">
        <v>17</v>
      </c>
      <c r="AC260" s="4">
        <v>15</v>
      </c>
    </row>
    <row r="261" spans="1:29" x14ac:dyDescent="0.25">
      <c r="A261" s="111">
        <v>11</v>
      </c>
      <c r="B261" s="118">
        <v>414.58</v>
      </c>
      <c r="C261" s="118">
        <v>414.58</v>
      </c>
      <c r="D261" s="118">
        <v>414.58</v>
      </c>
      <c r="E261" s="118">
        <v>414.58</v>
      </c>
      <c r="F261" s="118">
        <v>414.58</v>
      </c>
      <c r="G261" s="118">
        <v>414.58</v>
      </c>
      <c r="H261" s="118">
        <v>414.58</v>
      </c>
      <c r="I261" s="118">
        <v>414.58</v>
      </c>
      <c r="J261" s="118">
        <v>414.58</v>
      </c>
      <c r="K261" s="118">
        <v>414.58</v>
      </c>
      <c r="L261" s="118">
        <v>414.58</v>
      </c>
      <c r="M261" s="118">
        <v>414.58</v>
      </c>
      <c r="N261" s="118">
        <v>414.58</v>
      </c>
      <c r="O261" s="118">
        <v>414.58</v>
      </c>
      <c r="P261" s="118">
        <v>414.58</v>
      </c>
      <c r="Q261" s="118">
        <v>414.58</v>
      </c>
      <c r="R261" s="118">
        <v>414.58</v>
      </c>
      <c r="S261" s="118">
        <v>414.58</v>
      </c>
      <c r="T261" s="118">
        <v>414.58</v>
      </c>
      <c r="U261" s="118">
        <v>414.58</v>
      </c>
      <c r="V261" s="118">
        <v>414.58</v>
      </c>
      <c r="W261" s="118">
        <v>414.58</v>
      </c>
      <c r="X261" s="118">
        <v>414.58</v>
      </c>
      <c r="Y261" s="118">
        <v>414.58</v>
      </c>
      <c r="AB261" s="4">
        <v>17</v>
      </c>
      <c r="AC261" s="4">
        <v>16</v>
      </c>
    </row>
    <row r="262" spans="1:29" x14ac:dyDescent="0.25">
      <c r="A262" s="111">
        <v>12</v>
      </c>
      <c r="B262" s="118">
        <v>414.58</v>
      </c>
      <c r="C262" s="118">
        <v>414.58</v>
      </c>
      <c r="D262" s="118">
        <v>414.58</v>
      </c>
      <c r="E262" s="118">
        <v>414.58</v>
      </c>
      <c r="F262" s="118">
        <v>414.58</v>
      </c>
      <c r="G262" s="118">
        <v>414.58</v>
      </c>
      <c r="H262" s="118">
        <v>414.58</v>
      </c>
      <c r="I262" s="118">
        <v>414.58</v>
      </c>
      <c r="J262" s="118">
        <v>414.58</v>
      </c>
      <c r="K262" s="118">
        <v>414.58</v>
      </c>
      <c r="L262" s="118">
        <v>414.58</v>
      </c>
      <c r="M262" s="118">
        <v>414.58</v>
      </c>
      <c r="N262" s="118">
        <v>414.58</v>
      </c>
      <c r="O262" s="118">
        <v>414.58</v>
      </c>
      <c r="P262" s="118">
        <v>414.58</v>
      </c>
      <c r="Q262" s="118">
        <v>414.58</v>
      </c>
      <c r="R262" s="118">
        <v>414.58</v>
      </c>
      <c r="S262" s="118">
        <v>414.58</v>
      </c>
      <c r="T262" s="118">
        <v>414.58</v>
      </c>
      <c r="U262" s="118">
        <v>414.58</v>
      </c>
      <c r="V262" s="118">
        <v>414.58</v>
      </c>
      <c r="W262" s="118">
        <v>414.58</v>
      </c>
      <c r="X262" s="118">
        <v>414.58</v>
      </c>
      <c r="Y262" s="118">
        <v>414.58</v>
      </c>
      <c r="AB262" s="4">
        <v>17</v>
      </c>
      <c r="AC262" s="4">
        <v>17</v>
      </c>
    </row>
    <row r="263" spans="1:29" x14ac:dyDescent="0.25">
      <c r="A263" s="111">
        <v>13</v>
      </c>
      <c r="B263" s="118">
        <v>414.58</v>
      </c>
      <c r="C263" s="118">
        <v>414.58</v>
      </c>
      <c r="D263" s="118">
        <v>414.58</v>
      </c>
      <c r="E263" s="118">
        <v>414.58</v>
      </c>
      <c r="F263" s="118">
        <v>414.58</v>
      </c>
      <c r="G263" s="118">
        <v>414.58</v>
      </c>
      <c r="H263" s="118">
        <v>414.58</v>
      </c>
      <c r="I263" s="118">
        <v>414.58</v>
      </c>
      <c r="J263" s="118">
        <v>414.58</v>
      </c>
      <c r="K263" s="118">
        <v>414.58</v>
      </c>
      <c r="L263" s="118">
        <v>414.58</v>
      </c>
      <c r="M263" s="118">
        <v>414.58</v>
      </c>
      <c r="N263" s="118">
        <v>414.58</v>
      </c>
      <c r="O263" s="118">
        <v>414.58</v>
      </c>
      <c r="P263" s="118">
        <v>414.58</v>
      </c>
      <c r="Q263" s="118">
        <v>414.58</v>
      </c>
      <c r="R263" s="118">
        <v>414.58</v>
      </c>
      <c r="S263" s="118">
        <v>414.58</v>
      </c>
      <c r="T263" s="118">
        <v>414.58</v>
      </c>
      <c r="U263" s="118">
        <v>414.58</v>
      </c>
      <c r="V263" s="118">
        <v>414.58</v>
      </c>
      <c r="W263" s="118">
        <v>414.58</v>
      </c>
      <c r="X263" s="118">
        <v>414.58</v>
      </c>
      <c r="Y263" s="118">
        <v>414.58</v>
      </c>
      <c r="AB263" s="4">
        <v>17</v>
      </c>
      <c r="AC263" s="4">
        <v>18</v>
      </c>
    </row>
    <row r="264" spans="1:29" x14ac:dyDescent="0.25">
      <c r="A264" s="111">
        <v>14</v>
      </c>
      <c r="B264" s="118">
        <v>414.58</v>
      </c>
      <c r="C264" s="118">
        <v>414.58</v>
      </c>
      <c r="D264" s="118">
        <v>414.58</v>
      </c>
      <c r="E264" s="118">
        <v>414.58</v>
      </c>
      <c r="F264" s="118">
        <v>414.58</v>
      </c>
      <c r="G264" s="118">
        <v>414.58</v>
      </c>
      <c r="H264" s="118">
        <v>414.58</v>
      </c>
      <c r="I264" s="118">
        <v>414.58</v>
      </c>
      <c r="J264" s="118">
        <v>414.58</v>
      </c>
      <c r="K264" s="118">
        <v>414.58</v>
      </c>
      <c r="L264" s="118">
        <v>414.58</v>
      </c>
      <c r="M264" s="118">
        <v>414.58</v>
      </c>
      <c r="N264" s="118">
        <v>414.58</v>
      </c>
      <c r="O264" s="118">
        <v>414.58</v>
      </c>
      <c r="P264" s="118">
        <v>414.58</v>
      </c>
      <c r="Q264" s="118">
        <v>414.58</v>
      </c>
      <c r="R264" s="118">
        <v>414.58</v>
      </c>
      <c r="S264" s="118">
        <v>414.58</v>
      </c>
      <c r="T264" s="118">
        <v>414.58</v>
      </c>
      <c r="U264" s="118">
        <v>414.58</v>
      </c>
      <c r="V264" s="118">
        <v>414.58</v>
      </c>
      <c r="W264" s="118">
        <v>414.58</v>
      </c>
      <c r="X264" s="118">
        <v>414.58</v>
      </c>
      <c r="Y264" s="118">
        <v>414.58</v>
      </c>
      <c r="AB264" s="4">
        <v>17</v>
      </c>
      <c r="AC264" s="4">
        <v>19</v>
      </c>
    </row>
    <row r="265" spans="1:29" x14ac:dyDescent="0.25">
      <c r="A265" s="111">
        <v>15</v>
      </c>
      <c r="B265" s="118">
        <v>414.58</v>
      </c>
      <c r="C265" s="118">
        <v>414.58</v>
      </c>
      <c r="D265" s="118">
        <v>414.58</v>
      </c>
      <c r="E265" s="118">
        <v>414.58</v>
      </c>
      <c r="F265" s="118">
        <v>414.58</v>
      </c>
      <c r="G265" s="118">
        <v>414.58</v>
      </c>
      <c r="H265" s="118">
        <v>414.58</v>
      </c>
      <c r="I265" s="118">
        <v>414.58</v>
      </c>
      <c r="J265" s="118">
        <v>414.58</v>
      </c>
      <c r="K265" s="118">
        <v>414.58</v>
      </c>
      <c r="L265" s="118">
        <v>414.58</v>
      </c>
      <c r="M265" s="118">
        <v>414.58</v>
      </c>
      <c r="N265" s="118">
        <v>414.58</v>
      </c>
      <c r="O265" s="118">
        <v>414.58</v>
      </c>
      <c r="P265" s="118">
        <v>414.58</v>
      </c>
      <c r="Q265" s="118">
        <v>414.58</v>
      </c>
      <c r="R265" s="118">
        <v>414.58</v>
      </c>
      <c r="S265" s="118">
        <v>414.58</v>
      </c>
      <c r="T265" s="118">
        <v>414.58</v>
      </c>
      <c r="U265" s="118">
        <v>414.58</v>
      </c>
      <c r="V265" s="118">
        <v>414.58</v>
      </c>
      <c r="W265" s="118">
        <v>414.58</v>
      </c>
      <c r="X265" s="118">
        <v>414.58</v>
      </c>
      <c r="Y265" s="118">
        <v>414.58</v>
      </c>
      <c r="AB265" s="4">
        <v>17</v>
      </c>
      <c r="AC265" s="4">
        <v>20</v>
      </c>
    </row>
    <row r="266" spans="1:29" x14ac:dyDescent="0.25">
      <c r="A266" s="111">
        <v>16</v>
      </c>
      <c r="B266" s="118">
        <v>414.58</v>
      </c>
      <c r="C266" s="118">
        <v>414.58</v>
      </c>
      <c r="D266" s="118">
        <v>414.58</v>
      </c>
      <c r="E266" s="118">
        <v>414.58</v>
      </c>
      <c r="F266" s="118">
        <v>414.58</v>
      </c>
      <c r="G266" s="118">
        <v>414.58</v>
      </c>
      <c r="H266" s="118">
        <v>414.58</v>
      </c>
      <c r="I266" s="118">
        <v>414.58</v>
      </c>
      <c r="J266" s="118">
        <v>414.58</v>
      </c>
      <c r="K266" s="118">
        <v>414.58</v>
      </c>
      <c r="L266" s="118">
        <v>414.58</v>
      </c>
      <c r="M266" s="118">
        <v>414.58</v>
      </c>
      <c r="N266" s="118">
        <v>414.58</v>
      </c>
      <c r="O266" s="118">
        <v>414.58</v>
      </c>
      <c r="P266" s="118">
        <v>414.58</v>
      </c>
      <c r="Q266" s="118">
        <v>414.58</v>
      </c>
      <c r="R266" s="118">
        <v>414.58</v>
      </c>
      <c r="S266" s="118">
        <v>414.58</v>
      </c>
      <c r="T266" s="118">
        <v>414.58</v>
      </c>
      <c r="U266" s="118">
        <v>414.58</v>
      </c>
      <c r="V266" s="118">
        <v>414.58</v>
      </c>
      <c r="W266" s="118">
        <v>414.58</v>
      </c>
      <c r="X266" s="118">
        <v>414.58</v>
      </c>
      <c r="Y266" s="118">
        <v>414.58</v>
      </c>
      <c r="AB266" s="4">
        <v>17</v>
      </c>
      <c r="AC266" s="4">
        <v>21</v>
      </c>
    </row>
    <row r="267" spans="1:29" x14ac:dyDescent="0.25">
      <c r="A267" s="111">
        <v>17</v>
      </c>
      <c r="B267" s="118">
        <v>414.58</v>
      </c>
      <c r="C267" s="118">
        <v>414.58</v>
      </c>
      <c r="D267" s="118">
        <v>414.58</v>
      </c>
      <c r="E267" s="118">
        <v>414.58</v>
      </c>
      <c r="F267" s="118">
        <v>414.58</v>
      </c>
      <c r="G267" s="118">
        <v>414.58</v>
      </c>
      <c r="H267" s="118">
        <v>414.58</v>
      </c>
      <c r="I267" s="118">
        <v>414.58</v>
      </c>
      <c r="J267" s="118">
        <v>414.58</v>
      </c>
      <c r="K267" s="118">
        <v>414.58</v>
      </c>
      <c r="L267" s="118">
        <v>414.58</v>
      </c>
      <c r="M267" s="118">
        <v>414.58</v>
      </c>
      <c r="N267" s="118">
        <v>414.58</v>
      </c>
      <c r="O267" s="118">
        <v>414.58</v>
      </c>
      <c r="P267" s="118">
        <v>414.58</v>
      </c>
      <c r="Q267" s="118">
        <v>414.58</v>
      </c>
      <c r="R267" s="118">
        <v>414.58</v>
      </c>
      <c r="S267" s="118">
        <v>414.58</v>
      </c>
      <c r="T267" s="118">
        <v>414.58</v>
      </c>
      <c r="U267" s="118">
        <v>414.58</v>
      </c>
      <c r="V267" s="118">
        <v>414.58</v>
      </c>
      <c r="W267" s="118">
        <v>414.58</v>
      </c>
      <c r="X267" s="118">
        <v>414.58</v>
      </c>
      <c r="Y267" s="118">
        <v>414.58</v>
      </c>
      <c r="AB267" s="4">
        <v>17</v>
      </c>
      <c r="AC267" s="4">
        <v>22</v>
      </c>
    </row>
    <row r="268" spans="1:29" x14ac:dyDescent="0.25">
      <c r="A268" s="111">
        <v>18</v>
      </c>
      <c r="B268" s="118">
        <v>414.58</v>
      </c>
      <c r="C268" s="118">
        <v>414.58</v>
      </c>
      <c r="D268" s="118">
        <v>414.58</v>
      </c>
      <c r="E268" s="118">
        <v>414.58</v>
      </c>
      <c r="F268" s="118">
        <v>414.58</v>
      </c>
      <c r="G268" s="118">
        <v>414.58</v>
      </c>
      <c r="H268" s="118">
        <v>414.58</v>
      </c>
      <c r="I268" s="118">
        <v>414.58</v>
      </c>
      <c r="J268" s="118">
        <v>414.58</v>
      </c>
      <c r="K268" s="118">
        <v>414.58</v>
      </c>
      <c r="L268" s="118">
        <v>414.58</v>
      </c>
      <c r="M268" s="118">
        <v>414.58</v>
      </c>
      <c r="N268" s="118">
        <v>414.58</v>
      </c>
      <c r="O268" s="118">
        <v>414.58</v>
      </c>
      <c r="P268" s="118">
        <v>414.58</v>
      </c>
      <c r="Q268" s="118">
        <v>414.58</v>
      </c>
      <c r="R268" s="118">
        <v>414.58</v>
      </c>
      <c r="S268" s="118">
        <v>414.58</v>
      </c>
      <c r="T268" s="118">
        <v>414.58</v>
      </c>
      <c r="U268" s="118">
        <v>414.58</v>
      </c>
      <c r="V268" s="118">
        <v>414.58</v>
      </c>
      <c r="W268" s="118">
        <v>414.58</v>
      </c>
      <c r="X268" s="118">
        <v>414.58</v>
      </c>
      <c r="Y268" s="118">
        <v>414.58</v>
      </c>
      <c r="AB268" s="4">
        <v>17</v>
      </c>
      <c r="AC268" s="4">
        <v>23</v>
      </c>
    </row>
    <row r="269" spans="1:29" x14ac:dyDescent="0.25">
      <c r="A269" s="111">
        <v>19</v>
      </c>
      <c r="B269" s="118">
        <v>414.58</v>
      </c>
      <c r="C269" s="118">
        <v>414.58</v>
      </c>
      <c r="D269" s="118">
        <v>414.58</v>
      </c>
      <c r="E269" s="118">
        <v>414.58</v>
      </c>
      <c r="F269" s="118">
        <v>414.58</v>
      </c>
      <c r="G269" s="118">
        <v>414.58</v>
      </c>
      <c r="H269" s="118">
        <v>414.58</v>
      </c>
      <c r="I269" s="118">
        <v>414.58</v>
      </c>
      <c r="J269" s="118">
        <v>414.58</v>
      </c>
      <c r="K269" s="118">
        <v>414.58</v>
      </c>
      <c r="L269" s="118">
        <v>414.58</v>
      </c>
      <c r="M269" s="118">
        <v>414.58</v>
      </c>
      <c r="N269" s="118">
        <v>414.58</v>
      </c>
      <c r="O269" s="118">
        <v>414.58</v>
      </c>
      <c r="P269" s="118">
        <v>414.58</v>
      </c>
      <c r="Q269" s="118">
        <v>414.58</v>
      </c>
      <c r="R269" s="118">
        <v>414.58</v>
      </c>
      <c r="S269" s="118">
        <v>414.58</v>
      </c>
      <c r="T269" s="118">
        <v>414.58</v>
      </c>
      <c r="U269" s="118">
        <v>414.58</v>
      </c>
      <c r="V269" s="118">
        <v>414.58</v>
      </c>
      <c r="W269" s="118">
        <v>414.58</v>
      </c>
      <c r="X269" s="118">
        <v>414.58</v>
      </c>
      <c r="Y269" s="118">
        <v>414.58</v>
      </c>
      <c r="AB269" s="4">
        <v>17</v>
      </c>
      <c r="AC269" s="4">
        <v>24</v>
      </c>
    </row>
    <row r="270" spans="1:29" x14ac:dyDescent="0.25">
      <c r="A270" s="111">
        <v>20</v>
      </c>
      <c r="B270" s="118">
        <v>414.58</v>
      </c>
      <c r="C270" s="118">
        <v>414.58</v>
      </c>
      <c r="D270" s="118">
        <v>414.58</v>
      </c>
      <c r="E270" s="118">
        <v>414.58</v>
      </c>
      <c r="F270" s="118">
        <v>414.58</v>
      </c>
      <c r="G270" s="118">
        <v>414.58</v>
      </c>
      <c r="H270" s="118">
        <v>414.58</v>
      </c>
      <c r="I270" s="118">
        <v>414.58</v>
      </c>
      <c r="J270" s="118">
        <v>414.58</v>
      </c>
      <c r="K270" s="118">
        <v>414.58</v>
      </c>
      <c r="L270" s="118">
        <v>414.58</v>
      </c>
      <c r="M270" s="118">
        <v>414.58</v>
      </c>
      <c r="N270" s="118">
        <v>414.58</v>
      </c>
      <c r="O270" s="118">
        <v>414.58</v>
      </c>
      <c r="P270" s="118">
        <v>414.58</v>
      </c>
      <c r="Q270" s="118">
        <v>414.58</v>
      </c>
      <c r="R270" s="118">
        <v>414.58</v>
      </c>
      <c r="S270" s="118">
        <v>414.58</v>
      </c>
      <c r="T270" s="118">
        <v>414.58</v>
      </c>
      <c r="U270" s="118">
        <v>414.58</v>
      </c>
      <c r="V270" s="118">
        <v>414.58</v>
      </c>
      <c r="W270" s="118">
        <v>414.58</v>
      </c>
      <c r="X270" s="118">
        <v>414.58</v>
      </c>
      <c r="Y270" s="118">
        <v>414.58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118">
        <v>414.58</v>
      </c>
      <c r="C271" s="118">
        <v>414.58</v>
      </c>
      <c r="D271" s="118">
        <v>414.58</v>
      </c>
      <c r="E271" s="118">
        <v>414.58</v>
      </c>
      <c r="F271" s="118">
        <v>414.58</v>
      </c>
      <c r="G271" s="118">
        <v>414.58</v>
      </c>
      <c r="H271" s="118">
        <v>414.58</v>
      </c>
      <c r="I271" s="118">
        <v>414.58</v>
      </c>
      <c r="J271" s="118">
        <v>414.58</v>
      </c>
      <c r="K271" s="118">
        <v>414.58</v>
      </c>
      <c r="L271" s="118">
        <v>414.58</v>
      </c>
      <c r="M271" s="118">
        <v>414.58</v>
      </c>
      <c r="N271" s="118">
        <v>414.58</v>
      </c>
      <c r="O271" s="118">
        <v>414.58</v>
      </c>
      <c r="P271" s="118">
        <v>414.58</v>
      </c>
      <c r="Q271" s="118">
        <v>414.58</v>
      </c>
      <c r="R271" s="118">
        <v>414.58</v>
      </c>
      <c r="S271" s="118">
        <v>414.58</v>
      </c>
      <c r="T271" s="118">
        <v>414.58</v>
      </c>
      <c r="U271" s="118">
        <v>414.58</v>
      </c>
      <c r="V271" s="118">
        <v>414.58</v>
      </c>
      <c r="W271" s="118">
        <v>414.58</v>
      </c>
      <c r="X271" s="118">
        <v>414.58</v>
      </c>
      <c r="Y271" s="118">
        <v>414.58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118">
        <v>414.58</v>
      </c>
      <c r="C272" s="118">
        <v>414.58</v>
      </c>
      <c r="D272" s="118">
        <v>414.58</v>
      </c>
      <c r="E272" s="118">
        <v>414.58</v>
      </c>
      <c r="F272" s="118">
        <v>414.58</v>
      </c>
      <c r="G272" s="118">
        <v>414.58</v>
      </c>
      <c r="H272" s="118">
        <v>414.58</v>
      </c>
      <c r="I272" s="118">
        <v>414.58</v>
      </c>
      <c r="J272" s="118">
        <v>414.58</v>
      </c>
      <c r="K272" s="118">
        <v>414.58</v>
      </c>
      <c r="L272" s="118">
        <v>414.58</v>
      </c>
      <c r="M272" s="118">
        <v>414.58</v>
      </c>
      <c r="N272" s="118">
        <v>414.58</v>
      </c>
      <c r="O272" s="118">
        <v>414.58</v>
      </c>
      <c r="P272" s="118">
        <v>414.58</v>
      </c>
      <c r="Q272" s="118">
        <v>414.58</v>
      </c>
      <c r="R272" s="118">
        <v>414.58</v>
      </c>
      <c r="S272" s="118">
        <v>414.58</v>
      </c>
      <c r="T272" s="118">
        <v>414.58</v>
      </c>
      <c r="U272" s="118">
        <v>414.58</v>
      </c>
      <c r="V272" s="118">
        <v>414.58</v>
      </c>
      <c r="W272" s="118">
        <v>414.58</v>
      </c>
      <c r="X272" s="118">
        <v>414.58</v>
      </c>
      <c r="Y272" s="118">
        <v>414.58</v>
      </c>
      <c r="AB272" s="4">
        <v>18</v>
      </c>
      <c r="AC272" s="4">
        <v>3</v>
      </c>
    </row>
    <row r="273" spans="1:29" x14ac:dyDescent="0.25">
      <c r="A273" s="111">
        <v>23</v>
      </c>
      <c r="B273" s="118">
        <v>414.58</v>
      </c>
      <c r="C273" s="118">
        <v>414.58</v>
      </c>
      <c r="D273" s="118">
        <v>414.58</v>
      </c>
      <c r="E273" s="118">
        <v>414.58</v>
      </c>
      <c r="F273" s="118">
        <v>414.58</v>
      </c>
      <c r="G273" s="118">
        <v>414.58</v>
      </c>
      <c r="H273" s="118">
        <v>414.58</v>
      </c>
      <c r="I273" s="118">
        <v>414.58</v>
      </c>
      <c r="J273" s="118">
        <v>414.58</v>
      </c>
      <c r="K273" s="118">
        <v>414.58</v>
      </c>
      <c r="L273" s="118">
        <v>414.58</v>
      </c>
      <c r="M273" s="118">
        <v>414.58</v>
      </c>
      <c r="N273" s="118">
        <v>414.58</v>
      </c>
      <c r="O273" s="118">
        <v>414.58</v>
      </c>
      <c r="P273" s="118">
        <v>414.58</v>
      </c>
      <c r="Q273" s="118">
        <v>414.58</v>
      </c>
      <c r="R273" s="118">
        <v>414.58</v>
      </c>
      <c r="S273" s="118">
        <v>414.58</v>
      </c>
      <c r="T273" s="118">
        <v>414.58</v>
      </c>
      <c r="U273" s="118">
        <v>414.58</v>
      </c>
      <c r="V273" s="118">
        <v>414.58</v>
      </c>
      <c r="W273" s="118">
        <v>414.58</v>
      </c>
      <c r="X273" s="118">
        <v>414.58</v>
      </c>
      <c r="Y273" s="118">
        <v>414.58</v>
      </c>
      <c r="AB273" s="4">
        <v>18</v>
      </c>
      <c r="AC273" s="4">
        <v>4</v>
      </c>
    </row>
    <row r="274" spans="1:29" x14ac:dyDescent="0.25">
      <c r="A274" s="111">
        <v>24</v>
      </c>
      <c r="B274" s="118">
        <v>414.58</v>
      </c>
      <c r="C274" s="118">
        <v>414.58</v>
      </c>
      <c r="D274" s="118">
        <v>414.58</v>
      </c>
      <c r="E274" s="118">
        <v>414.58</v>
      </c>
      <c r="F274" s="118">
        <v>414.58</v>
      </c>
      <c r="G274" s="118">
        <v>414.58</v>
      </c>
      <c r="H274" s="118">
        <v>414.58</v>
      </c>
      <c r="I274" s="118">
        <v>414.58</v>
      </c>
      <c r="J274" s="118">
        <v>414.58</v>
      </c>
      <c r="K274" s="118">
        <v>414.58</v>
      </c>
      <c r="L274" s="118">
        <v>414.58</v>
      </c>
      <c r="M274" s="118">
        <v>414.58</v>
      </c>
      <c r="N274" s="118">
        <v>414.58</v>
      </c>
      <c r="O274" s="118">
        <v>414.58</v>
      </c>
      <c r="P274" s="118">
        <v>414.58</v>
      </c>
      <c r="Q274" s="118">
        <v>414.58</v>
      </c>
      <c r="R274" s="118">
        <v>414.58</v>
      </c>
      <c r="S274" s="118">
        <v>414.58</v>
      </c>
      <c r="T274" s="118">
        <v>414.58</v>
      </c>
      <c r="U274" s="118">
        <v>414.58</v>
      </c>
      <c r="V274" s="118">
        <v>414.58</v>
      </c>
      <c r="W274" s="118">
        <v>414.58</v>
      </c>
      <c r="X274" s="118">
        <v>414.58</v>
      </c>
      <c r="Y274" s="118">
        <v>414.58</v>
      </c>
      <c r="AB274" s="4">
        <v>18</v>
      </c>
      <c r="AC274" s="4">
        <v>5</v>
      </c>
    </row>
    <row r="275" spans="1:29" x14ac:dyDescent="0.25">
      <c r="A275" s="111">
        <v>25</v>
      </c>
      <c r="B275" s="118">
        <v>414.58</v>
      </c>
      <c r="C275" s="118">
        <v>414.58</v>
      </c>
      <c r="D275" s="118">
        <v>414.58</v>
      </c>
      <c r="E275" s="118">
        <v>414.58</v>
      </c>
      <c r="F275" s="118">
        <v>414.58</v>
      </c>
      <c r="G275" s="118">
        <v>414.58</v>
      </c>
      <c r="H275" s="118">
        <v>414.58</v>
      </c>
      <c r="I275" s="118">
        <v>414.58</v>
      </c>
      <c r="J275" s="118">
        <v>414.58</v>
      </c>
      <c r="K275" s="118">
        <v>414.58</v>
      </c>
      <c r="L275" s="118">
        <v>414.58</v>
      </c>
      <c r="M275" s="118">
        <v>414.58</v>
      </c>
      <c r="N275" s="118">
        <v>414.58</v>
      </c>
      <c r="O275" s="118">
        <v>414.58</v>
      </c>
      <c r="P275" s="118">
        <v>414.58</v>
      </c>
      <c r="Q275" s="118">
        <v>414.58</v>
      </c>
      <c r="R275" s="118">
        <v>414.58</v>
      </c>
      <c r="S275" s="118">
        <v>414.58</v>
      </c>
      <c r="T275" s="118">
        <v>414.58</v>
      </c>
      <c r="U275" s="118">
        <v>414.58</v>
      </c>
      <c r="V275" s="118">
        <v>414.58</v>
      </c>
      <c r="W275" s="118">
        <v>414.58</v>
      </c>
      <c r="X275" s="118">
        <v>414.58</v>
      </c>
      <c r="Y275" s="118">
        <v>414.58</v>
      </c>
      <c r="AB275" s="4">
        <v>18</v>
      </c>
      <c r="AC275" s="4">
        <v>6</v>
      </c>
    </row>
    <row r="276" spans="1:29" x14ac:dyDescent="0.25">
      <c r="A276" s="111">
        <v>26</v>
      </c>
      <c r="B276" s="118">
        <v>414.58</v>
      </c>
      <c r="C276" s="118">
        <v>414.58</v>
      </c>
      <c r="D276" s="118">
        <v>414.58</v>
      </c>
      <c r="E276" s="118">
        <v>414.58</v>
      </c>
      <c r="F276" s="118">
        <v>414.58</v>
      </c>
      <c r="G276" s="118">
        <v>414.58</v>
      </c>
      <c r="H276" s="118">
        <v>414.58</v>
      </c>
      <c r="I276" s="118">
        <v>414.58</v>
      </c>
      <c r="J276" s="118">
        <v>414.58</v>
      </c>
      <c r="K276" s="118">
        <v>414.58</v>
      </c>
      <c r="L276" s="118">
        <v>414.58</v>
      </c>
      <c r="M276" s="118">
        <v>414.58</v>
      </c>
      <c r="N276" s="118">
        <v>414.58</v>
      </c>
      <c r="O276" s="118">
        <v>414.58</v>
      </c>
      <c r="P276" s="118">
        <v>414.58</v>
      </c>
      <c r="Q276" s="118">
        <v>414.58</v>
      </c>
      <c r="R276" s="118">
        <v>414.58</v>
      </c>
      <c r="S276" s="118">
        <v>414.58</v>
      </c>
      <c r="T276" s="118">
        <v>414.58</v>
      </c>
      <c r="U276" s="118">
        <v>414.58</v>
      </c>
      <c r="V276" s="118">
        <v>414.58</v>
      </c>
      <c r="W276" s="118">
        <v>414.58</v>
      </c>
      <c r="X276" s="118">
        <v>414.58</v>
      </c>
      <c r="Y276" s="118">
        <v>414.58</v>
      </c>
      <c r="AB276" s="4">
        <v>18</v>
      </c>
      <c r="AC276" s="4">
        <v>7</v>
      </c>
    </row>
    <row r="277" spans="1:29" x14ac:dyDescent="0.25">
      <c r="A277" s="111">
        <v>27</v>
      </c>
      <c r="B277" s="118">
        <v>414.58</v>
      </c>
      <c r="C277" s="118">
        <v>414.58</v>
      </c>
      <c r="D277" s="118">
        <v>414.58</v>
      </c>
      <c r="E277" s="118">
        <v>414.58</v>
      </c>
      <c r="F277" s="118">
        <v>414.58</v>
      </c>
      <c r="G277" s="118">
        <v>414.58</v>
      </c>
      <c r="H277" s="118">
        <v>414.58</v>
      </c>
      <c r="I277" s="118">
        <v>414.58</v>
      </c>
      <c r="J277" s="118">
        <v>414.58</v>
      </c>
      <c r="K277" s="118">
        <v>414.58</v>
      </c>
      <c r="L277" s="118">
        <v>414.58</v>
      </c>
      <c r="M277" s="118">
        <v>414.58</v>
      </c>
      <c r="N277" s="118">
        <v>414.58</v>
      </c>
      <c r="O277" s="118">
        <v>414.58</v>
      </c>
      <c r="P277" s="118">
        <v>414.58</v>
      </c>
      <c r="Q277" s="118">
        <v>414.58</v>
      </c>
      <c r="R277" s="118">
        <v>414.58</v>
      </c>
      <c r="S277" s="118">
        <v>414.58</v>
      </c>
      <c r="T277" s="118">
        <v>414.58</v>
      </c>
      <c r="U277" s="118">
        <v>414.58</v>
      </c>
      <c r="V277" s="118">
        <v>414.58</v>
      </c>
      <c r="W277" s="118">
        <v>414.58</v>
      </c>
      <c r="X277" s="118">
        <v>414.58</v>
      </c>
      <c r="Y277" s="118">
        <v>414.58</v>
      </c>
      <c r="AB277" s="4">
        <v>18</v>
      </c>
      <c r="AC277" s="4">
        <v>8</v>
      </c>
    </row>
    <row r="278" spans="1:29" x14ac:dyDescent="0.25">
      <c r="A278" s="111">
        <v>28</v>
      </c>
      <c r="B278" s="118">
        <v>414.58</v>
      </c>
      <c r="C278" s="118">
        <v>414.58</v>
      </c>
      <c r="D278" s="118">
        <v>414.58</v>
      </c>
      <c r="E278" s="118">
        <v>414.58</v>
      </c>
      <c r="F278" s="118">
        <v>414.58</v>
      </c>
      <c r="G278" s="118">
        <v>414.58</v>
      </c>
      <c r="H278" s="118">
        <v>414.58</v>
      </c>
      <c r="I278" s="118">
        <v>414.58</v>
      </c>
      <c r="J278" s="118">
        <v>414.58</v>
      </c>
      <c r="K278" s="118">
        <v>414.58</v>
      </c>
      <c r="L278" s="118">
        <v>414.58</v>
      </c>
      <c r="M278" s="118">
        <v>414.58</v>
      </c>
      <c r="N278" s="118">
        <v>414.58</v>
      </c>
      <c r="O278" s="118">
        <v>414.58</v>
      </c>
      <c r="P278" s="118">
        <v>414.58</v>
      </c>
      <c r="Q278" s="118">
        <v>414.58</v>
      </c>
      <c r="R278" s="118">
        <v>414.58</v>
      </c>
      <c r="S278" s="118">
        <v>414.58</v>
      </c>
      <c r="T278" s="118">
        <v>414.58</v>
      </c>
      <c r="U278" s="118">
        <v>414.58</v>
      </c>
      <c r="V278" s="118">
        <v>414.58</v>
      </c>
      <c r="W278" s="118">
        <v>414.58</v>
      </c>
      <c r="X278" s="118">
        <v>414.58</v>
      </c>
      <c r="Y278" s="118">
        <v>414.58</v>
      </c>
      <c r="AB278" s="4">
        <v>18</v>
      </c>
      <c r="AC278" s="4">
        <v>9</v>
      </c>
    </row>
    <row r="279" spans="1:29" x14ac:dyDescent="0.25">
      <c r="A279" s="111">
        <v>29</v>
      </c>
      <c r="B279" s="118">
        <v>414.58</v>
      </c>
      <c r="C279" s="118">
        <v>414.58</v>
      </c>
      <c r="D279" s="118">
        <v>414.58</v>
      </c>
      <c r="E279" s="118">
        <v>414.58</v>
      </c>
      <c r="F279" s="118">
        <v>414.58</v>
      </c>
      <c r="G279" s="118">
        <v>414.58</v>
      </c>
      <c r="H279" s="118">
        <v>414.58</v>
      </c>
      <c r="I279" s="118">
        <v>414.58</v>
      </c>
      <c r="J279" s="118">
        <v>414.58</v>
      </c>
      <c r="K279" s="118">
        <v>414.58</v>
      </c>
      <c r="L279" s="118">
        <v>414.58</v>
      </c>
      <c r="M279" s="118">
        <v>414.58</v>
      </c>
      <c r="N279" s="118">
        <v>414.58</v>
      </c>
      <c r="O279" s="118">
        <v>414.58</v>
      </c>
      <c r="P279" s="118">
        <v>414.58</v>
      </c>
      <c r="Q279" s="118">
        <v>414.58</v>
      </c>
      <c r="R279" s="118">
        <v>414.58</v>
      </c>
      <c r="S279" s="118">
        <v>414.58</v>
      </c>
      <c r="T279" s="118">
        <v>414.58</v>
      </c>
      <c r="U279" s="118">
        <v>414.58</v>
      </c>
      <c r="V279" s="118">
        <v>414.58</v>
      </c>
      <c r="W279" s="118">
        <v>414.58</v>
      </c>
      <c r="X279" s="118">
        <v>414.58</v>
      </c>
      <c r="Y279" s="118">
        <v>414.58</v>
      </c>
      <c r="AB279" s="4">
        <v>18</v>
      </c>
      <c r="AC279" s="4">
        <v>10</v>
      </c>
    </row>
    <row r="280" spans="1:29" x14ac:dyDescent="0.25">
      <c r="A280" s="121">
        <v>30</v>
      </c>
      <c r="B280" s="118">
        <v>414.58</v>
      </c>
      <c r="C280" s="118">
        <v>414.58</v>
      </c>
      <c r="D280" s="118">
        <v>414.58</v>
      </c>
      <c r="E280" s="118">
        <v>414.58</v>
      </c>
      <c r="F280" s="118">
        <v>414.58</v>
      </c>
      <c r="G280" s="118">
        <v>414.58</v>
      </c>
      <c r="H280" s="118">
        <v>414.58</v>
      </c>
      <c r="I280" s="118">
        <v>414.58</v>
      </c>
      <c r="J280" s="118">
        <v>414.58</v>
      </c>
      <c r="K280" s="118">
        <v>414.58</v>
      </c>
      <c r="L280" s="118">
        <v>414.58</v>
      </c>
      <c r="M280" s="118">
        <v>414.58</v>
      </c>
      <c r="N280" s="118">
        <v>414.58</v>
      </c>
      <c r="O280" s="118">
        <v>414.58</v>
      </c>
      <c r="P280" s="118">
        <v>414.58</v>
      </c>
      <c r="Q280" s="118">
        <v>414.58</v>
      </c>
      <c r="R280" s="118">
        <v>414.58</v>
      </c>
      <c r="S280" s="118">
        <v>414.58</v>
      </c>
      <c r="T280" s="118">
        <v>414.58</v>
      </c>
      <c r="U280" s="118">
        <v>414.58</v>
      </c>
      <c r="V280" s="118">
        <v>414.58</v>
      </c>
      <c r="W280" s="118">
        <v>414.58</v>
      </c>
      <c r="X280" s="118">
        <v>414.58</v>
      </c>
      <c r="Y280" s="118">
        <v>414.58</v>
      </c>
      <c r="AB280" s="4">
        <v>18</v>
      </c>
      <c r="AC280" s="4">
        <v>11</v>
      </c>
    </row>
    <row r="281" spans="1:29" x14ac:dyDescent="0.25">
      <c r="A281" s="122">
        <v>31</v>
      </c>
      <c r="B281" s="118">
        <v>414.58</v>
      </c>
      <c r="C281" s="118">
        <v>414.58</v>
      </c>
      <c r="D281" s="118">
        <v>414.58</v>
      </c>
      <c r="E281" s="118">
        <v>414.58</v>
      </c>
      <c r="F281" s="118">
        <v>414.58</v>
      </c>
      <c r="G281" s="118">
        <v>414.58</v>
      </c>
      <c r="H281" s="118">
        <v>414.58</v>
      </c>
      <c r="I281" s="118">
        <v>414.58</v>
      </c>
      <c r="J281" s="118">
        <v>414.58</v>
      </c>
      <c r="K281" s="118">
        <v>414.58</v>
      </c>
      <c r="L281" s="118">
        <v>414.58</v>
      </c>
      <c r="M281" s="118">
        <v>414.58</v>
      </c>
      <c r="N281" s="118">
        <v>414.58</v>
      </c>
      <c r="O281" s="118">
        <v>414.58</v>
      </c>
      <c r="P281" s="118">
        <v>414.58</v>
      </c>
      <c r="Q281" s="118">
        <v>414.58</v>
      </c>
      <c r="R281" s="118">
        <v>414.58</v>
      </c>
      <c r="S281" s="118">
        <v>414.58</v>
      </c>
      <c r="T281" s="118">
        <v>414.58</v>
      </c>
      <c r="U281" s="118">
        <v>414.58</v>
      </c>
      <c r="V281" s="118">
        <v>414.58</v>
      </c>
      <c r="W281" s="118">
        <v>414.58</v>
      </c>
      <c r="X281" s="118">
        <v>414.58</v>
      </c>
      <c r="Y281" s="118">
        <v>414.58</v>
      </c>
      <c r="AB281" s="4">
        <v>18</v>
      </c>
      <c r="AC281" s="4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>
        <v>1275.32</v>
      </c>
      <c r="J289" s="56">
        <v>2081.91</v>
      </c>
      <c r="K289" s="56">
        <v>2230.6</v>
      </c>
      <c r="L289" s="56">
        <v>2353.1099999999997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49">
        <v>1273.1199999999999</v>
      </c>
      <c r="J290" s="49">
        <v>2079.71</v>
      </c>
      <c r="K290" s="49">
        <v>2228.4</v>
      </c>
      <c r="L290" s="49">
        <v>2350.91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>
        <v>2.2000000000000002</v>
      </c>
      <c r="J291" s="49">
        <v>2.2000000000000002</v>
      </c>
      <c r="K291" s="49">
        <v>2.2000000000000002</v>
      </c>
      <c r="L291" s="49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M212:O212"/>
    <mergeCell ref="A214:A215"/>
    <mergeCell ref="B214:Y214"/>
    <mergeCell ref="A290:G290"/>
    <mergeCell ref="H287:H288"/>
    <mergeCell ref="A289:G289"/>
    <mergeCell ref="I287:L287"/>
    <mergeCell ref="A141:A142"/>
    <mergeCell ref="B141:Y141"/>
    <mergeCell ref="A175:A176"/>
    <mergeCell ref="A210:M210"/>
    <mergeCell ref="N210:O210"/>
    <mergeCell ref="A209:M209"/>
    <mergeCell ref="N209:O209"/>
    <mergeCell ref="B175:Y175"/>
    <mergeCell ref="B73:Y73"/>
    <mergeCell ref="A107:A108"/>
    <mergeCell ref="B107:Y107"/>
    <mergeCell ref="A39:A40"/>
    <mergeCell ref="A291:G291"/>
    <mergeCell ref="A249:A250"/>
    <mergeCell ref="B249:Y249"/>
    <mergeCell ref="A283:L283"/>
    <mergeCell ref="A284:K284"/>
    <mergeCell ref="A285:G285"/>
    <mergeCell ref="A1:Y1"/>
    <mergeCell ref="A2:Y2"/>
    <mergeCell ref="P3:Q3"/>
    <mergeCell ref="A4:Y4"/>
    <mergeCell ref="A287:G288"/>
    <mergeCell ref="A212:J212"/>
    <mergeCell ref="A5:A6"/>
    <mergeCell ref="B5:Y5"/>
    <mergeCell ref="B39:Y39"/>
    <mergeCell ref="A73:A74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72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>
        <v>2364.4899999999998</v>
      </c>
      <c r="C7" s="101">
        <v>2374.4899999999998</v>
      </c>
      <c r="D7" s="101">
        <v>2398.33</v>
      </c>
      <c r="E7" s="101">
        <v>2406.5700000000002</v>
      </c>
      <c r="F7" s="101">
        <v>2470.96</v>
      </c>
      <c r="G7" s="101">
        <v>2579.38</v>
      </c>
      <c r="H7" s="101">
        <v>2636.27</v>
      </c>
      <c r="I7" s="101">
        <v>2648.08</v>
      </c>
      <c r="J7" s="101">
        <v>2645.99</v>
      </c>
      <c r="K7" s="101">
        <v>2638.59</v>
      </c>
      <c r="L7" s="101">
        <v>2628.7</v>
      </c>
      <c r="M7" s="101">
        <v>2628.62</v>
      </c>
      <c r="N7" s="101">
        <v>2618.42</v>
      </c>
      <c r="O7" s="101">
        <v>2601.98</v>
      </c>
      <c r="P7" s="101">
        <v>2610.39</v>
      </c>
      <c r="Q7" s="101">
        <v>2628.05</v>
      </c>
      <c r="R7" s="101">
        <v>2643.19</v>
      </c>
      <c r="S7" s="101">
        <v>2663.24</v>
      </c>
      <c r="T7" s="101">
        <v>2641.33</v>
      </c>
      <c r="U7" s="101">
        <v>2624.16</v>
      </c>
      <c r="V7" s="101">
        <v>2595.9299999999998</v>
      </c>
      <c r="W7" s="101">
        <v>2546.46</v>
      </c>
      <c r="X7" s="101">
        <v>2424.9299999999998</v>
      </c>
      <c r="Y7" s="102">
        <v>2402.14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97">
        <v>2373.29</v>
      </c>
      <c r="C8" s="10">
        <v>2373.7600000000002</v>
      </c>
      <c r="D8" s="10">
        <v>2382.6799999999998</v>
      </c>
      <c r="E8" s="10">
        <v>2405.2800000000002</v>
      </c>
      <c r="F8" s="10">
        <v>2489.12</v>
      </c>
      <c r="G8" s="10">
        <v>2604.96</v>
      </c>
      <c r="H8" s="10">
        <v>2626.2</v>
      </c>
      <c r="I8" s="10">
        <v>2670.99</v>
      </c>
      <c r="J8" s="10">
        <v>2648.74</v>
      </c>
      <c r="K8" s="10">
        <v>2637.39</v>
      </c>
      <c r="L8" s="10">
        <v>2619.8200000000002</v>
      </c>
      <c r="M8" s="10">
        <v>2622.73</v>
      </c>
      <c r="N8" s="10">
        <v>2619.3000000000002</v>
      </c>
      <c r="O8" s="10">
        <v>2615.7600000000002</v>
      </c>
      <c r="P8" s="10">
        <v>2619.64</v>
      </c>
      <c r="Q8" s="10">
        <v>2636.32</v>
      </c>
      <c r="R8" s="10">
        <v>2672.63</v>
      </c>
      <c r="S8" s="10">
        <v>2682.1</v>
      </c>
      <c r="T8" s="10">
        <v>2749.17</v>
      </c>
      <c r="U8" s="10">
        <v>2663.43</v>
      </c>
      <c r="V8" s="10">
        <v>2619.38</v>
      </c>
      <c r="W8" s="10">
        <v>2579.31</v>
      </c>
      <c r="X8" s="10">
        <v>2486.63</v>
      </c>
      <c r="Y8" s="58">
        <v>2449.71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97">
        <v>2402.27</v>
      </c>
      <c r="C9" s="10">
        <v>2390.2399999999998</v>
      </c>
      <c r="D9" s="10">
        <v>2392.69</v>
      </c>
      <c r="E9" s="10">
        <v>2404.37</v>
      </c>
      <c r="F9" s="10">
        <v>2472.04</v>
      </c>
      <c r="G9" s="10">
        <v>2584.08</v>
      </c>
      <c r="H9" s="10">
        <v>2631.43</v>
      </c>
      <c r="I9" s="10">
        <v>2648.68</v>
      </c>
      <c r="J9" s="10">
        <v>2651.26</v>
      </c>
      <c r="K9" s="10">
        <v>2647.61</v>
      </c>
      <c r="L9" s="10">
        <v>2619.44</v>
      </c>
      <c r="M9" s="10">
        <v>2633.55</v>
      </c>
      <c r="N9" s="10">
        <v>2628.62</v>
      </c>
      <c r="O9" s="10">
        <v>2619.84</v>
      </c>
      <c r="P9" s="10">
        <v>2621.54</v>
      </c>
      <c r="Q9" s="10">
        <v>2633.4</v>
      </c>
      <c r="R9" s="10">
        <v>2662.95</v>
      </c>
      <c r="S9" s="10">
        <v>2704.57</v>
      </c>
      <c r="T9" s="10">
        <v>2662.63</v>
      </c>
      <c r="U9" s="10">
        <v>2632.1</v>
      </c>
      <c r="V9" s="10">
        <v>2574.29</v>
      </c>
      <c r="W9" s="10">
        <v>2519.75</v>
      </c>
      <c r="X9" s="10">
        <v>2457.9299999999998</v>
      </c>
      <c r="Y9" s="58">
        <v>2443.88</v>
      </c>
      <c r="AB9" s="4">
        <v>7</v>
      </c>
      <c r="AC9" s="4">
        <v>4</v>
      </c>
    </row>
    <row r="10" spans="1:29" x14ac:dyDescent="0.25">
      <c r="A10" s="77">
        <v>4</v>
      </c>
      <c r="B10" s="97">
        <v>2401.39</v>
      </c>
      <c r="C10" s="10">
        <v>2401.86</v>
      </c>
      <c r="D10" s="10">
        <v>2402.96</v>
      </c>
      <c r="E10" s="10">
        <v>2403.56</v>
      </c>
      <c r="F10" s="10">
        <v>2404.65</v>
      </c>
      <c r="G10" s="10">
        <v>2475.34</v>
      </c>
      <c r="H10" s="10">
        <v>2502.8000000000002</v>
      </c>
      <c r="I10" s="10">
        <v>2489.67</v>
      </c>
      <c r="J10" s="10">
        <v>2464.92</v>
      </c>
      <c r="K10" s="10">
        <v>2427.69</v>
      </c>
      <c r="L10" s="10">
        <v>2358.6799999999998</v>
      </c>
      <c r="M10" s="10">
        <v>2358.61</v>
      </c>
      <c r="N10" s="10">
        <v>2358.48</v>
      </c>
      <c r="O10" s="10">
        <v>2358.59</v>
      </c>
      <c r="P10" s="10">
        <v>2385.4899999999998</v>
      </c>
      <c r="Q10" s="10">
        <v>2376.71</v>
      </c>
      <c r="R10" s="10">
        <v>2410.2800000000002</v>
      </c>
      <c r="S10" s="10">
        <v>2410.41</v>
      </c>
      <c r="T10" s="10">
        <v>2409.37</v>
      </c>
      <c r="U10" s="10">
        <v>2409.1</v>
      </c>
      <c r="V10" s="10">
        <v>2407.59</v>
      </c>
      <c r="W10" s="10">
        <v>2362.17</v>
      </c>
      <c r="X10" s="10">
        <v>2354.9899999999998</v>
      </c>
      <c r="Y10" s="58">
        <v>2360.87</v>
      </c>
      <c r="AB10" s="4">
        <v>7</v>
      </c>
      <c r="AC10" s="4">
        <v>5</v>
      </c>
    </row>
    <row r="11" spans="1:29" x14ac:dyDescent="0.25">
      <c r="A11" s="77">
        <v>5</v>
      </c>
      <c r="B11" s="97">
        <v>2402.1799999999998</v>
      </c>
      <c r="C11" s="10">
        <v>2403.2399999999998</v>
      </c>
      <c r="D11" s="10">
        <v>2403.06</v>
      </c>
      <c r="E11" s="10">
        <v>2403.9</v>
      </c>
      <c r="F11" s="10">
        <v>2411.15</v>
      </c>
      <c r="G11" s="10">
        <v>2422.52</v>
      </c>
      <c r="H11" s="10">
        <v>2494.14</v>
      </c>
      <c r="I11" s="10">
        <v>2475.21</v>
      </c>
      <c r="J11" s="10">
        <v>2431.69</v>
      </c>
      <c r="K11" s="10">
        <v>2420.38</v>
      </c>
      <c r="L11" s="10">
        <v>2412.19</v>
      </c>
      <c r="M11" s="10">
        <v>2410.12</v>
      </c>
      <c r="N11" s="10">
        <v>2371.36</v>
      </c>
      <c r="O11" s="10">
        <v>2359.0300000000002</v>
      </c>
      <c r="P11" s="10">
        <v>2359.71</v>
      </c>
      <c r="Q11" s="10">
        <v>2370.7199999999998</v>
      </c>
      <c r="R11" s="10">
        <v>2420.77</v>
      </c>
      <c r="S11" s="10">
        <v>2462.41</v>
      </c>
      <c r="T11" s="10">
        <v>2500.19</v>
      </c>
      <c r="U11" s="10">
        <v>2481.75</v>
      </c>
      <c r="V11" s="10">
        <v>2410.8000000000002</v>
      </c>
      <c r="W11" s="10">
        <v>2407.0500000000002</v>
      </c>
      <c r="X11" s="10">
        <v>2400.39</v>
      </c>
      <c r="Y11" s="58">
        <v>2401.39</v>
      </c>
      <c r="AB11" s="4">
        <v>7</v>
      </c>
      <c r="AC11" s="4">
        <v>6</v>
      </c>
    </row>
    <row r="12" spans="1:29" x14ac:dyDescent="0.25">
      <c r="A12" s="77">
        <v>6</v>
      </c>
      <c r="B12" s="97">
        <v>2408.9</v>
      </c>
      <c r="C12" s="10">
        <v>2403.41</v>
      </c>
      <c r="D12" s="10">
        <v>2389.23</v>
      </c>
      <c r="E12" s="10">
        <v>2388.1799999999998</v>
      </c>
      <c r="F12" s="10">
        <v>2404.9699999999998</v>
      </c>
      <c r="G12" s="10">
        <v>2412.27</v>
      </c>
      <c r="H12" s="10">
        <v>2439.48</v>
      </c>
      <c r="I12" s="10">
        <v>2516.96</v>
      </c>
      <c r="J12" s="10">
        <v>2623.49</v>
      </c>
      <c r="K12" s="10">
        <v>2628.17</v>
      </c>
      <c r="L12" s="10">
        <v>2622.74</v>
      </c>
      <c r="M12" s="10">
        <v>2624.03</v>
      </c>
      <c r="N12" s="10">
        <v>2612.8000000000002</v>
      </c>
      <c r="O12" s="10">
        <v>2615.8200000000002</v>
      </c>
      <c r="P12" s="10">
        <v>2616.5</v>
      </c>
      <c r="Q12" s="10">
        <v>2629.43</v>
      </c>
      <c r="R12" s="10">
        <v>2660.11</v>
      </c>
      <c r="S12" s="10">
        <v>2653.79</v>
      </c>
      <c r="T12" s="10">
        <v>2656.16</v>
      </c>
      <c r="U12" s="10">
        <v>2610.1999999999998</v>
      </c>
      <c r="V12" s="10">
        <v>2501.2800000000002</v>
      </c>
      <c r="W12" s="10">
        <v>2453.75</v>
      </c>
      <c r="X12" s="10">
        <v>2409.3200000000002</v>
      </c>
      <c r="Y12" s="58">
        <v>2407.63</v>
      </c>
      <c r="AB12" s="4">
        <v>7</v>
      </c>
      <c r="AC12" s="4">
        <v>7</v>
      </c>
    </row>
    <row r="13" spans="1:29" x14ac:dyDescent="0.25">
      <c r="A13" s="77">
        <v>7</v>
      </c>
      <c r="B13" s="97">
        <v>2435.7800000000002</v>
      </c>
      <c r="C13" s="10">
        <v>2405.1799999999998</v>
      </c>
      <c r="D13" s="10">
        <v>2405.65</v>
      </c>
      <c r="E13" s="10">
        <v>2401.2800000000002</v>
      </c>
      <c r="F13" s="10">
        <v>2405.9699999999998</v>
      </c>
      <c r="G13" s="10">
        <v>2414.6</v>
      </c>
      <c r="H13" s="10">
        <v>2494.6</v>
      </c>
      <c r="I13" s="10">
        <v>2540.0700000000002</v>
      </c>
      <c r="J13" s="10">
        <v>2652.89</v>
      </c>
      <c r="K13" s="10">
        <v>2704.99</v>
      </c>
      <c r="L13" s="10">
        <v>2711.16</v>
      </c>
      <c r="M13" s="10">
        <v>2711.85</v>
      </c>
      <c r="N13" s="10">
        <v>2712.39</v>
      </c>
      <c r="O13" s="10">
        <v>2711.88</v>
      </c>
      <c r="P13" s="10">
        <v>2724.54</v>
      </c>
      <c r="Q13" s="10">
        <v>2756.48</v>
      </c>
      <c r="R13" s="10">
        <v>2795.22</v>
      </c>
      <c r="S13" s="10">
        <v>2806.8</v>
      </c>
      <c r="T13" s="10">
        <v>2828.96</v>
      </c>
      <c r="U13" s="10">
        <v>2722.87</v>
      </c>
      <c r="V13" s="10">
        <v>2574.56</v>
      </c>
      <c r="W13" s="10">
        <v>2471.48</v>
      </c>
      <c r="X13" s="10">
        <v>2418.0700000000002</v>
      </c>
      <c r="Y13" s="58">
        <v>2410.5100000000002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97">
        <v>2371.98</v>
      </c>
      <c r="C14" s="10">
        <v>2372.69</v>
      </c>
      <c r="D14" s="10">
        <v>2381.4899999999998</v>
      </c>
      <c r="E14" s="10">
        <v>2383.42</v>
      </c>
      <c r="F14" s="10">
        <v>2406.91</v>
      </c>
      <c r="G14" s="10">
        <v>2478.29</v>
      </c>
      <c r="H14" s="10">
        <v>2518.65</v>
      </c>
      <c r="I14" s="10">
        <v>2613.61</v>
      </c>
      <c r="J14" s="10">
        <v>2623.22</v>
      </c>
      <c r="K14" s="10">
        <v>2582.84</v>
      </c>
      <c r="L14" s="10">
        <v>2565.23</v>
      </c>
      <c r="M14" s="10">
        <v>2575.6999999999998</v>
      </c>
      <c r="N14" s="10">
        <v>2571.96</v>
      </c>
      <c r="O14" s="10">
        <v>2571.7399999999998</v>
      </c>
      <c r="P14" s="10">
        <v>2573.42</v>
      </c>
      <c r="Q14" s="10">
        <v>2588.39</v>
      </c>
      <c r="R14" s="10">
        <v>2623.64</v>
      </c>
      <c r="S14" s="10">
        <v>2629.37</v>
      </c>
      <c r="T14" s="10">
        <v>2613.36</v>
      </c>
      <c r="U14" s="10">
        <v>2586.77</v>
      </c>
      <c r="V14" s="10">
        <v>2463.52</v>
      </c>
      <c r="W14" s="10">
        <v>2412.59</v>
      </c>
      <c r="X14" s="10">
        <v>2405.14</v>
      </c>
      <c r="Y14" s="58">
        <v>2402.3200000000002</v>
      </c>
      <c r="AB14" s="4">
        <v>7</v>
      </c>
      <c r="AC14" s="4">
        <v>9</v>
      </c>
    </row>
    <row r="15" spans="1:29" x14ac:dyDescent="0.25">
      <c r="A15" s="77">
        <v>9</v>
      </c>
      <c r="B15" s="97">
        <v>2387.3200000000002</v>
      </c>
      <c r="C15" s="10">
        <v>2385.44</v>
      </c>
      <c r="D15" s="10">
        <v>2369.69</v>
      </c>
      <c r="E15" s="10">
        <v>2371.5</v>
      </c>
      <c r="F15" s="10">
        <v>2386.14</v>
      </c>
      <c r="G15" s="10">
        <v>2419.69</v>
      </c>
      <c r="H15" s="10">
        <v>2480.69</v>
      </c>
      <c r="I15" s="10">
        <v>2550.85</v>
      </c>
      <c r="J15" s="10">
        <v>2570.1999999999998</v>
      </c>
      <c r="K15" s="10">
        <v>2574.2800000000002</v>
      </c>
      <c r="L15" s="10">
        <v>2488.84</v>
      </c>
      <c r="M15" s="10">
        <v>2490.27</v>
      </c>
      <c r="N15" s="10">
        <v>2482.9499999999998</v>
      </c>
      <c r="O15" s="10">
        <v>2482.37</v>
      </c>
      <c r="P15" s="10">
        <v>2477.06</v>
      </c>
      <c r="Q15" s="10">
        <v>2473.98</v>
      </c>
      <c r="R15" s="10">
        <v>2482.94</v>
      </c>
      <c r="S15" s="10">
        <v>2551.6799999999998</v>
      </c>
      <c r="T15" s="10">
        <v>2486.87</v>
      </c>
      <c r="U15" s="10">
        <v>2457.96</v>
      </c>
      <c r="V15" s="10">
        <v>2415.0700000000002</v>
      </c>
      <c r="W15" s="10">
        <v>2407.4</v>
      </c>
      <c r="X15" s="10">
        <v>2379.66</v>
      </c>
      <c r="Y15" s="58">
        <v>2380.0300000000002</v>
      </c>
      <c r="AB15" s="4">
        <v>7</v>
      </c>
      <c r="AC15" s="4">
        <v>10</v>
      </c>
    </row>
    <row r="16" spans="1:29" x14ac:dyDescent="0.25">
      <c r="A16" s="77">
        <v>10</v>
      </c>
      <c r="B16" s="97">
        <v>2380.0500000000002</v>
      </c>
      <c r="C16" s="10">
        <v>2374.9699999999998</v>
      </c>
      <c r="D16" s="10">
        <v>2375.84</v>
      </c>
      <c r="E16" s="10">
        <v>2382.21</v>
      </c>
      <c r="F16" s="10">
        <v>2390.5700000000002</v>
      </c>
      <c r="G16" s="10">
        <v>2417.38</v>
      </c>
      <c r="H16" s="10">
        <v>2471.8000000000002</v>
      </c>
      <c r="I16" s="10">
        <v>2495.71</v>
      </c>
      <c r="J16" s="10">
        <v>2493.91</v>
      </c>
      <c r="K16" s="10">
        <v>2479.69</v>
      </c>
      <c r="L16" s="10">
        <v>2453.12</v>
      </c>
      <c r="M16" s="10">
        <v>2467.4899999999998</v>
      </c>
      <c r="N16" s="10">
        <v>2466.9699999999998</v>
      </c>
      <c r="O16" s="10">
        <v>2474.29</v>
      </c>
      <c r="P16" s="10">
        <v>2459.98</v>
      </c>
      <c r="Q16" s="10">
        <v>2468.83</v>
      </c>
      <c r="R16" s="10">
        <v>2481.34</v>
      </c>
      <c r="S16" s="10">
        <v>2503.81</v>
      </c>
      <c r="T16" s="10">
        <v>2485.7199999999998</v>
      </c>
      <c r="U16" s="10">
        <v>2438</v>
      </c>
      <c r="V16" s="10">
        <v>2402.0500000000002</v>
      </c>
      <c r="W16" s="10">
        <v>2387.9499999999998</v>
      </c>
      <c r="X16" s="10">
        <v>2382.02</v>
      </c>
      <c r="Y16" s="58">
        <v>2381.2199999999998</v>
      </c>
      <c r="AB16" s="4">
        <v>7</v>
      </c>
      <c r="AC16" s="4">
        <v>11</v>
      </c>
    </row>
    <row r="17" spans="1:29" x14ac:dyDescent="0.25">
      <c r="A17" s="77">
        <v>11</v>
      </c>
      <c r="B17" s="97">
        <v>2399.35</v>
      </c>
      <c r="C17" s="10">
        <v>2398.12</v>
      </c>
      <c r="D17" s="10">
        <v>2390.44</v>
      </c>
      <c r="E17" s="10">
        <v>2399.19</v>
      </c>
      <c r="F17" s="10">
        <v>2400.79</v>
      </c>
      <c r="G17" s="10">
        <v>2417.7600000000002</v>
      </c>
      <c r="H17" s="10">
        <v>2425.16</v>
      </c>
      <c r="I17" s="10">
        <v>2426.4299999999998</v>
      </c>
      <c r="J17" s="10">
        <v>2409.3000000000002</v>
      </c>
      <c r="K17" s="10">
        <v>2409.2800000000002</v>
      </c>
      <c r="L17" s="10">
        <v>2408.23</v>
      </c>
      <c r="M17" s="10">
        <v>2408.2399999999998</v>
      </c>
      <c r="N17" s="10">
        <v>2407.89</v>
      </c>
      <c r="O17" s="10">
        <v>2406.85</v>
      </c>
      <c r="P17" s="10">
        <v>2408.59</v>
      </c>
      <c r="Q17" s="10">
        <v>2403.96</v>
      </c>
      <c r="R17" s="10">
        <v>2405.0100000000002</v>
      </c>
      <c r="S17" s="10">
        <v>2405.86</v>
      </c>
      <c r="T17" s="10">
        <v>2405.48</v>
      </c>
      <c r="U17" s="10">
        <v>2405.6799999999998</v>
      </c>
      <c r="V17" s="10">
        <v>2405.14</v>
      </c>
      <c r="W17" s="10">
        <v>2403.34</v>
      </c>
      <c r="X17" s="10">
        <v>2383.62</v>
      </c>
      <c r="Y17" s="58">
        <v>2385.2600000000002</v>
      </c>
      <c r="AB17" s="4">
        <v>7</v>
      </c>
      <c r="AC17" s="4">
        <v>12</v>
      </c>
    </row>
    <row r="18" spans="1:29" x14ac:dyDescent="0.25">
      <c r="A18" s="77">
        <v>12</v>
      </c>
      <c r="B18" s="97">
        <v>2394.38</v>
      </c>
      <c r="C18" s="10">
        <v>2389.4499999999998</v>
      </c>
      <c r="D18" s="10">
        <v>2365.09</v>
      </c>
      <c r="E18" s="10">
        <v>2396.6999999999998</v>
      </c>
      <c r="F18" s="10">
        <v>2409.2800000000002</v>
      </c>
      <c r="G18" s="10">
        <v>2411.4</v>
      </c>
      <c r="H18" s="10">
        <v>2410.38</v>
      </c>
      <c r="I18" s="10">
        <v>2410.8000000000002</v>
      </c>
      <c r="J18" s="10">
        <v>2402.39</v>
      </c>
      <c r="K18" s="10">
        <v>2401.92</v>
      </c>
      <c r="L18" s="10">
        <v>2401.2800000000002</v>
      </c>
      <c r="M18" s="10">
        <v>2386.0100000000002</v>
      </c>
      <c r="N18" s="10">
        <v>2401.4699999999998</v>
      </c>
      <c r="O18" s="10">
        <v>2386.4</v>
      </c>
      <c r="P18" s="10">
        <v>2401.6</v>
      </c>
      <c r="Q18" s="10">
        <v>2388.27</v>
      </c>
      <c r="R18" s="10">
        <v>2404.9299999999998</v>
      </c>
      <c r="S18" s="10">
        <v>2438.63</v>
      </c>
      <c r="T18" s="10">
        <v>2405.2199999999998</v>
      </c>
      <c r="U18" s="10">
        <v>2412.85</v>
      </c>
      <c r="V18" s="10">
        <v>2408.1999999999998</v>
      </c>
      <c r="W18" s="10">
        <v>2406.5300000000002</v>
      </c>
      <c r="X18" s="10">
        <v>2404.62</v>
      </c>
      <c r="Y18" s="58">
        <v>2408.4699999999998</v>
      </c>
      <c r="AB18" s="4">
        <v>7</v>
      </c>
      <c r="AC18" s="4">
        <v>13</v>
      </c>
    </row>
    <row r="19" spans="1:29" x14ac:dyDescent="0.25">
      <c r="A19" s="77">
        <v>13</v>
      </c>
      <c r="B19" s="97">
        <v>2410.04</v>
      </c>
      <c r="C19" s="10">
        <v>2410.61</v>
      </c>
      <c r="D19" s="10">
        <v>2411.1</v>
      </c>
      <c r="E19" s="10">
        <v>2411.69</v>
      </c>
      <c r="F19" s="10">
        <v>2412.66</v>
      </c>
      <c r="G19" s="10">
        <v>2414.7199999999998</v>
      </c>
      <c r="H19" s="10">
        <v>2416.7800000000002</v>
      </c>
      <c r="I19" s="10">
        <v>2421.41</v>
      </c>
      <c r="J19" s="10">
        <v>2502.7800000000002</v>
      </c>
      <c r="K19" s="10">
        <v>2502.65</v>
      </c>
      <c r="L19" s="10">
        <v>2495.4299999999998</v>
      </c>
      <c r="M19" s="10">
        <v>2493.75</v>
      </c>
      <c r="N19" s="10">
        <v>2493.75</v>
      </c>
      <c r="O19" s="10">
        <v>2496.0700000000002</v>
      </c>
      <c r="P19" s="10">
        <v>2500.08</v>
      </c>
      <c r="Q19" s="10">
        <v>2512.88</v>
      </c>
      <c r="R19" s="10">
        <v>2540.67</v>
      </c>
      <c r="S19" s="10">
        <v>2541.2199999999998</v>
      </c>
      <c r="T19" s="10">
        <v>2522.5</v>
      </c>
      <c r="U19" s="10">
        <v>2506.0100000000002</v>
      </c>
      <c r="V19" s="10">
        <v>2482.7600000000002</v>
      </c>
      <c r="W19" s="10">
        <v>2438.88</v>
      </c>
      <c r="X19" s="10">
        <v>2410.6999999999998</v>
      </c>
      <c r="Y19" s="58">
        <v>2410.9699999999998</v>
      </c>
      <c r="AB19" s="4">
        <v>7</v>
      </c>
      <c r="AC19" s="4">
        <v>14</v>
      </c>
    </row>
    <row r="20" spans="1:29" x14ac:dyDescent="0.25">
      <c r="A20" s="77">
        <v>14</v>
      </c>
      <c r="B20" s="97">
        <v>2411.38</v>
      </c>
      <c r="C20" s="10">
        <v>2412.13</v>
      </c>
      <c r="D20" s="10">
        <v>2411.37</v>
      </c>
      <c r="E20" s="10">
        <v>2400.19</v>
      </c>
      <c r="F20" s="10">
        <v>2411.6</v>
      </c>
      <c r="G20" s="10">
        <v>2414.4299999999998</v>
      </c>
      <c r="H20" s="10">
        <v>2414.6999999999998</v>
      </c>
      <c r="I20" s="10">
        <v>2419.06</v>
      </c>
      <c r="J20" s="10">
        <v>2458.91</v>
      </c>
      <c r="K20" s="10">
        <v>2544.2399999999998</v>
      </c>
      <c r="L20" s="10">
        <v>2545.3000000000002</v>
      </c>
      <c r="M20" s="10">
        <v>2543.34</v>
      </c>
      <c r="N20" s="10">
        <v>2535.7399999999998</v>
      </c>
      <c r="O20" s="10">
        <v>2531.38</v>
      </c>
      <c r="P20" s="10">
        <v>2538.2800000000002</v>
      </c>
      <c r="Q20" s="10">
        <v>2547.6999999999998</v>
      </c>
      <c r="R20" s="10">
        <v>2566.46</v>
      </c>
      <c r="S20" s="10">
        <v>2603.23</v>
      </c>
      <c r="T20" s="10">
        <v>2560.25</v>
      </c>
      <c r="U20" s="10">
        <v>2494.88</v>
      </c>
      <c r="V20" s="10">
        <v>2421.41</v>
      </c>
      <c r="W20" s="10">
        <v>2504.25</v>
      </c>
      <c r="X20" s="10">
        <v>2433.23</v>
      </c>
      <c r="Y20" s="58">
        <v>2417.27</v>
      </c>
      <c r="AB20" s="4">
        <v>7</v>
      </c>
      <c r="AC20" s="4">
        <v>15</v>
      </c>
    </row>
    <row r="21" spans="1:29" x14ac:dyDescent="0.25">
      <c r="A21" s="77">
        <v>15</v>
      </c>
      <c r="B21" s="97">
        <v>2410.7800000000002</v>
      </c>
      <c r="C21" s="10">
        <v>2406.4</v>
      </c>
      <c r="D21" s="10">
        <v>2404.7199999999998</v>
      </c>
      <c r="E21" s="10">
        <v>2405</v>
      </c>
      <c r="F21" s="10">
        <v>2412.23</v>
      </c>
      <c r="G21" s="10">
        <v>2417.9899999999998</v>
      </c>
      <c r="H21" s="10">
        <v>2419.02</v>
      </c>
      <c r="I21" s="10">
        <v>2460.94</v>
      </c>
      <c r="J21" s="10">
        <v>2463.29</v>
      </c>
      <c r="K21" s="10">
        <v>2466.23</v>
      </c>
      <c r="L21" s="10">
        <v>2460.12</v>
      </c>
      <c r="M21" s="10">
        <v>2474.65</v>
      </c>
      <c r="N21" s="10">
        <v>2453.06</v>
      </c>
      <c r="O21" s="10">
        <v>2457.21</v>
      </c>
      <c r="P21" s="10">
        <v>2460.34</v>
      </c>
      <c r="Q21" s="10">
        <v>2475.48</v>
      </c>
      <c r="R21" s="10">
        <v>2517.6999999999998</v>
      </c>
      <c r="S21" s="10">
        <v>2525.94</v>
      </c>
      <c r="T21" s="10">
        <v>2493.5100000000002</v>
      </c>
      <c r="U21" s="10">
        <v>2471.77</v>
      </c>
      <c r="V21" s="10">
        <v>2416.87</v>
      </c>
      <c r="W21" s="10">
        <v>2403.42</v>
      </c>
      <c r="X21" s="10">
        <v>2403.19</v>
      </c>
      <c r="Y21" s="58">
        <v>2388.52</v>
      </c>
      <c r="AB21" s="4">
        <v>7</v>
      </c>
      <c r="AC21" s="4">
        <v>16</v>
      </c>
    </row>
    <row r="22" spans="1:29" x14ac:dyDescent="0.25">
      <c r="A22" s="77">
        <v>16</v>
      </c>
      <c r="B22" s="97">
        <v>2395.0500000000002</v>
      </c>
      <c r="C22" s="10">
        <v>2376.36</v>
      </c>
      <c r="D22" s="10">
        <v>2361.63</v>
      </c>
      <c r="E22" s="10">
        <v>2385.37</v>
      </c>
      <c r="F22" s="10">
        <v>2410.86</v>
      </c>
      <c r="G22" s="10">
        <v>2411.6999999999998</v>
      </c>
      <c r="H22" s="10">
        <v>2415.71</v>
      </c>
      <c r="I22" s="10">
        <v>2412.09</v>
      </c>
      <c r="J22" s="10">
        <v>2400.5500000000002</v>
      </c>
      <c r="K22" s="10">
        <v>2400.4</v>
      </c>
      <c r="L22" s="10">
        <v>2399.5</v>
      </c>
      <c r="M22" s="10">
        <v>2399.2800000000002</v>
      </c>
      <c r="N22" s="10">
        <v>2400.04</v>
      </c>
      <c r="O22" s="10">
        <v>2400.09</v>
      </c>
      <c r="P22" s="10">
        <v>2400.46</v>
      </c>
      <c r="Q22" s="10">
        <v>2401.36</v>
      </c>
      <c r="R22" s="10">
        <v>2436.48</v>
      </c>
      <c r="S22" s="10">
        <v>2440.56</v>
      </c>
      <c r="T22" s="10">
        <v>2402.66</v>
      </c>
      <c r="U22" s="10">
        <v>2414.0300000000002</v>
      </c>
      <c r="V22" s="10">
        <v>2401.8200000000002</v>
      </c>
      <c r="W22" s="10">
        <v>2397.0100000000002</v>
      </c>
      <c r="X22" s="10">
        <v>2396.9299999999998</v>
      </c>
      <c r="Y22" s="58">
        <v>2398.5</v>
      </c>
      <c r="AB22" s="4">
        <v>7</v>
      </c>
      <c r="AC22" s="4">
        <v>17</v>
      </c>
    </row>
    <row r="23" spans="1:29" x14ac:dyDescent="0.25">
      <c r="A23" s="77">
        <v>17</v>
      </c>
      <c r="B23" s="97">
        <v>2398.17</v>
      </c>
      <c r="C23" s="10">
        <v>2392.64</v>
      </c>
      <c r="D23" s="10">
        <v>2403.6799999999998</v>
      </c>
      <c r="E23" s="10">
        <v>2405.27</v>
      </c>
      <c r="F23" s="10">
        <v>2411.16</v>
      </c>
      <c r="G23" s="10">
        <v>2429.8200000000002</v>
      </c>
      <c r="H23" s="10">
        <v>2524.2399999999998</v>
      </c>
      <c r="I23" s="10">
        <v>2541.69</v>
      </c>
      <c r="J23" s="10">
        <v>2540.06</v>
      </c>
      <c r="K23" s="10">
        <v>2538.29</v>
      </c>
      <c r="L23" s="10">
        <v>2520.88</v>
      </c>
      <c r="M23" s="10">
        <v>2523.6799999999998</v>
      </c>
      <c r="N23" s="10">
        <v>2514.6799999999998</v>
      </c>
      <c r="O23" s="10">
        <v>2517.66</v>
      </c>
      <c r="P23" s="10">
        <v>2531.3200000000002</v>
      </c>
      <c r="Q23" s="10">
        <v>2551.38</v>
      </c>
      <c r="R23" s="10">
        <v>2642.36</v>
      </c>
      <c r="S23" s="10">
        <v>2653.78</v>
      </c>
      <c r="T23" s="10">
        <v>2558.77</v>
      </c>
      <c r="U23" s="10">
        <v>2531.8000000000002</v>
      </c>
      <c r="V23" s="10">
        <v>2454.6999999999998</v>
      </c>
      <c r="W23" s="10">
        <v>2410.5</v>
      </c>
      <c r="X23" s="10">
        <v>2402.2199999999998</v>
      </c>
      <c r="Y23" s="58">
        <v>2404.17</v>
      </c>
      <c r="AB23" s="4">
        <v>7</v>
      </c>
      <c r="AC23" s="4">
        <v>18</v>
      </c>
    </row>
    <row r="24" spans="1:29" x14ac:dyDescent="0.25">
      <c r="A24" s="77">
        <v>18</v>
      </c>
      <c r="B24" s="97">
        <v>2406.3000000000002</v>
      </c>
      <c r="C24" s="10">
        <v>2407.15</v>
      </c>
      <c r="D24" s="10">
        <v>2401.6</v>
      </c>
      <c r="E24" s="10">
        <v>2408.52</v>
      </c>
      <c r="F24" s="10">
        <v>2408.64</v>
      </c>
      <c r="G24" s="10">
        <v>2487</v>
      </c>
      <c r="H24" s="10">
        <v>2541.94</v>
      </c>
      <c r="I24" s="10">
        <v>2573.37</v>
      </c>
      <c r="J24" s="10">
        <v>2573.5500000000002</v>
      </c>
      <c r="K24" s="10">
        <v>2578.2399999999998</v>
      </c>
      <c r="L24" s="10">
        <v>2560.1</v>
      </c>
      <c r="M24" s="10">
        <v>2561.42</v>
      </c>
      <c r="N24" s="10">
        <v>2535.77</v>
      </c>
      <c r="O24" s="10">
        <v>2510.7800000000002</v>
      </c>
      <c r="P24" s="10">
        <v>2552.86</v>
      </c>
      <c r="Q24" s="10">
        <v>2574.56</v>
      </c>
      <c r="R24" s="10">
        <v>2620.86</v>
      </c>
      <c r="S24" s="10">
        <v>2596.8000000000002</v>
      </c>
      <c r="T24" s="10">
        <v>2568.52</v>
      </c>
      <c r="U24" s="10">
        <v>2522.5</v>
      </c>
      <c r="V24" s="10">
        <v>2410.7600000000002</v>
      </c>
      <c r="W24" s="10">
        <v>2408.62</v>
      </c>
      <c r="X24" s="10">
        <v>2402.5300000000002</v>
      </c>
      <c r="Y24" s="58">
        <v>2404.36</v>
      </c>
      <c r="AB24" s="4">
        <v>7</v>
      </c>
      <c r="AC24" s="4">
        <v>19</v>
      </c>
    </row>
    <row r="25" spans="1:29" x14ac:dyDescent="0.25">
      <c r="A25" s="77">
        <v>19</v>
      </c>
      <c r="B25" s="97">
        <v>2405.36</v>
      </c>
      <c r="C25" s="10">
        <v>2407.21</v>
      </c>
      <c r="D25" s="10">
        <v>2408.13</v>
      </c>
      <c r="E25" s="10">
        <v>2409.6999999999998</v>
      </c>
      <c r="F25" s="10">
        <v>2415.61</v>
      </c>
      <c r="G25" s="10">
        <v>2439.86</v>
      </c>
      <c r="H25" s="10">
        <v>2532.88</v>
      </c>
      <c r="I25" s="10">
        <v>2548.19</v>
      </c>
      <c r="J25" s="10">
        <v>2549.63</v>
      </c>
      <c r="K25" s="10">
        <v>2546.81</v>
      </c>
      <c r="L25" s="10">
        <v>2547.1799999999998</v>
      </c>
      <c r="M25" s="10">
        <v>2535.23</v>
      </c>
      <c r="N25" s="10">
        <v>2533.19</v>
      </c>
      <c r="O25" s="10">
        <v>2531.3000000000002</v>
      </c>
      <c r="P25" s="10">
        <v>2534.37</v>
      </c>
      <c r="Q25" s="10">
        <v>2547.33</v>
      </c>
      <c r="R25" s="10">
        <v>2574.1799999999998</v>
      </c>
      <c r="S25" s="10">
        <v>2569.89</v>
      </c>
      <c r="T25" s="10">
        <v>2546.27</v>
      </c>
      <c r="U25" s="10">
        <v>2532.5700000000002</v>
      </c>
      <c r="V25" s="10">
        <v>2475.31</v>
      </c>
      <c r="W25" s="10">
        <v>2409.66</v>
      </c>
      <c r="X25" s="10">
        <v>2403.9299999999998</v>
      </c>
      <c r="Y25" s="58">
        <v>2403.6999999999998</v>
      </c>
      <c r="AB25" s="4">
        <v>7</v>
      </c>
      <c r="AC25" s="4">
        <v>20</v>
      </c>
    </row>
    <row r="26" spans="1:29" x14ac:dyDescent="0.25">
      <c r="A26" s="77">
        <v>20</v>
      </c>
      <c r="B26" s="97">
        <v>2413.62</v>
      </c>
      <c r="C26" s="10">
        <v>2407.62</v>
      </c>
      <c r="D26" s="10">
        <v>2409.5</v>
      </c>
      <c r="E26" s="10">
        <v>2410.08</v>
      </c>
      <c r="F26" s="10">
        <v>2409.4499999999998</v>
      </c>
      <c r="G26" s="10">
        <v>2413.0500000000002</v>
      </c>
      <c r="H26" s="10">
        <v>2417.9499999999998</v>
      </c>
      <c r="I26" s="10">
        <v>2479.38</v>
      </c>
      <c r="J26" s="10">
        <v>2481.71</v>
      </c>
      <c r="K26" s="10">
        <v>2483.17</v>
      </c>
      <c r="L26" s="10">
        <v>2478.84</v>
      </c>
      <c r="M26" s="10">
        <v>2475.25</v>
      </c>
      <c r="N26" s="10">
        <v>2475.8000000000002</v>
      </c>
      <c r="O26" s="10">
        <v>2478.5700000000002</v>
      </c>
      <c r="P26" s="10">
        <v>2484.4899999999998</v>
      </c>
      <c r="Q26" s="10">
        <v>2491.2600000000002</v>
      </c>
      <c r="R26" s="10">
        <v>2501.62</v>
      </c>
      <c r="S26" s="10">
        <v>2495.4499999999998</v>
      </c>
      <c r="T26" s="10">
        <v>2501.0700000000002</v>
      </c>
      <c r="U26" s="10">
        <v>2468.5</v>
      </c>
      <c r="V26" s="10">
        <v>2407.7399999999998</v>
      </c>
      <c r="W26" s="10">
        <v>2400.42</v>
      </c>
      <c r="X26" s="10">
        <v>2402.16</v>
      </c>
      <c r="Y26" s="58">
        <v>2404.61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97">
        <v>2405.3200000000002</v>
      </c>
      <c r="C27" s="10">
        <v>2400.19</v>
      </c>
      <c r="D27" s="10">
        <v>2400.6999999999998</v>
      </c>
      <c r="E27" s="10">
        <v>2401.29</v>
      </c>
      <c r="F27" s="10">
        <v>2401.25</v>
      </c>
      <c r="G27" s="10">
        <v>2409.14</v>
      </c>
      <c r="H27" s="10">
        <v>2408.33</v>
      </c>
      <c r="I27" s="10">
        <v>2409.42</v>
      </c>
      <c r="J27" s="10">
        <v>2404.27</v>
      </c>
      <c r="K27" s="10">
        <v>2414.81</v>
      </c>
      <c r="L27" s="10">
        <v>2410.8200000000002</v>
      </c>
      <c r="M27" s="10">
        <v>2402.11</v>
      </c>
      <c r="N27" s="10">
        <v>2401.8200000000002</v>
      </c>
      <c r="O27" s="10">
        <v>2402.11</v>
      </c>
      <c r="P27" s="10">
        <v>2429.35</v>
      </c>
      <c r="Q27" s="10">
        <v>2465.4899999999998</v>
      </c>
      <c r="R27" s="10">
        <v>2474.96</v>
      </c>
      <c r="S27" s="10">
        <v>2472.1999999999998</v>
      </c>
      <c r="T27" s="10">
        <v>2468.7399999999998</v>
      </c>
      <c r="U27" s="10">
        <v>2431.7199999999998</v>
      </c>
      <c r="V27" s="10">
        <v>2488.19</v>
      </c>
      <c r="W27" s="10">
        <v>2420.5300000000002</v>
      </c>
      <c r="X27" s="10">
        <v>2403.69</v>
      </c>
      <c r="Y27" s="58">
        <v>2403.71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97">
        <v>2407.17</v>
      </c>
      <c r="C28" s="10">
        <v>2408.4499999999998</v>
      </c>
      <c r="D28" s="10">
        <v>2409.12</v>
      </c>
      <c r="E28" s="10">
        <v>2409.7800000000002</v>
      </c>
      <c r="F28" s="10">
        <v>2416.46</v>
      </c>
      <c r="G28" s="10">
        <v>2529.56</v>
      </c>
      <c r="H28" s="10">
        <v>2649.27</v>
      </c>
      <c r="I28" s="10">
        <v>2673.59</v>
      </c>
      <c r="J28" s="10">
        <v>2590.15</v>
      </c>
      <c r="K28" s="10">
        <v>2587.42</v>
      </c>
      <c r="L28" s="10">
        <v>2575.48</v>
      </c>
      <c r="M28" s="10">
        <v>2591.79</v>
      </c>
      <c r="N28" s="10">
        <v>2584.9899999999998</v>
      </c>
      <c r="O28" s="10">
        <v>2581.9499999999998</v>
      </c>
      <c r="P28" s="10">
        <v>2593.25</v>
      </c>
      <c r="Q28" s="10">
        <v>2605.0500000000002</v>
      </c>
      <c r="R28" s="10">
        <v>2604.7800000000002</v>
      </c>
      <c r="S28" s="10">
        <v>2596.5</v>
      </c>
      <c r="T28" s="10">
        <v>2553.1799999999998</v>
      </c>
      <c r="U28" s="10">
        <v>2540.36</v>
      </c>
      <c r="V28" s="10">
        <v>2450.84</v>
      </c>
      <c r="W28" s="10">
        <v>2412.37</v>
      </c>
      <c r="X28" s="10">
        <v>2404.84</v>
      </c>
      <c r="Y28" s="58">
        <v>2405.52</v>
      </c>
      <c r="AB28" s="4">
        <v>7</v>
      </c>
      <c r="AC28" s="4">
        <v>23</v>
      </c>
    </row>
    <row r="29" spans="1:29" x14ac:dyDescent="0.25">
      <c r="A29" s="77">
        <v>23</v>
      </c>
      <c r="B29" s="97">
        <v>2407.87</v>
      </c>
      <c r="C29" s="10">
        <v>2408.7600000000002</v>
      </c>
      <c r="D29" s="10">
        <v>2409.73</v>
      </c>
      <c r="E29" s="10">
        <v>2410.65</v>
      </c>
      <c r="F29" s="10">
        <v>2417.23</v>
      </c>
      <c r="G29" s="10">
        <v>2462.46</v>
      </c>
      <c r="H29" s="10">
        <v>2524.79</v>
      </c>
      <c r="I29" s="10">
        <v>2558.5700000000002</v>
      </c>
      <c r="J29" s="10">
        <v>2532.9299999999998</v>
      </c>
      <c r="K29" s="10">
        <v>2527.91</v>
      </c>
      <c r="L29" s="10">
        <v>2516.86</v>
      </c>
      <c r="M29" s="10">
        <v>2516.1999999999998</v>
      </c>
      <c r="N29" s="10">
        <v>2494.19</v>
      </c>
      <c r="O29" s="10">
        <v>2500.2600000000002</v>
      </c>
      <c r="P29" s="10">
        <v>2524.56</v>
      </c>
      <c r="Q29" s="10">
        <v>2563.1</v>
      </c>
      <c r="R29" s="10">
        <v>2575.3000000000002</v>
      </c>
      <c r="S29" s="10">
        <v>2577.5300000000002</v>
      </c>
      <c r="T29" s="10">
        <v>2539.89</v>
      </c>
      <c r="U29" s="10">
        <v>2505.16</v>
      </c>
      <c r="V29" s="10">
        <v>2473.23</v>
      </c>
      <c r="W29" s="10">
        <v>2415.5100000000002</v>
      </c>
      <c r="X29" s="10">
        <v>2413.19</v>
      </c>
      <c r="Y29" s="58">
        <v>2406.2800000000002</v>
      </c>
      <c r="AB29" s="4">
        <v>7</v>
      </c>
      <c r="AC29" s="4">
        <v>24</v>
      </c>
    </row>
    <row r="30" spans="1:29" x14ac:dyDescent="0.25">
      <c r="A30" s="77">
        <v>24</v>
      </c>
      <c r="B30" s="97">
        <v>2407.79</v>
      </c>
      <c r="C30" s="10">
        <v>2404.7399999999998</v>
      </c>
      <c r="D30" s="10">
        <v>2399.79</v>
      </c>
      <c r="E30" s="10">
        <v>2399.17</v>
      </c>
      <c r="F30" s="10">
        <v>2407.11</v>
      </c>
      <c r="G30" s="10">
        <v>2421.4899999999998</v>
      </c>
      <c r="H30" s="10">
        <v>2454.2800000000002</v>
      </c>
      <c r="I30" s="10">
        <v>2488.9</v>
      </c>
      <c r="J30" s="10">
        <v>2496.7399999999998</v>
      </c>
      <c r="K30" s="10">
        <v>2498.06</v>
      </c>
      <c r="L30" s="10">
        <v>2488.7600000000002</v>
      </c>
      <c r="M30" s="10">
        <v>2487.44</v>
      </c>
      <c r="N30" s="10">
        <v>2487.2199999999998</v>
      </c>
      <c r="O30" s="10">
        <v>2494.4499999999998</v>
      </c>
      <c r="P30" s="10">
        <v>2501.0700000000002</v>
      </c>
      <c r="Q30" s="10">
        <v>2515.2800000000002</v>
      </c>
      <c r="R30" s="10">
        <v>2551.9</v>
      </c>
      <c r="S30" s="10">
        <v>2562.08</v>
      </c>
      <c r="T30" s="10">
        <v>2501.61</v>
      </c>
      <c r="U30" s="10">
        <v>2491.4899999999998</v>
      </c>
      <c r="V30" s="10">
        <v>2451.59</v>
      </c>
      <c r="W30" s="10">
        <v>2415.16</v>
      </c>
      <c r="X30" s="10">
        <v>2409.17</v>
      </c>
      <c r="Y30" s="58">
        <v>2409.38</v>
      </c>
      <c r="AB30" s="4">
        <v>7</v>
      </c>
      <c r="AC30" s="4">
        <v>25</v>
      </c>
    </row>
    <row r="31" spans="1:29" x14ac:dyDescent="0.25">
      <c r="A31" s="77">
        <v>25</v>
      </c>
      <c r="B31" s="97">
        <v>2411.34</v>
      </c>
      <c r="C31" s="10">
        <v>2412.39</v>
      </c>
      <c r="D31" s="10">
        <v>2407.87</v>
      </c>
      <c r="E31" s="10">
        <v>2413.6999999999998</v>
      </c>
      <c r="F31" s="10">
        <v>2414.94</v>
      </c>
      <c r="G31" s="10">
        <v>2431.64</v>
      </c>
      <c r="H31" s="10">
        <v>2486.5100000000002</v>
      </c>
      <c r="I31" s="10">
        <v>2535.5300000000002</v>
      </c>
      <c r="J31" s="10">
        <v>2504.8000000000002</v>
      </c>
      <c r="K31" s="10">
        <v>2501.6999999999998</v>
      </c>
      <c r="L31" s="10">
        <v>2493.41</v>
      </c>
      <c r="M31" s="10">
        <v>2492.2199999999998</v>
      </c>
      <c r="N31" s="10">
        <v>2490.67</v>
      </c>
      <c r="O31" s="10">
        <v>2494.41</v>
      </c>
      <c r="P31" s="10">
        <v>2505.98</v>
      </c>
      <c r="Q31" s="10">
        <v>2517.88</v>
      </c>
      <c r="R31" s="10">
        <v>2571.79</v>
      </c>
      <c r="S31" s="10">
        <v>2567.71</v>
      </c>
      <c r="T31" s="10">
        <v>2507.69</v>
      </c>
      <c r="U31" s="10">
        <v>2492.31</v>
      </c>
      <c r="V31" s="10">
        <v>2450.0700000000002</v>
      </c>
      <c r="W31" s="10">
        <v>2416.69</v>
      </c>
      <c r="X31" s="10">
        <v>2408.73</v>
      </c>
      <c r="Y31" s="58">
        <v>2409.0300000000002</v>
      </c>
      <c r="AB31" s="4">
        <v>8</v>
      </c>
      <c r="AC31" s="4">
        <v>2</v>
      </c>
    </row>
    <row r="32" spans="1:29" x14ac:dyDescent="0.25">
      <c r="A32" s="77">
        <v>26</v>
      </c>
      <c r="B32" s="97">
        <v>2410.98</v>
      </c>
      <c r="C32" s="10">
        <v>2406.44</v>
      </c>
      <c r="D32" s="10">
        <v>2406.7600000000002</v>
      </c>
      <c r="E32" s="10">
        <v>2408.5</v>
      </c>
      <c r="F32" s="10">
        <v>2414.36</v>
      </c>
      <c r="G32" s="10">
        <v>2422.75</v>
      </c>
      <c r="H32" s="10">
        <v>2472.9</v>
      </c>
      <c r="I32" s="10">
        <v>2472.0100000000002</v>
      </c>
      <c r="J32" s="10">
        <v>2463.61</v>
      </c>
      <c r="K32" s="10">
        <v>2475.1999999999998</v>
      </c>
      <c r="L32" s="10">
        <v>2473.1999999999998</v>
      </c>
      <c r="M32" s="10">
        <v>2473.3200000000002</v>
      </c>
      <c r="N32" s="10">
        <v>2463.9899999999998</v>
      </c>
      <c r="O32" s="10">
        <v>2464.59</v>
      </c>
      <c r="P32" s="10">
        <v>2474.56</v>
      </c>
      <c r="Q32" s="10">
        <v>2484.2800000000002</v>
      </c>
      <c r="R32" s="10">
        <v>2518.61</v>
      </c>
      <c r="S32" s="10">
        <v>2489.34</v>
      </c>
      <c r="T32" s="10">
        <v>2471.94</v>
      </c>
      <c r="U32" s="10">
        <v>2434.17</v>
      </c>
      <c r="V32" s="10">
        <v>2411.9699999999998</v>
      </c>
      <c r="W32" s="10">
        <v>2355.91</v>
      </c>
      <c r="X32" s="10">
        <v>2401.3000000000002</v>
      </c>
      <c r="Y32" s="58">
        <v>2403.83</v>
      </c>
      <c r="AB32" s="4">
        <v>8</v>
      </c>
      <c r="AC32" s="4">
        <v>3</v>
      </c>
    </row>
    <row r="33" spans="1:29" x14ac:dyDescent="0.25">
      <c r="A33" s="77">
        <v>27</v>
      </c>
      <c r="B33" s="97">
        <v>2407.27</v>
      </c>
      <c r="C33" s="10">
        <v>2407.23</v>
      </c>
      <c r="D33" s="10">
        <v>2407.3200000000002</v>
      </c>
      <c r="E33" s="10">
        <v>2408.1999999999998</v>
      </c>
      <c r="F33" s="10">
        <v>2410.04</v>
      </c>
      <c r="G33" s="10">
        <v>2407.2800000000002</v>
      </c>
      <c r="H33" s="10">
        <v>2420.09</v>
      </c>
      <c r="I33" s="10">
        <v>2484.66</v>
      </c>
      <c r="J33" s="10">
        <v>2569.21</v>
      </c>
      <c r="K33" s="10">
        <v>2605.2800000000002</v>
      </c>
      <c r="L33" s="10">
        <v>2570.96</v>
      </c>
      <c r="M33" s="10">
        <v>2556.56</v>
      </c>
      <c r="N33" s="10">
        <v>2532.42</v>
      </c>
      <c r="O33" s="10">
        <v>2543.4499999999998</v>
      </c>
      <c r="P33" s="10">
        <v>2559.16</v>
      </c>
      <c r="Q33" s="10">
        <v>2594.37</v>
      </c>
      <c r="R33" s="10">
        <v>2613.12</v>
      </c>
      <c r="S33" s="10">
        <v>2601</v>
      </c>
      <c r="T33" s="10">
        <v>2583.0700000000002</v>
      </c>
      <c r="U33" s="10">
        <v>2563.83</v>
      </c>
      <c r="V33" s="10">
        <v>2521.0100000000002</v>
      </c>
      <c r="W33" s="10">
        <v>2432.65</v>
      </c>
      <c r="X33" s="10">
        <v>2406.9499999999998</v>
      </c>
      <c r="Y33" s="58">
        <v>2407.7199999999998</v>
      </c>
      <c r="AB33" s="4">
        <v>8</v>
      </c>
      <c r="AC33" s="4">
        <v>4</v>
      </c>
    </row>
    <row r="34" spans="1:29" x14ac:dyDescent="0.25">
      <c r="A34" s="77">
        <v>28</v>
      </c>
      <c r="B34" s="97">
        <v>2407.8000000000002</v>
      </c>
      <c r="C34" s="10">
        <v>2407.59</v>
      </c>
      <c r="D34" s="10">
        <v>2408.08</v>
      </c>
      <c r="E34" s="10">
        <v>2408.38</v>
      </c>
      <c r="F34" s="10">
        <v>2408.62</v>
      </c>
      <c r="G34" s="10">
        <v>2405.5300000000002</v>
      </c>
      <c r="H34" s="10">
        <v>2408.2399999999998</v>
      </c>
      <c r="I34" s="10">
        <v>2425.59</v>
      </c>
      <c r="J34" s="10">
        <v>2500.21</v>
      </c>
      <c r="K34" s="10">
        <v>2564.66</v>
      </c>
      <c r="L34" s="10">
        <v>2561.71</v>
      </c>
      <c r="M34" s="10">
        <v>2563.1</v>
      </c>
      <c r="N34" s="10">
        <v>2559.39</v>
      </c>
      <c r="O34" s="10">
        <v>2563.4299999999998</v>
      </c>
      <c r="P34" s="10">
        <v>2592.02</v>
      </c>
      <c r="Q34" s="10">
        <v>2619.1999999999998</v>
      </c>
      <c r="R34" s="10">
        <v>2646.33</v>
      </c>
      <c r="S34" s="10">
        <v>2628.6</v>
      </c>
      <c r="T34" s="10">
        <v>2615.94</v>
      </c>
      <c r="U34" s="10">
        <v>2610.37</v>
      </c>
      <c r="V34" s="10">
        <v>2571.59</v>
      </c>
      <c r="W34" s="10">
        <v>2444.67</v>
      </c>
      <c r="X34" s="10">
        <v>2414.4299999999998</v>
      </c>
      <c r="Y34" s="58">
        <v>2408.34</v>
      </c>
      <c r="AB34" s="4">
        <v>8</v>
      </c>
      <c r="AC34" s="4">
        <v>5</v>
      </c>
    </row>
    <row r="35" spans="1:29" x14ac:dyDescent="0.25">
      <c r="A35" s="77">
        <v>29</v>
      </c>
      <c r="B35" s="97">
        <v>2407.39</v>
      </c>
      <c r="C35" s="10">
        <v>2407.4699999999998</v>
      </c>
      <c r="D35" s="10">
        <v>2407.54</v>
      </c>
      <c r="E35" s="10">
        <v>2408.6999999999998</v>
      </c>
      <c r="F35" s="10">
        <v>2412.71</v>
      </c>
      <c r="G35" s="10">
        <v>2437.11</v>
      </c>
      <c r="H35" s="10">
        <v>2483.0700000000002</v>
      </c>
      <c r="I35" s="10">
        <v>2559.4899999999998</v>
      </c>
      <c r="J35" s="10">
        <v>2560.8000000000002</v>
      </c>
      <c r="K35" s="10">
        <v>2563.19</v>
      </c>
      <c r="L35" s="10">
        <v>2556.88</v>
      </c>
      <c r="M35" s="10">
        <v>2559.31</v>
      </c>
      <c r="N35" s="10">
        <v>2557.92</v>
      </c>
      <c r="O35" s="10">
        <v>2560.52</v>
      </c>
      <c r="P35" s="10">
        <v>2582.23</v>
      </c>
      <c r="Q35" s="10">
        <v>2645.43</v>
      </c>
      <c r="R35" s="10">
        <v>2658.77</v>
      </c>
      <c r="S35" s="10">
        <v>2650.04</v>
      </c>
      <c r="T35" s="10">
        <v>2588.77</v>
      </c>
      <c r="U35" s="10">
        <v>2572.65</v>
      </c>
      <c r="V35" s="10">
        <v>2523.25</v>
      </c>
      <c r="W35" s="10">
        <v>2444.6999999999998</v>
      </c>
      <c r="X35" s="10">
        <v>2412.27</v>
      </c>
      <c r="Y35" s="58">
        <v>2406.59</v>
      </c>
      <c r="AB35" s="4">
        <v>8</v>
      </c>
      <c r="AC35" s="4">
        <v>6</v>
      </c>
    </row>
    <row r="36" spans="1:29" x14ac:dyDescent="0.25">
      <c r="A36" s="77">
        <v>30</v>
      </c>
      <c r="B36" s="97">
        <v>2409.5300000000002</v>
      </c>
      <c r="C36" s="10">
        <v>2408.71</v>
      </c>
      <c r="D36" s="10">
        <v>2409.4</v>
      </c>
      <c r="E36" s="10">
        <v>2410.92</v>
      </c>
      <c r="F36" s="10">
        <v>2412.46</v>
      </c>
      <c r="G36" s="10">
        <v>2428.63</v>
      </c>
      <c r="H36" s="10">
        <v>2473.2199999999998</v>
      </c>
      <c r="I36" s="10">
        <v>2500.44</v>
      </c>
      <c r="J36" s="10">
        <v>2506.96</v>
      </c>
      <c r="K36" s="10">
        <v>2480.29</v>
      </c>
      <c r="L36" s="10">
        <v>2449.86</v>
      </c>
      <c r="M36" s="10">
        <v>2445.06</v>
      </c>
      <c r="N36" s="10">
        <v>2441.5300000000002</v>
      </c>
      <c r="O36" s="10">
        <v>2439.79</v>
      </c>
      <c r="P36" s="10">
        <v>2448.5500000000002</v>
      </c>
      <c r="Q36" s="10">
        <v>2465.2399999999998</v>
      </c>
      <c r="R36" s="10">
        <v>2550.11</v>
      </c>
      <c r="S36" s="10">
        <v>2493.31</v>
      </c>
      <c r="T36" s="10">
        <v>2453.25</v>
      </c>
      <c r="U36" s="10">
        <v>2433.04</v>
      </c>
      <c r="V36" s="10">
        <v>2426.5100000000002</v>
      </c>
      <c r="W36" s="10">
        <v>2413.8200000000002</v>
      </c>
      <c r="X36" s="10">
        <v>2401.4</v>
      </c>
      <c r="Y36" s="58">
        <v>2405.9899999999998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98">
        <v>2409.13</v>
      </c>
      <c r="C37" s="59">
        <v>2407.4299999999998</v>
      </c>
      <c r="D37" s="59">
        <v>2409.85</v>
      </c>
      <c r="E37" s="59">
        <v>2410.7399999999998</v>
      </c>
      <c r="F37" s="59">
        <v>2420.69</v>
      </c>
      <c r="G37" s="59">
        <v>2508.7800000000002</v>
      </c>
      <c r="H37" s="59">
        <v>2635.52</v>
      </c>
      <c r="I37" s="59">
        <v>2705.87</v>
      </c>
      <c r="J37" s="59">
        <v>2694.18</v>
      </c>
      <c r="K37" s="59">
        <v>2687.03</v>
      </c>
      <c r="L37" s="59">
        <v>2674.17</v>
      </c>
      <c r="M37" s="59">
        <v>2685.12</v>
      </c>
      <c r="N37" s="59">
        <v>2677.86</v>
      </c>
      <c r="O37" s="59">
        <v>2685.59</v>
      </c>
      <c r="P37" s="59">
        <v>2707.84</v>
      </c>
      <c r="Q37" s="59">
        <v>2745.48</v>
      </c>
      <c r="R37" s="59">
        <v>2757.24</v>
      </c>
      <c r="S37" s="59">
        <v>2755.47</v>
      </c>
      <c r="T37" s="59">
        <v>2679.74</v>
      </c>
      <c r="U37" s="59">
        <v>2650.71</v>
      </c>
      <c r="V37" s="59">
        <v>2571.12</v>
      </c>
      <c r="W37" s="59">
        <v>2504.98</v>
      </c>
      <c r="X37" s="59">
        <v>2477.4</v>
      </c>
      <c r="Y37" s="60">
        <v>2432.29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96">
        <v>3171.08</v>
      </c>
      <c r="C41" s="88">
        <v>3181.08</v>
      </c>
      <c r="D41" s="88">
        <v>3204.92</v>
      </c>
      <c r="E41" s="88">
        <v>3213.16</v>
      </c>
      <c r="F41" s="88">
        <v>3277.55</v>
      </c>
      <c r="G41" s="88">
        <v>3385.97</v>
      </c>
      <c r="H41" s="88">
        <v>3442.86</v>
      </c>
      <c r="I41" s="88">
        <v>3454.67</v>
      </c>
      <c r="J41" s="88">
        <v>3452.58</v>
      </c>
      <c r="K41" s="88">
        <v>3445.18</v>
      </c>
      <c r="L41" s="88">
        <v>3435.29</v>
      </c>
      <c r="M41" s="88">
        <v>3435.21</v>
      </c>
      <c r="N41" s="88">
        <v>3425.01</v>
      </c>
      <c r="O41" s="88">
        <v>3408.57</v>
      </c>
      <c r="P41" s="88">
        <v>3416.98</v>
      </c>
      <c r="Q41" s="88">
        <v>3434.64</v>
      </c>
      <c r="R41" s="88">
        <v>3449.78</v>
      </c>
      <c r="S41" s="88">
        <v>3469.83</v>
      </c>
      <c r="T41" s="88">
        <v>3447.92</v>
      </c>
      <c r="U41" s="88">
        <v>3430.75</v>
      </c>
      <c r="V41" s="88">
        <v>3402.52</v>
      </c>
      <c r="W41" s="88">
        <v>3353.05</v>
      </c>
      <c r="X41" s="88">
        <v>3231.52</v>
      </c>
      <c r="Y41" s="89">
        <v>3208.73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3179.88</v>
      </c>
      <c r="C42" s="2">
        <v>3180.35</v>
      </c>
      <c r="D42" s="2">
        <v>3189.27</v>
      </c>
      <c r="E42" s="2">
        <v>3211.87</v>
      </c>
      <c r="F42" s="2">
        <v>3295.71</v>
      </c>
      <c r="G42" s="2">
        <v>3411.55</v>
      </c>
      <c r="H42" s="2">
        <v>3432.79</v>
      </c>
      <c r="I42" s="2">
        <v>3477.58</v>
      </c>
      <c r="J42" s="2">
        <v>3455.33</v>
      </c>
      <c r="K42" s="2">
        <v>3443.98</v>
      </c>
      <c r="L42" s="2">
        <v>3426.41</v>
      </c>
      <c r="M42" s="2">
        <v>3429.32</v>
      </c>
      <c r="N42" s="2">
        <v>3425.89</v>
      </c>
      <c r="O42" s="2">
        <v>3422.35</v>
      </c>
      <c r="P42" s="2">
        <v>3426.23</v>
      </c>
      <c r="Q42" s="2">
        <v>3442.91</v>
      </c>
      <c r="R42" s="2">
        <v>3479.22</v>
      </c>
      <c r="S42" s="2">
        <v>3488.69</v>
      </c>
      <c r="T42" s="2">
        <v>3555.76</v>
      </c>
      <c r="U42" s="2">
        <v>3470.02</v>
      </c>
      <c r="V42" s="2">
        <v>3425.97</v>
      </c>
      <c r="W42" s="2">
        <v>3385.9</v>
      </c>
      <c r="X42" s="2">
        <v>3293.22</v>
      </c>
      <c r="Y42" s="85">
        <v>3256.3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3208.86</v>
      </c>
      <c r="C43" s="2">
        <v>3196.83</v>
      </c>
      <c r="D43" s="2">
        <v>3199.28</v>
      </c>
      <c r="E43" s="2">
        <v>3210.96</v>
      </c>
      <c r="F43" s="2">
        <v>3278.63</v>
      </c>
      <c r="G43" s="2">
        <v>3390.67</v>
      </c>
      <c r="H43" s="2">
        <v>3438.02</v>
      </c>
      <c r="I43" s="2">
        <v>3455.27</v>
      </c>
      <c r="J43" s="2">
        <v>3457.85</v>
      </c>
      <c r="K43" s="2">
        <v>3454.2</v>
      </c>
      <c r="L43" s="2">
        <v>3426.03</v>
      </c>
      <c r="M43" s="2">
        <v>3440.14</v>
      </c>
      <c r="N43" s="2">
        <v>3435.21</v>
      </c>
      <c r="O43" s="2">
        <v>3426.43</v>
      </c>
      <c r="P43" s="2">
        <v>3428.13</v>
      </c>
      <c r="Q43" s="2">
        <v>3439.99</v>
      </c>
      <c r="R43" s="2">
        <v>3469.54</v>
      </c>
      <c r="S43" s="2">
        <v>3511.16</v>
      </c>
      <c r="T43" s="2">
        <v>3469.22</v>
      </c>
      <c r="U43" s="2">
        <v>3438.69</v>
      </c>
      <c r="V43" s="2">
        <v>3380.88</v>
      </c>
      <c r="W43" s="2">
        <v>3326.34</v>
      </c>
      <c r="X43" s="2">
        <v>3264.52</v>
      </c>
      <c r="Y43" s="85">
        <v>3250.47</v>
      </c>
      <c r="AB43" s="4">
        <v>8</v>
      </c>
      <c r="AC43" s="4">
        <v>14</v>
      </c>
    </row>
    <row r="44" spans="1:29" x14ac:dyDescent="0.25">
      <c r="A44" s="69">
        <v>4</v>
      </c>
      <c r="B44" s="93">
        <v>3207.98</v>
      </c>
      <c r="C44" s="2">
        <v>3208.45</v>
      </c>
      <c r="D44" s="2">
        <v>3209.55</v>
      </c>
      <c r="E44" s="2">
        <v>3210.15</v>
      </c>
      <c r="F44" s="2">
        <v>3211.24</v>
      </c>
      <c r="G44" s="2">
        <v>3281.93</v>
      </c>
      <c r="H44" s="2">
        <v>3309.39</v>
      </c>
      <c r="I44" s="2">
        <v>3296.26</v>
      </c>
      <c r="J44" s="2">
        <v>3271.51</v>
      </c>
      <c r="K44" s="2">
        <v>3234.28</v>
      </c>
      <c r="L44" s="2">
        <v>3165.27</v>
      </c>
      <c r="M44" s="2">
        <v>3165.2</v>
      </c>
      <c r="N44" s="2">
        <v>3165.07</v>
      </c>
      <c r="O44" s="2">
        <v>3165.18</v>
      </c>
      <c r="P44" s="2">
        <v>3192.08</v>
      </c>
      <c r="Q44" s="2">
        <v>3183.3</v>
      </c>
      <c r="R44" s="2">
        <v>3216.87</v>
      </c>
      <c r="S44" s="2">
        <v>3217</v>
      </c>
      <c r="T44" s="2">
        <v>3215.96</v>
      </c>
      <c r="U44" s="2">
        <v>3215.69</v>
      </c>
      <c r="V44" s="2">
        <v>3214.18</v>
      </c>
      <c r="W44" s="2">
        <v>3168.76</v>
      </c>
      <c r="X44" s="2">
        <v>3161.58</v>
      </c>
      <c r="Y44" s="85">
        <v>3167.46</v>
      </c>
      <c r="AB44" s="4">
        <v>8</v>
      </c>
      <c r="AC44" s="4">
        <v>15</v>
      </c>
    </row>
    <row r="45" spans="1:29" x14ac:dyDescent="0.25">
      <c r="A45" s="69">
        <v>5</v>
      </c>
      <c r="B45" s="93">
        <v>3208.77</v>
      </c>
      <c r="C45" s="2">
        <v>3209.83</v>
      </c>
      <c r="D45" s="2">
        <v>3209.65</v>
      </c>
      <c r="E45" s="2">
        <v>3210.49</v>
      </c>
      <c r="F45" s="2">
        <v>3217.74</v>
      </c>
      <c r="G45" s="2">
        <v>3229.11</v>
      </c>
      <c r="H45" s="2">
        <v>3300.73</v>
      </c>
      <c r="I45" s="2">
        <v>3281.8</v>
      </c>
      <c r="J45" s="2">
        <v>3238.28</v>
      </c>
      <c r="K45" s="2">
        <v>3226.97</v>
      </c>
      <c r="L45" s="2">
        <v>3218.78</v>
      </c>
      <c r="M45" s="2">
        <v>3216.71</v>
      </c>
      <c r="N45" s="2">
        <v>3177.95</v>
      </c>
      <c r="O45" s="2">
        <v>3165.62</v>
      </c>
      <c r="P45" s="2">
        <v>3166.3</v>
      </c>
      <c r="Q45" s="2">
        <v>3177.31</v>
      </c>
      <c r="R45" s="2">
        <v>3227.36</v>
      </c>
      <c r="S45" s="2">
        <v>3269</v>
      </c>
      <c r="T45" s="2">
        <v>3306.78</v>
      </c>
      <c r="U45" s="2">
        <v>3288.34</v>
      </c>
      <c r="V45" s="2">
        <v>3217.39</v>
      </c>
      <c r="W45" s="2">
        <v>3213.64</v>
      </c>
      <c r="X45" s="2">
        <v>3206.98</v>
      </c>
      <c r="Y45" s="85">
        <v>3207.98</v>
      </c>
      <c r="AB45" s="4">
        <v>8</v>
      </c>
      <c r="AC45" s="4">
        <v>16</v>
      </c>
    </row>
    <row r="46" spans="1:29" x14ac:dyDescent="0.25">
      <c r="A46" s="69">
        <v>6</v>
      </c>
      <c r="B46" s="93">
        <v>3215.49</v>
      </c>
      <c r="C46" s="2">
        <v>3210</v>
      </c>
      <c r="D46" s="2">
        <v>3195.82</v>
      </c>
      <c r="E46" s="2">
        <v>3194.77</v>
      </c>
      <c r="F46" s="2">
        <v>3211.56</v>
      </c>
      <c r="G46" s="2">
        <v>3218.86</v>
      </c>
      <c r="H46" s="2">
        <v>3246.07</v>
      </c>
      <c r="I46" s="2">
        <v>3323.55</v>
      </c>
      <c r="J46" s="2">
        <v>3430.08</v>
      </c>
      <c r="K46" s="2">
        <v>3434.76</v>
      </c>
      <c r="L46" s="2">
        <v>3429.33</v>
      </c>
      <c r="M46" s="2">
        <v>3430.62</v>
      </c>
      <c r="N46" s="2">
        <v>3419.39</v>
      </c>
      <c r="O46" s="2">
        <v>3422.41</v>
      </c>
      <c r="P46" s="2">
        <v>3423.09</v>
      </c>
      <c r="Q46" s="2">
        <v>3436.02</v>
      </c>
      <c r="R46" s="2">
        <v>3466.7</v>
      </c>
      <c r="S46" s="2">
        <v>3460.38</v>
      </c>
      <c r="T46" s="2">
        <v>3462.75</v>
      </c>
      <c r="U46" s="2">
        <v>3416.79</v>
      </c>
      <c r="V46" s="2">
        <v>3307.87</v>
      </c>
      <c r="W46" s="2">
        <v>3260.34</v>
      </c>
      <c r="X46" s="2">
        <v>3215.91</v>
      </c>
      <c r="Y46" s="85">
        <v>3214.22</v>
      </c>
      <c r="AB46" s="4">
        <v>8</v>
      </c>
      <c r="AC46" s="4">
        <v>17</v>
      </c>
    </row>
    <row r="47" spans="1:29" x14ac:dyDescent="0.25">
      <c r="A47" s="69">
        <v>7</v>
      </c>
      <c r="B47" s="93">
        <v>3242.37</v>
      </c>
      <c r="C47" s="2">
        <v>3211.77</v>
      </c>
      <c r="D47" s="2">
        <v>3212.24</v>
      </c>
      <c r="E47" s="2">
        <v>3207.87</v>
      </c>
      <c r="F47" s="2">
        <v>3212.56</v>
      </c>
      <c r="G47" s="2">
        <v>3221.19</v>
      </c>
      <c r="H47" s="2">
        <v>3301.19</v>
      </c>
      <c r="I47" s="2">
        <v>3346.66</v>
      </c>
      <c r="J47" s="2">
        <v>3459.48</v>
      </c>
      <c r="K47" s="2">
        <v>3511.58</v>
      </c>
      <c r="L47" s="2">
        <v>3517.75</v>
      </c>
      <c r="M47" s="2">
        <v>3518.44</v>
      </c>
      <c r="N47" s="2">
        <v>3518.98</v>
      </c>
      <c r="O47" s="2">
        <v>3518.47</v>
      </c>
      <c r="P47" s="2">
        <v>3531.13</v>
      </c>
      <c r="Q47" s="2">
        <v>3563.07</v>
      </c>
      <c r="R47" s="2">
        <v>3601.81</v>
      </c>
      <c r="S47" s="2">
        <v>3613.39</v>
      </c>
      <c r="T47" s="2">
        <v>3635.55</v>
      </c>
      <c r="U47" s="2">
        <v>3529.46</v>
      </c>
      <c r="V47" s="2">
        <v>3381.15</v>
      </c>
      <c r="W47" s="2">
        <v>3278.07</v>
      </c>
      <c r="X47" s="2">
        <v>3224.66</v>
      </c>
      <c r="Y47" s="85">
        <v>3217.1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3178.57</v>
      </c>
      <c r="C48" s="2">
        <v>3179.28</v>
      </c>
      <c r="D48" s="2">
        <v>3188.08</v>
      </c>
      <c r="E48" s="2">
        <v>3190.01</v>
      </c>
      <c r="F48" s="2">
        <v>3213.5</v>
      </c>
      <c r="G48" s="2">
        <v>3284.88</v>
      </c>
      <c r="H48" s="2">
        <v>3325.24</v>
      </c>
      <c r="I48" s="2">
        <v>3420.2</v>
      </c>
      <c r="J48" s="2">
        <v>3429.81</v>
      </c>
      <c r="K48" s="2">
        <v>3389.43</v>
      </c>
      <c r="L48" s="2">
        <v>3371.82</v>
      </c>
      <c r="M48" s="2">
        <v>3382.29</v>
      </c>
      <c r="N48" s="2">
        <v>3378.55</v>
      </c>
      <c r="O48" s="2">
        <v>3378.33</v>
      </c>
      <c r="P48" s="2">
        <v>3380.01</v>
      </c>
      <c r="Q48" s="2">
        <v>3394.98</v>
      </c>
      <c r="R48" s="2">
        <v>3430.23</v>
      </c>
      <c r="S48" s="2">
        <v>3435.96</v>
      </c>
      <c r="T48" s="2">
        <v>3419.95</v>
      </c>
      <c r="U48" s="2">
        <v>3393.36</v>
      </c>
      <c r="V48" s="2">
        <v>3270.11</v>
      </c>
      <c r="W48" s="2">
        <v>3219.18</v>
      </c>
      <c r="X48" s="2">
        <v>3211.73</v>
      </c>
      <c r="Y48" s="85">
        <v>3208.91</v>
      </c>
      <c r="AB48" s="4">
        <v>8</v>
      </c>
      <c r="AC48" s="4">
        <v>19</v>
      </c>
    </row>
    <row r="49" spans="1:29" x14ac:dyDescent="0.25">
      <c r="A49" s="69">
        <v>9</v>
      </c>
      <c r="B49" s="93">
        <v>3193.91</v>
      </c>
      <c r="C49" s="2">
        <v>3192.03</v>
      </c>
      <c r="D49" s="2">
        <v>3176.28</v>
      </c>
      <c r="E49" s="2">
        <v>3178.09</v>
      </c>
      <c r="F49" s="2">
        <v>3192.73</v>
      </c>
      <c r="G49" s="2">
        <v>3226.28</v>
      </c>
      <c r="H49" s="2">
        <v>3287.28</v>
      </c>
      <c r="I49" s="2">
        <v>3357.44</v>
      </c>
      <c r="J49" s="2">
        <v>3376.79</v>
      </c>
      <c r="K49" s="2">
        <v>3380.87</v>
      </c>
      <c r="L49" s="2">
        <v>3295.43</v>
      </c>
      <c r="M49" s="2">
        <v>3296.86</v>
      </c>
      <c r="N49" s="2">
        <v>3289.54</v>
      </c>
      <c r="O49" s="2">
        <v>3288.96</v>
      </c>
      <c r="P49" s="2">
        <v>3283.65</v>
      </c>
      <c r="Q49" s="2">
        <v>3280.57</v>
      </c>
      <c r="R49" s="2">
        <v>3289.53</v>
      </c>
      <c r="S49" s="2">
        <v>3358.27</v>
      </c>
      <c r="T49" s="2">
        <v>3293.46</v>
      </c>
      <c r="U49" s="2">
        <v>3264.55</v>
      </c>
      <c r="V49" s="2">
        <v>3221.66</v>
      </c>
      <c r="W49" s="2">
        <v>3213.99</v>
      </c>
      <c r="X49" s="2">
        <v>3186.25</v>
      </c>
      <c r="Y49" s="85">
        <v>3186.62</v>
      </c>
      <c r="AB49" s="4">
        <v>8</v>
      </c>
      <c r="AC49" s="4">
        <v>20</v>
      </c>
    </row>
    <row r="50" spans="1:29" x14ac:dyDescent="0.25">
      <c r="A50" s="69">
        <v>10</v>
      </c>
      <c r="B50" s="93">
        <v>3186.64</v>
      </c>
      <c r="C50" s="2">
        <v>3181.56</v>
      </c>
      <c r="D50" s="2">
        <v>3182.43</v>
      </c>
      <c r="E50" s="2">
        <v>3188.8</v>
      </c>
      <c r="F50" s="2">
        <v>3197.16</v>
      </c>
      <c r="G50" s="2">
        <v>3223.97</v>
      </c>
      <c r="H50" s="2">
        <v>3278.39</v>
      </c>
      <c r="I50" s="2">
        <v>3302.3</v>
      </c>
      <c r="J50" s="2">
        <v>3300.5</v>
      </c>
      <c r="K50" s="2">
        <v>3286.28</v>
      </c>
      <c r="L50" s="2">
        <v>3259.71</v>
      </c>
      <c r="M50" s="2">
        <v>3274.08</v>
      </c>
      <c r="N50" s="2">
        <v>3273.56</v>
      </c>
      <c r="O50" s="2">
        <v>3280.88</v>
      </c>
      <c r="P50" s="2">
        <v>3266.57</v>
      </c>
      <c r="Q50" s="2">
        <v>3275.42</v>
      </c>
      <c r="R50" s="2">
        <v>3287.93</v>
      </c>
      <c r="S50" s="2">
        <v>3310.4</v>
      </c>
      <c r="T50" s="2">
        <v>3292.31</v>
      </c>
      <c r="U50" s="2">
        <v>3244.59</v>
      </c>
      <c r="V50" s="2">
        <v>3208.64</v>
      </c>
      <c r="W50" s="2">
        <v>3194.54</v>
      </c>
      <c r="X50" s="2">
        <v>3188.61</v>
      </c>
      <c r="Y50" s="85">
        <v>3187.81</v>
      </c>
      <c r="AB50" s="4">
        <v>8</v>
      </c>
      <c r="AC50" s="4">
        <v>21</v>
      </c>
    </row>
    <row r="51" spans="1:29" x14ac:dyDescent="0.25">
      <c r="A51" s="69">
        <v>11</v>
      </c>
      <c r="B51" s="93">
        <v>3205.94</v>
      </c>
      <c r="C51" s="2">
        <v>3204.71</v>
      </c>
      <c r="D51" s="2">
        <v>3197.03</v>
      </c>
      <c r="E51" s="2">
        <v>3205.78</v>
      </c>
      <c r="F51" s="2">
        <v>3207.38</v>
      </c>
      <c r="G51" s="2">
        <v>3224.35</v>
      </c>
      <c r="H51" s="2">
        <v>3231.75</v>
      </c>
      <c r="I51" s="2">
        <v>3233.02</v>
      </c>
      <c r="J51" s="2">
        <v>3215.89</v>
      </c>
      <c r="K51" s="2">
        <v>3215.87</v>
      </c>
      <c r="L51" s="2">
        <v>3214.82</v>
      </c>
      <c r="M51" s="2">
        <v>3214.83</v>
      </c>
      <c r="N51" s="2">
        <v>3214.48</v>
      </c>
      <c r="O51" s="2">
        <v>3213.44</v>
      </c>
      <c r="P51" s="2">
        <v>3215.18</v>
      </c>
      <c r="Q51" s="2">
        <v>3210.55</v>
      </c>
      <c r="R51" s="2">
        <v>3211.6</v>
      </c>
      <c r="S51" s="2">
        <v>3212.45</v>
      </c>
      <c r="T51" s="2">
        <v>3212.07</v>
      </c>
      <c r="U51" s="2">
        <v>3212.27</v>
      </c>
      <c r="V51" s="2">
        <v>3211.73</v>
      </c>
      <c r="W51" s="2">
        <v>3209.93</v>
      </c>
      <c r="X51" s="2">
        <v>3190.21</v>
      </c>
      <c r="Y51" s="85">
        <v>3191.85</v>
      </c>
      <c r="AB51" s="4">
        <v>8</v>
      </c>
      <c r="AC51" s="4">
        <v>22</v>
      </c>
    </row>
    <row r="52" spans="1:29" x14ac:dyDescent="0.25">
      <c r="A52" s="69">
        <v>12</v>
      </c>
      <c r="B52" s="93">
        <v>3200.97</v>
      </c>
      <c r="C52" s="2">
        <v>3196.04</v>
      </c>
      <c r="D52" s="2">
        <v>3171.68</v>
      </c>
      <c r="E52" s="2">
        <v>3203.29</v>
      </c>
      <c r="F52" s="2">
        <v>3215.87</v>
      </c>
      <c r="G52" s="2">
        <v>3217.99</v>
      </c>
      <c r="H52" s="2">
        <v>3216.97</v>
      </c>
      <c r="I52" s="2">
        <v>3217.39</v>
      </c>
      <c r="J52" s="2">
        <v>3208.98</v>
      </c>
      <c r="K52" s="2">
        <v>3208.51</v>
      </c>
      <c r="L52" s="2">
        <v>3207.87</v>
      </c>
      <c r="M52" s="2">
        <v>3192.6</v>
      </c>
      <c r="N52" s="2">
        <v>3208.06</v>
      </c>
      <c r="O52" s="2">
        <v>3192.99</v>
      </c>
      <c r="P52" s="2">
        <v>3208.19</v>
      </c>
      <c r="Q52" s="2">
        <v>3194.86</v>
      </c>
      <c r="R52" s="2">
        <v>3211.52</v>
      </c>
      <c r="S52" s="2">
        <v>3245.22</v>
      </c>
      <c r="T52" s="2">
        <v>3211.81</v>
      </c>
      <c r="U52" s="2">
        <v>3219.44</v>
      </c>
      <c r="V52" s="2">
        <v>3214.79</v>
      </c>
      <c r="W52" s="2">
        <v>3213.12</v>
      </c>
      <c r="X52" s="2">
        <v>3211.21</v>
      </c>
      <c r="Y52" s="85">
        <v>3215.06</v>
      </c>
      <c r="AB52" s="4">
        <v>8</v>
      </c>
      <c r="AC52" s="4">
        <v>23</v>
      </c>
    </row>
    <row r="53" spans="1:29" x14ac:dyDescent="0.25">
      <c r="A53" s="69">
        <v>13</v>
      </c>
      <c r="B53" s="93">
        <v>3216.63</v>
      </c>
      <c r="C53" s="2">
        <v>3217.2</v>
      </c>
      <c r="D53" s="2">
        <v>3217.69</v>
      </c>
      <c r="E53" s="2">
        <v>3218.28</v>
      </c>
      <c r="F53" s="2">
        <v>3219.25</v>
      </c>
      <c r="G53" s="2">
        <v>3221.31</v>
      </c>
      <c r="H53" s="2">
        <v>3223.37</v>
      </c>
      <c r="I53" s="2">
        <v>3228</v>
      </c>
      <c r="J53" s="2">
        <v>3309.37</v>
      </c>
      <c r="K53" s="2">
        <v>3309.24</v>
      </c>
      <c r="L53" s="2">
        <v>3302.02</v>
      </c>
      <c r="M53" s="2">
        <v>3300.34</v>
      </c>
      <c r="N53" s="2">
        <v>3300.34</v>
      </c>
      <c r="O53" s="2">
        <v>3302.66</v>
      </c>
      <c r="P53" s="2">
        <v>3306.67</v>
      </c>
      <c r="Q53" s="2">
        <v>3319.47</v>
      </c>
      <c r="R53" s="2">
        <v>3347.26</v>
      </c>
      <c r="S53" s="2">
        <v>3347.81</v>
      </c>
      <c r="T53" s="2">
        <v>3329.09</v>
      </c>
      <c r="U53" s="2">
        <v>3312.6</v>
      </c>
      <c r="V53" s="2">
        <v>3289.35</v>
      </c>
      <c r="W53" s="2">
        <v>3245.47</v>
      </c>
      <c r="X53" s="2">
        <v>3217.29</v>
      </c>
      <c r="Y53" s="85">
        <v>3217.56</v>
      </c>
      <c r="AB53" s="4">
        <v>8</v>
      </c>
      <c r="AC53" s="4">
        <v>24</v>
      </c>
    </row>
    <row r="54" spans="1:29" x14ac:dyDescent="0.25">
      <c r="A54" s="69">
        <v>14</v>
      </c>
      <c r="B54" s="93">
        <v>3217.97</v>
      </c>
      <c r="C54" s="2">
        <v>3218.72</v>
      </c>
      <c r="D54" s="2">
        <v>3217.96</v>
      </c>
      <c r="E54" s="2">
        <v>3206.78</v>
      </c>
      <c r="F54" s="2">
        <v>3218.19</v>
      </c>
      <c r="G54" s="2">
        <v>3221.02</v>
      </c>
      <c r="H54" s="2">
        <v>3221.29</v>
      </c>
      <c r="I54" s="2">
        <v>3225.65</v>
      </c>
      <c r="J54" s="2">
        <v>3265.5</v>
      </c>
      <c r="K54" s="2">
        <v>3350.83</v>
      </c>
      <c r="L54" s="2">
        <v>3351.89</v>
      </c>
      <c r="M54" s="2">
        <v>3349.93</v>
      </c>
      <c r="N54" s="2">
        <v>3342.33</v>
      </c>
      <c r="O54" s="2">
        <v>3337.97</v>
      </c>
      <c r="P54" s="2">
        <v>3344.87</v>
      </c>
      <c r="Q54" s="2">
        <v>3354.29</v>
      </c>
      <c r="R54" s="2">
        <v>3373.05</v>
      </c>
      <c r="S54" s="2">
        <v>3409.82</v>
      </c>
      <c r="T54" s="2">
        <v>3366.84</v>
      </c>
      <c r="U54" s="2">
        <v>3301.47</v>
      </c>
      <c r="V54" s="2">
        <v>3228</v>
      </c>
      <c r="W54" s="2">
        <v>3310.84</v>
      </c>
      <c r="X54" s="2">
        <v>3239.82</v>
      </c>
      <c r="Y54" s="85">
        <v>3223.86</v>
      </c>
      <c r="AB54" s="4">
        <v>8</v>
      </c>
      <c r="AC54" s="4">
        <v>25</v>
      </c>
    </row>
    <row r="55" spans="1:29" x14ac:dyDescent="0.25">
      <c r="A55" s="69">
        <v>15</v>
      </c>
      <c r="B55" s="93">
        <v>3217.37</v>
      </c>
      <c r="C55" s="2">
        <v>3212.99</v>
      </c>
      <c r="D55" s="2">
        <v>3211.31</v>
      </c>
      <c r="E55" s="2">
        <v>3211.59</v>
      </c>
      <c r="F55" s="2">
        <v>3218.82</v>
      </c>
      <c r="G55" s="2">
        <v>3224.58</v>
      </c>
      <c r="H55" s="2">
        <v>3225.61</v>
      </c>
      <c r="I55" s="2">
        <v>3267.53</v>
      </c>
      <c r="J55" s="2">
        <v>3269.88</v>
      </c>
      <c r="K55" s="2">
        <v>3272.82</v>
      </c>
      <c r="L55" s="2">
        <v>3266.71</v>
      </c>
      <c r="M55" s="2">
        <v>3281.24</v>
      </c>
      <c r="N55" s="2">
        <v>3259.65</v>
      </c>
      <c r="O55" s="2">
        <v>3263.8</v>
      </c>
      <c r="P55" s="2">
        <v>3266.93</v>
      </c>
      <c r="Q55" s="2">
        <v>3282.07</v>
      </c>
      <c r="R55" s="2">
        <v>3324.29</v>
      </c>
      <c r="S55" s="2">
        <v>3332.53</v>
      </c>
      <c r="T55" s="2">
        <v>3300.1</v>
      </c>
      <c r="U55" s="2">
        <v>3278.36</v>
      </c>
      <c r="V55" s="2">
        <v>3223.46</v>
      </c>
      <c r="W55" s="2">
        <v>3210.01</v>
      </c>
      <c r="X55" s="2">
        <v>3209.78</v>
      </c>
      <c r="Y55" s="85">
        <v>3195.11</v>
      </c>
      <c r="AB55" s="4">
        <v>9</v>
      </c>
      <c r="AC55" s="4">
        <v>2</v>
      </c>
    </row>
    <row r="56" spans="1:29" x14ac:dyDescent="0.25">
      <c r="A56" s="69">
        <v>16</v>
      </c>
      <c r="B56" s="93">
        <v>3201.64</v>
      </c>
      <c r="C56" s="2">
        <v>3182.95</v>
      </c>
      <c r="D56" s="2">
        <v>3168.22</v>
      </c>
      <c r="E56" s="2">
        <v>3191.96</v>
      </c>
      <c r="F56" s="2">
        <v>3217.45</v>
      </c>
      <c r="G56" s="2">
        <v>3218.29</v>
      </c>
      <c r="H56" s="2">
        <v>3222.3</v>
      </c>
      <c r="I56" s="2">
        <v>3218.68</v>
      </c>
      <c r="J56" s="2">
        <v>3207.14</v>
      </c>
      <c r="K56" s="2">
        <v>3206.99</v>
      </c>
      <c r="L56" s="2">
        <v>3206.09</v>
      </c>
      <c r="M56" s="2">
        <v>3205.87</v>
      </c>
      <c r="N56" s="2">
        <v>3206.63</v>
      </c>
      <c r="O56" s="2">
        <v>3206.68</v>
      </c>
      <c r="P56" s="2">
        <v>3207.05</v>
      </c>
      <c r="Q56" s="2">
        <v>3207.95</v>
      </c>
      <c r="R56" s="2">
        <v>3243.07</v>
      </c>
      <c r="S56" s="2">
        <v>3247.15</v>
      </c>
      <c r="T56" s="2">
        <v>3209.25</v>
      </c>
      <c r="U56" s="2">
        <v>3220.62</v>
      </c>
      <c r="V56" s="2">
        <v>3208.41</v>
      </c>
      <c r="W56" s="2">
        <v>3203.6</v>
      </c>
      <c r="X56" s="2">
        <v>3203.52</v>
      </c>
      <c r="Y56" s="85">
        <v>3205.09</v>
      </c>
      <c r="AB56" s="4">
        <v>9</v>
      </c>
      <c r="AC56" s="4">
        <v>3</v>
      </c>
    </row>
    <row r="57" spans="1:29" x14ac:dyDescent="0.25">
      <c r="A57" s="69">
        <v>17</v>
      </c>
      <c r="B57" s="93">
        <v>3204.76</v>
      </c>
      <c r="C57" s="2">
        <v>3199.23</v>
      </c>
      <c r="D57" s="2">
        <v>3210.27</v>
      </c>
      <c r="E57" s="2">
        <v>3211.86</v>
      </c>
      <c r="F57" s="2">
        <v>3217.75</v>
      </c>
      <c r="G57" s="2">
        <v>3236.41</v>
      </c>
      <c r="H57" s="2">
        <v>3330.83</v>
      </c>
      <c r="I57" s="2">
        <v>3348.28</v>
      </c>
      <c r="J57" s="2">
        <v>3346.65</v>
      </c>
      <c r="K57" s="2">
        <v>3344.88</v>
      </c>
      <c r="L57" s="2">
        <v>3327.47</v>
      </c>
      <c r="M57" s="2">
        <v>3330.27</v>
      </c>
      <c r="N57" s="2">
        <v>3321.27</v>
      </c>
      <c r="O57" s="2">
        <v>3324.25</v>
      </c>
      <c r="P57" s="2">
        <v>3337.91</v>
      </c>
      <c r="Q57" s="2">
        <v>3357.97</v>
      </c>
      <c r="R57" s="2">
        <v>3448.95</v>
      </c>
      <c r="S57" s="2">
        <v>3460.37</v>
      </c>
      <c r="T57" s="2">
        <v>3365.36</v>
      </c>
      <c r="U57" s="2">
        <v>3338.39</v>
      </c>
      <c r="V57" s="2">
        <v>3261.29</v>
      </c>
      <c r="W57" s="2">
        <v>3217.09</v>
      </c>
      <c r="X57" s="2">
        <v>3208.81</v>
      </c>
      <c r="Y57" s="85">
        <v>3210.76</v>
      </c>
      <c r="AB57" s="4">
        <v>9</v>
      </c>
      <c r="AC57" s="4">
        <v>4</v>
      </c>
    </row>
    <row r="58" spans="1:29" x14ac:dyDescent="0.25">
      <c r="A58" s="69">
        <v>18</v>
      </c>
      <c r="B58" s="93">
        <v>3212.89</v>
      </c>
      <c r="C58" s="2">
        <v>3213.74</v>
      </c>
      <c r="D58" s="2">
        <v>3208.19</v>
      </c>
      <c r="E58" s="2">
        <v>3215.11</v>
      </c>
      <c r="F58" s="2">
        <v>3215.23</v>
      </c>
      <c r="G58" s="2">
        <v>3293.59</v>
      </c>
      <c r="H58" s="2">
        <v>3348.53</v>
      </c>
      <c r="I58" s="2">
        <v>3379.96</v>
      </c>
      <c r="J58" s="2">
        <v>3380.14</v>
      </c>
      <c r="K58" s="2">
        <v>3384.83</v>
      </c>
      <c r="L58" s="2">
        <v>3366.69</v>
      </c>
      <c r="M58" s="2">
        <v>3368.01</v>
      </c>
      <c r="N58" s="2">
        <v>3342.36</v>
      </c>
      <c r="O58" s="2">
        <v>3317.37</v>
      </c>
      <c r="P58" s="2">
        <v>3359.45</v>
      </c>
      <c r="Q58" s="2">
        <v>3381.15</v>
      </c>
      <c r="R58" s="2">
        <v>3427.45</v>
      </c>
      <c r="S58" s="2">
        <v>3403.39</v>
      </c>
      <c r="T58" s="2">
        <v>3375.11</v>
      </c>
      <c r="U58" s="2">
        <v>3329.09</v>
      </c>
      <c r="V58" s="2">
        <v>3217.35</v>
      </c>
      <c r="W58" s="2">
        <v>3215.21</v>
      </c>
      <c r="X58" s="2">
        <v>3209.12</v>
      </c>
      <c r="Y58" s="85">
        <v>3210.95</v>
      </c>
      <c r="AB58" s="4">
        <v>9</v>
      </c>
      <c r="AC58" s="4">
        <v>5</v>
      </c>
    </row>
    <row r="59" spans="1:29" x14ac:dyDescent="0.25">
      <c r="A59" s="69">
        <v>19</v>
      </c>
      <c r="B59" s="93">
        <v>3211.95</v>
      </c>
      <c r="C59" s="2">
        <v>3213.8</v>
      </c>
      <c r="D59" s="2">
        <v>3214.72</v>
      </c>
      <c r="E59" s="2">
        <v>3216.29</v>
      </c>
      <c r="F59" s="2">
        <v>3222.2</v>
      </c>
      <c r="G59" s="2">
        <v>3246.45</v>
      </c>
      <c r="H59" s="2">
        <v>3339.47</v>
      </c>
      <c r="I59" s="2">
        <v>3354.78</v>
      </c>
      <c r="J59" s="2">
        <v>3356.22</v>
      </c>
      <c r="K59" s="2">
        <v>3353.4</v>
      </c>
      <c r="L59" s="2">
        <v>3353.77</v>
      </c>
      <c r="M59" s="2">
        <v>3341.82</v>
      </c>
      <c r="N59" s="2">
        <v>3339.78</v>
      </c>
      <c r="O59" s="2">
        <v>3337.89</v>
      </c>
      <c r="P59" s="2">
        <v>3340.96</v>
      </c>
      <c r="Q59" s="2">
        <v>3353.92</v>
      </c>
      <c r="R59" s="2">
        <v>3380.77</v>
      </c>
      <c r="S59" s="2">
        <v>3376.48</v>
      </c>
      <c r="T59" s="2">
        <v>3352.86</v>
      </c>
      <c r="U59" s="2">
        <v>3339.16</v>
      </c>
      <c r="V59" s="2">
        <v>3281.9</v>
      </c>
      <c r="W59" s="2">
        <v>3216.25</v>
      </c>
      <c r="X59" s="2">
        <v>3210.52</v>
      </c>
      <c r="Y59" s="85">
        <v>3210.29</v>
      </c>
      <c r="AB59" s="4">
        <v>9</v>
      </c>
      <c r="AC59" s="4">
        <v>6</v>
      </c>
    </row>
    <row r="60" spans="1:29" x14ac:dyDescent="0.25">
      <c r="A60" s="69">
        <v>20</v>
      </c>
      <c r="B60" s="93">
        <v>3220.21</v>
      </c>
      <c r="C60" s="2">
        <v>3214.21</v>
      </c>
      <c r="D60" s="2">
        <v>3216.09</v>
      </c>
      <c r="E60" s="2">
        <v>3216.67</v>
      </c>
      <c r="F60" s="2">
        <v>3216.04</v>
      </c>
      <c r="G60" s="2">
        <v>3219.64</v>
      </c>
      <c r="H60" s="2">
        <v>3224.54</v>
      </c>
      <c r="I60" s="2">
        <v>3285.97</v>
      </c>
      <c r="J60" s="2">
        <v>3288.3</v>
      </c>
      <c r="K60" s="2">
        <v>3289.76</v>
      </c>
      <c r="L60" s="2">
        <v>3285.43</v>
      </c>
      <c r="M60" s="2">
        <v>3281.84</v>
      </c>
      <c r="N60" s="2">
        <v>3282.39</v>
      </c>
      <c r="O60" s="2">
        <v>3285.16</v>
      </c>
      <c r="P60" s="2">
        <v>3291.08</v>
      </c>
      <c r="Q60" s="2">
        <v>3297.85</v>
      </c>
      <c r="R60" s="2">
        <v>3308.21</v>
      </c>
      <c r="S60" s="2">
        <v>3302.04</v>
      </c>
      <c r="T60" s="2">
        <v>3307.66</v>
      </c>
      <c r="U60" s="2">
        <v>3275.09</v>
      </c>
      <c r="V60" s="2">
        <v>3214.33</v>
      </c>
      <c r="W60" s="2">
        <v>3207.01</v>
      </c>
      <c r="X60" s="2">
        <v>3208.75</v>
      </c>
      <c r="Y60" s="85">
        <v>3211.2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3211.91</v>
      </c>
      <c r="C61" s="2">
        <v>3206.78</v>
      </c>
      <c r="D61" s="2">
        <v>3207.29</v>
      </c>
      <c r="E61" s="2">
        <v>3207.88</v>
      </c>
      <c r="F61" s="2">
        <v>3207.84</v>
      </c>
      <c r="G61" s="2">
        <v>3215.73</v>
      </c>
      <c r="H61" s="2">
        <v>3214.92</v>
      </c>
      <c r="I61" s="2">
        <v>3216.01</v>
      </c>
      <c r="J61" s="2">
        <v>3210.86</v>
      </c>
      <c r="K61" s="2">
        <v>3221.4</v>
      </c>
      <c r="L61" s="2">
        <v>3217.41</v>
      </c>
      <c r="M61" s="2">
        <v>3208.7</v>
      </c>
      <c r="N61" s="2">
        <v>3208.41</v>
      </c>
      <c r="O61" s="2">
        <v>3208.7</v>
      </c>
      <c r="P61" s="2">
        <v>3235.94</v>
      </c>
      <c r="Q61" s="2">
        <v>3272.08</v>
      </c>
      <c r="R61" s="2">
        <v>3281.55</v>
      </c>
      <c r="S61" s="2">
        <v>3278.79</v>
      </c>
      <c r="T61" s="2">
        <v>3275.33</v>
      </c>
      <c r="U61" s="2">
        <v>3238.31</v>
      </c>
      <c r="V61" s="2">
        <v>3294.78</v>
      </c>
      <c r="W61" s="2">
        <v>3227.12</v>
      </c>
      <c r="X61" s="2">
        <v>3210.28</v>
      </c>
      <c r="Y61" s="85">
        <v>3210.3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3213.76</v>
      </c>
      <c r="C62" s="2">
        <v>3215.04</v>
      </c>
      <c r="D62" s="2">
        <v>3215.71</v>
      </c>
      <c r="E62" s="2">
        <v>3216.37</v>
      </c>
      <c r="F62" s="2">
        <v>3223.05</v>
      </c>
      <c r="G62" s="2">
        <v>3336.15</v>
      </c>
      <c r="H62" s="2">
        <v>3455.86</v>
      </c>
      <c r="I62" s="2">
        <v>3480.18</v>
      </c>
      <c r="J62" s="2">
        <v>3396.74</v>
      </c>
      <c r="K62" s="2">
        <v>3394.01</v>
      </c>
      <c r="L62" s="2">
        <v>3382.07</v>
      </c>
      <c r="M62" s="2">
        <v>3398.38</v>
      </c>
      <c r="N62" s="2">
        <v>3391.58</v>
      </c>
      <c r="O62" s="2">
        <v>3388.54</v>
      </c>
      <c r="P62" s="2">
        <v>3399.84</v>
      </c>
      <c r="Q62" s="2">
        <v>3411.64</v>
      </c>
      <c r="R62" s="2">
        <v>3411.37</v>
      </c>
      <c r="S62" s="2">
        <v>3403.09</v>
      </c>
      <c r="T62" s="2">
        <v>3359.77</v>
      </c>
      <c r="U62" s="2">
        <v>3346.95</v>
      </c>
      <c r="V62" s="2">
        <v>3257.43</v>
      </c>
      <c r="W62" s="2">
        <v>3218.96</v>
      </c>
      <c r="X62" s="2">
        <v>3211.43</v>
      </c>
      <c r="Y62" s="85">
        <v>3212.11</v>
      </c>
      <c r="AB62" s="4">
        <v>9</v>
      </c>
      <c r="AC62" s="4">
        <v>9</v>
      </c>
    </row>
    <row r="63" spans="1:29" x14ac:dyDescent="0.25">
      <c r="A63" s="69">
        <v>23</v>
      </c>
      <c r="B63" s="93">
        <v>3214.46</v>
      </c>
      <c r="C63" s="2">
        <v>3215.35</v>
      </c>
      <c r="D63" s="2">
        <v>3216.32</v>
      </c>
      <c r="E63" s="2">
        <v>3217.24</v>
      </c>
      <c r="F63" s="2">
        <v>3223.82</v>
      </c>
      <c r="G63" s="2">
        <v>3269.05</v>
      </c>
      <c r="H63" s="2">
        <v>3331.38</v>
      </c>
      <c r="I63" s="2">
        <v>3365.16</v>
      </c>
      <c r="J63" s="2">
        <v>3339.52</v>
      </c>
      <c r="K63" s="2">
        <v>3334.5</v>
      </c>
      <c r="L63" s="2">
        <v>3323.45</v>
      </c>
      <c r="M63" s="2">
        <v>3322.79</v>
      </c>
      <c r="N63" s="2">
        <v>3300.78</v>
      </c>
      <c r="O63" s="2">
        <v>3306.85</v>
      </c>
      <c r="P63" s="2">
        <v>3331.15</v>
      </c>
      <c r="Q63" s="2">
        <v>3369.69</v>
      </c>
      <c r="R63" s="2">
        <v>3381.89</v>
      </c>
      <c r="S63" s="2">
        <v>3384.12</v>
      </c>
      <c r="T63" s="2">
        <v>3346.48</v>
      </c>
      <c r="U63" s="2">
        <v>3311.75</v>
      </c>
      <c r="V63" s="2">
        <v>3279.82</v>
      </c>
      <c r="W63" s="2">
        <v>3222.1</v>
      </c>
      <c r="X63" s="2">
        <v>3219.78</v>
      </c>
      <c r="Y63" s="85">
        <v>3212.87</v>
      </c>
      <c r="AB63" s="4">
        <v>9</v>
      </c>
      <c r="AC63" s="4">
        <v>10</v>
      </c>
    </row>
    <row r="64" spans="1:29" x14ac:dyDescent="0.25">
      <c r="A64" s="69">
        <v>24</v>
      </c>
      <c r="B64" s="93">
        <v>3214.38</v>
      </c>
      <c r="C64" s="2">
        <v>3211.33</v>
      </c>
      <c r="D64" s="2">
        <v>3206.38</v>
      </c>
      <c r="E64" s="2">
        <v>3205.76</v>
      </c>
      <c r="F64" s="2">
        <v>3213.7</v>
      </c>
      <c r="G64" s="2">
        <v>3228.08</v>
      </c>
      <c r="H64" s="2">
        <v>3260.87</v>
      </c>
      <c r="I64" s="2">
        <v>3295.49</v>
      </c>
      <c r="J64" s="2">
        <v>3303.33</v>
      </c>
      <c r="K64" s="2">
        <v>3304.65</v>
      </c>
      <c r="L64" s="2">
        <v>3295.35</v>
      </c>
      <c r="M64" s="2">
        <v>3294.03</v>
      </c>
      <c r="N64" s="2">
        <v>3293.81</v>
      </c>
      <c r="O64" s="2">
        <v>3301.04</v>
      </c>
      <c r="P64" s="2">
        <v>3307.66</v>
      </c>
      <c r="Q64" s="2">
        <v>3321.87</v>
      </c>
      <c r="R64" s="2">
        <v>3358.49</v>
      </c>
      <c r="S64" s="2">
        <v>3368.67</v>
      </c>
      <c r="T64" s="2">
        <v>3308.2</v>
      </c>
      <c r="U64" s="2">
        <v>3298.08</v>
      </c>
      <c r="V64" s="2">
        <v>3258.18</v>
      </c>
      <c r="W64" s="2">
        <v>3221.75</v>
      </c>
      <c r="X64" s="2">
        <v>3215.76</v>
      </c>
      <c r="Y64" s="85">
        <v>3215.97</v>
      </c>
      <c r="AB64" s="4">
        <v>9</v>
      </c>
      <c r="AC64" s="4">
        <v>11</v>
      </c>
    </row>
    <row r="65" spans="1:29" x14ac:dyDescent="0.25">
      <c r="A65" s="69">
        <v>25</v>
      </c>
      <c r="B65" s="93">
        <v>3217.93</v>
      </c>
      <c r="C65" s="2">
        <v>3218.98</v>
      </c>
      <c r="D65" s="2">
        <v>3214.46</v>
      </c>
      <c r="E65" s="2">
        <v>3220.29</v>
      </c>
      <c r="F65" s="2">
        <v>3221.53</v>
      </c>
      <c r="G65" s="2">
        <v>3238.23</v>
      </c>
      <c r="H65" s="2">
        <v>3293.1</v>
      </c>
      <c r="I65" s="2">
        <v>3342.12</v>
      </c>
      <c r="J65" s="2">
        <v>3311.39</v>
      </c>
      <c r="K65" s="2">
        <v>3308.29</v>
      </c>
      <c r="L65" s="2">
        <v>3300</v>
      </c>
      <c r="M65" s="2">
        <v>3298.81</v>
      </c>
      <c r="N65" s="2">
        <v>3297.26</v>
      </c>
      <c r="O65" s="2">
        <v>3301</v>
      </c>
      <c r="P65" s="2">
        <v>3312.57</v>
      </c>
      <c r="Q65" s="2">
        <v>3324.47</v>
      </c>
      <c r="R65" s="2">
        <v>3378.38</v>
      </c>
      <c r="S65" s="2">
        <v>3374.3</v>
      </c>
      <c r="T65" s="2">
        <v>3314.28</v>
      </c>
      <c r="U65" s="2">
        <v>3298.9</v>
      </c>
      <c r="V65" s="2">
        <v>3256.66</v>
      </c>
      <c r="W65" s="2">
        <v>3223.28</v>
      </c>
      <c r="X65" s="2">
        <v>3215.32</v>
      </c>
      <c r="Y65" s="85">
        <v>3215.62</v>
      </c>
      <c r="AB65" s="4">
        <v>9</v>
      </c>
      <c r="AC65" s="4">
        <v>12</v>
      </c>
    </row>
    <row r="66" spans="1:29" x14ac:dyDescent="0.25">
      <c r="A66" s="69">
        <v>26</v>
      </c>
      <c r="B66" s="93">
        <v>3217.57</v>
      </c>
      <c r="C66" s="2">
        <v>3213.03</v>
      </c>
      <c r="D66" s="2">
        <v>3213.35</v>
      </c>
      <c r="E66" s="2">
        <v>3215.09</v>
      </c>
      <c r="F66" s="2">
        <v>3220.95</v>
      </c>
      <c r="G66" s="2">
        <v>3229.34</v>
      </c>
      <c r="H66" s="2">
        <v>3279.49</v>
      </c>
      <c r="I66" s="2">
        <v>3278.6</v>
      </c>
      <c r="J66" s="2">
        <v>3270.2</v>
      </c>
      <c r="K66" s="2">
        <v>3281.79</v>
      </c>
      <c r="L66" s="2">
        <v>3279.79</v>
      </c>
      <c r="M66" s="2">
        <v>3279.91</v>
      </c>
      <c r="N66" s="2">
        <v>3270.58</v>
      </c>
      <c r="O66" s="2">
        <v>3271.18</v>
      </c>
      <c r="P66" s="2">
        <v>3281.15</v>
      </c>
      <c r="Q66" s="2">
        <v>3290.87</v>
      </c>
      <c r="R66" s="2">
        <v>3325.2</v>
      </c>
      <c r="S66" s="2">
        <v>3295.93</v>
      </c>
      <c r="T66" s="2">
        <v>3278.53</v>
      </c>
      <c r="U66" s="2">
        <v>3240.76</v>
      </c>
      <c r="V66" s="2">
        <v>3218.56</v>
      </c>
      <c r="W66" s="2">
        <v>3162.5</v>
      </c>
      <c r="X66" s="2">
        <v>3207.89</v>
      </c>
      <c r="Y66" s="85">
        <v>3210.42</v>
      </c>
      <c r="AB66" s="4">
        <v>9</v>
      </c>
      <c r="AC66" s="4">
        <v>13</v>
      </c>
    </row>
    <row r="67" spans="1:29" x14ac:dyDescent="0.25">
      <c r="A67" s="69">
        <v>27</v>
      </c>
      <c r="B67" s="93">
        <v>3213.86</v>
      </c>
      <c r="C67" s="2">
        <v>3213.82</v>
      </c>
      <c r="D67" s="2">
        <v>3213.91</v>
      </c>
      <c r="E67" s="2">
        <v>3214.79</v>
      </c>
      <c r="F67" s="2">
        <v>3216.63</v>
      </c>
      <c r="G67" s="2">
        <v>3213.87</v>
      </c>
      <c r="H67" s="2">
        <v>3226.68</v>
      </c>
      <c r="I67" s="2">
        <v>3291.25</v>
      </c>
      <c r="J67" s="2">
        <v>3375.8</v>
      </c>
      <c r="K67" s="2">
        <v>3411.87</v>
      </c>
      <c r="L67" s="2">
        <v>3377.55</v>
      </c>
      <c r="M67" s="2">
        <v>3363.15</v>
      </c>
      <c r="N67" s="2">
        <v>3339.01</v>
      </c>
      <c r="O67" s="2">
        <v>3350.04</v>
      </c>
      <c r="P67" s="2">
        <v>3365.75</v>
      </c>
      <c r="Q67" s="2">
        <v>3400.96</v>
      </c>
      <c r="R67" s="2">
        <v>3419.71</v>
      </c>
      <c r="S67" s="2">
        <v>3407.59</v>
      </c>
      <c r="T67" s="2">
        <v>3389.66</v>
      </c>
      <c r="U67" s="2">
        <v>3370.42</v>
      </c>
      <c r="V67" s="2">
        <v>3327.6</v>
      </c>
      <c r="W67" s="2">
        <v>3239.24</v>
      </c>
      <c r="X67" s="2">
        <v>3213.54</v>
      </c>
      <c r="Y67" s="85">
        <v>3214.31</v>
      </c>
      <c r="AB67" s="4">
        <v>9</v>
      </c>
      <c r="AC67" s="4">
        <v>14</v>
      </c>
    </row>
    <row r="68" spans="1:29" x14ac:dyDescent="0.25">
      <c r="A68" s="69">
        <v>28</v>
      </c>
      <c r="B68" s="93">
        <v>3214.39</v>
      </c>
      <c r="C68" s="2">
        <v>3214.18</v>
      </c>
      <c r="D68" s="2">
        <v>3214.67</v>
      </c>
      <c r="E68" s="2">
        <v>3214.97</v>
      </c>
      <c r="F68" s="2">
        <v>3215.21</v>
      </c>
      <c r="G68" s="2">
        <v>3212.12</v>
      </c>
      <c r="H68" s="2">
        <v>3214.83</v>
      </c>
      <c r="I68" s="2">
        <v>3232.18</v>
      </c>
      <c r="J68" s="2">
        <v>3306.8</v>
      </c>
      <c r="K68" s="2">
        <v>3371.25</v>
      </c>
      <c r="L68" s="2">
        <v>3368.3</v>
      </c>
      <c r="M68" s="2">
        <v>3369.69</v>
      </c>
      <c r="N68" s="2">
        <v>3365.98</v>
      </c>
      <c r="O68" s="2">
        <v>3370.02</v>
      </c>
      <c r="P68" s="2">
        <v>3398.61</v>
      </c>
      <c r="Q68" s="2">
        <v>3425.79</v>
      </c>
      <c r="R68" s="2">
        <v>3452.92</v>
      </c>
      <c r="S68" s="2">
        <v>3435.19</v>
      </c>
      <c r="T68" s="2">
        <v>3422.53</v>
      </c>
      <c r="U68" s="2">
        <v>3416.96</v>
      </c>
      <c r="V68" s="2">
        <v>3378.18</v>
      </c>
      <c r="W68" s="2">
        <v>3251.26</v>
      </c>
      <c r="X68" s="2">
        <v>3221.02</v>
      </c>
      <c r="Y68" s="85">
        <v>3214.93</v>
      </c>
      <c r="AB68" s="4">
        <v>9</v>
      </c>
      <c r="AC68" s="4">
        <v>15</v>
      </c>
    </row>
    <row r="69" spans="1:29" x14ac:dyDescent="0.25">
      <c r="A69" s="69">
        <v>29</v>
      </c>
      <c r="B69" s="93">
        <v>3213.98</v>
      </c>
      <c r="C69" s="2">
        <v>3214.06</v>
      </c>
      <c r="D69" s="2">
        <v>3214.13</v>
      </c>
      <c r="E69" s="2">
        <v>3215.29</v>
      </c>
      <c r="F69" s="2">
        <v>3219.3</v>
      </c>
      <c r="G69" s="2">
        <v>3243.7</v>
      </c>
      <c r="H69" s="2">
        <v>3289.66</v>
      </c>
      <c r="I69" s="2">
        <v>3366.08</v>
      </c>
      <c r="J69" s="2">
        <v>3367.39</v>
      </c>
      <c r="K69" s="2">
        <v>3369.78</v>
      </c>
      <c r="L69" s="2">
        <v>3363.47</v>
      </c>
      <c r="M69" s="2">
        <v>3365.9</v>
      </c>
      <c r="N69" s="2">
        <v>3364.51</v>
      </c>
      <c r="O69" s="2">
        <v>3367.11</v>
      </c>
      <c r="P69" s="2">
        <v>3388.82</v>
      </c>
      <c r="Q69" s="2">
        <v>3452.02</v>
      </c>
      <c r="R69" s="2">
        <v>3465.36</v>
      </c>
      <c r="S69" s="2">
        <v>3456.63</v>
      </c>
      <c r="T69" s="2">
        <v>3395.36</v>
      </c>
      <c r="U69" s="2">
        <v>3379.24</v>
      </c>
      <c r="V69" s="2">
        <v>3329.84</v>
      </c>
      <c r="W69" s="2">
        <v>3251.29</v>
      </c>
      <c r="X69" s="2">
        <v>3218.86</v>
      </c>
      <c r="Y69" s="85">
        <v>3213.18</v>
      </c>
      <c r="AB69" s="4">
        <v>9</v>
      </c>
      <c r="AC69" s="4">
        <v>16</v>
      </c>
    </row>
    <row r="70" spans="1:29" x14ac:dyDescent="0.25">
      <c r="A70" s="69">
        <v>30</v>
      </c>
      <c r="B70" s="93">
        <v>3216.12</v>
      </c>
      <c r="C70" s="2">
        <v>3215.3</v>
      </c>
      <c r="D70" s="2">
        <v>3215.99</v>
      </c>
      <c r="E70" s="2">
        <v>3217.51</v>
      </c>
      <c r="F70" s="2">
        <v>3219.05</v>
      </c>
      <c r="G70" s="2">
        <v>3235.22</v>
      </c>
      <c r="H70" s="2">
        <v>3279.81</v>
      </c>
      <c r="I70" s="2">
        <v>3307.03</v>
      </c>
      <c r="J70" s="2">
        <v>3313.55</v>
      </c>
      <c r="K70" s="2">
        <v>3286.88</v>
      </c>
      <c r="L70" s="2">
        <v>3256.45</v>
      </c>
      <c r="M70" s="2">
        <v>3251.65</v>
      </c>
      <c r="N70" s="2">
        <v>3248.12</v>
      </c>
      <c r="O70" s="2">
        <v>3246.38</v>
      </c>
      <c r="P70" s="2">
        <v>3255.14</v>
      </c>
      <c r="Q70" s="2">
        <v>3271.83</v>
      </c>
      <c r="R70" s="2">
        <v>3356.7</v>
      </c>
      <c r="S70" s="2">
        <v>3299.9</v>
      </c>
      <c r="T70" s="2">
        <v>3259.84</v>
      </c>
      <c r="U70" s="2">
        <v>3239.63</v>
      </c>
      <c r="V70" s="2">
        <v>3233.1</v>
      </c>
      <c r="W70" s="2">
        <v>3220.41</v>
      </c>
      <c r="X70" s="2">
        <v>3207.99</v>
      </c>
      <c r="Y70" s="85">
        <v>3212.58</v>
      </c>
      <c r="AB70" s="4">
        <v>9</v>
      </c>
      <c r="AC70" s="4">
        <v>17</v>
      </c>
    </row>
    <row r="71" spans="1:29" x14ac:dyDescent="0.25">
      <c r="A71" s="70">
        <v>31</v>
      </c>
      <c r="B71" s="94">
        <v>3215.72</v>
      </c>
      <c r="C71" s="86">
        <v>3214.02</v>
      </c>
      <c r="D71" s="86">
        <v>3216.44</v>
      </c>
      <c r="E71" s="86">
        <v>3217.33</v>
      </c>
      <c r="F71" s="86">
        <v>3227.28</v>
      </c>
      <c r="G71" s="86">
        <v>3315.37</v>
      </c>
      <c r="H71" s="86">
        <v>3442.11</v>
      </c>
      <c r="I71" s="86">
        <v>3512.46</v>
      </c>
      <c r="J71" s="86">
        <v>3500.77</v>
      </c>
      <c r="K71" s="86">
        <v>3493.62</v>
      </c>
      <c r="L71" s="86">
        <v>3480.76</v>
      </c>
      <c r="M71" s="86">
        <v>3491.71</v>
      </c>
      <c r="N71" s="86">
        <v>3484.45</v>
      </c>
      <c r="O71" s="86">
        <v>3492.18</v>
      </c>
      <c r="P71" s="86">
        <v>3514.43</v>
      </c>
      <c r="Q71" s="86">
        <v>3552.07</v>
      </c>
      <c r="R71" s="86">
        <v>3563.83</v>
      </c>
      <c r="S71" s="86">
        <v>3562.06</v>
      </c>
      <c r="T71" s="86">
        <v>3486.33</v>
      </c>
      <c r="U71" s="86">
        <v>3457.3</v>
      </c>
      <c r="V71" s="86">
        <v>3377.71</v>
      </c>
      <c r="W71" s="86">
        <v>3311.57</v>
      </c>
      <c r="X71" s="86">
        <v>3283.99</v>
      </c>
      <c r="Y71" s="87">
        <v>3238.88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96">
        <v>3319.77</v>
      </c>
      <c r="C75" s="88">
        <v>3329.77</v>
      </c>
      <c r="D75" s="88">
        <v>3353.61</v>
      </c>
      <c r="E75" s="88">
        <v>3361.85</v>
      </c>
      <c r="F75" s="88">
        <v>3426.24</v>
      </c>
      <c r="G75" s="88">
        <v>3534.66</v>
      </c>
      <c r="H75" s="88">
        <v>3591.55</v>
      </c>
      <c r="I75" s="88">
        <v>3603.36</v>
      </c>
      <c r="J75" s="88">
        <v>3601.27</v>
      </c>
      <c r="K75" s="88">
        <v>3593.87</v>
      </c>
      <c r="L75" s="88">
        <v>3583.98</v>
      </c>
      <c r="M75" s="88">
        <v>3583.9</v>
      </c>
      <c r="N75" s="88">
        <v>3573.7</v>
      </c>
      <c r="O75" s="88">
        <v>3557.26</v>
      </c>
      <c r="P75" s="88">
        <v>3565.67</v>
      </c>
      <c r="Q75" s="88">
        <v>3583.33</v>
      </c>
      <c r="R75" s="88">
        <v>3598.47</v>
      </c>
      <c r="S75" s="88">
        <v>3618.52</v>
      </c>
      <c r="T75" s="88">
        <v>3596.61</v>
      </c>
      <c r="U75" s="88">
        <v>3579.44</v>
      </c>
      <c r="V75" s="88">
        <v>3551.21</v>
      </c>
      <c r="W75" s="88">
        <v>3501.74</v>
      </c>
      <c r="X75" s="88">
        <v>3380.21</v>
      </c>
      <c r="Y75" s="89">
        <v>3357.42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3">
        <v>3328.57</v>
      </c>
      <c r="C76" s="2">
        <v>3329.04</v>
      </c>
      <c r="D76" s="2">
        <v>3337.96</v>
      </c>
      <c r="E76" s="2">
        <v>3360.56</v>
      </c>
      <c r="F76" s="2">
        <v>3444.4</v>
      </c>
      <c r="G76" s="2">
        <v>3560.24</v>
      </c>
      <c r="H76" s="2">
        <v>3581.48</v>
      </c>
      <c r="I76" s="2">
        <v>3626.27</v>
      </c>
      <c r="J76" s="2">
        <v>3604.02</v>
      </c>
      <c r="K76" s="2">
        <v>3592.67</v>
      </c>
      <c r="L76" s="2">
        <v>3575.1</v>
      </c>
      <c r="M76" s="2">
        <v>3578.01</v>
      </c>
      <c r="N76" s="2">
        <v>3574.58</v>
      </c>
      <c r="O76" s="2">
        <v>3571.04</v>
      </c>
      <c r="P76" s="2">
        <v>3574.92</v>
      </c>
      <c r="Q76" s="2">
        <v>3591.6</v>
      </c>
      <c r="R76" s="2">
        <v>3627.91</v>
      </c>
      <c r="S76" s="2">
        <v>3637.38</v>
      </c>
      <c r="T76" s="2">
        <v>3704.45</v>
      </c>
      <c r="U76" s="2">
        <v>3618.71</v>
      </c>
      <c r="V76" s="2">
        <v>3574.66</v>
      </c>
      <c r="W76" s="2">
        <v>3534.59</v>
      </c>
      <c r="X76" s="2">
        <v>3441.91</v>
      </c>
      <c r="Y76" s="85">
        <v>3404.99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3">
        <v>3357.55</v>
      </c>
      <c r="C77" s="2">
        <v>3345.52</v>
      </c>
      <c r="D77" s="2">
        <v>3347.97</v>
      </c>
      <c r="E77" s="2">
        <v>3359.65</v>
      </c>
      <c r="F77" s="2">
        <v>3427.32</v>
      </c>
      <c r="G77" s="2">
        <v>3539.36</v>
      </c>
      <c r="H77" s="2">
        <v>3586.71</v>
      </c>
      <c r="I77" s="2">
        <v>3603.96</v>
      </c>
      <c r="J77" s="2">
        <v>3606.54</v>
      </c>
      <c r="K77" s="2">
        <v>3602.89</v>
      </c>
      <c r="L77" s="2">
        <v>3574.72</v>
      </c>
      <c r="M77" s="2">
        <v>3588.83</v>
      </c>
      <c r="N77" s="2">
        <v>3583.9</v>
      </c>
      <c r="O77" s="2">
        <v>3575.12</v>
      </c>
      <c r="P77" s="2">
        <v>3576.82</v>
      </c>
      <c r="Q77" s="2">
        <v>3588.68</v>
      </c>
      <c r="R77" s="2">
        <v>3618.23</v>
      </c>
      <c r="S77" s="2">
        <v>3659.85</v>
      </c>
      <c r="T77" s="2">
        <v>3617.91</v>
      </c>
      <c r="U77" s="2">
        <v>3587.38</v>
      </c>
      <c r="V77" s="2">
        <v>3529.57</v>
      </c>
      <c r="W77" s="2">
        <v>3475.03</v>
      </c>
      <c r="X77" s="2">
        <v>3413.21</v>
      </c>
      <c r="Y77" s="85">
        <v>3399.16</v>
      </c>
      <c r="AB77" s="4">
        <v>9</v>
      </c>
      <c r="AC77" s="4">
        <v>24</v>
      </c>
    </row>
    <row r="78" spans="1:29" x14ac:dyDescent="0.25">
      <c r="A78" s="69">
        <v>4</v>
      </c>
      <c r="B78" s="93">
        <v>3356.67</v>
      </c>
      <c r="C78" s="2">
        <v>3357.14</v>
      </c>
      <c r="D78" s="2">
        <v>3358.24</v>
      </c>
      <c r="E78" s="2">
        <v>3358.84</v>
      </c>
      <c r="F78" s="2">
        <v>3359.93</v>
      </c>
      <c r="G78" s="2">
        <v>3430.62</v>
      </c>
      <c r="H78" s="2">
        <v>3458.08</v>
      </c>
      <c r="I78" s="2">
        <v>3444.95</v>
      </c>
      <c r="J78" s="2">
        <v>3420.2</v>
      </c>
      <c r="K78" s="2">
        <v>3382.97</v>
      </c>
      <c r="L78" s="2">
        <v>3313.96</v>
      </c>
      <c r="M78" s="2">
        <v>3313.89</v>
      </c>
      <c r="N78" s="2">
        <v>3313.76</v>
      </c>
      <c r="O78" s="2">
        <v>3313.87</v>
      </c>
      <c r="P78" s="2">
        <v>3340.77</v>
      </c>
      <c r="Q78" s="2">
        <v>3331.99</v>
      </c>
      <c r="R78" s="2">
        <v>3365.56</v>
      </c>
      <c r="S78" s="2">
        <v>3365.69</v>
      </c>
      <c r="T78" s="2">
        <v>3364.65</v>
      </c>
      <c r="U78" s="2">
        <v>3364.38</v>
      </c>
      <c r="V78" s="2">
        <v>3362.87</v>
      </c>
      <c r="W78" s="2">
        <v>3317.45</v>
      </c>
      <c r="X78" s="2">
        <v>3310.27</v>
      </c>
      <c r="Y78" s="85">
        <v>3316.15</v>
      </c>
      <c r="AB78" s="4">
        <v>9</v>
      </c>
      <c r="AC78" s="4">
        <v>25</v>
      </c>
    </row>
    <row r="79" spans="1:29" x14ac:dyDescent="0.25">
      <c r="A79" s="69">
        <v>5</v>
      </c>
      <c r="B79" s="93">
        <v>3357.46</v>
      </c>
      <c r="C79" s="2">
        <v>3358.52</v>
      </c>
      <c r="D79" s="2">
        <v>3358.34</v>
      </c>
      <c r="E79" s="2">
        <v>3359.18</v>
      </c>
      <c r="F79" s="2">
        <v>3366.43</v>
      </c>
      <c r="G79" s="2">
        <v>3377.8</v>
      </c>
      <c r="H79" s="2">
        <v>3449.42</v>
      </c>
      <c r="I79" s="2">
        <v>3430.49</v>
      </c>
      <c r="J79" s="2">
        <v>3386.97</v>
      </c>
      <c r="K79" s="2">
        <v>3375.66</v>
      </c>
      <c r="L79" s="2">
        <v>3367.47</v>
      </c>
      <c r="M79" s="2">
        <v>3365.4</v>
      </c>
      <c r="N79" s="2">
        <v>3326.64</v>
      </c>
      <c r="O79" s="2">
        <v>3314.31</v>
      </c>
      <c r="P79" s="2">
        <v>3314.99</v>
      </c>
      <c r="Q79" s="2">
        <v>3326</v>
      </c>
      <c r="R79" s="2">
        <v>3376.05</v>
      </c>
      <c r="S79" s="2">
        <v>3417.69</v>
      </c>
      <c r="T79" s="2">
        <v>3455.47</v>
      </c>
      <c r="U79" s="2">
        <v>3437.03</v>
      </c>
      <c r="V79" s="2">
        <v>3366.08</v>
      </c>
      <c r="W79" s="2">
        <v>3362.33</v>
      </c>
      <c r="X79" s="2">
        <v>3355.67</v>
      </c>
      <c r="Y79" s="85">
        <v>3356.67</v>
      </c>
      <c r="AB79" s="4">
        <v>10</v>
      </c>
      <c r="AC79" s="4">
        <v>2</v>
      </c>
    </row>
    <row r="80" spans="1:29" x14ac:dyDescent="0.25">
      <c r="A80" s="69">
        <v>6</v>
      </c>
      <c r="B80" s="93">
        <v>3364.18</v>
      </c>
      <c r="C80" s="2">
        <v>3358.69</v>
      </c>
      <c r="D80" s="2">
        <v>3344.51</v>
      </c>
      <c r="E80" s="2">
        <v>3343.46</v>
      </c>
      <c r="F80" s="2">
        <v>3360.25</v>
      </c>
      <c r="G80" s="2">
        <v>3367.55</v>
      </c>
      <c r="H80" s="2">
        <v>3394.76</v>
      </c>
      <c r="I80" s="2">
        <v>3472.24</v>
      </c>
      <c r="J80" s="2">
        <v>3578.77</v>
      </c>
      <c r="K80" s="2">
        <v>3583.45</v>
      </c>
      <c r="L80" s="2">
        <v>3578.02</v>
      </c>
      <c r="M80" s="2">
        <v>3579.31</v>
      </c>
      <c r="N80" s="2">
        <v>3568.08</v>
      </c>
      <c r="O80" s="2">
        <v>3571.1</v>
      </c>
      <c r="P80" s="2">
        <v>3571.78</v>
      </c>
      <c r="Q80" s="2">
        <v>3584.71</v>
      </c>
      <c r="R80" s="2">
        <v>3615.39</v>
      </c>
      <c r="S80" s="2">
        <v>3609.07</v>
      </c>
      <c r="T80" s="2">
        <v>3611.44</v>
      </c>
      <c r="U80" s="2">
        <v>3565.48</v>
      </c>
      <c r="V80" s="2">
        <v>3456.56</v>
      </c>
      <c r="W80" s="2">
        <v>3409.03</v>
      </c>
      <c r="X80" s="2">
        <v>3364.6</v>
      </c>
      <c r="Y80" s="85">
        <v>3362.91</v>
      </c>
      <c r="AB80" s="4">
        <v>10</v>
      </c>
      <c r="AC80" s="4">
        <v>3</v>
      </c>
    </row>
    <row r="81" spans="1:29" x14ac:dyDescent="0.25">
      <c r="A81" s="69">
        <v>7</v>
      </c>
      <c r="B81" s="93">
        <v>3391.06</v>
      </c>
      <c r="C81" s="2">
        <v>3360.46</v>
      </c>
      <c r="D81" s="2">
        <v>3360.93</v>
      </c>
      <c r="E81" s="2">
        <v>3356.56</v>
      </c>
      <c r="F81" s="2">
        <v>3361.25</v>
      </c>
      <c r="G81" s="2">
        <v>3369.88</v>
      </c>
      <c r="H81" s="2">
        <v>3449.88</v>
      </c>
      <c r="I81" s="2">
        <v>3495.35</v>
      </c>
      <c r="J81" s="2">
        <v>3608.17</v>
      </c>
      <c r="K81" s="2">
        <v>3660.27</v>
      </c>
      <c r="L81" s="2">
        <v>3666.44</v>
      </c>
      <c r="M81" s="2">
        <v>3667.13</v>
      </c>
      <c r="N81" s="2">
        <v>3667.67</v>
      </c>
      <c r="O81" s="2">
        <v>3667.16</v>
      </c>
      <c r="P81" s="2">
        <v>3679.82</v>
      </c>
      <c r="Q81" s="2">
        <v>3711.76</v>
      </c>
      <c r="R81" s="2">
        <v>3750.5</v>
      </c>
      <c r="S81" s="2">
        <v>3762.08</v>
      </c>
      <c r="T81" s="2">
        <v>3784.24</v>
      </c>
      <c r="U81" s="2">
        <v>3678.15</v>
      </c>
      <c r="V81" s="2">
        <v>3529.84</v>
      </c>
      <c r="W81" s="2">
        <v>3426.76</v>
      </c>
      <c r="X81" s="2">
        <v>3373.35</v>
      </c>
      <c r="Y81" s="85">
        <v>3365.79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3">
        <v>3327.26</v>
      </c>
      <c r="C82" s="2">
        <v>3327.97</v>
      </c>
      <c r="D82" s="2">
        <v>3336.77</v>
      </c>
      <c r="E82" s="2">
        <v>3338.7</v>
      </c>
      <c r="F82" s="2">
        <v>3362.19</v>
      </c>
      <c r="G82" s="2">
        <v>3433.57</v>
      </c>
      <c r="H82" s="2">
        <v>3473.93</v>
      </c>
      <c r="I82" s="2">
        <v>3568.89</v>
      </c>
      <c r="J82" s="2">
        <v>3578.5</v>
      </c>
      <c r="K82" s="2">
        <v>3538.12</v>
      </c>
      <c r="L82" s="2">
        <v>3520.51</v>
      </c>
      <c r="M82" s="2">
        <v>3530.98</v>
      </c>
      <c r="N82" s="2">
        <v>3527.24</v>
      </c>
      <c r="O82" s="2">
        <v>3527.02</v>
      </c>
      <c r="P82" s="2">
        <v>3528.7</v>
      </c>
      <c r="Q82" s="2">
        <v>3543.67</v>
      </c>
      <c r="R82" s="2">
        <v>3578.92</v>
      </c>
      <c r="S82" s="2">
        <v>3584.65</v>
      </c>
      <c r="T82" s="2">
        <v>3568.64</v>
      </c>
      <c r="U82" s="2">
        <v>3542.05</v>
      </c>
      <c r="V82" s="2">
        <v>3418.8</v>
      </c>
      <c r="W82" s="2">
        <v>3367.87</v>
      </c>
      <c r="X82" s="2">
        <v>3360.42</v>
      </c>
      <c r="Y82" s="85">
        <v>3357.6</v>
      </c>
      <c r="AB82" s="4">
        <v>10</v>
      </c>
      <c r="AC82" s="4">
        <v>5</v>
      </c>
    </row>
    <row r="83" spans="1:29" x14ac:dyDescent="0.25">
      <c r="A83" s="69">
        <v>9</v>
      </c>
      <c r="B83" s="93">
        <v>3342.6</v>
      </c>
      <c r="C83" s="2">
        <v>3340.72</v>
      </c>
      <c r="D83" s="2">
        <v>3324.97</v>
      </c>
      <c r="E83" s="2">
        <v>3326.78</v>
      </c>
      <c r="F83" s="2">
        <v>3341.42</v>
      </c>
      <c r="G83" s="2">
        <v>3374.97</v>
      </c>
      <c r="H83" s="2">
        <v>3435.97</v>
      </c>
      <c r="I83" s="2">
        <v>3506.13</v>
      </c>
      <c r="J83" s="2">
        <v>3525.48</v>
      </c>
      <c r="K83" s="2">
        <v>3529.56</v>
      </c>
      <c r="L83" s="2">
        <v>3444.12</v>
      </c>
      <c r="M83" s="2">
        <v>3445.55</v>
      </c>
      <c r="N83" s="2">
        <v>3438.23</v>
      </c>
      <c r="O83" s="2">
        <v>3437.65</v>
      </c>
      <c r="P83" s="2">
        <v>3432.34</v>
      </c>
      <c r="Q83" s="2">
        <v>3429.26</v>
      </c>
      <c r="R83" s="2">
        <v>3438.22</v>
      </c>
      <c r="S83" s="2">
        <v>3506.96</v>
      </c>
      <c r="T83" s="2">
        <v>3442.15</v>
      </c>
      <c r="U83" s="2">
        <v>3413.24</v>
      </c>
      <c r="V83" s="2">
        <v>3370.35</v>
      </c>
      <c r="W83" s="2">
        <v>3362.68</v>
      </c>
      <c r="X83" s="2">
        <v>3334.94</v>
      </c>
      <c r="Y83" s="85">
        <v>3335.31</v>
      </c>
      <c r="AB83" s="4">
        <v>10</v>
      </c>
      <c r="AC83" s="4">
        <v>6</v>
      </c>
    </row>
    <row r="84" spans="1:29" x14ac:dyDescent="0.25">
      <c r="A84" s="69">
        <v>10</v>
      </c>
      <c r="B84" s="93">
        <v>3335.33</v>
      </c>
      <c r="C84" s="2">
        <v>3330.25</v>
      </c>
      <c r="D84" s="2">
        <v>3331.12</v>
      </c>
      <c r="E84" s="2">
        <v>3337.49</v>
      </c>
      <c r="F84" s="2">
        <v>3345.85</v>
      </c>
      <c r="G84" s="2">
        <v>3372.66</v>
      </c>
      <c r="H84" s="2">
        <v>3427.08</v>
      </c>
      <c r="I84" s="2">
        <v>3450.99</v>
      </c>
      <c r="J84" s="2">
        <v>3449.19</v>
      </c>
      <c r="K84" s="2">
        <v>3434.97</v>
      </c>
      <c r="L84" s="2">
        <v>3408.4</v>
      </c>
      <c r="M84" s="2">
        <v>3422.77</v>
      </c>
      <c r="N84" s="2">
        <v>3422.25</v>
      </c>
      <c r="O84" s="2">
        <v>3429.57</v>
      </c>
      <c r="P84" s="2">
        <v>3415.26</v>
      </c>
      <c r="Q84" s="2">
        <v>3424.11</v>
      </c>
      <c r="R84" s="2">
        <v>3436.62</v>
      </c>
      <c r="S84" s="2">
        <v>3459.09</v>
      </c>
      <c r="T84" s="2">
        <v>3441</v>
      </c>
      <c r="U84" s="2">
        <v>3393.28</v>
      </c>
      <c r="V84" s="2">
        <v>3357.33</v>
      </c>
      <c r="W84" s="2">
        <v>3343.23</v>
      </c>
      <c r="X84" s="2">
        <v>3337.3</v>
      </c>
      <c r="Y84" s="85">
        <v>3336.5</v>
      </c>
      <c r="AB84" s="4">
        <v>10</v>
      </c>
      <c r="AC84" s="4">
        <v>7</v>
      </c>
    </row>
    <row r="85" spans="1:29" x14ac:dyDescent="0.25">
      <c r="A85" s="69">
        <v>11</v>
      </c>
      <c r="B85" s="93">
        <v>3354.63</v>
      </c>
      <c r="C85" s="2">
        <v>3353.4</v>
      </c>
      <c r="D85" s="2">
        <v>3345.72</v>
      </c>
      <c r="E85" s="2">
        <v>3354.47</v>
      </c>
      <c r="F85" s="2">
        <v>3356.07</v>
      </c>
      <c r="G85" s="2">
        <v>3373.04</v>
      </c>
      <c r="H85" s="2">
        <v>3380.44</v>
      </c>
      <c r="I85" s="2">
        <v>3381.71</v>
      </c>
      <c r="J85" s="2">
        <v>3364.58</v>
      </c>
      <c r="K85" s="2">
        <v>3364.56</v>
      </c>
      <c r="L85" s="2">
        <v>3363.51</v>
      </c>
      <c r="M85" s="2">
        <v>3363.52</v>
      </c>
      <c r="N85" s="2">
        <v>3363.17</v>
      </c>
      <c r="O85" s="2">
        <v>3362.13</v>
      </c>
      <c r="P85" s="2">
        <v>3363.87</v>
      </c>
      <c r="Q85" s="2">
        <v>3359.24</v>
      </c>
      <c r="R85" s="2">
        <v>3360.29</v>
      </c>
      <c r="S85" s="2">
        <v>3361.14</v>
      </c>
      <c r="T85" s="2">
        <v>3360.76</v>
      </c>
      <c r="U85" s="2">
        <v>3360.96</v>
      </c>
      <c r="V85" s="2">
        <v>3360.42</v>
      </c>
      <c r="W85" s="2">
        <v>3358.62</v>
      </c>
      <c r="X85" s="2">
        <v>3338.9</v>
      </c>
      <c r="Y85" s="85">
        <v>3340.54</v>
      </c>
      <c r="AB85" s="4">
        <v>10</v>
      </c>
      <c r="AC85" s="4">
        <v>8</v>
      </c>
    </row>
    <row r="86" spans="1:29" x14ac:dyDescent="0.25">
      <c r="A86" s="69">
        <v>12</v>
      </c>
      <c r="B86" s="93">
        <v>3349.66</v>
      </c>
      <c r="C86" s="2">
        <v>3344.73</v>
      </c>
      <c r="D86" s="2">
        <v>3320.37</v>
      </c>
      <c r="E86" s="2">
        <v>3351.98</v>
      </c>
      <c r="F86" s="2">
        <v>3364.56</v>
      </c>
      <c r="G86" s="2">
        <v>3366.68</v>
      </c>
      <c r="H86" s="2">
        <v>3365.66</v>
      </c>
      <c r="I86" s="2">
        <v>3366.08</v>
      </c>
      <c r="J86" s="2">
        <v>3357.67</v>
      </c>
      <c r="K86" s="2">
        <v>3357.2</v>
      </c>
      <c r="L86" s="2">
        <v>3356.56</v>
      </c>
      <c r="M86" s="2">
        <v>3341.29</v>
      </c>
      <c r="N86" s="2">
        <v>3356.75</v>
      </c>
      <c r="O86" s="2">
        <v>3341.68</v>
      </c>
      <c r="P86" s="2">
        <v>3356.88</v>
      </c>
      <c r="Q86" s="2">
        <v>3343.55</v>
      </c>
      <c r="R86" s="2">
        <v>3360.21</v>
      </c>
      <c r="S86" s="2">
        <v>3393.91</v>
      </c>
      <c r="T86" s="2">
        <v>3360.5</v>
      </c>
      <c r="U86" s="2">
        <v>3368.13</v>
      </c>
      <c r="V86" s="2">
        <v>3363.48</v>
      </c>
      <c r="W86" s="2">
        <v>3361.81</v>
      </c>
      <c r="X86" s="2">
        <v>3359.9</v>
      </c>
      <c r="Y86" s="85">
        <v>3363.75</v>
      </c>
      <c r="AB86" s="4">
        <v>10</v>
      </c>
      <c r="AC86" s="4">
        <v>9</v>
      </c>
    </row>
    <row r="87" spans="1:29" x14ac:dyDescent="0.25">
      <c r="A87" s="69">
        <v>13</v>
      </c>
      <c r="B87" s="93">
        <v>3365.32</v>
      </c>
      <c r="C87" s="2">
        <v>3365.89</v>
      </c>
      <c r="D87" s="2">
        <v>3366.38</v>
      </c>
      <c r="E87" s="2">
        <v>3366.97</v>
      </c>
      <c r="F87" s="2">
        <v>3367.94</v>
      </c>
      <c r="G87" s="2">
        <v>3370</v>
      </c>
      <c r="H87" s="2">
        <v>3372.06</v>
      </c>
      <c r="I87" s="2">
        <v>3376.69</v>
      </c>
      <c r="J87" s="2">
        <v>3458.06</v>
      </c>
      <c r="K87" s="2">
        <v>3457.93</v>
      </c>
      <c r="L87" s="2">
        <v>3450.71</v>
      </c>
      <c r="M87" s="2">
        <v>3449.03</v>
      </c>
      <c r="N87" s="2">
        <v>3449.03</v>
      </c>
      <c r="O87" s="2">
        <v>3451.35</v>
      </c>
      <c r="P87" s="2">
        <v>3455.36</v>
      </c>
      <c r="Q87" s="2">
        <v>3468.16</v>
      </c>
      <c r="R87" s="2">
        <v>3495.95</v>
      </c>
      <c r="S87" s="2">
        <v>3496.5</v>
      </c>
      <c r="T87" s="2">
        <v>3477.78</v>
      </c>
      <c r="U87" s="2">
        <v>3461.29</v>
      </c>
      <c r="V87" s="2">
        <v>3438.04</v>
      </c>
      <c r="W87" s="2">
        <v>3394.16</v>
      </c>
      <c r="X87" s="2">
        <v>3365.98</v>
      </c>
      <c r="Y87" s="85">
        <v>3366.25</v>
      </c>
      <c r="AB87" s="4">
        <v>10</v>
      </c>
      <c r="AC87" s="4">
        <v>10</v>
      </c>
    </row>
    <row r="88" spans="1:29" x14ac:dyDescent="0.25">
      <c r="A88" s="69">
        <v>14</v>
      </c>
      <c r="B88" s="93">
        <v>3366.66</v>
      </c>
      <c r="C88" s="2">
        <v>3367.41</v>
      </c>
      <c r="D88" s="2">
        <v>3366.65</v>
      </c>
      <c r="E88" s="2">
        <v>3355.47</v>
      </c>
      <c r="F88" s="2">
        <v>3366.88</v>
      </c>
      <c r="G88" s="2">
        <v>3369.71</v>
      </c>
      <c r="H88" s="2">
        <v>3369.98</v>
      </c>
      <c r="I88" s="2">
        <v>3374.34</v>
      </c>
      <c r="J88" s="2">
        <v>3414.19</v>
      </c>
      <c r="K88" s="2">
        <v>3499.52</v>
      </c>
      <c r="L88" s="2">
        <v>3500.58</v>
      </c>
      <c r="M88" s="2">
        <v>3498.62</v>
      </c>
      <c r="N88" s="2">
        <v>3491.02</v>
      </c>
      <c r="O88" s="2">
        <v>3486.66</v>
      </c>
      <c r="P88" s="2">
        <v>3493.56</v>
      </c>
      <c r="Q88" s="2">
        <v>3502.98</v>
      </c>
      <c r="R88" s="2">
        <v>3521.74</v>
      </c>
      <c r="S88" s="2">
        <v>3558.51</v>
      </c>
      <c r="T88" s="2">
        <v>3515.53</v>
      </c>
      <c r="U88" s="2">
        <v>3450.16</v>
      </c>
      <c r="V88" s="2">
        <v>3376.69</v>
      </c>
      <c r="W88" s="2">
        <v>3459.53</v>
      </c>
      <c r="X88" s="2">
        <v>3388.51</v>
      </c>
      <c r="Y88" s="85">
        <v>3372.55</v>
      </c>
      <c r="AB88" s="4">
        <v>10</v>
      </c>
      <c r="AC88" s="4">
        <v>11</v>
      </c>
    </row>
    <row r="89" spans="1:29" x14ac:dyDescent="0.25">
      <c r="A89" s="69">
        <v>15</v>
      </c>
      <c r="B89" s="93">
        <v>3366.06</v>
      </c>
      <c r="C89" s="2">
        <v>3361.68</v>
      </c>
      <c r="D89" s="2">
        <v>3360</v>
      </c>
      <c r="E89" s="2">
        <v>3360.28</v>
      </c>
      <c r="F89" s="2">
        <v>3367.51</v>
      </c>
      <c r="G89" s="2">
        <v>3373.27</v>
      </c>
      <c r="H89" s="2">
        <v>3374.3</v>
      </c>
      <c r="I89" s="2">
        <v>3416.22</v>
      </c>
      <c r="J89" s="2">
        <v>3418.57</v>
      </c>
      <c r="K89" s="2">
        <v>3421.51</v>
      </c>
      <c r="L89" s="2">
        <v>3415.4</v>
      </c>
      <c r="M89" s="2">
        <v>3429.93</v>
      </c>
      <c r="N89" s="2">
        <v>3408.34</v>
      </c>
      <c r="O89" s="2">
        <v>3412.49</v>
      </c>
      <c r="P89" s="2">
        <v>3415.62</v>
      </c>
      <c r="Q89" s="2">
        <v>3430.76</v>
      </c>
      <c r="R89" s="2">
        <v>3472.98</v>
      </c>
      <c r="S89" s="2">
        <v>3481.22</v>
      </c>
      <c r="T89" s="2">
        <v>3448.79</v>
      </c>
      <c r="U89" s="2">
        <v>3427.05</v>
      </c>
      <c r="V89" s="2">
        <v>3372.15</v>
      </c>
      <c r="W89" s="2">
        <v>3358.7</v>
      </c>
      <c r="X89" s="2">
        <v>3358.47</v>
      </c>
      <c r="Y89" s="85">
        <v>3343.8</v>
      </c>
      <c r="AB89" s="4">
        <v>10</v>
      </c>
      <c r="AC89" s="4">
        <v>12</v>
      </c>
    </row>
    <row r="90" spans="1:29" x14ac:dyDescent="0.25">
      <c r="A90" s="69">
        <v>16</v>
      </c>
      <c r="B90" s="93">
        <v>3350.33</v>
      </c>
      <c r="C90" s="2">
        <v>3331.64</v>
      </c>
      <c r="D90" s="2">
        <v>3316.91</v>
      </c>
      <c r="E90" s="2">
        <v>3340.65</v>
      </c>
      <c r="F90" s="2">
        <v>3366.14</v>
      </c>
      <c r="G90" s="2">
        <v>3366.98</v>
      </c>
      <c r="H90" s="2">
        <v>3370.99</v>
      </c>
      <c r="I90" s="2">
        <v>3367.37</v>
      </c>
      <c r="J90" s="2">
        <v>3355.83</v>
      </c>
      <c r="K90" s="2">
        <v>3355.68</v>
      </c>
      <c r="L90" s="2">
        <v>3354.78</v>
      </c>
      <c r="M90" s="2">
        <v>3354.56</v>
      </c>
      <c r="N90" s="2">
        <v>3355.32</v>
      </c>
      <c r="O90" s="2">
        <v>3355.37</v>
      </c>
      <c r="P90" s="2">
        <v>3355.74</v>
      </c>
      <c r="Q90" s="2">
        <v>3356.64</v>
      </c>
      <c r="R90" s="2">
        <v>3391.76</v>
      </c>
      <c r="S90" s="2">
        <v>3395.84</v>
      </c>
      <c r="T90" s="2">
        <v>3357.94</v>
      </c>
      <c r="U90" s="2">
        <v>3369.31</v>
      </c>
      <c r="V90" s="2">
        <v>3357.1</v>
      </c>
      <c r="W90" s="2">
        <v>3352.29</v>
      </c>
      <c r="X90" s="2">
        <v>3352.21</v>
      </c>
      <c r="Y90" s="85">
        <v>3353.78</v>
      </c>
      <c r="AB90" s="4">
        <v>10</v>
      </c>
      <c r="AC90" s="4">
        <v>13</v>
      </c>
    </row>
    <row r="91" spans="1:29" x14ac:dyDescent="0.25">
      <c r="A91" s="69">
        <v>17</v>
      </c>
      <c r="B91" s="93">
        <v>3353.45</v>
      </c>
      <c r="C91" s="2">
        <v>3347.92</v>
      </c>
      <c r="D91" s="2">
        <v>3358.96</v>
      </c>
      <c r="E91" s="2">
        <v>3360.55</v>
      </c>
      <c r="F91" s="2">
        <v>3366.44</v>
      </c>
      <c r="G91" s="2">
        <v>3385.1</v>
      </c>
      <c r="H91" s="2">
        <v>3479.52</v>
      </c>
      <c r="I91" s="2">
        <v>3496.97</v>
      </c>
      <c r="J91" s="2">
        <v>3495.34</v>
      </c>
      <c r="K91" s="2">
        <v>3493.57</v>
      </c>
      <c r="L91" s="2">
        <v>3476.16</v>
      </c>
      <c r="M91" s="2">
        <v>3478.96</v>
      </c>
      <c r="N91" s="2">
        <v>3469.96</v>
      </c>
      <c r="O91" s="2">
        <v>3472.94</v>
      </c>
      <c r="P91" s="2">
        <v>3486.6</v>
      </c>
      <c r="Q91" s="2">
        <v>3506.66</v>
      </c>
      <c r="R91" s="2">
        <v>3597.64</v>
      </c>
      <c r="S91" s="2">
        <v>3609.06</v>
      </c>
      <c r="T91" s="2">
        <v>3514.05</v>
      </c>
      <c r="U91" s="2">
        <v>3487.08</v>
      </c>
      <c r="V91" s="2">
        <v>3409.98</v>
      </c>
      <c r="W91" s="2">
        <v>3365.78</v>
      </c>
      <c r="X91" s="2">
        <v>3357.5</v>
      </c>
      <c r="Y91" s="85">
        <v>3359.45</v>
      </c>
      <c r="AB91" s="4">
        <v>10</v>
      </c>
      <c r="AC91" s="4">
        <v>14</v>
      </c>
    </row>
    <row r="92" spans="1:29" x14ac:dyDescent="0.25">
      <c r="A92" s="69">
        <v>18</v>
      </c>
      <c r="B92" s="93">
        <v>3361.58</v>
      </c>
      <c r="C92" s="2">
        <v>3362.43</v>
      </c>
      <c r="D92" s="2">
        <v>3356.88</v>
      </c>
      <c r="E92" s="2">
        <v>3363.8</v>
      </c>
      <c r="F92" s="2">
        <v>3363.92</v>
      </c>
      <c r="G92" s="2">
        <v>3442.28</v>
      </c>
      <c r="H92" s="2">
        <v>3497.22</v>
      </c>
      <c r="I92" s="2">
        <v>3528.65</v>
      </c>
      <c r="J92" s="2">
        <v>3528.83</v>
      </c>
      <c r="K92" s="2">
        <v>3533.52</v>
      </c>
      <c r="L92" s="2">
        <v>3515.38</v>
      </c>
      <c r="M92" s="2">
        <v>3516.7</v>
      </c>
      <c r="N92" s="2">
        <v>3491.05</v>
      </c>
      <c r="O92" s="2">
        <v>3466.06</v>
      </c>
      <c r="P92" s="2">
        <v>3508.14</v>
      </c>
      <c r="Q92" s="2">
        <v>3529.84</v>
      </c>
      <c r="R92" s="2">
        <v>3576.14</v>
      </c>
      <c r="S92" s="2">
        <v>3552.08</v>
      </c>
      <c r="T92" s="2">
        <v>3523.8</v>
      </c>
      <c r="U92" s="2">
        <v>3477.78</v>
      </c>
      <c r="V92" s="2">
        <v>3366.04</v>
      </c>
      <c r="W92" s="2">
        <v>3363.9</v>
      </c>
      <c r="X92" s="2">
        <v>3357.81</v>
      </c>
      <c r="Y92" s="85">
        <v>3359.64</v>
      </c>
      <c r="AB92" s="4">
        <v>10</v>
      </c>
      <c r="AC92" s="4">
        <v>15</v>
      </c>
    </row>
    <row r="93" spans="1:29" x14ac:dyDescent="0.25">
      <c r="A93" s="69">
        <v>19</v>
      </c>
      <c r="B93" s="93">
        <v>3360.64</v>
      </c>
      <c r="C93" s="2">
        <v>3362.49</v>
      </c>
      <c r="D93" s="2">
        <v>3363.41</v>
      </c>
      <c r="E93" s="2">
        <v>3364.98</v>
      </c>
      <c r="F93" s="2">
        <v>3370.89</v>
      </c>
      <c r="G93" s="2">
        <v>3395.14</v>
      </c>
      <c r="H93" s="2">
        <v>3488.16</v>
      </c>
      <c r="I93" s="2">
        <v>3503.47</v>
      </c>
      <c r="J93" s="2">
        <v>3504.91</v>
      </c>
      <c r="K93" s="2">
        <v>3502.09</v>
      </c>
      <c r="L93" s="2">
        <v>3502.46</v>
      </c>
      <c r="M93" s="2">
        <v>3490.51</v>
      </c>
      <c r="N93" s="2">
        <v>3488.47</v>
      </c>
      <c r="O93" s="2">
        <v>3486.58</v>
      </c>
      <c r="P93" s="2">
        <v>3489.65</v>
      </c>
      <c r="Q93" s="2">
        <v>3502.61</v>
      </c>
      <c r="R93" s="2">
        <v>3529.46</v>
      </c>
      <c r="S93" s="2">
        <v>3525.17</v>
      </c>
      <c r="T93" s="2">
        <v>3501.55</v>
      </c>
      <c r="U93" s="2">
        <v>3487.85</v>
      </c>
      <c r="V93" s="2">
        <v>3430.59</v>
      </c>
      <c r="W93" s="2">
        <v>3364.94</v>
      </c>
      <c r="X93" s="2">
        <v>3359.21</v>
      </c>
      <c r="Y93" s="85">
        <v>3358.98</v>
      </c>
      <c r="AB93" s="4">
        <v>10</v>
      </c>
      <c r="AC93" s="4">
        <v>16</v>
      </c>
    </row>
    <row r="94" spans="1:29" x14ac:dyDescent="0.25">
      <c r="A94" s="69">
        <v>20</v>
      </c>
      <c r="B94" s="93">
        <v>3368.9</v>
      </c>
      <c r="C94" s="2">
        <v>3362.9</v>
      </c>
      <c r="D94" s="2">
        <v>3364.78</v>
      </c>
      <c r="E94" s="2">
        <v>3365.36</v>
      </c>
      <c r="F94" s="2">
        <v>3364.73</v>
      </c>
      <c r="G94" s="2">
        <v>3368.33</v>
      </c>
      <c r="H94" s="2">
        <v>3373.23</v>
      </c>
      <c r="I94" s="2">
        <v>3434.66</v>
      </c>
      <c r="J94" s="2">
        <v>3436.99</v>
      </c>
      <c r="K94" s="2">
        <v>3438.45</v>
      </c>
      <c r="L94" s="2">
        <v>3434.12</v>
      </c>
      <c r="M94" s="2">
        <v>3430.53</v>
      </c>
      <c r="N94" s="2">
        <v>3431.08</v>
      </c>
      <c r="O94" s="2">
        <v>3433.85</v>
      </c>
      <c r="P94" s="2">
        <v>3439.77</v>
      </c>
      <c r="Q94" s="2">
        <v>3446.54</v>
      </c>
      <c r="R94" s="2">
        <v>3456.9</v>
      </c>
      <c r="S94" s="2">
        <v>3450.73</v>
      </c>
      <c r="T94" s="2">
        <v>3456.35</v>
      </c>
      <c r="U94" s="2">
        <v>3423.78</v>
      </c>
      <c r="V94" s="2">
        <v>3363.02</v>
      </c>
      <c r="W94" s="2">
        <v>3355.7</v>
      </c>
      <c r="X94" s="2">
        <v>3357.44</v>
      </c>
      <c r="Y94" s="85">
        <v>3359.89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3">
        <v>3360.6</v>
      </c>
      <c r="C95" s="2">
        <v>3355.47</v>
      </c>
      <c r="D95" s="2">
        <v>3355.98</v>
      </c>
      <c r="E95" s="2">
        <v>3356.57</v>
      </c>
      <c r="F95" s="2">
        <v>3356.53</v>
      </c>
      <c r="G95" s="2">
        <v>3364.42</v>
      </c>
      <c r="H95" s="2">
        <v>3363.61</v>
      </c>
      <c r="I95" s="2">
        <v>3364.7</v>
      </c>
      <c r="J95" s="2">
        <v>3359.55</v>
      </c>
      <c r="K95" s="2">
        <v>3370.09</v>
      </c>
      <c r="L95" s="2">
        <v>3366.1</v>
      </c>
      <c r="M95" s="2">
        <v>3357.39</v>
      </c>
      <c r="N95" s="2">
        <v>3357.1</v>
      </c>
      <c r="O95" s="2">
        <v>3357.39</v>
      </c>
      <c r="P95" s="2">
        <v>3384.63</v>
      </c>
      <c r="Q95" s="2">
        <v>3420.77</v>
      </c>
      <c r="R95" s="2">
        <v>3430.24</v>
      </c>
      <c r="S95" s="2">
        <v>3427.48</v>
      </c>
      <c r="T95" s="2">
        <v>3424.02</v>
      </c>
      <c r="U95" s="2">
        <v>3387</v>
      </c>
      <c r="V95" s="2">
        <v>3443.47</v>
      </c>
      <c r="W95" s="2">
        <v>3375.81</v>
      </c>
      <c r="X95" s="2">
        <v>3358.97</v>
      </c>
      <c r="Y95" s="85">
        <v>3358.99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3">
        <v>3362.45</v>
      </c>
      <c r="C96" s="2">
        <v>3363.73</v>
      </c>
      <c r="D96" s="2">
        <v>3364.4</v>
      </c>
      <c r="E96" s="2">
        <v>3365.06</v>
      </c>
      <c r="F96" s="2">
        <v>3371.74</v>
      </c>
      <c r="G96" s="2">
        <v>3484.84</v>
      </c>
      <c r="H96" s="2">
        <v>3604.55</v>
      </c>
      <c r="I96" s="2">
        <v>3628.87</v>
      </c>
      <c r="J96" s="2">
        <v>3545.43</v>
      </c>
      <c r="K96" s="2">
        <v>3542.7</v>
      </c>
      <c r="L96" s="2">
        <v>3530.76</v>
      </c>
      <c r="M96" s="2">
        <v>3547.07</v>
      </c>
      <c r="N96" s="2">
        <v>3540.27</v>
      </c>
      <c r="O96" s="2">
        <v>3537.23</v>
      </c>
      <c r="P96" s="2">
        <v>3548.53</v>
      </c>
      <c r="Q96" s="2">
        <v>3560.33</v>
      </c>
      <c r="R96" s="2">
        <v>3560.06</v>
      </c>
      <c r="S96" s="2">
        <v>3551.78</v>
      </c>
      <c r="T96" s="2">
        <v>3508.46</v>
      </c>
      <c r="U96" s="2">
        <v>3495.64</v>
      </c>
      <c r="V96" s="2">
        <v>3406.12</v>
      </c>
      <c r="W96" s="2">
        <v>3367.65</v>
      </c>
      <c r="X96" s="2">
        <v>3360.12</v>
      </c>
      <c r="Y96" s="85">
        <v>3360.8</v>
      </c>
      <c r="AB96" s="4">
        <v>10</v>
      </c>
      <c r="AC96" s="4">
        <v>19</v>
      </c>
    </row>
    <row r="97" spans="1:29" x14ac:dyDescent="0.25">
      <c r="A97" s="69">
        <v>23</v>
      </c>
      <c r="B97" s="93">
        <v>3363.15</v>
      </c>
      <c r="C97" s="2">
        <v>3364.04</v>
      </c>
      <c r="D97" s="2">
        <v>3365.01</v>
      </c>
      <c r="E97" s="2">
        <v>3365.93</v>
      </c>
      <c r="F97" s="2">
        <v>3372.51</v>
      </c>
      <c r="G97" s="2">
        <v>3417.74</v>
      </c>
      <c r="H97" s="2">
        <v>3480.07</v>
      </c>
      <c r="I97" s="2">
        <v>3513.85</v>
      </c>
      <c r="J97" s="2">
        <v>3488.21</v>
      </c>
      <c r="K97" s="2">
        <v>3483.19</v>
      </c>
      <c r="L97" s="2">
        <v>3472.14</v>
      </c>
      <c r="M97" s="2">
        <v>3471.48</v>
      </c>
      <c r="N97" s="2">
        <v>3449.47</v>
      </c>
      <c r="O97" s="2">
        <v>3455.54</v>
      </c>
      <c r="P97" s="2">
        <v>3479.84</v>
      </c>
      <c r="Q97" s="2">
        <v>3518.38</v>
      </c>
      <c r="R97" s="2">
        <v>3530.58</v>
      </c>
      <c r="S97" s="2">
        <v>3532.81</v>
      </c>
      <c r="T97" s="2">
        <v>3495.17</v>
      </c>
      <c r="U97" s="2">
        <v>3460.44</v>
      </c>
      <c r="V97" s="2">
        <v>3428.51</v>
      </c>
      <c r="W97" s="2">
        <v>3370.79</v>
      </c>
      <c r="X97" s="2">
        <v>3368.47</v>
      </c>
      <c r="Y97" s="85">
        <v>3361.56</v>
      </c>
      <c r="AB97" s="4">
        <v>10</v>
      </c>
      <c r="AC97" s="4">
        <v>20</v>
      </c>
    </row>
    <row r="98" spans="1:29" x14ac:dyDescent="0.25">
      <c r="A98" s="69">
        <v>24</v>
      </c>
      <c r="B98" s="93">
        <v>3363.07</v>
      </c>
      <c r="C98" s="2">
        <v>3360.02</v>
      </c>
      <c r="D98" s="2">
        <v>3355.07</v>
      </c>
      <c r="E98" s="2">
        <v>3354.45</v>
      </c>
      <c r="F98" s="2">
        <v>3362.39</v>
      </c>
      <c r="G98" s="2">
        <v>3376.77</v>
      </c>
      <c r="H98" s="2">
        <v>3409.56</v>
      </c>
      <c r="I98" s="2">
        <v>3444.18</v>
      </c>
      <c r="J98" s="2">
        <v>3452.02</v>
      </c>
      <c r="K98" s="2">
        <v>3453.34</v>
      </c>
      <c r="L98" s="2">
        <v>3444.04</v>
      </c>
      <c r="M98" s="2">
        <v>3442.72</v>
      </c>
      <c r="N98" s="2">
        <v>3442.5</v>
      </c>
      <c r="O98" s="2">
        <v>3449.73</v>
      </c>
      <c r="P98" s="2">
        <v>3456.35</v>
      </c>
      <c r="Q98" s="2">
        <v>3470.56</v>
      </c>
      <c r="R98" s="2">
        <v>3507.18</v>
      </c>
      <c r="S98" s="2">
        <v>3517.36</v>
      </c>
      <c r="T98" s="2">
        <v>3456.89</v>
      </c>
      <c r="U98" s="2">
        <v>3446.77</v>
      </c>
      <c r="V98" s="2">
        <v>3406.87</v>
      </c>
      <c r="W98" s="2">
        <v>3370.44</v>
      </c>
      <c r="X98" s="2">
        <v>3364.45</v>
      </c>
      <c r="Y98" s="85">
        <v>3364.66</v>
      </c>
      <c r="AB98" s="4">
        <v>10</v>
      </c>
      <c r="AC98" s="4">
        <v>21</v>
      </c>
    </row>
    <row r="99" spans="1:29" x14ac:dyDescent="0.25">
      <c r="A99" s="69">
        <v>25</v>
      </c>
      <c r="B99" s="93">
        <v>3366.62</v>
      </c>
      <c r="C99" s="2">
        <v>3367.67</v>
      </c>
      <c r="D99" s="2">
        <v>3363.15</v>
      </c>
      <c r="E99" s="2">
        <v>3368.98</v>
      </c>
      <c r="F99" s="2">
        <v>3370.22</v>
      </c>
      <c r="G99" s="2">
        <v>3386.92</v>
      </c>
      <c r="H99" s="2">
        <v>3441.79</v>
      </c>
      <c r="I99" s="2">
        <v>3490.81</v>
      </c>
      <c r="J99" s="2">
        <v>3460.08</v>
      </c>
      <c r="K99" s="2">
        <v>3456.98</v>
      </c>
      <c r="L99" s="2">
        <v>3448.69</v>
      </c>
      <c r="M99" s="2">
        <v>3447.5</v>
      </c>
      <c r="N99" s="2">
        <v>3445.95</v>
      </c>
      <c r="O99" s="2">
        <v>3449.69</v>
      </c>
      <c r="P99" s="2">
        <v>3461.26</v>
      </c>
      <c r="Q99" s="2">
        <v>3473.16</v>
      </c>
      <c r="R99" s="2">
        <v>3527.07</v>
      </c>
      <c r="S99" s="2">
        <v>3522.99</v>
      </c>
      <c r="T99" s="2">
        <v>3462.97</v>
      </c>
      <c r="U99" s="2">
        <v>3447.59</v>
      </c>
      <c r="V99" s="2">
        <v>3405.35</v>
      </c>
      <c r="W99" s="2">
        <v>3371.97</v>
      </c>
      <c r="X99" s="2">
        <v>3364.01</v>
      </c>
      <c r="Y99" s="85">
        <v>3364.31</v>
      </c>
      <c r="AB99" s="4">
        <v>10</v>
      </c>
      <c r="AC99" s="4">
        <v>22</v>
      </c>
    </row>
    <row r="100" spans="1:29" x14ac:dyDescent="0.25">
      <c r="A100" s="69">
        <v>26</v>
      </c>
      <c r="B100" s="93">
        <v>3366.26</v>
      </c>
      <c r="C100" s="2">
        <v>3361.72</v>
      </c>
      <c r="D100" s="2">
        <v>3362.04</v>
      </c>
      <c r="E100" s="2">
        <v>3363.78</v>
      </c>
      <c r="F100" s="2">
        <v>3369.64</v>
      </c>
      <c r="G100" s="2">
        <v>3378.03</v>
      </c>
      <c r="H100" s="2">
        <v>3428.18</v>
      </c>
      <c r="I100" s="2">
        <v>3427.29</v>
      </c>
      <c r="J100" s="2">
        <v>3418.89</v>
      </c>
      <c r="K100" s="2">
        <v>3430.48</v>
      </c>
      <c r="L100" s="2">
        <v>3428.48</v>
      </c>
      <c r="M100" s="2">
        <v>3428.6</v>
      </c>
      <c r="N100" s="2">
        <v>3419.27</v>
      </c>
      <c r="O100" s="2">
        <v>3419.87</v>
      </c>
      <c r="P100" s="2">
        <v>3429.84</v>
      </c>
      <c r="Q100" s="2">
        <v>3439.56</v>
      </c>
      <c r="R100" s="2">
        <v>3473.89</v>
      </c>
      <c r="S100" s="2">
        <v>3444.62</v>
      </c>
      <c r="T100" s="2">
        <v>3427.22</v>
      </c>
      <c r="U100" s="2">
        <v>3389.45</v>
      </c>
      <c r="V100" s="2">
        <v>3367.25</v>
      </c>
      <c r="W100" s="2">
        <v>3311.19</v>
      </c>
      <c r="X100" s="2">
        <v>3356.58</v>
      </c>
      <c r="Y100" s="85">
        <v>3359.11</v>
      </c>
      <c r="AB100" s="4">
        <v>10</v>
      </c>
      <c r="AC100" s="4">
        <v>23</v>
      </c>
    </row>
    <row r="101" spans="1:29" x14ac:dyDescent="0.25">
      <c r="A101" s="69">
        <v>27</v>
      </c>
      <c r="B101" s="93">
        <v>3362.55</v>
      </c>
      <c r="C101" s="2">
        <v>3362.51</v>
      </c>
      <c r="D101" s="2">
        <v>3362.6</v>
      </c>
      <c r="E101" s="2">
        <v>3363.48</v>
      </c>
      <c r="F101" s="2">
        <v>3365.32</v>
      </c>
      <c r="G101" s="2">
        <v>3362.56</v>
      </c>
      <c r="H101" s="2">
        <v>3375.37</v>
      </c>
      <c r="I101" s="2">
        <v>3439.94</v>
      </c>
      <c r="J101" s="2">
        <v>3524.49</v>
      </c>
      <c r="K101" s="2">
        <v>3560.56</v>
      </c>
      <c r="L101" s="2">
        <v>3526.24</v>
      </c>
      <c r="M101" s="2">
        <v>3511.84</v>
      </c>
      <c r="N101" s="2">
        <v>3487.7</v>
      </c>
      <c r="O101" s="2">
        <v>3498.73</v>
      </c>
      <c r="P101" s="2">
        <v>3514.44</v>
      </c>
      <c r="Q101" s="2">
        <v>3549.65</v>
      </c>
      <c r="R101" s="2">
        <v>3568.4</v>
      </c>
      <c r="S101" s="2">
        <v>3556.28</v>
      </c>
      <c r="T101" s="2">
        <v>3538.35</v>
      </c>
      <c r="U101" s="2">
        <v>3519.11</v>
      </c>
      <c r="V101" s="2">
        <v>3476.29</v>
      </c>
      <c r="W101" s="2">
        <v>3387.93</v>
      </c>
      <c r="X101" s="2">
        <v>3362.23</v>
      </c>
      <c r="Y101" s="85">
        <v>3363</v>
      </c>
      <c r="AB101" s="4">
        <v>10</v>
      </c>
      <c r="AC101" s="4">
        <v>24</v>
      </c>
    </row>
    <row r="102" spans="1:29" x14ac:dyDescent="0.25">
      <c r="A102" s="69">
        <v>28</v>
      </c>
      <c r="B102" s="93">
        <v>3363.08</v>
      </c>
      <c r="C102" s="2">
        <v>3362.87</v>
      </c>
      <c r="D102" s="2">
        <v>3363.36</v>
      </c>
      <c r="E102" s="2">
        <v>3363.66</v>
      </c>
      <c r="F102" s="2">
        <v>3363.9</v>
      </c>
      <c r="G102" s="2">
        <v>3360.81</v>
      </c>
      <c r="H102" s="2">
        <v>3363.52</v>
      </c>
      <c r="I102" s="2">
        <v>3380.87</v>
      </c>
      <c r="J102" s="2">
        <v>3455.49</v>
      </c>
      <c r="K102" s="2">
        <v>3519.94</v>
      </c>
      <c r="L102" s="2">
        <v>3516.99</v>
      </c>
      <c r="M102" s="2">
        <v>3518.38</v>
      </c>
      <c r="N102" s="2">
        <v>3514.67</v>
      </c>
      <c r="O102" s="2">
        <v>3518.71</v>
      </c>
      <c r="P102" s="2">
        <v>3547.3</v>
      </c>
      <c r="Q102" s="2">
        <v>3574.48</v>
      </c>
      <c r="R102" s="2">
        <v>3601.61</v>
      </c>
      <c r="S102" s="2">
        <v>3583.88</v>
      </c>
      <c r="T102" s="2">
        <v>3571.22</v>
      </c>
      <c r="U102" s="2">
        <v>3565.65</v>
      </c>
      <c r="V102" s="2">
        <v>3526.87</v>
      </c>
      <c r="W102" s="2">
        <v>3399.95</v>
      </c>
      <c r="X102" s="2">
        <v>3369.71</v>
      </c>
      <c r="Y102" s="85">
        <v>3363.62</v>
      </c>
      <c r="AB102" s="4">
        <v>10</v>
      </c>
      <c r="AC102" s="4">
        <v>25</v>
      </c>
    </row>
    <row r="103" spans="1:29" x14ac:dyDescent="0.25">
      <c r="A103" s="69">
        <v>29</v>
      </c>
      <c r="B103" s="93">
        <v>3362.67</v>
      </c>
      <c r="C103" s="2">
        <v>3362.75</v>
      </c>
      <c r="D103" s="2">
        <v>3362.82</v>
      </c>
      <c r="E103" s="2">
        <v>3363.98</v>
      </c>
      <c r="F103" s="2">
        <v>3367.99</v>
      </c>
      <c r="G103" s="2">
        <v>3392.39</v>
      </c>
      <c r="H103" s="2">
        <v>3438.35</v>
      </c>
      <c r="I103" s="2">
        <v>3514.77</v>
      </c>
      <c r="J103" s="2">
        <v>3516.08</v>
      </c>
      <c r="K103" s="2">
        <v>3518.47</v>
      </c>
      <c r="L103" s="2">
        <v>3512.16</v>
      </c>
      <c r="M103" s="2">
        <v>3514.59</v>
      </c>
      <c r="N103" s="2">
        <v>3513.2</v>
      </c>
      <c r="O103" s="2">
        <v>3515.8</v>
      </c>
      <c r="P103" s="2">
        <v>3537.51</v>
      </c>
      <c r="Q103" s="2">
        <v>3600.71</v>
      </c>
      <c r="R103" s="2">
        <v>3614.05</v>
      </c>
      <c r="S103" s="2">
        <v>3605.32</v>
      </c>
      <c r="T103" s="2">
        <v>3544.05</v>
      </c>
      <c r="U103" s="2">
        <v>3527.93</v>
      </c>
      <c r="V103" s="2">
        <v>3478.53</v>
      </c>
      <c r="W103" s="2">
        <v>3399.98</v>
      </c>
      <c r="X103" s="2">
        <v>3367.55</v>
      </c>
      <c r="Y103" s="85">
        <v>3361.87</v>
      </c>
      <c r="AB103" s="4">
        <v>11</v>
      </c>
      <c r="AC103" s="4">
        <v>2</v>
      </c>
    </row>
    <row r="104" spans="1:29" x14ac:dyDescent="0.25">
      <c r="A104" s="69">
        <v>30</v>
      </c>
      <c r="B104" s="93">
        <v>3364.81</v>
      </c>
      <c r="C104" s="2">
        <v>3363.99</v>
      </c>
      <c r="D104" s="2">
        <v>3364.68</v>
      </c>
      <c r="E104" s="2">
        <v>3366.2</v>
      </c>
      <c r="F104" s="2">
        <v>3367.74</v>
      </c>
      <c r="G104" s="2">
        <v>3383.91</v>
      </c>
      <c r="H104" s="2">
        <v>3428.5</v>
      </c>
      <c r="I104" s="2">
        <v>3455.72</v>
      </c>
      <c r="J104" s="2">
        <v>3462.24</v>
      </c>
      <c r="K104" s="2">
        <v>3435.57</v>
      </c>
      <c r="L104" s="2">
        <v>3405.14</v>
      </c>
      <c r="M104" s="2">
        <v>3400.34</v>
      </c>
      <c r="N104" s="2">
        <v>3396.81</v>
      </c>
      <c r="O104" s="2">
        <v>3395.07</v>
      </c>
      <c r="P104" s="2">
        <v>3403.83</v>
      </c>
      <c r="Q104" s="2">
        <v>3420.52</v>
      </c>
      <c r="R104" s="2">
        <v>3505.39</v>
      </c>
      <c r="S104" s="2">
        <v>3448.59</v>
      </c>
      <c r="T104" s="2">
        <v>3408.53</v>
      </c>
      <c r="U104" s="2">
        <v>3388.32</v>
      </c>
      <c r="V104" s="2">
        <v>3381.79</v>
      </c>
      <c r="W104" s="2">
        <v>3369.1</v>
      </c>
      <c r="X104" s="2">
        <v>3356.68</v>
      </c>
      <c r="Y104" s="85">
        <v>3361.27</v>
      </c>
      <c r="AB104" s="4">
        <v>11</v>
      </c>
      <c r="AC104" s="4">
        <v>3</v>
      </c>
    </row>
    <row r="105" spans="1:29" x14ac:dyDescent="0.25">
      <c r="A105" s="70">
        <v>31</v>
      </c>
      <c r="B105" s="94">
        <v>3364.41</v>
      </c>
      <c r="C105" s="86">
        <v>3362.71</v>
      </c>
      <c r="D105" s="86">
        <v>3365.13</v>
      </c>
      <c r="E105" s="86">
        <v>3366.02</v>
      </c>
      <c r="F105" s="86">
        <v>3375.97</v>
      </c>
      <c r="G105" s="86">
        <v>3464.06</v>
      </c>
      <c r="H105" s="86">
        <v>3590.8</v>
      </c>
      <c r="I105" s="86">
        <v>3661.15</v>
      </c>
      <c r="J105" s="86">
        <v>3649.46</v>
      </c>
      <c r="K105" s="86">
        <v>3642.31</v>
      </c>
      <c r="L105" s="86">
        <v>3629.45</v>
      </c>
      <c r="M105" s="86">
        <v>3640.4</v>
      </c>
      <c r="N105" s="86">
        <v>3633.14</v>
      </c>
      <c r="O105" s="86">
        <v>3640.87</v>
      </c>
      <c r="P105" s="86">
        <v>3663.12</v>
      </c>
      <c r="Q105" s="86">
        <v>3700.76</v>
      </c>
      <c r="R105" s="86">
        <v>3712.52</v>
      </c>
      <c r="S105" s="86">
        <v>3710.75</v>
      </c>
      <c r="T105" s="86">
        <v>3635.02</v>
      </c>
      <c r="U105" s="86">
        <v>3605.99</v>
      </c>
      <c r="V105" s="86">
        <v>3526.4</v>
      </c>
      <c r="W105" s="86">
        <v>3460.26</v>
      </c>
      <c r="X105" s="86">
        <v>3432.68</v>
      </c>
      <c r="Y105" s="87">
        <v>3387.57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3442.28</v>
      </c>
      <c r="C109" s="88">
        <v>3452.28</v>
      </c>
      <c r="D109" s="88">
        <v>3476.12</v>
      </c>
      <c r="E109" s="88">
        <v>3484.36</v>
      </c>
      <c r="F109" s="88">
        <v>3548.75</v>
      </c>
      <c r="G109" s="88">
        <v>3657.17</v>
      </c>
      <c r="H109" s="88">
        <v>3714.06</v>
      </c>
      <c r="I109" s="88">
        <v>3725.87</v>
      </c>
      <c r="J109" s="88">
        <v>3723.78</v>
      </c>
      <c r="K109" s="88">
        <v>3716.38</v>
      </c>
      <c r="L109" s="88">
        <v>3706.49</v>
      </c>
      <c r="M109" s="88">
        <v>3706.41</v>
      </c>
      <c r="N109" s="88">
        <v>3696.21</v>
      </c>
      <c r="O109" s="88">
        <v>3679.77</v>
      </c>
      <c r="P109" s="88">
        <v>3688.18</v>
      </c>
      <c r="Q109" s="88">
        <v>3705.84</v>
      </c>
      <c r="R109" s="88">
        <v>3720.98</v>
      </c>
      <c r="S109" s="88">
        <v>3741.03</v>
      </c>
      <c r="T109" s="88">
        <v>3719.12</v>
      </c>
      <c r="U109" s="88">
        <v>3701.95</v>
      </c>
      <c r="V109" s="88">
        <v>3673.72</v>
      </c>
      <c r="W109" s="88">
        <v>3624.25</v>
      </c>
      <c r="X109" s="88">
        <v>3502.72</v>
      </c>
      <c r="Y109" s="89">
        <v>3479.93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3451.08</v>
      </c>
      <c r="C110" s="2">
        <v>3451.55</v>
      </c>
      <c r="D110" s="2">
        <v>3460.47</v>
      </c>
      <c r="E110" s="2">
        <v>3483.07</v>
      </c>
      <c r="F110" s="2">
        <v>3566.91</v>
      </c>
      <c r="G110" s="2">
        <v>3682.75</v>
      </c>
      <c r="H110" s="2">
        <v>3703.99</v>
      </c>
      <c r="I110" s="2">
        <v>3748.78</v>
      </c>
      <c r="J110" s="2">
        <v>3726.53</v>
      </c>
      <c r="K110" s="2">
        <v>3715.18</v>
      </c>
      <c r="L110" s="2">
        <v>3697.61</v>
      </c>
      <c r="M110" s="2">
        <v>3700.52</v>
      </c>
      <c r="N110" s="2">
        <v>3697.09</v>
      </c>
      <c r="O110" s="2">
        <v>3693.55</v>
      </c>
      <c r="P110" s="2">
        <v>3697.43</v>
      </c>
      <c r="Q110" s="2">
        <v>3714.11</v>
      </c>
      <c r="R110" s="2">
        <v>3750.42</v>
      </c>
      <c r="S110" s="2">
        <v>3759.89</v>
      </c>
      <c r="T110" s="2">
        <v>3826.96</v>
      </c>
      <c r="U110" s="2">
        <v>3741.22</v>
      </c>
      <c r="V110" s="2">
        <v>3697.17</v>
      </c>
      <c r="W110" s="2">
        <v>3657.1</v>
      </c>
      <c r="X110" s="2">
        <v>3564.42</v>
      </c>
      <c r="Y110" s="85">
        <v>3527.5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3480.06</v>
      </c>
      <c r="C111" s="2">
        <v>3468.03</v>
      </c>
      <c r="D111" s="2">
        <v>3470.48</v>
      </c>
      <c r="E111" s="2">
        <v>3482.16</v>
      </c>
      <c r="F111" s="2">
        <v>3549.83</v>
      </c>
      <c r="G111" s="2">
        <v>3661.87</v>
      </c>
      <c r="H111" s="2">
        <v>3709.22</v>
      </c>
      <c r="I111" s="2">
        <v>3726.47</v>
      </c>
      <c r="J111" s="2">
        <v>3729.05</v>
      </c>
      <c r="K111" s="2">
        <v>3725.4</v>
      </c>
      <c r="L111" s="2">
        <v>3697.23</v>
      </c>
      <c r="M111" s="2">
        <v>3711.34</v>
      </c>
      <c r="N111" s="2">
        <v>3706.41</v>
      </c>
      <c r="O111" s="2">
        <v>3697.63</v>
      </c>
      <c r="P111" s="2">
        <v>3699.33</v>
      </c>
      <c r="Q111" s="2">
        <v>3711.19</v>
      </c>
      <c r="R111" s="2">
        <v>3740.74</v>
      </c>
      <c r="S111" s="2">
        <v>3782.36</v>
      </c>
      <c r="T111" s="2">
        <v>3740.42</v>
      </c>
      <c r="U111" s="2">
        <v>3709.89</v>
      </c>
      <c r="V111" s="2">
        <v>3652.08</v>
      </c>
      <c r="W111" s="2">
        <v>3597.54</v>
      </c>
      <c r="X111" s="2">
        <v>3535.72</v>
      </c>
      <c r="Y111" s="85">
        <v>3521.67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3479.18</v>
      </c>
      <c r="C112" s="2">
        <v>3479.65</v>
      </c>
      <c r="D112" s="2">
        <v>3480.75</v>
      </c>
      <c r="E112" s="2">
        <v>3481.35</v>
      </c>
      <c r="F112" s="2">
        <v>3482.44</v>
      </c>
      <c r="G112" s="2">
        <v>3553.13</v>
      </c>
      <c r="H112" s="2">
        <v>3580.59</v>
      </c>
      <c r="I112" s="2">
        <v>3567.46</v>
      </c>
      <c r="J112" s="2">
        <v>3542.71</v>
      </c>
      <c r="K112" s="2">
        <v>3505.48</v>
      </c>
      <c r="L112" s="2">
        <v>3436.47</v>
      </c>
      <c r="M112" s="2">
        <v>3436.4</v>
      </c>
      <c r="N112" s="2">
        <v>3436.27</v>
      </c>
      <c r="O112" s="2">
        <v>3436.38</v>
      </c>
      <c r="P112" s="2">
        <v>3463.28</v>
      </c>
      <c r="Q112" s="2">
        <v>3454.5</v>
      </c>
      <c r="R112" s="2">
        <v>3488.07</v>
      </c>
      <c r="S112" s="2">
        <v>3488.2</v>
      </c>
      <c r="T112" s="2">
        <v>3487.16</v>
      </c>
      <c r="U112" s="2">
        <v>3486.89</v>
      </c>
      <c r="V112" s="2">
        <v>3485.38</v>
      </c>
      <c r="W112" s="2">
        <v>3439.96</v>
      </c>
      <c r="X112" s="2">
        <v>3432.78</v>
      </c>
      <c r="Y112" s="85">
        <v>3438.66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3479.97</v>
      </c>
      <c r="C113" s="2">
        <v>3481.03</v>
      </c>
      <c r="D113" s="2">
        <v>3480.85</v>
      </c>
      <c r="E113" s="2">
        <v>3481.69</v>
      </c>
      <c r="F113" s="2">
        <v>3488.94</v>
      </c>
      <c r="G113" s="2">
        <v>3500.31</v>
      </c>
      <c r="H113" s="2">
        <v>3571.93</v>
      </c>
      <c r="I113" s="2">
        <v>3553</v>
      </c>
      <c r="J113" s="2">
        <v>3509.48</v>
      </c>
      <c r="K113" s="2">
        <v>3498.17</v>
      </c>
      <c r="L113" s="2">
        <v>3489.98</v>
      </c>
      <c r="M113" s="2">
        <v>3487.91</v>
      </c>
      <c r="N113" s="2">
        <v>3449.15</v>
      </c>
      <c r="O113" s="2">
        <v>3436.82</v>
      </c>
      <c r="P113" s="2">
        <v>3437.5</v>
      </c>
      <c r="Q113" s="2">
        <v>3448.51</v>
      </c>
      <c r="R113" s="2">
        <v>3498.56</v>
      </c>
      <c r="S113" s="2">
        <v>3540.2</v>
      </c>
      <c r="T113" s="2">
        <v>3577.98</v>
      </c>
      <c r="U113" s="2">
        <v>3559.54</v>
      </c>
      <c r="V113" s="2">
        <v>3488.59</v>
      </c>
      <c r="W113" s="2">
        <v>3484.84</v>
      </c>
      <c r="X113" s="2">
        <v>3478.18</v>
      </c>
      <c r="Y113" s="85">
        <v>3479.18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3486.69</v>
      </c>
      <c r="C114" s="2">
        <v>3481.2</v>
      </c>
      <c r="D114" s="2">
        <v>3467.02</v>
      </c>
      <c r="E114" s="2">
        <v>3465.97</v>
      </c>
      <c r="F114" s="2">
        <v>3482.76</v>
      </c>
      <c r="G114" s="2">
        <v>3490.06</v>
      </c>
      <c r="H114" s="2">
        <v>3517.27</v>
      </c>
      <c r="I114" s="2">
        <v>3594.75</v>
      </c>
      <c r="J114" s="2">
        <v>3701.28</v>
      </c>
      <c r="K114" s="2">
        <v>3705.96</v>
      </c>
      <c r="L114" s="2">
        <v>3700.53</v>
      </c>
      <c r="M114" s="2">
        <v>3701.82</v>
      </c>
      <c r="N114" s="2">
        <v>3690.59</v>
      </c>
      <c r="O114" s="2">
        <v>3693.61</v>
      </c>
      <c r="P114" s="2">
        <v>3694.29</v>
      </c>
      <c r="Q114" s="2">
        <v>3707.22</v>
      </c>
      <c r="R114" s="2">
        <v>3737.9</v>
      </c>
      <c r="S114" s="2">
        <v>3731.58</v>
      </c>
      <c r="T114" s="2">
        <v>3733.95</v>
      </c>
      <c r="U114" s="2">
        <v>3687.99</v>
      </c>
      <c r="V114" s="2">
        <v>3579.07</v>
      </c>
      <c r="W114" s="2">
        <v>3531.54</v>
      </c>
      <c r="X114" s="2">
        <v>3487.11</v>
      </c>
      <c r="Y114" s="85">
        <v>3485.42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3513.57</v>
      </c>
      <c r="C115" s="2">
        <v>3482.97</v>
      </c>
      <c r="D115" s="2">
        <v>3483.44</v>
      </c>
      <c r="E115" s="2">
        <v>3479.07</v>
      </c>
      <c r="F115" s="2">
        <v>3483.76</v>
      </c>
      <c r="G115" s="2">
        <v>3492.39</v>
      </c>
      <c r="H115" s="2">
        <v>3572.39</v>
      </c>
      <c r="I115" s="2">
        <v>3617.86</v>
      </c>
      <c r="J115" s="2">
        <v>3730.68</v>
      </c>
      <c r="K115" s="2">
        <v>3782.78</v>
      </c>
      <c r="L115" s="2">
        <v>3788.95</v>
      </c>
      <c r="M115" s="2">
        <v>3789.64</v>
      </c>
      <c r="N115" s="2">
        <v>3790.18</v>
      </c>
      <c r="O115" s="2">
        <v>3789.67</v>
      </c>
      <c r="P115" s="2">
        <v>3802.33</v>
      </c>
      <c r="Q115" s="2">
        <v>3834.27</v>
      </c>
      <c r="R115" s="2">
        <v>3873.01</v>
      </c>
      <c r="S115" s="2">
        <v>3884.59</v>
      </c>
      <c r="T115" s="2">
        <v>3906.75</v>
      </c>
      <c r="U115" s="2">
        <v>3800.66</v>
      </c>
      <c r="V115" s="2">
        <v>3652.35</v>
      </c>
      <c r="W115" s="2">
        <v>3549.27</v>
      </c>
      <c r="X115" s="2">
        <v>3495.86</v>
      </c>
      <c r="Y115" s="85">
        <v>3488.3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3449.77</v>
      </c>
      <c r="C116" s="2">
        <v>3450.48</v>
      </c>
      <c r="D116" s="2">
        <v>3459.28</v>
      </c>
      <c r="E116" s="2">
        <v>3461.21</v>
      </c>
      <c r="F116" s="2">
        <v>3484.7</v>
      </c>
      <c r="G116" s="2">
        <v>3556.08</v>
      </c>
      <c r="H116" s="2">
        <v>3596.44</v>
      </c>
      <c r="I116" s="2">
        <v>3691.4</v>
      </c>
      <c r="J116" s="2">
        <v>3701.01</v>
      </c>
      <c r="K116" s="2">
        <v>3660.63</v>
      </c>
      <c r="L116" s="2">
        <v>3643.02</v>
      </c>
      <c r="M116" s="2">
        <v>3653.49</v>
      </c>
      <c r="N116" s="2">
        <v>3649.75</v>
      </c>
      <c r="O116" s="2">
        <v>3649.53</v>
      </c>
      <c r="P116" s="2">
        <v>3651.21</v>
      </c>
      <c r="Q116" s="2">
        <v>3666.18</v>
      </c>
      <c r="R116" s="2">
        <v>3701.43</v>
      </c>
      <c r="S116" s="2">
        <v>3707.16</v>
      </c>
      <c r="T116" s="2">
        <v>3691.15</v>
      </c>
      <c r="U116" s="2">
        <v>3664.56</v>
      </c>
      <c r="V116" s="2">
        <v>3541.31</v>
      </c>
      <c r="W116" s="2">
        <v>3490.38</v>
      </c>
      <c r="X116" s="2">
        <v>3482.93</v>
      </c>
      <c r="Y116" s="85">
        <v>3480.11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3465.11</v>
      </c>
      <c r="C117" s="2">
        <v>3463.23</v>
      </c>
      <c r="D117" s="2">
        <v>3447.48</v>
      </c>
      <c r="E117" s="2">
        <v>3449.29</v>
      </c>
      <c r="F117" s="2">
        <v>3463.93</v>
      </c>
      <c r="G117" s="2">
        <v>3497.48</v>
      </c>
      <c r="H117" s="2">
        <v>3558.48</v>
      </c>
      <c r="I117" s="2">
        <v>3628.64</v>
      </c>
      <c r="J117" s="2">
        <v>3647.99</v>
      </c>
      <c r="K117" s="2">
        <v>3652.07</v>
      </c>
      <c r="L117" s="2">
        <v>3566.63</v>
      </c>
      <c r="M117" s="2">
        <v>3568.06</v>
      </c>
      <c r="N117" s="2">
        <v>3560.74</v>
      </c>
      <c r="O117" s="2">
        <v>3560.16</v>
      </c>
      <c r="P117" s="2">
        <v>3554.85</v>
      </c>
      <c r="Q117" s="2">
        <v>3551.77</v>
      </c>
      <c r="R117" s="2">
        <v>3560.73</v>
      </c>
      <c r="S117" s="2">
        <v>3629.47</v>
      </c>
      <c r="T117" s="2">
        <v>3564.66</v>
      </c>
      <c r="U117" s="2">
        <v>3535.75</v>
      </c>
      <c r="V117" s="2">
        <v>3492.86</v>
      </c>
      <c r="W117" s="2">
        <v>3485.19</v>
      </c>
      <c r="X117" s="2">
        <v>3457.45</v>
      </c>
      <c r="Y117" s="85">
        <v>3457.82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3457.84</v>
      </c>
      <c r="C118" s="2">
        <v>3452.76</v>
      </c>
      <c r="D118" s="2">
        <v>3453.63</v>
      </c>
      <c r="E118" s="2">
        <v>3460</v>
      </c>
      <c r="F118" s="2">
        <v>3468.36</v>
      </c>
      <c r="G118" s="2">
        <v>3495.17</v>
      </c>
      <c r="H118" s="2">
        <v>3549.59</v>
      </c>
      <c r="I118" s="2">
        <v>3573.5</v>
      </c>
      <c r="J118" s="2">
        <v>3571.7</v>
      </c>
      <c r="K118" s="2">
        <v>3557.48</v>
      </c>
      <c r="L118" s="2">
        <v>3530.91</v>
      </c>
      <c r="M118" s="2">
        <v>3545.28</v>
      </c>
      <c r="N118" s="2">
        <v>3544.76</v>
      </c>
      <c r="O118" s="2">
        <v>3552.08</v>
      </c>
      <c r="P118" s="2">
        <v>3537.77</v>
      </c>
      <c r="Q118" s="2">
        <v>3546.62</v>
      </c>
      <c r="R118" s="2">
        <v>3559.13</v>
      </c>
      <c r="S118" s="2">
        <v>3581.6</v>
      </c>
      <c r="T118" s="2">
        <v>3563.51</v>
      </c>
      <c r="U118" s="2">
        <v>3515.79</v>
      </c>
      <c r="V118" s="2">
        <v>3479.84</v>
      </c>
      <c r="W118" s="2">
        <v>3465.74</v>
      </c>
      <c r="X118" s="2">
        <v>3459.81</v>
      </c>
      <c r="Y118" s="85">
        <v>3459.01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3477.14</v>
      </c>
      <c r="C119" s="2">
        <v>3475.91</v>
      </c>
      <c r="D119" s="2">
        <v>3468.23</v>
      </c>
      <c r="E119" s="2">
        <v>3476.98</v>
      </c>
      <c r="F119" s="2">
        <v>3478.58</v>
      </c>
      <c r="G119" s="2">
        <v>3495.55</v>
      </c>
      <c r="H119" s="2">
        <v>3502.95</v>
      </c>
      <c r="I119" s="2">
        <v>3504.22</v>
      </c>
      <c r="J119" s="2">
        <v>3487.09</v>
      </c>
      <c r="K119" s="2">
        <v>3487.07</v>
      </c>
      <c r="L119" s="2">
        <v>3486.02</v>
      </c>
      <c r="M119" s="2">
        <v>3486.03</v>
      </c>
      <c r="N119" s="2">
        <v>3485.68</v>
      </c>
      <c r="O119" s="2">
        <v>3484.64</v>
      </c>
      <c r="P119" s="2">
        <v>3486.38</v>
      </c>
      <c r="Q119" s="2">
        <v>3481.75</v>
      </c>
      <c r="R119" s="2">
        <v>3482.8</v>
      </c>
      <c r="S119" s="2">
        <v>3483.65</v>
      </c>
      <c r="T119" s="2">
        <v>3483.27</v>
      </c>
      <c r="U119" s="2">
        <v>3483.47</v>
      </c>
      <c r="V119" s="2">
        <v>3482.93</v>
      </c>
      <c r="W119" s="2">
        <v>3481.13</v>
      </c>
      <c r="X119" s="2">
        <v>3461.41</v>
      </c>
      <c r="Y119" s="85">
        <v>3463.05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3472.17</v>
      </c>
      <c r="C120" s="2">
        <v>3467.24</v>
      </c>
      <c r="D120" s="2">
        <v>3442.88</v>
      </c>
      <c r="E120" s="2">
        <v>3474.49</v>
      </c>
      <c r="F120" s="2">
        <v>3487.07</v>
      </c>
      <c r="G120" s="2">
        <v>3489.19</v>
      </c>
      <c r="H120" s="2">
        <v>3488.17</v>
      </c>
      <c r="I120" s="2">
        <v>3488.59</v>
      </c>
      <c r="J120" s="2">
        <v>3480.18</v>
      </c>
      <c r="K120" s="2">
        <v>3479.71</v>
      </c>
      <c r="L120" s="2">
        <v>3479.07</v>
      </c>
      <c r="M120" s="2">
        <v>3463.8</v>
      </c>
      <c r="N120" s="2">
        <v>3479.26</v>
      </c>
      <c r="O120" s="2">
        <v>3464.19</v>
      </c>
      <c r="P120" s="2">
        <v>3479.39</v>
      </c>
      <c r="Q120" s="2">
        <v>3466.06</v>
      </c>
      <c r="R120" s="2">
        <v>3482.72</v>
      </c>
      <c r="S120" s="2">
        <v>3516.42</v>
      </c>
      <c r="T120" s="2">
        <v>3483.01</v>
      </c>
      <c r="U120" s="2">
        <v>3490.64</v>
      </c>
      <c r="V120" s="2">
        <v>3485.99</v>
      </c>
      <c r="W120" s="2">
        <v>3484.32</v>
      </c>
      <c r="X120" s="2">
        <v>3482.41</v>
      </c>
      <c r="Y120" s="85">
        <v>3486.26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3487.83</v>
      </c>
      <c r="C121" s="2">
        <v>3488.4</v>
      </c>
      <c r="D121" s="2">
        <v>3488.89</v>
      </c>
      <c r="E121" s="2">
        <v>3489.48</v>
      </c>
      <c r="F121" s="2">
        <v>3490.45</v>
      </c>
      <c r="G121" s="2">
        <v>3492.51</v>
      </c>
      <c r="H121" s="2">
        <v>3494.57</v>
      </c>
      <c r="I121" s="2">
        <v>3499.2</v>
      </c>
      <c r="J121" s="2">
        <v>3580.57</v>
      </c>
      <c r="K121" s="2">
        <v>3580.44</v>
      </c>
      <c r="L121" s="2">
        <v>3573.22</v>
      </c>
      <c r="M121" s="2">
        <v>3571.54</v>
      </c>
      <c r="N121" s="2">
        <v>3571.54</v>
      </c>
      <c r="O121" s="2">
        <v>3573.86</v>
      </c>
      <c r="P121" s="2">
        <v>3577.87</v>
      </c>
      <c r="Q121" s="2">
        <v>3590.67</v>
      </c>
      <c r="R121" s="2">
        <v>3618.46</v>
      </c>
      <c r="S121" s="2">
        <v>3619.01</v>
      </c>
      <c r="T121" s="2">
        <v>3600.29</v>
      </c>
      <c r="U121" s="2">
        <v>3583.8</v>
      </c>
      <c r="V121" s="2">
        <v>3560.55</v>
      </c>
      <c r="W121" s="2">
        <v>3516.67</v>
      </c>
      <c r="X121" s="2">
        <v>3488.49</v>
      </c>
      <c r="Y121" s="85">
        <v>3488.76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3489.17</v>
      </c>
      <c r="C122" s="2">
        <v>3489.92</v>
      </c>
      <c r="D122" s="2">
        <v>3489.16</v>
      </c>
      <c r="E122" s="2">
        <v>3477.98</v>
      </c>
      <c r="F122" s="2">
        <v>3489.39</v>
      </c>
      <c r="G122" s="2">
        <v>3492.22</v>
      </c>
      <c r="H122" s="2">
        <v>3492.49</v>
      </c>
      <c r="I122" s="2">
        <v>3496.85</v>
      </c>
      <c r="J122" s="2">
        <v>3536.7</v>
      </c>
      <c r="K122" s="2">
        <v>3622.03</v>
      </c>
      <c r="L122" s="2">
        <v>3623.09</v>
      </c>
      <c r="M122" s="2">
        <v>3621.13</v>
      </c>
      <c r="N122" s="2">
        <v>3613.53</v>
      </c>
      <c r="O122" s="2">
        <v>3609.17</v>
      </c>
      <c r="P122" s="2">
        <v>3616.07</v>
      </c>
      <c r="Q122" s="2">
        <v>3625.49</v>
      </c>
      <c r="R122" s="2">
        <v>3644.25</v>
      </c>
      <c r="S122" s="2">
        <v>3681.02</v>
      </c>
      <c r="T122" s="2">
        <v>3638.04</v>
      </c>
      <c r="U122" s="2">
        <v>3572.67</v>
      </c>
      <c r="V122" s="2">
        <v>3499.2</v>
      </c>
      <c r="W122" s="2">
        <v>3582.04</v>
      </c>
      <c r="X122" s="2">
        <v>3511.02</v>
      </c>
      <c r="Y122" s="85">
        <v>3495.06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3488.57</v>
      </c>
      <c r="C123" s="2">
        <v>3484.19</v>
      </c>
      <c r="D123" s="2">
        <v>3482.51</v>
      </c>
      <c r="E123" s="2">
        <v>3482.79</v>
      </c>
      <c r="F123" s="2">
        <v>3490.02</v>
      </c>
      <c r="G123" s="2">
        <v>3495.78</v>
      </c>
      <c r="H123" s="2">
        <v>3496.81</v>
      </c>
      <c r="I123" s="2">
        <v>3538.73</v>
      </c>
      <c r="J123" s="2">
        <v>3541.08</v>
      </c>
      <c r="K123" s="2">
        <v>3544.02</v>
      </c>
      <c r="L123" s="2">
        <v>3537.91</v>
      </c>
      <c r="M123" s="2">
        <v>3552.44</v>
      </c>
      <c r="N123" s="2">
        <v>3530.85</v>
      </c>
      <c r="O123" s="2">
        <v>3535</v>
      </c>
      <c r="P123" s="2">
        <v>3538.13</v>
      </c>
      <c r="Q123" s="2">
        <v>3553.27</v>
      </c>
      <c r="R123" s="2">
        <v>3595.49</v>
      </c>
      <c r="S123" s="2">
        <v>3603.73</v>
      </c>
      <c r="T123" s="2">
        <v>3571.3</v>
      </c>
      <c r="U123" s="2">
        <v>3549.56</v>
      </c>
      <c r="V123" s="2">
        <v>3494.66</v>
      </c>
      <c r="W123" s="2">
        <v>3481.21</v>
      </c>
      <c r="X123" s="2">
        <v>3480.98</v>
      </c>
      <c r="Y123" s="85">
        <v>3466.31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3472.84</v>
      </c>
      <c r="C124" s="2">
        <v>3454.15</v>
      </c>
      <c r="D124" s="2">
        <v>3439.42</v>
      </c>
      <c r="E124" s="2">
        <v>3463.16</v>
      </c>
      <c r="F124" s="2">
        <v>3488.65</v>
      </c>
      <c r="G124" s="2">
        <v>3489.49</v>
      </c>
      <c r="H124" s="2">
        <v>3493.5</v>
      </c>
      <c r="I124" s="2">
        <v>3489.88</v>
      </c>
      <c r="J124" s="2">
        <v>3478.34</v>
      </c>
      <c r="K124" s="2">
        <v>3478.19</v>
      </c>
      <c r="L124" s="2">
        <v>3477.29</v>
      </c>
      <c r="M124" s="2">
        <v>3477.07</v>
      </c>
      <c r="N124" s="2">
        <v>3477.83</v>
      </c>
      <c r="O124" s="2">
        <v>3477.88</v>
      </c>
      <c r="P124" s="2">
        <v>3478.25</v>
      </c>
      <c r="Q124" s="2">
        <v>3479.15</v>
      </c>
      <c r="R124" s="2">
        <v>3514.27</v>
      </c>
      <c r="S124" s="2">
        <v>3518.35</v>
      </c>
      <c r="T124" s="2">
        <v>3480.45</v>
      </c>
      <c r="U124" s="2">
        <v>3491.82</v>
      </c>
      <c r="V124" s="2">
        <v>3479.61</v>
      </c>
      <c r="W124" s="2">
        <v>3474.8</v>
      </c>
      <c r="X124" s="2">
        <v>3474.72</v>
      </c>
      <c r="Y124" s="85">
        <v>3476.29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3475.96</v>
      </c>
      <c r="C125" s="2">
        <v>3470.43</v>
      </c>
      <c r="D125" s="2">
        <v>3481.47</v>
      </c>
      <c r="E125" s="2">
        <v>3483.06</v>
      </c>
      <c r="F125" s="2">
        <v>3488.95</v>
      </c>
      <c r="G125" s="2">
        <v>3507.61</v>
      </c>
      <c r="H125" s="2">
        <v>3602.03</v>
      </c>
      <c r="I125" s="2">
        <v>3619.48</v>
      </c>
      <c r="J125" s="2">
        <v>3617.85</v>
      </c>
      <c r="K125" s="2">
        <v>3616.08</v>
      </c>
      <c r="L125" s="2">
        <v>3598.67</v>
      </c>
      <c r="M125" s="2">
        <v>3601.47</v>
      </c>
      <c r="N125" s="2">
        <v>3592.47</v>
      </c>
      <c r="O125" s="2">
        <v>3595.45</v>
      </c>
      <c r="P125" s="2">
        <v>3609.11</v>
      </c>
      <c r="Q125" s="2">
        <v>3629.17</v>
      </c>
      <c r="R125" s="2">
        <v>3720.15</v>
      </c>
      <c r="S125" s="2">
        <v>3731.57</v>
      </c>
      <c r="T125" s="2">
        <v>3636.56</v>
      </c>
      <c r="U125" s="2">
        <v>3609.59</v>
      </c>
      <c r="V125" s="2">
        <v>3532.49</v>
      </c>
      <c r="W125" s="2">
        <v>3488.29</v>
      </c>
      <c r="X125" s="2">
        <v>3480.01</v>
      </c>
      <c r="Y125" s="85">
        <v>3481.96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3484.09</v>
      </c>
      <c r="C126" s="2">
        <v>3484.94</v>
      </c>
      <c r="D126" s="2">
        <v>3479.39</v>
      </c>
      <c r="E126" s="2">
        <v>3486.31</v>
      </c>
      <c r="F126" s="2">
        <v>3486.43</v>
      </c>
      <c r="G126" s="2">
        <v>3564.79</v>
      </c>
      <c r="H126" s="2">
        <v>3619.73</v>
      </c>
      <c r="I126" s="2">
        <v>3651.16</v>
      </c>
      <c r="J126" s="2">
        <v>3651.34</v>
      </c>
      <c r="K126" s="2">
        <v>3656.03</v>
      </c>
      <c r="L126" s="2">
        <v>3637.89</v>
      </c>
      <c r="M126" s="2">
        <v>3639.21</v>
      </c>
      <c r="N126" s="2">
        <v>3613.56</v>
      </c>
      <c r="O126" s="2">
        <v>3588.57</v>
      </c>
      <c r="P126" s="2">
        <v>3630.65</v>
      </c>
      <c r="Q126" s="2">
        <v>3652.35</v>
      </c>
      <c r="R126" s="2">
        <v>3698.65</v>
      </c>
      <c r="S126" s="2">
        <v>3674.59</v>
      </c>
      <c r="T126" s="2">
        <v>3646.31</v>
      </c>
      <c r="U126" s="2">
        <v>3600.29</v>
      </c>
      <c r="V126" s="2">
        <v>3488.55</v>
      </c>
      <c r="W126" s="2">
        <v>3486.41</v>
      </c>
      <c r="X126" s="2">
        <v>3480.32</v>
      </c>
      <c r="Y126" s="85">
        <v>3482.15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3483.15</v>
      </c>
      <c r="C127" s="2">
        <v>3485</v>
      </c>
      <c r="D127" s="2">
        <v>3485.92</v>
      </c>
      <c r="E127" s="2">
        <v>3487.49</v>
      </c>
      <c r="F127" s="2">
        <v>3493.4</v>
      </c>
      <c r="G127" s="2">
        <v>3517.65</v>
      </c>
      <c r="H127" s="2">
        <v>3610.67</v>
      </c>
      <c r="I127" s="2">
        <v>3625.98</v>
      </c>
      <c r="J127" s="2">
        <v>3627.42</v>
      </c>
      <c r="K127" s="2">
        <v>3624.6</v>
      </c>
      <c r="L127" s="2">
        <v>3624.97</v>
      </c>
      <c r="M127" s="2">
        <v>3613.02</v>
      </c>
      <c r="N127" s="2">
        <v>3610.98</v>
      </c>
      <c r="O127" s="2">
        <v>3609.09</v>
      </c>
      <c r="P127" s="2">
        <v>3612.16</v>
      </c>
      <c r="Q127" s="2">
        <v>3625.12</v>
      </c>
      <c r="R127" s="2">
        <v>3651.97</v>
      </c>
      <c r="S127" s="2">
        <v>3647.68</v>
      </c>
      <c r="T127" s="2">
        <v>3624.06</v>
      </c>
      <c r="U127" s="2">
        <v>3610.36</v>
      </c>
      <c r="V127" s="2">
        <v>3553.1</v>
      </c>
      <c r="W127" s="2">
        <v>3487.45</v>
      </c>
      <c r="X127" s="2">
        <v>3481.72</v>
      </c>
      <c r="Y127" s="85">
        <v>3481.49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3491.41</v>
      </c>
      <c r="C128" s="2">
        <v>3485.41</v>
      </c>
      <c r="D128" s="2">
        <v>3487.29</v>
      </c>
      <c r="E128" s="2">
        <v>3487.87</v>
      </c>
      <c r="F128" s="2">
        <v>3487.24</v>
      </c>
      <c r="G128" s="2">
        <v>3490.84</v>
      </c>
      <c r="H128" s="2">
        <v>3495.74</v>
      </c>
      <c r="I128" s="2">
        <v>3557.17</v>
      </c>
      <c r="J128" s="2">
        <v>3559.5</v>
      </c>
      <c r="K128" s="2">
        <v>3560.96</v>
      </c>
      <c r="L128" s="2">
        <v>3556.63</v>
      </c>
      <c r="M128" s="2">
        <v>3553.04</v>
      </c>
      <c r="N128" s="2">
        <v>3553.59</v>
      </c>
      <c r="O128" s="2">
        <v>3556.36</v>
      </c>
      <c r="P128" s="2">
        <v>3562.28</v>
      </c>
      <c r="Q128" s="2">
        <v>3569.05</v>
      </c>
      <c r="R128" s="2">
        <v>3579.41</v>
      </c>
      <c r="S128" s="2">
        <v>3573.24</v>
      </c>
      <c r="T128" s="2">
        <v>3578.86</v>
      </c>
      <c r="U128" s="2">
        <v>3546.29</v>
      </c>
      <c r="V128" s="2">
        <v>3485.53</v>
      </c>
      <c r="W128" s="2">
        <v>3478.21</v>
      </c>
      <c r="X128" s="2">
        <v>3479.95</v>
      </c>
      <c r="Y128" s="85">
        <v>3482.4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3483.11</v>
      </c>
      <c r="C129" s="2">
        <v>3477.98</v>
      </c>
      <c r="D129" s="2">
        <v>3478.49</v>
      </c>
      <c r="E129" s="2">
        <v>3479.08</v>
      </c>
      <c r="F129" s="2">
        <v>3479.04</v>
      </c>
      <c r="G129" s="2">
        <v>3486.93</v>
      </c>
      <c r="H129" s="2">
        <v>3486.12</v>
      </c>
      <c r="I129" s="2">
        <v>3487.21</v>
      </c>
      <c r="J129" s="2">
        <v>3482.06</v>
      </c>
      <c r="K129" s="2">
        <v>3492.6</v>
      </c>
      <c r="L129" s="2">
        <v>3488.61</v>
      </c>
      <c r="M129" s="2">
        <v>3479.9</v>
      </c>
      <c r="N129" s="2">
        <v>3479.61</v>
      </c>
      <c r="O129" s="2">
        <v>3479.9</v>
      </c>
      <c r="P129" s="2">
        <v>3507.14</v>
      </c>
      <c r="Q129" s="2">
        <v>3543.28</v>
      </c>
      <c r="R129" s="2">
        <v>3552.75</v>
      </c>
      <c r="S129" s="2">
        <v>3549.99</v>
      </c>
      <c r="T129" s="2">
        <v>3546.53</v>
      </c>
      <c r="U129" s="2">
        <v>3509.51</v>
      </c>
      <c r="V129" s="2">
        <v>3565.98</v>
      </c>
      <c r="W129" s="2">
        <v>3498.32</v>
      </c>
      <c r="X129" s="2">
        <v>3481.48</v>
      </c>
      <c r="Y129" s="85">
        <v>3481.5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3484.96</v>
      </c>
      <c r="C130" s="2">
        <v>3486.24</v>
      </c>
      <c r="D130" s="2">
        <v>3486.91</v>
      </c>
      <c r="E130" s="2">
        <v>3487.57</v>
      </c>
      <c r="F130" s="2">
        <v>3494.25</v>
      </c>
      <c r="G130" s="2">
        <v>3607.35</v>
      </c>
      <c r="H130" s="2">
        <v>3727.06</v>
      </c>
      <c r="I130" s="2">
        <v>3751.38</v>
      </c>
      <c r="J130" s="2">
        <v>3667.94</v>
      </c>
      <c r="K130" s="2">
        <v>3665.21</v>
      </c>
      <c r="L130" s="2">
        <v>3653.27</v>
      </c>
      <c r="M130" s="2">
        <v>3669.58</v>
      </c>
      <c r="N130" s="2">
        <v>3662.78</v>
      </c>
      <c r="O130" s="2">
        <v>3659.74</v>
      </c>
      <c r="P130" s="2">
        <v>3671.04</v>
      </c>
      <c r="Q130" s="2">
        <v>3682.84</v>
      </c>
      <c r="R130" s="2">
        <v>3682.57</v>
      </c>
      <c r="S130" s="2">
        <v>3674.29</v>
      </c>
      <c r="T130" s="2">
        <v>3630.97</v>
      </c>
      <c r="U130" s="2">
        <v>3618.15</v>
      </c>
      <c r="V130" s="2">
        <v>3528.63</v>
      </c>
      <c r="W130" s="2">
        <v>3490.16</v>
      </c>
      <c r="X130" s="2">
        <v>3482.63</v>
      </c>
      <c r="Y130" s="85">
        <v>3483.31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3485.66</v>
      </c>
      <c r="C131" s="2">
        <v>3486.55</v>
      </c>
      <c r="D131" s="2">
        <v>3487.52</v>
      </c>
      <c r="E131" s="2">
        <v>3488.44</v>
      </c>
      <c r="F131" s="2">
        <v>3495.02</v>
      </c>
      <c r="G131" s="2">
        <v>3540.25</v>
      </c>
      <c r="H131" s="2">
        <v>3602.58</v>
      </c>
      <c r="I131" s="2">
        <v>3636.36</v>
      </c>
      <c r="J131" s="2">
        <v>3610.72</v>
      </c>
      <c r="K131" s="2">
        <v>3605.7</v>
      </c>
      <c r="L131" s="2">
        <v>3594.65</v>
      </c>
      <c r="M131" s="2">
        <v>3593.99</v>
      </c>
      <c r="N131" s="2">
        <v>3571.98</v>
      </c>
      <c r="O131" s="2">
        <v>3578.05</v>
      </c>
      <c r="P131" s="2">
        <v>3602.35</v>
      </c>
      <c r="Q131" s="2">
        <v>3640.89</v>
      </c>
      <c r="R131" s="2">
        <v>3653.09</v>
      </c>
      <c r="S131" s="2">
        <v>3655.32</v>
      </c>
      <c r="T131" s="2">
        <v>3617.68</v>
      </c>
      <c r="U131" s="2">
        <v>3582.95</v>
      </c>
      <c r="V131" s="2">
        <v>3551.02</v>
      </c>
      <c r="W131" s="2">
        <v>3493.3</v>
      </c>
      <c r="X131" s="2">
        <v>3490.98</v>
      </c>
      <c r="Y131" s="85">
        <v>3484.07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3485.58</v>
      </c>
      <c r="C132" s="2">
        <v>3482.53</v>
      </c>
      <c r="D132" s="2">
        <v>3477.58</v>
      </c>
      <c r="E132" s="2">
        <v>3476.96</v>
      </c>
      <c r="F132" s="2">
        <v>3484.9</v>
      </c>
      <c r="G132" s="2">
        <v>3499.28</v>
      </c>
      <c r="H132" s="2">
        <v>3532.07</v>
      </c>
      <c r="I132" s="2">
        <v>3566.69</v>
      </c>
      <c r="J132" s="2">
        <v>3574.53</v>
      </c>
      <c r="K132" s="2">
        <v>3575.85</v>
      </c>
      <c r="L132" s="2">
        <v>3566.55</v>
      </c>
      <c r="M132" s="2">
        <v>3565.23</v>
      </c>
      <c r="N132" s="2">
        <v>3565.01</v>
      </c>
      <c r="O132" s="2">
        <v>3572.24</v>
      </c>
      <c r="P132" s="2">
        <v>3578.86</v>
      </c>
      <c r="Q132" s="2">
        <v>3593.07</v>
      </c>
      <c r="R132" s="2">
        <v>3629.69</v>
      </c>
      <c r="S132" s="2">
        <v>3639.87</v>
      </c>
      <c r="T132" s="2">
        <v>3579.4</v>
      </c>
      <c r="U132" s="2">
        <v>3569.28</v>
      </c>
      <c r="V132" s="2">
        <v>3529.38</v>
      </c>
      <c r="W132" s="2">
        <v>3492.95</v>
      </c>
      <c r="X132" s="2">
        <v>3486.96</v>
      </c>
      <c r="Y132" s="85">
        <v>3487.17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3489.13</v>
      </c>
      <c r="C133" s="2">
        <v>3490.18</v>
      </c>
      <c r="D133" s="2">
        <v>3485.66</v>
      </c>
      <c r="E133" s="2">
        <v>3491.49</v>
      </c>
      <c r="F133" s="2">
        <v>3492.73</v>
      </c>
      <c r="G133" s="2">
        <v>3509.43</v>
      </c>
      <c r="H133" s="2">
        <v>3564.3</v>
      </c>
      <c r="I133" s="2">
        <v>3613.32</v>
      </c>
      <c r="J133" s="2">
        <v>3582.59</v>
      </c>
      <c r="K133" s="2">
        <v>3579.49</v>
      </c>
      <c r="L133" s="2">
        <v>3571.2</v>
      </c>
      <c r="M133" s="2">
        <v>3570.01</v>
      </c>
      <c r="N133" s="2">
        <v>3568.46</v>
      </c>
      <c r="O133" s="2">
        <v>3572.2</v>
      </c>
      <c r="P133" s="2">
        <v>3583.77</v>
      </c>
      <c r="Q133" s="2">
        <v>3595.67</v>
      </c>
      <c r="R133" s="2">
        <v>3649.58</v>
      </c>
      <c r="S133" s="2">
        <v>3645.5</v>
      </c>
      <c r="T133" s="2">
        <v>3585.48</v>
      </c>
      <c r="U133" s="2">
        <v>3570.1</v>
      </c>
      <c r="V133" s="2">
        <v>3527.86</v>
      </c>
      <c r="W133" s="2">
        <v>3494.48</v>
      </c>
      <c r="X133" s="2">
        <v>3486.52</v>
      </c>
      <c r="Y133" s="85">
        <v>3486.82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3488.77</v>
      </c>
      <c r="C134" s="2">
        <v>3484.23</v>
      </c>
      <c r="D134" s="2">
        <v>3484.55</v>
      </c>
      <c r="E134" s="2">
        <v>3486.29</v>
      </c>
      <c r="F134" s="2">
        <v>3492.15</v>
      </c>
      <c r="G134" s="2">
        <v>3500.54</v>
      </c>
      <c r="H134" s="2">
        <v>3550.69</v>
      </c>
      <c r="I134" s="2">
        <v>3549.8</v>
      </c>
      <c r="J134" s="2">
        <v>3541.4</v>
      </c>
      <c r="K134" s="2">
        <v>3552.99</v>
      </c>
      <c r="L134" s="2">
        <v>3550.99</v>
      </c>
      <c r="M134" s="2">
        <v>3551.11</v>
      </c>
      <c r="N134" s="2">
        <v>3541.78</v>
      </c>
      <c r="O134" s="2">
        <v>3542.38</v>
      </c>
      <c r="P134" s="2">
        <v>3552.35</v>
      </c>
      <c r="Q134" s="2">
        <v>3562.07</v>
      </c>
      <c r="R134" s="2">
        <v>3596.4</v>
      </c>
      <c r="S134" s="2">
        <v>3567.13</v>
      </c>
      <c r="T134" s="2">
        <v>3549.73</v>
      </c>
      <c r="U134" s="2">
        <v>3511.96</v>
      </c>
      <c r="V134" s="2">
        <v>3489.76</v>
      </c>
      <c r="W134" s="2">
        <v>3433.7</v>
      </c>
      <c r="X134" s="2">
        <v>3479.09</v>
      </c>
      <c r="Y134" s="85">
        <v>3481.62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3485.06</v>
      </c>
      <c r="C135" s="2">
        <v>3485.02</v>
      </c>
      <c r="D135" s="2">
        <v>3485.11</v>
      </c>
      <c r="E135" s="2">
        <v>3485.99</v>
      </c>
      <c r="F135" s="2">
        <v>3487.83</v>
      </c>
      <c r="G135" s="2">
        <v>3485.07</v>
      </c>
      <c r="H135" s="2">
        <v>3497.88</v>
      </c>
      <c r="I135" s="2">
        <v>3562.45</v>
      </c>
      <c r="J135" s="2">
        <v>3647</v>
      </c>
      <c r="K135" s="2">
        <v>3683.07</v>
      </c>
      <c r="L135" s="2">
        <v>3648.75</v>
      </c>
      <c r="M135" s="2">
        <v>3634.35</v>
      </c>
      <c r="N135" s="2">
        <v>3610.21</v>
      </c>
      <c r="O135" s="2">
        <v>3621.24</v>
      </c>
      <c r="P135" s="2">
        <v>3636.95</v>
      </c>
      <c r="Q135" s="2">
        <v>3672.16</v>
      </c>
      <c r="R135" s="2">
        <v>3690.91</v>
      </c>
      <c r="S135" s="2">
        <v>3678.79</v>
      </c>
      <c r="T135" s="2">
        <v>3660.86</v>
      </c>
      <c r="U135" s="2">
        <v>3641.62</v>
      </c>
      <c r="V135" s="2">
        <v>3598.8</v>
      </c>
      <c r="W135" s="2">
        <v>3510.44</v>
      </c>
      <c r="X135" s="2">
        <v>3484.74</v>
      </c>
      <c r="Y135" s="85">
        <v>3485.51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3485.59</v>
      </c>
      <c r="C136" s="2">
        <v>3485.38</v>
      </c>
      <c r="D136" s="2">
        <v>3485.87</v>
      </c>
      <c r="E136" s="2">
        <v>3486.17</v>
      </c>
      <c r="F136" s="2">
        <v>3486.41</v>
      </c>
      <c r="G136" s="2">
        <v>3483.32</v>
      </c>
      <c r="H136" s="2">
        <v>3486.03</v>
      </c>
      <c r="I136" s="2">
        <v>3503.38</v>
      </c>
      <c r="J136" s="2">
        <v>3578</v>
      </c>
      <c r="K136" s="2">
        <v>3642.45</v>
      </c>
      <c r="L136" s="2">
        <v>3639.5</v>
      </c>
      <c r="M136" s="2">
        <v>3640.89</v>
      </c>
      <c r="N136" s="2">
        <v>3637.18</v>
      </c>
      <c r="O136" s="2">
        <v>3641.22</v>
      </c>
      <c r="P136" s="2">
        <v>3669.81</v>
      </c>
      <c r="Q136" s="2">
        <v>3696.99</v>
      </c>
      <c r="R136" s="2">
        <v>3724.12</v>
      </c>
      <c r="S136" s="2">
        <v>3706.39</v>
      </c>
      <c r="T136" s="2">
        <v>3693.73</v>
      </c>
      <c r="U136" s="2">
        <v>3688.16</v>
      </c>
      <c r="V136" s="2">
        <v>3649.38</v>
      </c>
      <c r="W136" s="2">
        <v>3522.46</v>
      </c>
      <c r="X136" s="2">
        <v>3492.22</v>
      </c>
      <c r="Y136" s="85">
        <v>3486.13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3485.18</v>
      </c>
      <c r="C137" s="2">
        <v>3485.26</v>
      </c>
      <c r="D137" s="2">
        <v>3485.33</v>
      </c>
      <c r="E137" s="2">
        <v>3486.49</v>
      </c>
      <c r="F137" s="2">
        <v>3490.5</v>
      </c>
      <c r="G137" s="2">
        <v>3514.9</v>
      </c>
      <c r="H137" s="2">
        <v>3560.86</v>
      </c>
      <c r="I137" s="2">
        <v>3637.28</v>
      </c>
      <c r="J137" s="2">
        <v>3638.59</v>
      </c>
      <c r="K137" s="2">
        <v>3640.98</v>
      </c>
      <c r="L137" s="2">
        <v>3634.67</v>
      </c>
      <c r="M137" s="2">
        <v>3637.1</v>
      </c>
      <c r="N137" s="2">
        <v>3635.71</v>
      </c>
      <c r="O137" s="2">
        <v>3638.31</v>
      </c>
      <c r="P137" s="2">
        <v>3660.02</v>
      </c>
      <c r="Q137" s="2">
        <v>3723.22</v>
      </c>
      <c r="R137" s="2">
        <v>3736.56</v>
      </c>
      <c r="S137" s="2">
        <v>3727.83</v>
      </c>
      <c r="T137" s="2">
        <v>3666.56</v>
      </c>
      <c r="U137" s="2">
        <v>3650.44</v>
      </c>
      <c r="V137" s="2">
        <v>3601.04</v>
      </c>
      <c r="W137" s="2">
        <v>3522.49</v>
      </c>
      <c r="X137" s="2">
        <v>3490.06</v>
      </c>
      <c r="Y137" s="85">
        <v>3484.38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3487.32</v>
      </c>
      <c r="C138" s="2">
        <v>3486.5</v>
      </c>
      <c r="D138" s="2">
        <v>3487.19</v>
      </c>
      <c r="E138" s="2">
        <v>3488.71</v>
      </c>
      <c r="F138" s="2">
        <v>3490.25</v>
      </c>
      <c r="G138" s="2">
        <v>3506.42</v>
      </c>
      <c r="H138" s="2">
        <v>3551.01</v>
      </c>
      <c r="I138" s="2">
        <v>3578.23</v>
      </c>
      <c r="J138" s="2">
        <v>3584.75</v>
      </c>
      <c r="K138" s="2">
        <v>3558.08</v>
      </c>
      <c r="L138" s="2">
        <v>3527.65</v>
      </c>
      <c r="M138" s="2">
        <v>3522.85</v>
      </c>
      <c r="N138" s="2">
        <v>3519.32</v>
      </c>
      <c r="O138" s="2">
        <v>3517.58</v>
      </c>
      <c r="P138" s="2">
        <v>3526.34</v>
      </c>
      <c r="Q138" s="2">
        <v>3543.03</v>
      </c>
      <c r="R138" s="2">
        <v>3627.9</v>
      </c>
      <c r="S138" s="2">
        <v>3571.1</v>
      </c>
      <c r="T138" s="2">
        <v>3531.04</v>
      </c>
      <c r="U138" s="2">
        <v>3510.83</v>
      </c>
      <c r="V138" s="2">
        <v>3504.3</v>
      </c>
      <c r="W138" s="2">
        <v>3491.61</v>
      </c>
      <c r="X138" s="2">
        <v>3479.19</v>
      </c>
      <c r="Y138" s="85">
        <v>3483.78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3486.92</v>
      </c>
      <c r="C139" s="86">
        <v>3485.22</v>
      </c>
      <c r="D139" s="86">
        <v>3487.64</v>
      </c>
      <c r="E139" s="86">
        <v>3488.53</v>
      </c>
      <c r="F139" s="86">
        <v>3498.48</v>
      </c>
      <c r="G139" s="86">
        <v>3586.57</v>
      </c>
      <c r="H139" s="86">
        <v>3713.31</v>
      </c>
      <c r="I139" s="86">
        <v>3783.66</v>
      </c>
      <c r="J139" s="86">
        <v>3771.97</v>
      </c>
      <c r="K139" s="86">
        <v>3764.82</v>
      </c>
      <c r="L139" s="86">
        <v>3751.96</v>
      </c>
      <c r="M139" s="86">
        <v>3762.91</v>
      </c>
      <c r="N139" s="86">
        <v>3755.65</v>
      </c>
      <c r="O139" s="86">
        <v>3763.38</v>
      </c>
      <c r="P139" s="86">
        <v>3785.63</v>
      </c>
      <c r="Q139" s="86">
        <v>3823.27</v>
      </c>
      <c r="R139" s="86">
        <v>3835.03</v>
      </c>
      <c r="S139" s="86">
        <v>3833.26</v>
      </c>
      <c r="T139" s="86">
        <v>3757.53</v>
      </c>
      <c r="U139" s="86">
        <v>3728.5</v>
      </c>
      <c r="V139" s="86">
        <v>3648.91</v>
      </c>
      <c r="W139" s="86">
        <v>3582.77</v>
      </c>
      <c r="X139" s="86">
        <v>3555.19</v>
      </c>
      <c r="Y139" s="87">
        <v>3510.08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75" t="s">
        <v>650</v>
      </c>
      <c r="C221" s="10" t="s">
        <v>653</v>
      </c>
      <c r="D221" s="10" t="s">
        <v>656</v>
      </c>
      <c r="E221" s="10" t="s">
        <v>659</v>
      </c>
      <c r="F221" s="10" t="s">
        <v>662</v>
      </c>
      <c r="G221" s="10" t="s">
        <v>665</v>
      </c>
      <c r="H221" s="10" t="s">
        <v>668</v>
      </c>
      <c r="I221" s="10" t="s">
        <v>671</v>
      </c>
      <c r="J221" s="10" t="s">
        <v>674</v>
      </c>
      <c r="K221" s="10" t="s">
        <v>677</v>
      </c>
      <c r="L221" s="10" t="s">
        <v>294</v>
      </c>
      <c r="M221" s="10" t="s">
        <v>681</v>
      </c>
      <c r="N221" s="10" t="s">
        <v>684</v>
      </c>
      <c r="O221" s="10" t="s">
        <v>687</v>
      </c>
      <c r="P221" s="10" t="s">
        <v>690</v>
      </c>
      <c r="Q221" s="10" t="s">
        <v>693</v>
      </c>
      <c r="R221" s="10" t="s">
        <v>695</v>
      </c>
      <c r="S221" s="10" t="s">
        <v>698</v>
      </c>
      <c r="T221" s="10" t="s">
        <v>701</v>
      </c>
      <c r="U221" s="10" t="s">
        <v>704</v>
      </c>
      <c r="V221" s="10" t="s">
        <v>707</v>
      </c>
      <c r="W221" s="10" t="s">
        <v>710</v>
      </c>
      <c r="X221" s="10" t="s">
        <v>713</v>
      </c>
      <c r="Y221" s="58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75" t="s">
        <v>719</v>
      </c>
      <c r="C222" s="10" t="s">
        <v>197</v>
      </c>
      <c r="D222" s="10" t="s">
        <v>200</v>
      </c>
      <c r="E222" s="10" t="s">
        <v>726</v>
      </c>
      <c r="F222" s="10" t="s">
        <v>729</v>
      </c>
      <c r="G222" s="10" t="s">
        <v>732</v>
      </c>
      <c r="H222" s="10" t="s">
        <v>251</v>
      </c>
      <c r="I222" s="10" t="s">
        <v>736</v>
      </c>
      <c r="J222" s="10" t="s">
        <v>738</v>
      </c>
      <c r="K222" s="10" t="s">
        <v>741</v>
      </c>
      <c r="L222" s="10" t="s">
        <v>744</v>
      </c>
      <c r="M222" s="10" t="s">
        <v>218</v>
      </c>
      <c r="N222" s="10" t="s">
        <v>749</v>
      </c>
      <c r="O222" s="10" t="s">
        <v>752</v>
      </c>
      <c r="P222" s="10" t="s">
        <v>755</v>
      </c>
      <c r="Q222" s="10" t="s">
        <v>758</v>
      </c>
      <c r="R222" s="10" t="s">
        <v>760</v>
      </c>
      <c r="S222" s="10" t="s">
        <v>762</v>
      </c>
      <c r="T222" s="10" t="s">
        <v>765</v>
      </c>
      <c r="U222" s="10" t="s">
        <v>767</v>
      </c>
      <c r="V222" s="10" t="s">
        <v>770</v>
      </c>
      <c r="W222" s="10" t="s">
        <v>773</v>
      </c>
      <c r="X222" s="10" t="s">
        <v>212</v>
      </c>
      <c r="Y222" s="58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75" t="s">
        <v>781</v>
      </c>
      <c r="C223" s="10" t="s">
        <v>784</v>
      </c>
      <c r="D223" s="10" t="s">
        <v>787</v>
      </c>
      <c r="E223" s="10" t="s">
        <v>790</v>
      </c>
      <c r="F223" s="10" t="s">
        <v>793</v>
      </c>
      <c r="G223" s="10" t="s">
        <v>796</v>
      </c>
      <c r="H223" s="10" t="s">
        <v>799</v>
      </c>
      <c r="I223" s="10" t="s">
        <v>802</v>
      </c>
      <c r="J223" s="10" t="s">
        <v>805</v>
      </c>
      <c r="K223" s="10" t="s">
        <v>808</v>
      </c>
      <c r="L223" s="10" t="s">
        <v>811</v>
      </c>
      <c r="M223" s="10" t="s">
        <v>814</v>
      </c>
      <c r="N223" s="10" t="s">
        <v>817</v>
      </c>
      <c r="O223" s="10" t="s">
        <v>820</v>
      </c>
      <c r="P223" s="10" t="s">
        <v>823</v>
      </c>
      <c r="Q223" s="10" t="s">
        <v>826</v>
      </c>
      <c r="R223" s="10" t="s">
        <v>829</v>
      </c>
      <c r="S223" s="10" t="s">
        <v>831</v>
      </c>
      <c r="T223" s="10" t="s">
        <v>834</v>
      </c>
      <c r="U223" s="10" t="s">
        <v>837</v>
      </c>
      <c r="V223" s="10" t="s">
        <v>840</v>
      </c>
      <c r="W223" s="10" t="s">
        <v>216</v>
      </c>
      <c r="X223" s="10" t="s">
        <v>845</v>
      </c>
      <c r="Y223" s="58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75" t="s">
        <v>851</v>
      </c>
      <c r="C224" s="10" t="s">
        <v>854</v>
      </c>
      <c r="D224" s="10" t="s">
        <v>857</v>
      </c>
      <c r="E224" s="10" t="s">
        <v>860</v>
      </c>
      <c r="F224" s="10" t="s">
        <v>863</v>
      </c>
      <c r="G224" s="10" t="s">
        <v>866</v>
      </c>
      <c r="H224" s="10" t="s">
        <v>869</v>
      </c>
      <c r="I224" s="10" t="s">
        <v>262</v>
      </c>
      <c r="J224" s="10" t="s">
        <v>874</v>
      </c>
      <c r="K224" s="10" t="s">
        <v>877</v>
      </c>
      <c r="L224" s="10" t="s">
        <v>880</v>
      </c>
      <c r="M224" s="10" t="s">
        <v>883</v>
      </c>
      <c r="N224" s="10" t="s">
        <v>886</v>
      </c>
      <c r="O224" s="10" t="s">
        <v>889</v>
      </c>
      <c r="P224" s="10" t="s">
        <v>891</v>
      </c>
      <c r="Q224" s="10" t="s">
        <v>894</v>
      </c>
      <c r="R224" s="10" t="s">
        <v>897</v>
      </c>
      <c r="S224" s="10" t="s">
        <v>900</v>
      </c>
      <c r="T224" s="10" t="s">
        <v>903</v>
      </c>
      <c r="U224" s="10" t="s">
        <v>905</v>
      </c>
      <c r="V224" s="10" t="s">
        <v>908</v>
      </c>
      <c r="W224" s="10" t="s">
        <v>911</v>
      </c>
      <c r="X224" s="10" t="s">
        <v>280</v>
      </c>
      <c r="Y224" s="58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75" t="s">
        <v>919</v>
      </c>
      <c r="C225" s="10" t="s">
        <v>921</v>
      </c>
      <c r="D225" s="10" t="s">
        <v>924</v>
      </c>
      <c r="E225" s="10" t="s">
        <v>927</v>
      </c>
      <c r="F225" s="10" t="s">
        <v>930</v>
      </c>
      <c r="G225" s="10" t="s">
        <v>933</v>
      </c>
      <c r="H225" s="10" t="s">
        <v>936</v>
      </c>
      <c r="I225" s="10" t="s">
        <v>939</v>
      </c>
      <c r="J225" s="10" t="s">
        <v>942</v>
      </c>
      <c r="K225" s="10" t="s">
        <v>945</v>
      </c>
      <c r="L225" s="10" t="s">
        <v>948</v>
      </c>
      <c r="M225" s="10" t="s">
        <v>951</v>
      </c>
      <c r="N225" s="10" t="s">
        <v>953</v>
      </c>
      <c r="O225" s="10" t="s">
        <v>956</v>
      </c>
      <c r="P225" s="10" t="s">
        <v>959</v>
      </c>
      <c r="Q225" s="10" t="s">
        <v>962</v>
      </c>
      <c r="R225" s="10" t="s">
        <v>965</v>
      </c>
      <c r="S225" s="10" t="s">
        <v>968</v>
      </c>
      <c r="T225" s="10" t="s">
        <v>205</v>
      </c>
      <c r="U225" s="10" t="s">
        <v>972</v>
      </c>
      <c r="V225" s="10" t="s">
        <v>975</v>
      </c>
      <c r="W225" s="10" t="s">
        <v>978</v>
      </c>
      <c r="X225" s="10" t="s">
        <v>981</v>
      </c>
      <c r="Y225" s="58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75" t="s">
        <v>987</v>
      </c>
      <c r="C226" s="10" t="s">
        <v>990</v>
      </c>
      <c r="D226" s="10" t="s">
        <v>993</v>
      </c>
      <c r="E226" s="10" t="s">
        <v>995</v>
      </c>
      <c r="F226" s="10" t="s">
        <v>998</v>
      </c>
      <c r="G226" s="10" t="s">
        <v>1001</v>
      </c>
      <c r="H226" s="10" t="s">
        <v>1003</v>
      </c>
      <c r="I226" s="10" t="s">
        <v>1005</v>
      </c>
      <c r="J226" s="10" t="s">
        <v>1008</v>
      </c>
      <c r="K226" s="10" t="s">
        <v>1011</v>
      </c>
      <c r="L226" s="10" t="s">
        <v>254</v>
      </c>
      <c r="M226" s="10" t="s">
        <v>1016</v>
      </c>
      <c r="N226" s="10" t="s">
        <v>1019</v>
      </c>
      <c r="O226" s="10" t="s">
        <v>1022</v>
      </c>
      <c r="P226" s="10" t="s">
        <v>1024</v>
      </c>
      <c r="Q226" s="10" t="s">
        <v>1026</v>
      </c>
      <c r="R226" s="10" t="s">
        <v>242</v>
      </c>
      <c r="S226" s="10" t="s">
        <v>1030</v>
      </c>
      <c r="T226" s="10" t="s">
        <v>1033</v>
      </c>
      <c r="U226" s="10" t="s">
        <v>203</v>
      </c>
      <c r="V226" s="10" t="s">
        <v>845</v>
      </c>
      <c r="W226" s="10" t="s">
        <v>1039</v>
      </c>
      <c r="X226" s="10" t="s">
        <v>1042</v>
      </c>
      <c r="Y226" s="58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75" t="s">
        <v>1047</v>
      </c>
      <c r="C227" s="10" t="s">
        <v>1050</v>
      </c>
      <c r="D227" s="10" t="s">
        <v>1053</v>
      </c>
      <c r="E227" s="10" t="s">
        <v>1056</v>
      </c>
      <c r="F227" s="10" t="s">
        <v>1011</v>
      </c>
      <c r="G227" s="10" t="s">
        <v>1060</v>
      </c>
      <c r="H227" s="10" t="s">
        <v>1063</v>
      </c>
      <c r="I227" s="10" t="s">
        <v>644</v>
      </c>
      <c r="J227" s="10" t="s">
        <v>1067</v>
      </c>
      <c r="K227" s="10" t="s">
        <v>1071</v>
      </c>
      <c r="L227" s="10" t="s">
        <v>726</v>
      </c>
      <c r="M227" s="10" t="s">
        <v>1075</v>
      </c>
      <c r="N227" s="10" t="s">
        <v>1078</v>
      </c>
      <c r="O227" s="10" t="s">
        <v>1081</v>
      </c>
      <c r="P227" s="10" t="s">
        <v>1083</v>
      </c>
      <c r="Q227" s="10" t="s">
        <v>1085</v>
      </c>
      <c r="R227" s="10" t="s">
        <v>1088</v>
      </c>
      <c r="S227" s="10" t="s">
        <v>1091</v>
      </c>
      <c r="T227" s="10" t="s">
        <v>1093</v>
      </c>
      <c r="U227" s="10" t="s">
        <v>189</v>
      </c>
      <c r="V227" s="10" t="s">
        <v>1098</v>
      </c>
      <c r="W227" s="10" t="s">
        <v>1101</v>
      </c>
      <c r="X227" s="10" t="s">
        <v>1104</v>
      </c>
      <c r="Y227" s="58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75" t="s">
        <v>1110</v>
      </c>
      <c r="C228" s="10" t="s">
        <v>1113</v>
      </c>
      <c r="D228" s="10" t="s">
        <v>1116</v>
      </c>
      <c r="E228" s="10" t="s">
        <v>1118</v>
      </c>
      <c r="F228" s="10" t="s">
        <v>1120</v>
      </c>
      <c r="G228" s="10" t="s">
        <v>247</v>
      </c>
      <c r="H228" s="10" t="s">
        <v>1125</v>
      </c>
      <c r="I228" s="10" t="s">
        <v>1127</v>
      </c>
      <c r="J228" s="10" t="s">
        <v>1130</v>
      </c>
      <c r="K228" s="10" t="s">
        <v>1133</v>
      </c>
      <c r="L228" s="10" t="s">
        <v>1136</v>
      </c>
      <c r="M228" s="10" t="s">
        <v>1139</v>
      </c>
      <c r="N228" s="10" t="s">
        <v>1139</v>
      </c>
      <c r="O228" s="10" t="s">
        <v>1143</v>
      </c>
      <c r="P228" s="10" t="s">
        <v>1146</v>
      </c>
      <c r="Q228" s="10" t="s">
        <v>1149</v>
      </c>
      <c r="R228" s="10" t="s">
        <v>1152</v>
      </c>
      <c r="S228" s="10" t="s">
        <v>1155</v>
      </c>
      <c r="T228" s="10" t="s">
        <v>1157</v>
      </c>
      <c r="U228" s="10" t="s">
        <v>1159</v>
      </c>
      <c r="V228" s="10" t="s">
        <v>1162</v>
      </c>
      <c r="W228" s="10" t="s">
        <v>1164</v>
      </c>
      <c r="X228" s="10" t="s">
        <v>1167</v>
      </c>
      <c r="Y228" s="58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75" t="s">
        <v>1173</v>
      </c>
      <c r="C229" s="10" t="s">
        <v>1176</v>
      </c>
      <c r="D229" s="10" t="s">
        <v>1179</v>
      </c>
      <c r="E229" s="10" t="s">
        <v>274</v>
      </c>
      <c r="F229" s="10" t="s">
        <v>1184</v>
      </c>
      <c r="G229" s="10" t="s">
        <v>1187</v>
      </c>
      <c r="H229" s="10" t="s">
        <v>1190</v>
      </c>
      <c r="I229" s="10" t="s">
        <v>1193</v>
      </c>
      <c r="J229" s="10" t="s">
        <v>1196</v>
      </c>
      <c r="K229" s="10" t="s">
        <v>245</v>
      </c>
      <c r="L229" s="10" t="s">
        <v>1200</v>
      </c>
      <c r="M229" s="10" t="s">
        <v>1203</v>
      </c>
      <c r="N229" s="10" t="s">
        <v>1206</v>
      </c>
      <c r="O229" s="10" t="s">
        <v>1209</v>
      </c>
      <c r="P229" s="10" t="s">
        <v>1212</v>
      </c>
      <c r="Q229" s="10" t="s">
        <v>1215</v>
      </c>
      <c r="R229" s="10" t="s">
        <v>1218</v>
      </c>
      <c r="S229" s="10" t="s">
        <v>1221</v>
      </c>
      <c r="T229" s="10" t="s">
        <v>1224</v>
      </c>
      <c r="U229" s="10" t="s">
        <v>1226</v>
      </c>
      <c r="V229" s="10" t="s">
        <v>1127</v>
      </c>
      <c r="W229" s="10" t="s">
        <v>1230</v>
      </c>
      <c r="X229" s="10" t="s">
        <v>986</v>
      </c>
      <c r="Y229" s="58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75" t="s">
        <v>1237</v>
      </c>
      <c r="C230" s="10" t="s">
        <v>1240</v>
      </c>
      <c r="D230" s="10" t="s">
        <v>298</v>
      </c>
      <c r="E230" s="10" t="s">
        <v>1245</v>
      </c>
      <c r="F230" s="10" t="s">
        <v>1248</v>
      </c>
      <c r="G230" s="10" t="s">
        <v>1251</v>
      </c>
      <c r="H230" s="10" t="s">
        <v>1253</v>
      </c>
      <c r="I230" s="10" t="s">
        <v>1256</v>
      </c>
      <c r="J230" s="10" t="s">
        <v>1259</v>
      </c>
      <c r="K230" s="10" t="s">
        <v>1262</v>
      </c>
      <c r="L230" s="10" t="s">
        <v>1265</v>
      </c>
      <c r="M230" s="10" t="s">
        <v>1268</v>
      </c>
      <c r="N230" s="10" t="s">
        <v>1271</v>
      </c>
      <c r="O230" s="10" t="s">
        <v>1274</v>
      </c>
      <c r="P230" s="10" t="s">
        <v>1277</v>
      </c>
      <c r="Q230" s="10" t="s">
        <v>1280</v>
      </c>
      <c r="R230" s="10" t="s">
        <v>1283</v>
      </c>
      <c r="S230" s="10" t="s">
        <v>1285</v>
      </c>
      <c r="T230" s="10" t="s">
        <v>1288</v>
      </c>
      <c r="U230" s="10" t="s">
        <v>1291</v>
      </c>
      <c r="V230" s="10" t="s">
        <v>1294</v>
      </c>
      <c r="W230" s="10" t="s">
        <v>1297</v>
      </c>
      <c r="X230" s="10" t="s">
        <v>1300</v>
      </c>
      <c r="Y230" s="58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75" t="s">
        <v>1306</v>
      </c>
      <c r="C231" s="10" t="s">
        <v>232</v>
      </c>
      <c r="D231" s="10" t="s">
        <v>1311</v>
      </c>
      <c r="E231" s="10" t="s">
        <v>1314</v>
      </c>
      <c r="F231" s="10" t="s">
        <v>1317</v>
      </c>
      <c r="G231" s="10" t="s">
        <v>1319</v>
      </c>
      <c r="H231" s="10" t="s">
        <v>1321</v>
      </c>
      <c r="I231" s="10" t="s">
        <v>1324</v>
      </c>
      <c r="J231" s="10" t="s">
        <v>1327</v>
      </c>
      <c r="K231" s="10" t="s">
        <v>1330</v>
      </c>
      <c r="L231" s="10" t="s">
        <v>1333</v>
      </c>
      <c r="M231" s="10" t="s">
        <v>1336</v>
      </c>
      <c r="N231" s="10" t="s">
        <v>1339</v>
      </c>
      <c r="O231" s="10" t="s">
        <v>1342</v>
      </c>
      <c r="P231" s="10" t="s">
        <v>1345</v>
      </c>
      <c r="Q231" s="10" t="s">
        <v>1348</v>
      </c>
      <c r="R231" s="10" t="s">
        <v>1351</v>
      </c>
      <c r="S231" s="10" t="s">
        <v>291</v>
      </c>
      <c r="T231" s="10" t="s">
        <v>1355</v>
      </c>
      <c r="U231" s="10" t="s">
        <v>1358</v>
      </c>
      <c r="V231" s="10" t="s">
        <v>1361</v>
      </c>
      <c r="W231" s="10" t="s">
        <v>1363</v>
      </c>
      <c r="X231" s="10" t="s">
        <v>1366</v>
      </c>
      <c r="Y231" s="58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75" t="s">
        <v>1372</v>
      </c>
      <c r="C232" s="10" t="s">
        <v>1374</v>
      </c>
      <c r="D232" s="10" t="s">
        <v>1377</v>
      </c>
      <c r="E232" s="10" t="s">
        <v>1380</v>
      </c>
      <c r="F232" s="10" t="s">
        <v>1383</v>
      </c>
      <c r="G232" s="10" t="s">
        <v>1385</v>
      </c>
      <c r="H232" s="10" t="s">
        <v>1387</v>
      </c>
      <c r="I232" s="10" t="s">
        <v>1390</v>
      </c>
      <c r="J232" s="10" t="s">
        <v>1393</v>
      </c>
      <c r="K232" s="10" t="s">
        <v>1396</v>
      </c>
      <c r="L232" s="10" t="s">
        <v>1399</v>
      </c>
      <c r="M232" s="10" t="s">
        <v>1402</v>
      </c>
      <c r="N232" s="10" t="s">
        <v>1404</v>
      </c>
      <c r="O232" s="10" t="s">
        <v>1407</v>
      </c>
      <c r="P232" s="10" t="s">
        <v>1410</v>
      </c>
      <c r="Q232" s="10" t="s">
        <v>1413</v>
      </c>
      <c r="R232" s="10" t="s">
        <v>1416</v>
      </c>
      <c r="S232" s="10" t="s">
        <v>1419</v>
      </c>
      <c r="T232" s="10" t="s">
        <v>1422</v>
      </c>
      <c r="U232" s="10" t="s">
        <v>1425</v>
      </c>
      <c r="V232" s="10" t="s">
        <v>1428</v>
      </c>
      <c r="W232" s="10" t="s">
        <v>1431</v>
      </c>
      <c r="X232" s="10" t="s">
        <v>1434</v>
      </c>
      <c r="Y232" s="58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75" t="s">
        <v>1439</v>
      </c>
      <c r="C233" s="10" t="s">
        <v>1441</v>
      </c>
      <c r="D233" s="10" t="s">
        <v>1083</v>
      </c>
      <c r="E233" s="10" t="s">
        <v>1445</v>
      </c>
      <c r="F233" s="10" t="s">
        <v>1448</v>
      </c>
      <c r="G233" s="10" t="s">
        <v>270</v>
      </c>
      <c r="H233" s="10" t="s">
        <v>1453</v>
      </c>
      <c r="I233" s="10" t="s">
        <v>1456</v>
      </c>
      <c r="J233" s="10" t="s">
        <v>1459</v>
      </c>
      <c r="K233" s="10" t="s">
        <v>1462</v>
      </c>
      <c r="L233" s="10" t="s">
        <v>1465</v>
      </c>
      <c r="M233" s="10" t="s">
        <v>1468</v>
      </c>
      <c r="N233" s="10" t="s">
        <v>1470</v>
      </c>
      <c r="O233" s="10" t="s">
        <v>1473</v>
      </c>
      <c r="P233" s="10" t="s">
        <v>1475</v>
      </c>
      <c r="Q233" s="10" t="s">
        <v>770</v>
      </c>
      <c r="R233" s="10" t="s">
        <v>1479</v>
      </c>
      <c r="S233" s="10" t="s">
        <v>1482</v>
      </c>
      <c r="T233" s="10" t="s">
        <v>1485</v>
      </c>
      <c r="U233" s="10" t="s">
        <v>1157</v>
      </c>
      <c r="V233" s="10" t="s">
        <v>1489</v>
      </c>
      <c r="W233" s="10" t="s">
        <v>1492</v>
      </c>
      <c r="X233" s="10" t="s">
        <v>1495</v>
      </c>
      <c r="Y233" s="58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75" t="s">
        <v>1501</v>
      </c>
      <c r="C234" s="10" t="s">
        <v>1504</v>
      </c>
      <c r="D234" s="10" t="s">
        <v>1507</v>
      </c>
      <c r="E234" s="10" t="s">
        <v>1509</v>
      </c>
      <c r="F234" s="10" t="s">
        <v>1512</v>
      </c>
      <c r="G234" s="10" t="s">
        <v>1514</v>
      </c>
      <c r="H234" s="10" t="s">
        <v>1516</v>
      </c>
      <c r="I234" s="10" t="s">
        <v>1519</v>
      </c>
      <c r="J234" s="10" t="s">
        <v>1522</v>
      </c>
      <c r="K234" s="10" t="s">
        <v>1525</v>
      </c>
      <c r="L234" s="10" t="s">
        <v>1528</v>
      </c>
      <c r="M234" s="10" t="s">
        <v>1530</v>
      </c>
      <c r="N234" s="10" t="s">
        <v>1533</v>
      </c>
      <c r="O234" s="10" t="s">
        <v>1536</v>
      </c>
      <c r="P234" s="10" t="s">
        <v>1539</v>
      </c>
      <c r="Q234" s="10" t="s">
        <v>1542</v>
      </c>
      <c r="R234" s="10" t="s">
        <v>1545</v>
      </c>
      <c r="S234" s="10" t="s">
        <v>1548</v>
      </c>
      <c r="T234" s="10" t="s">
        <v>1551</v>
      </c>
      <c r="U234" s="10" t="s">
        <v>1554</v>
      </c>
      <c r="V234" s="10" t="s">
        <v>1557</v>
      </c>
      <c r="W234" s="10" t="s">
        <v>1560</v>
      </c>
      <c r="X234" s="10" t="s">
        <v>1563</v>
      </c>
      <c r="Y234" s="58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75" t="s">
        <v>1569</v>
      </c>
      <c r="C235" s="10" t="s">
        <v>1572</v>
      </c>
      <c r="D235" s="10" t="s">
        <v>1575</v>
      </c>
      <c r="E235" s="10" t="s">
        <v>1577</v>
      </c>
      <c r="F235" s="10" t="s">
        <v>1580</v>
      </c>
      <c r="G235" s="10" t="s">
        <v>1584</v>
      </c>
      <c r="H235" s="10" t="s">
        <v>1587</v>
      </c>
      <c r="I235" s="10" t="s">
        <v>1590</v>
      </c>
      <c r="J235" s="10" t="s">
        <v>1592</v>
      </c>
      <c r="K235" s="10" t="s">
        <v>1595</v>
      </c>
      <c r="L235" s="10" t="s">
        <v>1598</v>
      </c>
      <c r="M235" s="10" t="s">
        <v>1601</v>
      </c>
      <c r="N235" s="10" t="s">
        <v>1604</v>
      </c>
      <c r="O235" s="10" t="s">
        <v>1607</v>
      </c>
      <c r="P235" s="10" t="s">
        <v>1610</v>
      </c>
      <c r="Q235" s="10" t="s">
        <v>1613</v>
      </c>
      <c r="R235" s="10" t="s">
        <v>1616</v>
      </c>
      <c r="S235" s="10" t="s">
        <v>1618</v>
      </c>
      <c r="T235" s="10" t="s">
        <v>1621</v>
      </c>
      <c r="U235" s="10" t="s">
        <v>1624</v>
      </c>
      <c r="V235" s="10" t="s">
        <v>1627</v>
      </c>
      <c r="W235" s="10" t="s">
        <v>1630</v>
      </c>
      <c r="X235" s="10" t="s">
        <v>1632</v>
      </c>
      <c r="Y235" s="58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75" t="s">
        <v>1638</v>
      </c>
      <c r="C236" s="10" t="s">
        <v>274</v>
      </c>
      <c r="D236" s="10" t="s">
        <v>1642</v>
      </c>
      <c r="E236" s="10" t="s">
        <v>1644</v>
      </c>
      <c r="F236" s="10" t="s">
        <v>1647</v>
      </c>
      <c r="G236" s="10" t="s">
        <v>1649</v>
      </c>
      <c r="H236" s="10" t="s">
        <v>1652</v>
      </c>
      <c r="I236" s="10" t="s">
        <v>1654</v>
      </c>
      <c r="J236" s="10" t="s">
        <v>1657</v>
      </c>
      <c r="K236" s="10" t="s">
        <v>1660</v>
      </c>
      <c r="L236" s="10" t="s">
        <v>1663</v>
      </c>
      <c r="M236" s="10" t="s">
        <v>1665</v>
      </c>
      <c r="N236" s="10" t="s">
        <v>1361</v>
      </c>
      <c r="O236" s="10" t="s">
        <v>1665</v>
      </c>
      <c r="P236" s="10" t="s">
        <v>238</v>
      </c>
      <c r="Q236" s="10" t="s">
        <v>1672</v>
      </c>
      <c r="R236" s="10" t="s">
        <v>1675</v>
      </c>
      <c r="S236" s="10" t="s">
        <v>1678</v>
      </c>
      <c r="T236" s="10" t="s">
        <v>1681</v>
      </c>
      <c r="U236" s="10" t="s">
        <v>1684</v>
      </c>
      <c r="V236" s="10" t="s">
        <v>269</v>
      </c>
      <c r="W236" s="10" t="s">
        <v>1689</v>
      </c>
      <c r="X236" s="10" t="s">
        <v>1691</v>
      </c>
      <c r="Y236" s="58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75" t="s">
        <v>1697</v>
      </c>
      <c r="C237" s="10" t="s">
        <v>1700</v>
      </c>
      <c r="D237" s="10" t="s">
        <v>1702</v>
      </c>
      <c r="E237" s="10" t="s">
        <v>1705</v>
      </c>
      <c r="F237" s="10" t="s">
        <v>1707</v>
      </c>
      <c r="G237" s="10" t="s">
        <v>1709</v>
      </c>
      <c r="H237" s="10" t="s">
        <v>1712</v>
      </c>
      <c r="I237" s="10" t="s">
        <v>1715</v>
      </c>
      <c r="J237" s="10" t="s">
        <v>1718</v>
      </c>
      <c r="K237" s="10" t="s">
        <v>1720</v>
      </c>
      <c r="L237" s="10" t="s">
        <v>1723</v>
      </c>
      <c r="M237" s="10" t="s">
        <v>1726</v>
      </c>
      <c r="N237" s="10" t="s">
        <v>1729</v>
      </c>
      <c r="O237" s="10" t="s">
        <v>1732</v>
      </c>
      <c r="P237" s="10" t="s">
        <v>290</v>
      </c>
      <c r="Q237" s="10" t="s">
        <v>1737</v>
      </c>
      <c r="R237" s="10" t="s">
        <v>1740</v>
      </c>
      <c r="S237" s="10" t="s">
        <v>1743</v>
      </c>
      <c r="T237" s="10" t="s">
        <v>1746</v>
      </c>
      <c r="U237" s="10" t="s">
        <v>1749</v>
      </c>
      <c r="V237" s="10" t="s">
        <v>1752</v>
      </c>
      <c r="W237" s="10" t="s">
        <v>1755</v>
      </c>
      <c r="X237" s="10" t="s">
        <v>1758</v>
      </c>
      <c r="Y237" s="58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75" t="s">
        <v>1764</v>
      </c>
      <c r="C238" s="10" t="s">
        <v>1767</v>
      </c>
      <c r="D238" s="10" t="s">
        <v>1769</v>
      </c>
      <c r="E238" s="10" t="s">
        <v>1772</v>
      </c>
      <c r="F238" s="10" t="s">
        <v>1775</v>
      </c>
      <c r="G238" s="10" t="s">
        <v>1778</v>
      </c>
      <c r="H238" s="10" t="s">
        <v>1780</v>
      </c>
      <c r="I238" s="10" t="s">
        <v>1783</v>
      </c>
      <c r="J238" s="10" t="s">
        <v>1786</v>
      </c>
      <c r="K238" s="10" t="s">
        <v>1789</v>
      </c>
      <c r="L238" s="10" t="s">
        <v>1792</v>
      </c>
      <c r="M238" s="10" t="s">
        <v>1795</v>
      </c>
      <c r="N238" s="10" t="s">
        <v>1798</v>
      </c>
      <c r="O238" s="10" t="s">
        <v>1800</v>
      </c>
      <c r="P238" s="10" t="s">
        <v>1803</v>
      </c>
      <c r="Q238" s="10" t="s">
        <v>1806</v>
      </c>
      <c r="R238" s="10" t="s">
        <v>1809</v>
      </c>
      <c r="S238" s="10" t="s">
        <v>1812</v>
      </c>
      <c r="T238" s="10" t="s">
        <v>1815</v>
      </c>
      <c r="U238" s="10" t="s">
        <v>1818</v>
      </c>
      <c r="V238" s="10" t="s">
        <v>1821</v>
      </c>
      <c r="W238" s="10" t="s">
        <v>1824</v>
      </c>
      <c r="X238" s="10" t="s">
        <v>1827</v>
      </c>
      <c r="Y238" s="58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75" t="s">
        <v>1833</v>
      </c>
      <c r="C239" s="10" t="s">
        <v>1836</v>
      </c>
      <c r="D239" s="10" t="s">
        <v>256</v>
      </c>
      <c r="E239" s="10" t="s">
        <v>229</v>
      </c>
      <c r="F239" s="10" t="s">
        <v>235</v>
      </c>
      <c r="G239" s="10" t="s">
        <v>1844</v>
      </c>
      <c r="H239" s="10" t="s">
        <v>453</v>
      </c>
      <c r="I239" s="10" t="s">
        <v>1849</v>
      </c>
      <c r="J239" s="10" t="s">
        <v>198</v>
      </c>
      <c r="K239" s="10" t="s">
        <v>1852</v>
      </c>
      <c r="L239" s="10" t="s">
        <v>1855</v>
      </c>
      <c r="M239" s="10" t="s">
        <v>1858</v>
      </c>
      <c r="N239" s="10" t="s">
        <v>1861</v>
      </c>
      <c r="O239" s="10" t="s">
        <v>1864</v>
      </c>
      <c r="P239" s="10" t="s">
        <v>1621</v>
      </c>
      <c r="Q239" s="10" t="s">
        <v>1867</v>
      </c>
      <c r="R239" s="10" t="s">
        <v>1870</v>
      </c>
      <c r="S239" s="10" t="s">
        <v>1873</v>
      </c>
      <c r="T239" s="10" t="s">
        <v>1876</v>
      </c>
      <c r="U239" s="10" t="s">
        <v>670</v>
      </c>
      <c r="V239" s="10" t="s">
        <v>1881</v>
      </c>
      <c r="W239" s="10" t="s">
        <v>196</v>
      </c>
      <c r="X239" s="10" t="s">
        <v>1886</v>
      </c>
      <c r="Y239" s="58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75" t="s">
        <v>1892</v>
      </c>
      <c r="C240" s="10" t="s">
        <v>1895</v>
      </c>
      <c r="D240" s="10" t="s">
        <v>1764</v>
      </c>
      <c r="E240" s="10" t="s">
        <v>273</v>
      </c>
      <c r="F240" s="10" t="s">
        <v>1901</v>
      </c>
      <c r="G240" s="10" t="s">
        <v>228</v>
      </c>
      <c r="H240" s="10" t="s">
        <v>1906</v>
      </c>
      <c r="I240" s="10" t="s">
        <v>1909</v>
      </c>
      <c r="J240" s="10" t="s">
        <v>1912</v>
      </c>
      <c r="K240" s="10" t="s">
        <v>1915</v>
      </c>
      <c r="L240" s="10" t="s">
        <v>1918</v>
      </c>
      <c r="M240" s="10" t="s">
        <v>1921</v>
      </c>
      <c r="N240" s="10" t="s">
        <v>1924</v>
      </c>
      <c r="O240" s="10" t="s">
        <v>1927</v>
      </c>
      <c r="P240" s="10" t="s">
        <v>1930</v>
      </c>
      <c r="Q240" s="10" t="s">
        <v>1932</v>
      </c>
      <c r="R240" s="10" t="s">
        <v>1934</v>
      </c>
      <c r="S240" s="10" t="s">
        <v>1937</v>
      </c>
      <c r="T240" s="10" t="s">
        <v>1940</v>
      </c>
      <c r="U240" s="10" t="s">
        <v>1943</v>
      </c>
      <c r="V240" s="10" t="s">
        <v>1946</v>
      </c>
      <c r="W240" s="10" t="s">
        <v>283</v>
      </c>
      <c r="X240" s="10" t="s">
        <v>1951</v>
      </c>
      <c r="Y240" s="58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75" t="s">
        <v>1957</v>
      </c>
      <c r="C241" s="10" t="s">
        <v>1959</v>
      </c>
      <c r="D241" s="10" t="s">
        <v>1962</v>
      </c>
      <c r="E241" s="10" t="s">
        <v>1965</v>
      </c>
      <c r="F241" s="10" t="s">
        <v>296</v>
      </c>
      <c r="G241" s="10" t="s">
        <v>1969</v>
      </c>
      <c r="H241" s="10" t="s">
        <v>1972</v>
      </c>
      <c r="I241" s="10" t="s">
        <v>241</v>
      </c>
      <c r="J241" s="10" t="s">
        <v>1186</v>
      </c>
      <c r="K241" s="10" t="s">
        <v>1978</v>
      </c>
      <c r="L241" s="10" t="s">
        <v>1981</v>
      </c>
      <c r="M241" s="10" t="s">
        <v>1984</v>
      </c>
      <c r="N241" s="10" t="s">
        <v>1987</v>
      </c>
      <c r="O241" s="10" t="s">
        <v>1990</v>
      </c>
      <c r="P241" s="10" t="s">
        <v>1993</v>
      </c>
      <c r="Q241" s="10" t="s">
        <v>1996</v>
      </c>
      <c r="R241" s="10" t="s">
        <v>1999</v>
      </c>
      <c r="S241" s="10" t="s">
        <v>2001</v>
      </c>
      <c r="T241" s="10" t="s">
        <v>267</v>
      </c>
      <c r="U241" s="10" t="s">
        <v>259</v>
      </c>
      <c r="V241" s="10" t="s">
        <v>2008</v>
      </c>
      <c r="W241" s="10" t="s">
        <v>2011</v>
      </c>
      <c r="X241" s="10" t="s">
        <v>2014</v>
      </c>
      <c r="Y241" s="58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75" t="s">
        <v>2020</v>
      </c>
      <c r="C242" s="10" t="s">
        <v>2023</v>
      </c>
      <c r="D242" s="10" t="s">
        <v>2026</v>
      </c>
      <c r="E242" s="10" t="s">
        <v>1098</v>
      </c>
      <c r="F242" s="10" t="s">
        <v>1110</v>
      </c>
      <c r="G242" s="10" t="s">
        <v>2031</v>
      </c>
      <c r="H242" s="10" t="s">
        <v>2034</v>
      </c>
      <c r="I242" s="10" t="s">
        <v>2037</v>
      </c>
      <c r="J242" s="10" t="s">
        <v>2040</v>
      </c>
      <c r="K242" s="10" t="s">
        <v>2043</v>
      </c>
      <c r="L242" s="10" t="s">
        <v>2046</v>
      </c>
      <c r="M242" s="10" t="s">
        <v>2049</v>
      </c>
      <c r="N242" s="10" t="s">
        <v>2052</v>
      </c>
      <c r="O242" s="10" t="s">
        <v>2055</v>
      </c>
      <c r="P242" s="10" t="s">
        <v>202</v>
      </c>
      <c r="Q242" s="10" t="s">
        <v>2060</v>
      </c>
      <c r="R242" s="10" t="s">
        <v>2063</v>
      </c>
      <c r="S242" s="10" t="s">
        <v>2066</v>
      </c>
      <c r="T242" s="10" t="s">
        <v>2069</v>
      </c>
      <c r="U242" s="10" t="s">
        <v>2072</v>
      </c>
      <c r="V242" s="10" t="s">
        <v>2075</v>
      </c>
      <c r="W242" s="10" t="s">
        <v>2078</v>
      </c>
      <c r="X242" s="10" t="s">
        <v>2080</v>
      </c>
      <c r="Y242" s="58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75" t="s">
        <v>2085</v>
      </c>
      <c r="C243" s="10" t="s">
        <v>578</v>
      </c>
      <c r="D243" s="10" t="s">
        <v>2089</v>
      </c>
      <c r="E243" s="10" t="s">
        <v>2092</v>
      </c>
      <c r="F243" s="10" t="s">
        <v>1492</v>
      </c>
      <c r="G243" s="10" t="s">
        <v>2096</v>
      </c>
      <c r="H243" s="10" t="s">
        <v>1016</v>
      </c>
      <c r="I243" s="10" t="s">
        <v>2100</v>
      </c>
      <c r="J243" s="10" t="s">
        <v>2103</v>
      </c>
      <c r="K243" s="10" t="s">
        <v>2106</v>
      </c>
      <c r="L243" s="10" t="s">
        <v>2109</v>
      </c>
      <c r="M243" s="10" t="s">
        <v>1806</v>
      </c>
      <c r="N243" s="10" t="s">
        <v>2113</v>
      </c>
      <c r="O243" s="10" t="s">
        <v>2116</v>
      </c>
      <c r="P243" s="10" t="s">
        <v>2119</v>
      </c>
      <c r="Q243" s="10" t="s">
        <v>2122</v>
      </c>
      <c r="R243" s="10" t="s">
        <v>2125</v>
      </c>
      <c r="S243" s="10" t="s">
        <v>2128</v>
      </c>
      <c r="T243" s="10" t="s">
        <v>2131</v>
      </c>
      <c r="U243" s="10" t="s">
        <v>2134</v>
      </c>
      <c r="V243" s="10" t="s">
        <v>2137</v>
      </c>
      <c r="W243" s="10" t="s">
        <v>2140</v>
      </c>
      <c r="X243" s="10" t="s">
        <v>1187</v>
      </c>
      <c r="Y243" s="58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75" t="s">
        <v>2146</v>
      </c>
      <c r="C244" s="10" t="s">
        <v>2148</v>
      </c>
      <c r="D244" s="10" t="s">
        <v>2151</v>
      </c>
      <c r="E244" s="10" t="s">
        <v>2153</v>
      </c>
      <c r="F244" s="10" t="s">
        <v>2156</v>
      </c>
      <c r="G244" s="10" t="s">
        <v>2159</v>
      </c>
      <c r="H244" s="10" t="s">
        <v>2161</v>
      </c>
      <c r="I244" s="10" t="s">
        <v>2164</v>
      </c>
      <c r="J244" s="10" t="s">
        <v>2167</v>
      </c>
      <c r="K244" s="10" t="s">
        <v>2169</v>
      </c>
      <c r="L244" s="10" t="s">
        <v>2172</v>
      </c>
      <c r="M244" s="10" t="s">
        <v>2175</v>
      </c>
      <c r="N244" s="10" t="s">
        <v>2178</v>
      </c>
      <c r="O244" s="10" t="s">
        <v>2181</v>
      </c>
      <c r="P244" s="10" t="s">
        <v>2184</v>
      </c>
      <c r="Q244" s="10" t="s">
        <v>2187</v>
      </c>
      <c r="R244" s="10" t="s">
        <v>2190</v>
      </c>
      <c r="S244" s="10" t="s">
        <v>2193</v>
      </c>
      <c r="T244" s="10" t="s">
        <v>2196</v>
      </c>
      <c r="U244" s="10" t="s">
        <v>2199</v>
      </c>
      <c r="V244" s="10" t="s">
        <v>2202</v>
      </c>
      <c r="W244" s="10" t="s">
        <v>459</v>
      </c>
      <c r="X244" s="10" t="s">
        <v>665</v>
      </c>
      <c r="Y244" s="58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75" t="s">
        <v>2210</v>
      </c>
      <c r="C245" s="10" t="s">
        <v>2213</v>
      </c>
      <c r="D245" s="10" t="s">
        <v>243</v>
      </c>
      <c r="E245" s="10" t="s">
        <v>2217</v>
      </c>
      <c r="F245" s="10" t="s">
        <v>2220</v>
      </c>
      <c r="G245" s="10" t="s">
        <v>2223</v>
      </c>
      <c r="H245" s="10" t="s">
        <v>2226</v>
      </c>
      <c r="I245" s="10" t="s">
        <v>249</v>
      </c>
      <c r="J245" s="10" t="s">
        <v>2231</v>
      </c>
      <c r="K245" s="10" t="s">
        <v>2234</v>
      </c>
      <c r="L245" s="10" t="s">
        <v>2237</v>
      </c>
      <c r="M245" s="10" t="s">
        <v>2240</v>
      </c>
      <c r="N245" s="10" t="s">
        <v>2243</v>
      </c>
      <c r="O245" s="10" t="s">
        <v>2246</v>
      </c>
      <c r="P245" s="10" t="s">
        <v>2249</v>
      </c>
      <c r="Q245" s="10" t="s">
        <v>2252</v>
      </c>
      <c r="R245" s="10" t="s">
        <v>2255</v>
      </c>
      <c r="S245" s="10" t="s">
        <v>2258</v>
      </c>
      <c r="T245" s="10" t="s">
        <v>2261</v>
      </c>
      <c r="U245" s="10" t="s">
        <v>2264</v>
      </c>
      <c r="V245" s="10" t="s">
        <v>2267</v>
      </c>
      <c r="W245" s="10" t="s">
        <v>2270</v>
      </c>
      <c r="X245" s="10" t="s">
        <v>2273</v>
      </c>
      <c r="Y245" s="58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76" t="s">
        <v>253</v>
      </c>
      <c r="C246" s="59" t="s">
        <v>2281</v>
      </c>
      <c r="D246" s="59" t="s">
        <v>2284</v>
      </c>
      <c r="E246" s="59" t="s">
        <v>2287</v>
      </c>
      <c r="F246" s="59" t="s">
        <v>2290</v>
      </c>
      <c r="G246" s="59" t="s">
        <v>2293</v>
      </c>
      <c r="H246" s="59" t="s">
        <v>2295</v>
      </c>
      <c r="I246" s="59" t="s">
        <v>2297</v>
      </c>
      <c r="J246" s="59" t="s">
        <v>2300</v>
      </c>
      <c r="K246" s="59" t="s">
        <v>2303</v>
      </c>
      <c r="L246" s="59" t="s">
        <v>2306</v>
      </c>
      <c r="M246" s="59" t="s">
        <v>2309</v>
      </c>
      <c r="N246" s="59" t="s">
        <v>2311</v>
      </c>
      <c r="O246" s="59" t="s">
        <v>2314</v>
      </c>
      <c r="P246" s="59" t="s">
        <v>2317</v>
      </c>
      <c r="Q246" s="59" t="s">
        <v>2320</v>
      </c>
      <c r="R246" s="59" t="s">
        <v>2322</v>
      </c>
      <c r="S246" s="59" t="s">
        <v>2325</v>
      </c>
      <c r="T246" s="59" t="s">
        <v>2328</v>
      </c>
      <c r="U246" s="59" t="s">
        <v>2331</v>
      </c>
      <c r="V246" s="59" t="s">
        <v>2334</v>
      </c>
      <c r="W246" s="59" t="s">
        <v>2337</v>
      </c>
      <c r="X246" s="59" t="s">
        <v>2340</v>
      </c>
      <c r="Y246" s="60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118">
        <v>253.19</v>
      </c>
      <c r="C251" s="118">
        <v>253.19</v>
      </c>
      <c r="D251" s="118">
        <v>253.19</v>
      </c>
      <c r="E251" s="118">
        <v>253.19</v>
      </c>
      <c r="F251" s="118">
        <v>253.19</v>
      </c>
      <c r="G251" s="118">
        <v>253.19</v>
      </c>
      <c r="H251" s="118">
        <v>253.19</v>
      </c>
      <c r="I251" s="118">
        <v>253.19</v>
      </c>
      <c r="J251" s="118">
        <v>253.19</v>
      </c>
      <c r="K251" s="118">
        <v>253.19</v>
      </c>
      <c r="L251" s="118">
        <v>253.19</v>
      </c>
      <c r="M251" s="118">
        <v>253.19</v>
      </c>
      <c r="N251" s="118">
        <v>253.19</v>
      </c>
      <c r="O251" s="118">
        <v>253.19</v>
      </c>
      <c r="P251" s="118">
        <v>253.19</v>
      </c>
      <c r="Q251" s="118">
        <v>253.19</v>
      </c>
      <c r="R251" s="118">
        <v>253.19</v>
      </c>
      <c r="S251" s="118">
        <v>253.19</v>
      </c>
      <c r="T251" s="118">
        <v>253.19</v>
      </c>
      <c r="U251" s="118">
        <v>253.19</v>
      </c>
      <c r="V251" s="118">
        <v>253.19</v>
      </c>
      <c r="W251" s="118">
        <v>253.19</v>
      </c>
      <c r="X251" s="118">
        <v>253.19</v>
      </c>
      <c r="Y251" s="118">
        <v>253.19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118">
        <v>253.19</v>
      </c>
      <c r="C252" s="118">
        <v>253.19</v>
      </c>
      <c r="D252" s="118">
        <v>253.19</v>
      </c>
      <c r="E252" s="118">
        <v>253.19</v>
      </c>
      <c r="F252" s="118">
        <v>253.19</v>
      </c>
      <c r="G252" s="118">
        <v>253.19</v>
      </c>
      <c r="H252" s="118">
        <v>253.19</v>
      </c>
      <c r="I252" s="118">
        <v>253.19</v>
      </c>
      <c r="J252" s="118">
        <v>253.19</v>
      </c>
      <c r="K252" s="118">
        <v>253.19</v>
      </c>
      <c r="L252" s="118">
        <v>253.19</v>
      </c>
      <c r="M252" s="118">
        <v>253.19</v>
      </c>
      <c r="N252" s="118">
        <v>253.19</v>
      </c>
      <c r="O252" s="118">
        <v>253.19</v>
      </c>
      <c r="P252" s="118">
        <v>253.19</v>
      </c>
      <c r="Q252" s="118">
        <v>253.19</v>
      </c>
      <c r="R252" s="118">
        <v>253.19</v>
      </c>
      <c r="S252" s="118">
        <v>253.19</v>
      </c>
      <c r="T252" s="118">
        <v>253.19</v>
      </c>
      <c r="U252" s="118">
        <v>253.19</v>
      </c>
      <c r="V252" s="118">
        <v>253.19</v>
      </c>
      <c r="W252" s="118">
        <v>253.19</v>
      </c>
      <c r="X252" s="118">
        <v>253.19</v>
      </c>
      <c r="Y252" s="118">
        <v>253.19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118">
        <v>253.19</v>
      </c>
      <c r="C253" s="118">
        <v>253.19</v>
      </c>
      <c r="D253" s="118">
        <v>253.19</v>
      </c>
      <c r="E253" s="118">
        <v>253.19</v>
      </c>
      <c r="F253" s="118">
        <v>253.19</v>
      </c>
      <c r="G253" s="118">
        <v>253.19</v>
      </c>
      <c r="H253" s="118">
        <v>253.19</v>
      </c>
      <c r="I253" s="118">
        <v>253.19</v>
      </c>
      <c r="J253" s="118">
        <v>253.19</v>
      </c>
      <c r="K253" s="118">
        <v>253.19</v>
      </c>
      <c r="L253" s="118">
        <v>253.19</v>
      </c>
      <c r="M253" s="118">
        <v>253.19</v>
      </c>
      <c r="N253" s="118">
        <v>253.19</v>
      </c>
      <c r="O253" s="118">
        <v>253.19</v>
      </c>
      <c r="P253" s="118">
        <v>253.19</v>
      </c>
      <c r="Q253" s="118">
        <v>253.19</v>
      </c>
      <c r="R253" s="118">
        <v>253.19</v>
      </c>
      <c r="S253" s="118">
        <v>253.19</v>
      </c>
      <c r="T253" s="118">
        <v>253.19</v>
      </c>
      <c r="U253" s="118">
        <v>253.19</v>
      </c>
      <c r="V253" s="118">
        <v>253.19</v>
      </c>
      <c r="W253" s="118">
        <v>253.19</v>
      </c>
      <c r="X253" s="118">
        <v>253.19</v>
      </c>
      <c r="Y253" s="118">
        <v>253.19</v>
      </c>
      <c r="AB253" s="4">
        <v>17</v>
      </c>
      <c r="AC253" s="4">
        <v>8</v>
      </c>
    </row>
    <row r="254" spans="1:29" x14ac:dyDescent="0.25">
      <c r="A254" s="111">
        <v>4</v>
      </c>
      <c r="B254" s="118">
        <v>253.19</v>
      </c>
      <c r="C254" s="118">
        <v>253.19</v>
      </c>
      <c r="D254" s="118">
        <v>253.19</v>
      </c>
      <c r="E254" s="118">
        <v>253.19</v>
      </c>
      <c r="F254" s="118">
        <v>253.19</v>
      </c>
      <c r="G254" s="118">
        <v>253.19</v>
      </c>
      <c r="H254" s="118">
        <v>253.19</v>
      </c>
      <c r="I254" s="118">
        <v>253.19</v>
      </c>
      <c r="J254" s="118">
        <v>253.19</v>
      </c>
      <c r="K254" s="118">
        <v>253.19</v>
      </c>
      <c r="L254" s="118">
        <v>253.19</v>
      </c>
      <c r="M254" s="118">
        <v>253.19</v>
      </c>
      <c r="N254" s="118">
        <v>253.19</v>
      </c>
      <c r="O254" s="118">
        <v>253.19</v>
      </c>
      <c r="P254" s="118">
        <v>253.19</v>
      </c>
      <c r="Q254" s="118">
        <v>253.19</v>
      </c>
      <c r="R254" s="118">
        <v>253.19</v>
      </c>
      <c r="S254" s="118">
        <v>253.19</v>
      </c>
      <c r="T254" s="118">
        <v>253.19</v>
      </c>
      <c r="U254" s="118">
        <v>253.19</v>
      </c>
      <c r="V254" s="118">
        <v>253.19</v>
      </c>
      <c r="W254" s="118">
        <v>253.19</v>
      </c>
      <c r="X254" s="118">
        <v>253.19</v>
      </c>
      <c r="Y254" s="118">
        <v>253.19</v>
      </c>
      <c r="AB254" s="4">
        <v>17</v>
      </c>
      <c r="AC254" s="4">
        <v>9</v>
      </c>
    </row>
    <row r="255" spans="1:29" x14ac:dyDescent="0.25">
      <c r="A255" s="111">
        <v>5</v>
      </c>
      <c r="B255" s="118">
        <v>253.19</v>
      </c>
      <c r="C255" s="118">
        <v>253.19</v>
      </c>
      <c r="D255" s="118">
        <v>253.19</v>
      </c>
      <c r="E255" s="118">
        <v>253.19</v>
      </c>
      <c r="F255" s="118">
        <v>253.19</v>
      </c>
      <c r="G255" s="118">
        <v>253.19</v>
      </c>
      <c r="H255" s="118">
        <v>253.19</v>
      </c>
      <c r="I255" s="118">
        <v>253.19</v>
      </c>
      <c r="J255" s="118">
        <v>253.19</v>
      </c>
      <c r="K255" s="118">
        <v>253.19</v>
      </c>
      <c r="L255" s="118">
        <v>253.19</v>
      </c>
      <c r="M255" s="118">
        <v>253.19</v>
      </c>
      <c r="N255" s="118">
        <v>253.19</v>
      </c>
      <c r="O255" s="118">
        <v>253.19</v>
      </c>
      <c r="P255" s="118">
        <v>253.19</v>
      </c>
      <c r="Q255" s="118">
        <v>253.19</v>
      </c>
      <c r="R255" s="118">
        <v>253.19</v>
      </c>
      <c r="S255" s="118">
        <v>253.19</v>
      </c>
      <c r="T255" s="118">
        <v>253.19</v>
      </c>
      <c r="U255" s="118">
        <v>253.19</v>
      </c>
      <c r="V255" s="118">
        <v>253.19</v>
      </c>
      <c r="W255" s="118">
        <v>253.19</v>
      </c>
      <c r="X255" s="118">
        <v>253.19</v>
      </c>
      <c r="Y255" s="118">
        <v>253.19</v>
      </c>
      <c r="AB255" s="4">
        <v>17</v>
      </c>
      <c r="AC255" s="4">
        <v>10</v>
      </c>
    </row>
    <row r="256" spans="1:29" x14ac:dyDescent="0.25">
      <c r="A256" s="111">
        <v>6</v>
      </c>
      <c r="B256" s="118">
        <v>253.19</v>
      </c>
      <c r="C256" s="118">
        <v>253.19</v>
      </c>
      <c r="D256" s="118">
        <v>253.19</v>
      </c>
      <c r="E256" s="118">
        <v>253.19</v>
      </c>
      <c r="F256" s="118">
        <v>253.19</v>
      </c>
      <c r="G256" s="118">
        <v>253.19</v>
      </c>
      <c r="H256" s="118">
        <v>253.19</v>
      </c>
      <c r="I256" s="118">
        <v>253.19</v>
      </c>
      <c r="J256" s="118">
        <v>253.19</v>
      </c>
      <c r="K256" s="118">
        <v>253.19</v>
      </c>
      <c r="L256" s="118">
        <v>253.19</v>
      </c>
      <c r="M256" s="118">
        <v>253.19</v>
      </c>
      <c r="N256" s="118">
        <v>253.19</v>
      </c>
      <c r="O256" s="118">
        <v>253.19</v>
      </c>
      <c r="P256" s="118">
        <v>253.19</v>
      </c>
      <c r="Q256" s="118">
        <v>253.19</v>
      </c>
      <c r="R256" s="118">
        <v>253.19</v>
      </c>
      <c r="S256" s="118">
        <v>253.19</v>
      </c>
      <c r="T256" s="118">
        <v>253.19</v>
      </c>
      <c r="U256" s="118">
        <v>253.19</v>
      </c>
      <c r="V256" s="118">
        <v>253.19</v>
      </c>
      <c r="W256" s="118">
        <v>253.19</v>
      </c>
      <c r="X256" s="118">
        <v>253.19</v>
      </c>
      <c r="Y256" s="118">
        <v>253.19</v>
      </c>
      <c r="AB256" s="4">
        <v>17</v>
      </c>
      <c r="AC256" s="4">
        <v>11</v>
      </c>
    </row>
    <row r="257" spans="1:29" x14ac:dyDescent="0.25">
      <c r="A257" s="111">
        <v>7</v>
      </c>
      <c r="B257" s="118">
        <v>253.19</v>
      </c>
      <c r="C257" s="118">
        <v>253.19</v>
      </c>
      <c r="D257" s="118">
        <v>253.19</v>
      </c>
      <c r="E257" s="118">
        <v>253.19</v>
      </c>
      <c r="F257" s="118">
        <v>253.19</v>
      </c>
      <c r="G257" s="118">
        <v>253.19</v>
      </c>
      <c r="H257" s="118">
        <v>253.19</v>
      </c>
      <c r="I257" s="118">
        <v>253.19</v>
      </c>
      <c r="J257" s="118">
        <v>253.19</v>
      </c>
      <c r="K257" s="118">
        <v>253.19</v>
      </c>
      <c r="L257" s="118">
        <v>253.19</v>
      </c>
      <c r="M257" s="118">
        <v>253.19</v>
      </c>
      <c r="N257" s="118">
        <v>253.19</v>
      </c>
      <c r="O257" s="118">
        <v>253.19</v>
      </c>
      <c r="P257" s="118">
        <v>253.19</v>
      </c>
      <c r="Q257" s="118">
        <v>253.19</v>
      </c>
      <c r="R257" s="118">
        <v>253.19</v>
      </c>
      <c r="S257" s="118">
        <v>253.19</v>
      </c>
      <c r="T257" s="118">
        <v>253.19</v>
      </c>
      <c r="U257" s="118">
        <v>253.19</v>
      </c>
      <c r="V257" s="118">
        <v>253.19</v>
      </c>
      <c r="W257" s="118">
        <v>253.19</v>
      </c>
      <c r="X257" s="118">
        <v>253.19</v>
      </c>
      <c r="Y257" s="118">
        <v>253.19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118">
        <v>253.19</v>
      </c>
      <c r="C258" s="118">
        <v>253.19</v>
      </c>
      <c r="D258" s="118">
        <v>253.19</v>
      </c>
      <c r="E258" s="118">
        <v>253.19</v>
      </c>
      <c r="F258" s="118">
        <v>253.19</v>
      </c>
      <c r="G258" s="118">
        <v>253.19</v>
      </c>
      <c r="H258" s="118">
        <v>253.19</v>
      </c>
      <c r="I258" s="118">
        <v>253.19</v>
      </c>
      <c r="J258" s="118">
        <v>253.19</v>
      </c>
      <c r="K258" s="118">
        <v>253.19</v>
      </c>
      <c r="L258" s="118">
        <v>253.19</v>
      </c>
      <c r="M258" s="118">
        <v>253.19</v>
      </c>
      <c r="N258" s="118">
        <v>253.19</v>
      </c>
      <c r="O258" s="118">
        <v>253.19</v>
      </c>
      <c r="P258" s="118">
        <v>253.19</v>
      </c>
      <c r="Q258" s="118">
        <v>253.19</v>
      </c>
      <c r="R258" s="118">
        <v>253.19</v>
      </c>
      <c r="S258" s="118">
        <v>253.19</v>
      </c>
      <c r="T258" s="118">
        <v>253.19</v>
      </c>
      <c r="U258" s="118">
        <v>253.19</v>
      </c>
      <c r="V258" s="118">
        <v>253.19</v>
      </c>
      <c r="W258" s="118">
        <v>253.19</v>
      </c>
      <c r="X258" s="118">
        <v>253.19</v>
      </c>
      <c r="Y258" s="118">
        <v>253.19</v>
      </c>
      <c r="AB258" s="4">
        <v>17</v>
      </c>
      <c r="AC258" s="4">
        <v>13</v>
      </c>
    </row>
    <row r="259" spans="1:29" x14ac:dyDescent="0.25">
      <c r="A259" s="111">
        <v>9</v>
      </c>
      <c r="B259" s="118">
        <v>253.19</v>
      </c>
      <c r="C259" s="118">
        <v>253.19</v>
      </c>
      <c r="D259" s="118">
        <v>253.19</v>
      </c>
      <c r="E259" s="118">
        <v>253.19</v>
      </c>
      <c r="F259" s="118">
        <v>253.19</v>
      </c>
      <c r="G259" s="118">
        <v>253.19</v>
      </c>
      <c r="H259" s="118">
        <v>253.19</v>
      </c>
      <c r="I259" s="118">
        <v>253.19</v>
      </c>
      <c r="J259" s="118">
        <v>253.19</v>
      </c>
      <c r="K259" s="118">
        <v>253.19</v>
      </c>
      <c r="L259" s="118">
        <v>253.19</v>
      </c>
      <c r="M259" s="118">
        <v>253.19</v>
      </c>
      <c r="N259" s="118">
        <v>253.19</v>
      </c>
      <c r="O259" s="118">
        <v>253.19</v>
      </c>
      <c r="P259" s="118">
        <v>253.19</v>
      </c>
      <c r="Q259" s="118">
        <v>253.19</v>
      </c>
      <c r="R259" s="118">
        <v>253.19</v>
      </c>
      <c r="S259" s="118">
        <v>253.19</v>
      </c>
      <c r="T259" s="118">
        <v>253.19</v>
      </c>
      <c r="U259" s="118">
        <v>253.19</v>
      </c>
      <c r="V259" s="118">
        <v>253.19</v>
      </c>
      <c r="W259" s="118">
        <v>253.19</v>
      </c>
      <c r="X259" s="118">
        <v>253.19</v>
      </c>
      <c r="Y259" s="118">
        <v>253.19</v>
      </c>
      <c r="AB259" s="4">
        <v>17</v>
      </c>
      <c r="AC259" s="4">
        <v>14</v>
      </c>
    </row>
    <row r="260" spans="1:29" x14ac:dyDescent="0.25">
      <c r="A260" s="111">
        <v>10</v>
      </c>
      <c r="B260" s="118">
        <v>253.19</v>
      </c>
      <c r="C260" s="118">
        <v>253.19</v>
      </c>
      <c r="D260" s="118">
        <v>253.19</v>
      </c>
      <c r="E260" s="118">
        <v>253.19</v>
      </c>
      <c r="F260" s="118">
        <v>253.19</v>
      </c>
      <c r="G260" s="118">
        <v>253.19</v>
      </c>
      <c r="H260" s="118">
        <v>253.19</v>
      </c>
      <c r="I260" s="118">
        <v>253.19</v>
      </c>
      <c r="J260" s="118">
        <v>253.19</v>
      </c>
      <c r="K260" s="118">
        <v>253.19</v>
      </c>
      <c r="L260" s="118">
        <v>253.19</v>
      </c>
      <c r="M260" s="118">
        <v>253.19</v>
      </c>
      <c r="N260" s="118">
        <v>253.19</v>
      </c>
      <c r="O260" s="118">
        <v>253.19</v>
      </c>
      <c r="P260" s="118">
        <v>253.19</v>
      </c>
      <c r="Q260" s="118">
        <v>253.19</v>
      </c>
      <c r="R260" s="118">
        <v>253.19</v>
      </c>
      <c r="S260" s="118">
        <v>253.19</v>
      </c>
      <c r="T260" s="118">
        <v>253.19</v>
      </c>
      <c r="U260" s="118">
        <v>253.19</v>
      </c>
      <c r="V260" s="118">
        <v>253.19</v>
      </c>
      <c r="W260" s="118">
        <v>253.19</v>
      </c>
      <c r="X260" s="118">
        <v>253.19</v>
      </c>
      <c r="Y260" s="118">
        <v>253.19</v>
      </c>
      <c r="AB260" s="4">
        <v>17</v>
      </c>
      <c r="AC260" s="4">
        <v>15</v>
      </c>
    </row>
    <row r="261" spans="1:29" x14ac:dyDescent="0.25">
      <c r="A261" s="111">
        <v>11</v>
      </c>
      <c r="B261" s="118">
        <v>253.19</v>
      </c>
      <c r="C261" s="118">
        <v>253.19</v>
      </c>
      <c r="D261" s="118">
        <v>253.19</v>
      </c>
      <c r="E261" s="118">
        <v>253.19</v>
      </c>
      <c r="F261" s="118">
        <v>253.19</v>
      </c>
      <c r="G261" s="118">
        <v>253.19</v>
      </c>
      <c r="H261" s="118">
        <v>253.19</v>
      </c>
      <c r="I261" s="118">
        <v>253.19</v>
      </c>
      <c r="J261" s="118">
        <v>253.19</v>
      </c>
      <c r="K261" s="118">
        <v>253.19</v>
      </c>
      <c r="L261" s="118">
        <v>253.19</v>
      </c>
      <c r="M261" s="118">
        <v>253.19</v>
      </c>
      <c r="N261" s="118">
        <v>253.19</v>
      </c>
      <c r="O261" s="118">
        <v>253.19</v>
      </c>
      <c r="P261" s="118">
        <v>253.19</v>
      </c>
      <c r="Q261" s="118">
        <v>253.19</v>
      </c>
      <c r="R261" s="118">
        <v>253.19</v>
      </c>
      <c r="S261" s="118">
        <v>253.19</v>
      </c>
      <c r="T261" s="118">
        <v>253.19</v>
      </c>
      <c r="U261" s="118">
        <v>253.19</v>
      </c>
      <c r="V261" s="118">
        <v>253.19</v>
      </c>
      <c r="W261" s="118">
        <v>253.19</v>
      </c>
      <c r="X261" s="118">
        <v>253.19</v>
      </c>
      <c r="Y261" s="118">
        <v>253.19</v>
      </c>
      <c r="AB261" s="4">
        <v>17</v>
      </c>
      <c r="AC261" s="4">
        <v>16</v>
      </c>
    </row>
    <row r="262" spans="1:29" x14ac:dyDescent="0.25">
      <c r="A262" s="111">
        <v>12</v>
      </c>
      <c r="B262" s="118">
        <v>253.19</v>
      </c>
      <c r="C262" s="118">
        <v>253.19</v>
      </c>
      <c r="D262" s="118">
        <v>253.19</v>
      </c>
      <c r="E262" s="118">
        <v>253.19</v>
      </c>
      <c r="F262" s="118">
        <v>253.19</v>
      </c>
      <c r="G262" s="118">
        <v>253.19</v>
      </c>
      <c r="H262" s="118">
        <v>253.19</v>
      </c>
      <c r="I262" s="118">
        <v>253.19</v>
      </c>
      <c r="J262" s="118">
        <v>253.19</v>
      </c>
      <c r="K262" s="118">
        <v>253.19</v>
      </c>
      <c r="L262" s="118">
        <v>253.19</v>
      </c>
      <c r="M262" s="118">
        <v>253.19</v>
      </c>
      <c r="N262" s="118">
        <v>253.19</v>
      </c>
      <c r="O262" s="118">
        <v>253.19</v>
      </c>
      <c r="P262" s="118">
        <v>253.19</v>
      </c>
      <c r="Q262" s="118">
        <v>253.19</v>
      </c>
      <c r="R262" s="118">
        <v>253.19</v>
      </c>
      <c r="S262" s="118">
        <v>253.19</v>
      </c>
      <c r="T262" s="118">
        <v>253.19</v>
      </c>
      <c r="U262" s="118">
        <v>253.19</v>
      </c>
      <c r="V262" s="118">
        <v>253.19</v>
      </c>
      <c r="W262" s="118">
        <v>253.19</v>
      </c>
      <c r="X262" s="118">
        <v>253.19</v>
      </c>
      <c r="Y262" s="118">
        <v>253.19</v>
      </c>
      <c r="AB262" s="4">
        <v>17</v>
      </c>
      <c r="AC262" s="4">
        <v>17</v>
      </c>
    </row>
    <row r="263" spans="1:29" x14ac:dyDescent="0.25">
      <c r="A263" s="111">
        <v>13</v>
      </c>
      <c r="B263" s="118">
        <v>253.19</v>
      </c>
      <c r="C263" s="118">
        <v>253.19</v>
      </c>
      <c r="D263" s="118">
        <v>253.19</v>
      </c>
      <c r="E263" s="118">
        <v>253.19</v>
      </c>
      <c r="F263" s="118">
        <v>253.19</v>
      </c>
      <c r="G263" s="118">
        <v>253.19</v>
      </c>
      <c r="H263" s="118">
        <v>253.19</v>
      </c>
      <c r="I263" s="118">
        <v>253.19</v>
      </c>
      <c r="J263" s="118">
        <v>253.19</v>
      </c>
      <c r="K263" s="118">
        <v>253.19</v>
      </c>
      <c r="L263" s="118">
        <v>253.19</v>
      </c>
      <c r="M263" s="118">
        <v>253.19</v>
      </c>
      <c r="N263" s="118">
        <v>253.19</v>
      </c>
      <c r="O263" s="118">
        <v>253.19</v>
      </c>
      <c r="P263" s="118">
        <v>253.19</v>
      </c>
      <c r="Q263" s="118">
        <v>253.19</v>
      </c>
      <c r="R263" s="118">
        <v>253.19</v>
      </c>
      <c r="S263" s="118">
        <v>253.19</v>
      </c>
      <c r="T263" s="118">
        <v>253.19</v>
      </c>
      <c r="U263" s="118">
        <v>253.19</v>
      </c>
      <c r="V263" s="118">
        <v>253.19</v>
      </c>
      <c r="W263" s="118">
        <v>253.19</v>
      </c>
      <c r="X263" s="118">
        <v>253.19</v>
      </c>
      <c r="Y263" s="118">
        <v>253.19</v>
      </c>
      <c r="AB263" s="4">
        <v>17</v>
      </c>
      <c r="AC263" s="4">
        <v>18</v>
      </c>
    </row>
    <row r="264" spans="1:29" x14ac:dyDescent="0.25">
      <c r="A264" s="111">
        <v>14</v>
      </c>
      <c r="B264" s="118">
        <v>253.19</v>
      </c>
      <c r="C264" s="118">
        <v>253.19</v>
      </c>
      <c r="D264" s="118">
        <v>253.19</v>
      </c>
      <c r="E264" s="118">
        <v>253.19</v>
      </c>
      <c r="F264" s="118">
        <v>253.19</v>
      </c>
      <c r="G264" s="118">
        <v>253.19</v>
      </c>
      <c r="H264" s="118">
        <v>253.19</v>
      </c>
      <c r="I264" s="118">
        <v>253.19</v>
      </c>
      <c r="J264" s="118">
        <v>253.19</v>
      </c>
      <c r="K264" s="118">
        <v>253.19</v>
      </c>
      <c r="L264" s="118">
        <v>253.19</v>
      </c>
      <c r="M264" s="118">
        <v>253.19</v>
      </c>
      <c r="N264" s="118">
        <v>253.19</v>
      </c>
      <c r="O264" s="118">
        <v>253.19</v>
      </c>
      <c r="P264" s="118">
        <v>253.19</v>
      </c>
      <c r="Q264" s="118">
        <v>253.19</v>
      </c>
      <c r="R264" s="118">
        <v>253.19</v>
      </c>
      <c r="S264" s="118">
        <v>253.19</v>
      </c>
      <c r="T264" s="118">
        <v>253.19</v>
      </c>
      <c r="U264" s="118">
        <v>253.19</v>
      </c>
      <c r="V264" s="118">
        <v>253.19</v>
      </c>
      <c r="W264" s="118">
        <v>253.19</v>
      </c>
      <c r="X264" s="118">
        <v>253.19</v>
      </c>
      <c r="Y264" s="118">
        <v>253.19</v>
      </c>
      <c r="AB264" s="4">
        <v>17</v>
      </c>
      <c r="AC264" s="4">
        <v>19</v>
      </c>
    </row>
    <row r="265" spans="1:29" x14ac:dyDescent="0.25">
      <c r="A265" s="111">
        <v>15</v>
      </c>
      <c r="B265" s="118">
        <v>253.19</v>
      </c>
      <c r="C265" s="118">
        <v>253.19</v>
      </c>
      <c r="D265" s="118">
        <v>253.19</v>
      </c>
      <c r="E265" s="118">
        <v>253.19</v>
      </c>
      <c r="F265" s="118">
        <v>253.19</v>
      </c>
      <c r="G265" s="118">
        <v>253.19</v>
      </c>
      <c r="H265" s="118">
        <v>253.19</v>
      </c>
      <c r="I265" s="118">
        <v>253.19</v>
      </c>
      <c r="J265" s="118">
        <v>253.19</v>
      </c>
      <c r="K265" s="118">
        <v>253.19</v>
      </c>
      <c r="L265" s="118">
        <v>253.19</v>
      </c>
      <c r="M265" s="118">
        <v>253.19</v>
      </c>
      <c r="N265" s="118">
        <v>253.19</v>
      </c>
      <c r="O265" s="118">
        <v>253.19</v>
      </c>
      <c r="P265" s="118">
        <v>253.19</v>
      </c>
      <c r="Q265" s="118">
        <v>253.19</v>
      </c>
      <c r="R265" s="118">
        <v>253.19</v>
      </c>
      <c r="S265" s="118">
        <v>253.19</v>
      </c>
      <c r="T265" s="118">
        <v>253.19</v>
      </c>
      <c r="U265" s="118">
        <v>253.19</v>
      </c>
      <c r="V265" s="118">
        <v>253.19</v>
      </c>
      <c r="W265" s="118">
        <v>253.19</v>
      </c>
      <c r="X265" s="118">
        <v>253.19</v>
      </c>
      <c r="Y265" s="118">
        <v>253.19</v>
      </c>
      <c r="AB265" s="4">
        <v>17</v>
      </c>
      <c r="AC265" s="4">
        <v>20</v>
      </c>
    </row>
    <row r="266" spans="1:29" x14ac:dyDescent="0.25">
      <c r="A266" s="111">
        <v>16</v>
      </c>
      <c r="B266" s="118">
        <v>253.19</v>
      </c>
      <c r="C266" s="118">
        <v>253.19</v>
      </c>
      <c r="D266" s="118">
        <v>253.19</v>
      </c>
      <c r="E266" s="118">
        <v>253.19</v>
      </c>
      <c r="F266" s="118">
        <v>253.19</v>
      </c>
      <c r="G266" s="118">
        <v>253.19</v>
      </c>
      <c r="H266" s="118">
        <v>253.19</v>
      </c>
      <c r="I266" s="118">
        <v>253.19</v>
      </c>
      <c r="J266" s="118">
        <v>253.19</v>
      </c>
      <c r="K266" s="118">
        <v>253.19</v>
      </c>
      <c r="L266" s="118">
        <v>253.19</v>
      </c>
      <c r="M266" s="118">
        <v>253.19</v>
      </c>
      <c r="N266" s="118">
        <v>253.19</v>
      </c>
      <c r="O266" s="118">
        <v>253.19</v>
      </c>
      <c r="P266" s="118">
        <v>253.19</v>
      </c>
      <c r="Q266" s="118">
        <v>253.19</v>
      </c>
      <c r="R266" s="118">
        <v>253.19</v>
      </c>
      <c r="S266" s="118">
        <v>253.19</v>
      </c>
      <c r="T266" s="118">
        <v>253.19</v>
      </c>
      <c r="U266" s="118">
        <v>253.19</v>
      </c>
      <c r="V266" s="118">
        <v>253.19</v>
      </c>
      <c r="W266" s="118">
        <v>253.19</v>
      </c>
      <c r="X266" s="118">
        <v>253.19</v>
      </c>
      <c r="Y266" s="118">
        <v>253.19</v>
      </c>
      <c r="AB266" s="4">
        <v>17</v>
      </c>
      <c r="AC266" s="4">
        <v>21</v>
      </c>
    </row>
    <row r="267" spans="1:29" x14ac:dyDescent="0.25">
      <c r="A267" s="111">
        <v>17</v>
      </c>
      <c r="B267" s="118">
        <v>253.19</v>
      </c>
      <c r="C267" s="118">
        <v>253.19</v>
      </c>
      <c r="D267" s="118">
        <v>253.19</v>
      </c>
      <c r="E267" s="118">
        <v>253.19</v>
      </c>
      <c r="F267" s="118">
        <v>253.19</v>
      </c>
      <c r="G267" s="118">
        <v>253.19</v>
      </c>
      <c r="H267" s="118">
        <v>253.19</v>
      </c>
      <c r="I267" s="118">
        <v>253.19</v>
      </c>
      <c r="J267" s="118">
        <v>253.19</v>
      </c>
      <c r="K267" s="118">
        <v>253.19</v>
      </c>
      <c r="L267" s="118">
        <v>253.19</v>
      </c>
      <c r="M267" s="118">
        <v>253.19</v>
      </c>
      <c r="N267" s="118">
        <v>253.19</v>
      </c>
      <c r="O267" s="118">
        <v>253.19</v>
      </c>
      <c r="P267" s="118">
        <v>253.19</v>
      </c>
      <c r="Q267" s="118">
        <v>253.19</v>
      </c>
      <c r="R267" s="118">
        <v>253.19</v>
      </c>
      <c r="S267" s="118">
        <v>253.19</v>
      </c>
      <c r="T267" s="118">
        <v>253.19</v>
      </c>
      <c r="U267" s="118">
        <v>253.19</v>
      </c>
      <c r="V267" s="118">
        <v>253.19</v>
      </c>
      <c r="W267" s="118">
        <v>253.19</v>
      </c>
      <c r="X267" s="118">
        <v>253.19</v>
      </c>
      <c r="Y267" s="118">
        <v>253.19</v>
      </c>
      <c r="AB267" s="4">
        <v>17</v>
      </c>
      <c r="AC267" s="4">
        <v>22</v>
      </c>
    </row>
    <row r="268" spans="1:29" x14ac:dyDescent="0.25">
      <c r="A268" s="111">
        <v>18</v>
      </c>
      <c r="B268" s="118">
        <v>253.19</v>
      </c>
      <c r="C268" s="118">
        <v>253.19</v>
      </c>
      <c r="D268" s="118">
        <v>253.19</v>
      </c>
      <c r="E268" s="118">
        <v>253.19</v>
      </c>
      <c r="F268" s="118">
        <v>253.19</v>
      </c>
      <c r="G268" s="118">
        <v>253.19</v>
      </c>
      <c r="H268" s="118">
        <v>253.19</v>
      </c>
      <c r="I268" s="118">
        <v>253.19</v>
      </c>
      <c r="J268" s="118">
        <v>253.19</v>
      </c>
      <c r="K268" s="118">
        <v>253.19</v>
      </c>
      <c r="L268" s="118">
        <v>253.19</v>
      </c>
      <c r="M268" s="118">
        <v>253.19</v>
      </c>
      <c r="N268" s="118">
        <v>253.19</v>
      </c>
      <c r="O268" s="118">
        <v>253.19</v>
      </c>
      <c r="P268" s="118">
        <v>253.19</v>
      </c>
      <c r="Q268" s="118">
        <v>253.19</v>
      </c>
      <c r="R268" s="118">
        <v>253.19</v>
      </c>
      <c r="S268" s="118">
        <v>253.19</v>
      </c>
      <c r="T268" s="118">
        <v>253.19</v>
      </c>
      <c r="U268" s="118">
        <v>253.19</v>
      </c>
      <c r="V268" s="118">
        <v>253.19</v>
      </c>
      <c r="W268" s="118">
        <v>253.19</v>
      </c>
      <c r="X268" s="118">
        <v>253.19</v>
      </c>
      <c r="Y268" s="118">
        <v>253.19</v>
      </c>
      <c r="AB268" s="4">
        <v>17</v>
      </c>
      <c r="AC268" s="4">
        <v>23</v>
      </c>
    </row>
    <row r="269" spans="1:29" x14ac:dyDescent="0.25">
      <c r="A269" s="111">
        <v>19</v>
      </c>
      <c r="B269" s="118">
        <v>253.19</v>
      </c>
      <c r="C269" s="118">
        <v>253.19</v>
      </c>
      <c r="D269" s="118">
        <v>253.19</v>
      </c>
      <c r="E269" s="118">
        <v>253.19</v>
      </c>
      <c r="F269" s="118">
        <v>253.19</v>
      </c>
      <c r="G269" s="118">
        <v>253.19</v>
      </c>
      <c r="H269" s="118">
        <v>253.19</v>
      </c>
      <c r="I269" s="118">
        <v>253.19</v>
      </c>
      <c r="J269" s="118">
        <v>253.19</v>
      </c>
      <c r="K269" s="118">
        <v>253.19</v>
      </c>
      <c r="L269" s="118">
        <v>253.19</v>
      </c>
      <c r="M269" s="118">
        <v>253.19</v>
      </c>
      <c r="N269" s="118">
        <v>253.19</v>
      </c>
      <c r="O269" s="118">
        <v>253.19</v>
      </c>
      <c r="P269" s="118">
        <v>253.19</v>
      </c>
      <c r="Q269" s="118">
        <v>253.19</v>
      </c>
      <c r="R269" s="118">
        <v>253.19</v>
      </c>
      <c r="S269" s="118">
        <v>253.19</v>
      </c>
      <c r="T269" s="118">
        <v>253.19</v>
      </c>
      <c r="U269" s="118">
        <v>253.19</v>
      </c>
      <c r="V269" s="118">
        <v>253.19</v>
      </c>
      <c r="W269" s="118">
        <v>253.19</v>
      </c>
      <c r="X269" s="118">
        <v>253.19</v>
      </c>
      <c r="Y269" s="118">
        <v>253.19</v>
      </c>
      <c r="AB269" s="4">
        <v>17</v>
      </c>
      <c r="AC269" s="4">
        <v>24</v>
      </c>
    </row>
    <row r="270" spans="1:29" x14ac:dyDescent="0.25">
      <c r="A270" s="111">
        <v>20</v>
      </c>
      <c r="B270" s="118">
        <v>253.19</v>
      </c>
      <c r="C270" s="118">
        <v>253.19</v>
      </c>
      <c r="D270" s="118">
        <v>253.19</v>
      </c>
      <c r="E270" s="118">
        <v>253.19</v>
      </c>
      <c r="F270" s="118">
        <v>253.19</v>
      </c>
      <c r="G270" s="118">
        <v>253.19</v>
      </c>
      <c r="H270" s="118">
        <v>253.19</v>
      </c>
      <c r="I270" s="118">
        <v>253.19</v>
      </c>
      <c r="J270" s="118">
        <v>253.19</v>
      </c>
      <c r="K270" s="118">
        <v>253.19</v>
      </c>
      <c r="L270" s="118">
        <v>253.19</v>
      </c>
      <c r="M270" s="118">
        <v>253.19</v>
      </c>
      <c r="N270" s="118">
        <v>253.19</v>
      </c>
      <c r="O270" s="118">
        <v>253.19</v>
      </c>
      <c r="P270" s="118">
        <v>253.19</v>
      </c>
      <c r="Q270" s="118">
        <v>253.19</v>
      </c>
      <c r="R270" s="118">
        <v>253.19</v>
      </c>
      <c r="S270" s="118">
        <v>253.19</v>
      </c>
      <c r="T270" s="118">
        <v>253.19</v>
      </c>
      <c r="U270" s="118">
        <v>253.19</v>
      </c>
      <c r="V270" s="118">
        <v>253.19</v>
      </c>
      <c r="W270" s="118">
        <v>253.19</v>
      </c>
      <c r="X270" s="118">
        <v>253.19</v>
      </c>
      <c r="Y270" s="118">
        <v>253.19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118">
        <v>253.19</v>
      </c>
      <c r="C271" s="118">
        <v>253.19</v>
      </c>
      <c r="D271" s="118">
        <v>253.19</v>
      </c>
      <c r="E271" s="118">
        <v>253.19</v>
      </c>
      <c r="F271" s="118">
        <v>253.19</v>
      </c>
      <c r="G271" s="118">
        <v>253.19</v>
      </c>
      <c r="H271" s="118">
        <v>253.19</v>
      </c>
      <c r="I271" s="118">
        <v>253.19</v>
      </c>
      <c r="J271" s="118">
        <v>253.19</v>
      </c>
      <c r="K271" s="118">
        <v>253.19</v>
      </c>
      <c r="L271" s="118">
        <v>253.19</v>
      </c>
      <c r="M271" s="118">
        <v>253.19</v>
      </c>
      <c r="N271" s="118">
        <v>253.19</v>
      </c>
      <c r="O271" s="118">
        <v>253.19</v>
      </c>
      <c r="P271" s="118">
        <v>253.19</v>
      </c>
      <c r="Q271" s="118">
        <v>253.19</v>
      </c>
      <c r="R271" s="118">
        <v>253.19</v>
      </c>
      <c r="S271" s="118">
        <v>253.19</v>
      </c>
      <c r="T271" s="118">
        <v>253.19</v>
      </c>
      <c r="U271" s="118">
        <v>253.19</v>
      </c>
      <c r="V271" s="118">
        <v>253.19</v>
      </c>
      <c r="W271" s="118">
        <v>253.19</v>
      </c>
      <c r="X271" s="118">
        <v>253.19</v>
      </c>
      <c r="Y271" s="118">
        <v>253.19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118">
        <v>253.19</v>
      </c>
      <c r="C272" s="118">
        <v>253.19</v>
      </c>
      <c r="D272" s="118">
        <v>253.19</v>
      </c>
      <c r="E272" s="118">
        <v>253.19</v>
      </c>
      <c r="F272" s="118">
        <v>253.19</v>
      </c>
      <c r="G272" s="118">
        <v>253.19</v>
      </c>
      <c r="H272" s="118">
        <v>253.19</v>
      </c>
      <c r="I272" s="118">
        <v>253.19</v>
      </c>
      <c r="J272" s="118">
        <v>253.19</v>
      </c>
      <c r="K272" s="118">
        <v>253.19</v>
      </c>
      <c r="L272" s="118">
        <v>253.19</v>
      </c>
      <c r="M272" s="118">
        <v>253.19</v>
      </c>
      <c r="N272" s="118">
        <v>253.19</v>
      </c>
      <c r="O272" s="118">
        <v>253.19</v>
      </c>
      <c r="P272" s="118">
        <v>253.19</v>
      </c>
      <c r="Q272" s="118">
        <v>253.19</v>
      </c>
      <c r="R272" s="118">
        <v>253.19</v>
      </c>
      <c r="S272" s="118">
        <v>253.19</v>
      </c>
      <c r="T272" s="118">
        <v>253.19</v>
      </c>
      <c r="U272" s="118">
        <v>253.19</v>
      </c>
      <c r="V272" s="118">
        <v>253.19</v>
      </c>
      <c r="W272" s="118">
        <v>253.19</v>
      </c>
      <c r="X272" s="118">
        <v>253.19</v>
      </c>
      <c r="Y272" s="118">
        <v>253.19</v>
      </c>
      <c r="AB272" s="4">
        <v>18</v>
      </c>
      <c r="AC272" s="4">
        <v>3</v>
      </c>
    </row>
    <row r="273" spans="1:29" x14ac:dyDescent="0.25">
      <c r="A273" s="111">
        <v>23</v>
      </c>
      <c r="B273" s="118">
        <v>253.19</v>
      </c>
      <c r="C273" s="118">
        <v>253.19</v>
      </c>
      <c r="D273" s="118">
        <v>253.19</v>
      </c>
      <c r="E273" s="118">
        <v>253.19</v>
      </c>
      <c r="F273" s="118">
        <v>253.19</v>
      </c>
      <c r="G273" s="118">
        <v>253.19</v>
      </c>
      <c r="H273" s="118">
        <v>253.19</v>
      </c>
      <c r="I273" s="118">
        <v>253.19</v>
      </c>
      <c r="J273" s="118">
        <v>253.19</v>
      </c>
      <c r="K273" s="118">
        <v>253.19</v>
      </c>
      <c r="L273" s="118">
        <v>253.19</v>
      </c>
      <c r="M273" s="118">
        <v>253.19</v>
      </c>
      <c r="N273" s="118">
        <v>253.19</v>
      </c>
      <c r="O273" s="118">
        <v>253.19</v>
      </c>
      <c r="P273" s="118">
        <v>253.19</v>
      </c>
      <c r="Q273" s="118">
        <v>253.19</v>
      </c>
      <c r="R273" s="118">
        <v>253.19</v>
      </c>
      <c r="S273" s="118">
        <v>253.19</v>
      </c>
      <c r="T273" s="118">
        <v>253.19</v>
      </c>
      <c r="U273" s="118">
        <v>253.19</v>
      </c>
      <c r="V273" s="118">
        <v>253.19</v>
      </c>
      <c r="W273" s="118">
        <v>253.19</v>
      </c>
      <c r="X273" s="118">
        <v>253.19</v>
      </c>
      <c r="Y273" s="118">
        <v>253.19</v>
      </c>
      <c r="AB273" s="4">
        <v>18</v>
      </c>
      <c r="AC273" s="4">
        <v>4</v>
      </c>
    </row>
    <row r="274" spans="1:29" x14ac:dyDescent="0.25">
      <c r="A274" s="111">
        <v>24</v>
      </c>
      <c r="B274" s="118">
        <v>253.19</v>
      </c>
      <c r="C274" s="118">
        <v>253.19</v>
      </c>
      <c r="D274" s="118">
        <v>253.19</v>
      </c>
      <c r="E274" s="118">
        <v>253.19</v>
      </c>
      <c r="F274" s="118">
        <v>253.19</v>
      </c>
      <c r="G274" s="118">
        <v>253.19</v>
      </c>
      <c r="H274" s="118">
        <v>253.19</v>
      </c>
      <c r="I274" s="118">
        <v>253.19</v>
      </c>
      <c r="J274" s="118">
        <v>253.19</v>
      </c>
      <c r="K274" s="118">
        <v>253.19</v>
      </c>
      <c r="L274" s="118">
        <v>253.19</v>
      </c>
      <c r="M274" s="118">
        <v>253.19</v>
      </c>
      <c r="N274" s="118">
        <v>253.19</v>
      </c>
      <c r="O274" s="118">
        <v>253.19</v>
      </c>
      <c r="P274" s="118">
        <v>253.19</v>
      </c>
      <c r="Q274" s="118">
        <v>253.19</v>
      </c>
      <c r="R274" s="118">
        <v>253.19</v>
      </c>
      <c r="S274" s="118">
        <v>253.19</v>
      </c>
      <c r="T274" s="118">
        <v>253.19</v>
      </c>
      <c r="U274" s="118">
        <v>253.19</v>
      </c>
      <c r="V274" s="118">
        <v>253.19</v>
      </c>
      <c r="W274" s="118">
        <v>253.19</v>
      </c>
      <c r="X274" s="118">
        <v>253.19</v>
      </c>
      <c r="Y274" s="118">
        <v>253.19</v>
      </c>
      <c r="AB274" s="4">
        <v>18</v>
      </c>
      <c r="AC274" s="4">
        <v>5</v>
      </c>
    </row>
    <row r="275" spans="1:29" x14ac:dyDescent="0.25">
      <c r="A275" s="111">
        <v>25</v>
      </c>
      <c r="B275" s="118">
        <v>253.19</v>
      </c>
      <c r="C275" s="118">
        <v>253.19</v>
      </c>
      <c r="D275" s="118">
        <v>253.19</v>
      </c>
      <c r="E275" s="118">
        <v>253.19</v>
      </c>
      <c r="F275" s="118">
        <v>253.19</v>
      </c>
      <c r="G275" s="118">
        <v>253.19</v>
      </c>
      <c r="H275" s="118">
        <v>253.19</v>
      </c>
      <c r="I275" s="118">
        <v>253.19</v>
      </c>
      <c r="J275" s="118">
        <v>253.19</v>
      </c>
      <c r="K275" s="118">
        <v>253.19</v>
      </c>
      <c r="L275" s="118">
        <v>253.19</v>
      </c>
      <c r="M275" s="118">
        <v>253.19</v>
      </c>
      <c r="N275" s="118">
        <v>253.19</v>
      </c>
      <c r="O275" s="118">
        <v>253.19</v>
      </c>
      <c r="P275" s="118">
        <v>253.19</v>
      </c>
      <c r="Q275" s="118">
        <v>253.19</v>
      </c>
      <c r="R275" s="118">
        <v>253.19</v>
      </c>
      <c r="S275" s="118">
        <v>253.19</v>
      </c>
      <c r="T275" s="118">
        <v>253.19</v>
      </c>
      <c r="U275" s="118">
        <v>253.19</v>
      </c>
      <c r="V275" s="118">
        <v>253.19</v>
      </c>
      <c r="W275" s="118">
        <v>253.19</v>
      </c>
      <c r="X275" s="118">
        <v>253.19</v>
      </c>
      <c r="Y275" s="118">
        <v>253.19</v>
      </c>
      <c r="AB275" s="4">
        <v>18</v>
      </c>
      <c r="AC275" s="4">
        <v>6</v>
      </c>
    </row>
    <row r="276" spans="1:29" x14ac:dyDescent="0.25">
      <c r="A276" s="111">
        <v>26</v>
      </c>
      <c r="B276" s="118">
        <v>253.19</v>
      </c>
      <c r="C276" s="118">
        <v>253.19</v>
      </c>
      <c r="D276" s="118">
        <v>253.19</v>
      </c>
      <c r="E276" s="118">
        <v>253.19</v>
      </c>
      <c r="F276" s="118">
        <v>253.19</v>
      </c>
      <c r="G276" s="118">
        <v>253.19</v>
      </c>
      <c r="H276" s="118">
        <v>253.19</v>
      </c>
      <c r="I276" s="118">
        <v>253.19</v>
      </c>
      <c r="J276" s="118">
        <v>253.19</v>
      </c>
      <c r="K276" s="118">
        <v>253.19</v>
      </c>
      <c r="L276" s="118">
        <v>253.19</v>
      </c>
      <c r="M276" s="118">
        <v>253.19</v>
      </c>
      <c r="N276" s="118">
        <v>253.19</v>
      </c>
      <c r="O276" s="118">
        <v>253.19</v>
      </c>
      <c r="P276" s="118">
        <v>253.19</v>
      </c>
      <c r="Q276" s="118">
        <v>253.19</v>
      </c>
      <c r="R276" s="118">
        <v>253.19</v>
      </c>
      <c r="S276" s="118">
        <v>253.19</v>
      </c>
      <c r="T276" s="118">
        <v>253.19</v>
      </c>
      <c r="U276" s="118">
        <v>253.19</v>
      </c>
      <c r="V276" s="118">
        <v>253.19</v>
      </c>
      <c r="W276" s="118">
        <v>253.19</v>
      </c>
      <c r="X276" s="118">
        <v>253.19</v>
      </c>
      <c r="Y276" s="118">
        <v>253.19</v>
      </c>
      <c r="AB276" s="4">
        <v>18</v>
      </c>
      <c r="AC276" s="4">
        <v>7</v>
      </c>
    </row>
    <row r="277" spans="1:29" x14ac:dyDescent="0.25">
      <c r="A277" s="111">
        <v>27</v>
      </c>
      <c r="B277" s="118">
        <v>253.19</v>
      </c>
      <c r="C277" s="118">
        <v>253.19</v>
      </c>
      <c r="D277" s="118">
        <v>253.19</v>
      </c>
      <c r="E277" s="118">
        <v>253.19</v>
      </c>
      <c r="F277" s="118">
        <v>253.19</v>
      </c>
      <c r="G277" s="118">
        <v>253.19</v>
      </c>
      <c r="H277" s="118">
        <v>253.19</v>
      </c>
      <c r="I277" s="118">
        <v>253.19</v>
      </c>
      <c r="J277" s="118">
        <v>253.19</v>
      </c>
      <c r="K277" s="118">
        <v>253.19</v>
      </c>
      <c r="L277" s="118">
        <v>253.19</v>
      </c>
      <c r="M277" s="118">
        <v>253.19</v>
      </c>
      <c r="N277" s="118">
        <v>253.19</v>
      </c>
      <c r="O277" s="118">
        <v>253.19</v>
      </c>
      <c r="P277" s="118">
        <v>253.19</v>
      </c>
      <c r="Q277" s="118">
        <v>253.19</v>
      </c>
      <c r="R277" s="118">
        <v>253.19</v>
      </c>
      <c r="S277" s="118">
        <v>253.19</v>
      </c>
      <c r="T277" s="118">
        <v>253.19</v>
      </c>
      <c r="U277" s="118">
        <v>253.19</v>
      </c>
      <c r="V277" s="118">
        <v>253.19</v>
      </c>
      <c r="W277" s="118">
        <v>253.19</v>
      </c>
      <c r="X277" s="118">
        <v>253.19</v>
      </c>
      <c r="Y277" s="118">
        <v>253.19</v>
      </c>
      <c r="AB277" s="4">
        <v>18</v>
      </c>
      <c r="AC277" s="4">
        <v>8</v>
      </c>
    </row>
    <row r="278" spans="1:29" x14ac:dyDescent="0.25">
      <c r="A278" s="111">
        <v>28</v>
      </c>
      <c r="B278" s="118">
        <v>253.19</v>
      </c>
      <c r="C278" s="118">
        <v>253.19</v>
      </c>
      <c r="D278" s="118">
        <v>253.19</v>
      </c>
      <c r="E278" s="118">
        <v>253.19</v>
      </c>
      <c r="F278" s="118">
        <v>253.19</v>
      </c>
      <c r="G278" s="118">
        <v>253.19</v>
      </c>
      <c r="H278" s="118">
        <v>253.19</v>
      </c>
      <c r="I278" s="118">
        <v>253.19</v>
      </c>
      <c r="J278" s="118">
        <v>253.19</v>
      </c>
      <c r="K278" s="118">
        <v>253.19</v>
      </c>
      <c r="L278" s="118">
        <v>253.19</v>
      </c>
      <c r="M278" s="118">
        <v>253.19</v>
      </c>
      <c r="N278" s="118">
        <v>253.19</v>
      </c>
      <c r="O278" s="118">
        <v>253.19</v>
      </c>
      <c r="P278" s="118">
        <v>253.19</v>
      </c>
      <c r="Q278" s="118">
        <v>253.19</v>
      </c>
      <c r="R278" s="118">
        <v>253.19</v>
      </c>
      <c r="S278" s="118">
        <v>253.19</v>
      </c>
      <c r="T278" s="118">
        <v>253.19</v>
      </c>
      <c r="U278" s="118">
        <v>253.19</v>
      </c>
      <c r="V278" s="118">
        <v>253.19</v>
      </c>
      <c r="W278" s="118">
        <v>253.19</v>
      </c>
      <c r="X278" s="118">
        <v>253.19</v>
      </c>
      <c r="Y278" s="118">
        <v>253.19</v>
      </c>
      <c r="AB278" s="4">
        <v>18</v>
      </c>
      <c r="AC278" s="4">
        <v>9</v>
      </c>
    </row>
    <row r="279" spans="1:29" x14ac:dyDescent="0.25">
      <c r="A279" s="111">
        <v>29</v>
      </c>
      <c r="B279" s="118">
        <v>253.19</v>
      </c>
      <c r="C279" s="118">
        <v>253.19</v>
      </c>
      <c r="D279" s="118">
        <v>253.19</v>
      </c>
      <c r="E279" s="118">
        <v>253.19</v>
      </c>
      <c r="F279" s="118">
        <v>253.19</v>
      </c>
      <c r="G279" s="118">
        <v>253.19</v>
      </c>
      <c r="H279" s="118">
        <v>253.19</v>
      </c>
      <c r="I279" s="118">
        <v>253.19</v>
      </c>
      <c r="J279" s="118">
        <v>253.19</v>
      </c>
      <c r="K279" s="118">
        <v>253.19</v>
      </c>
      <c r="L279" s="118">
        <v>253.19</v>
      </c>
      <c r="M279" s="118">
        <v>253.19</v>
      </c>
      <c r="N279" s="118">
        <v>253.19</v>
      </c>
      <c r="O279" s="118">
        <v>253.19</v>
      </c>
      <c r="P279" s="118">
        <v>253.19</v>
      </c>
      <c r="Q279" s="118">
        <v>253.19</v>
      </c>
      <c r="R279" s="118">
        <v>253.19</v>
      </c>
      <c r="S279" s="118">
        <v>253.19</v>
      </c>
      <c r="T279" s="118">
        <v>253.19</v>
      </c>
      <c r="U279" s="118">
        <v>253.19</v>
      </c>
      <c r="V279" s="118">
        <v>253.19</v>
      </c>
      <c r="W279" s="118">
        <v>253.19</v>
      </c>
      <c r="X279" s="118">
        <v>253.19</v>
      </c>
      <c r="Y279" s="118">
        <v>253.19</v>
      </c>
      <c r="AB279" s="4">
        <v>18</v>
      </c>
      <c r="AC279" s="4">
        <v>10</v>
      </c>
    </row>
    <row r="280" spans="1:29" x14ac:dyDescent="0.25">
      <c r="A280" s="121">
        <v>30</v>
      </c>
      <c r="B280" s="118">
        <v>253.19</v>
      </c>
      <c r="C280" s="118">
        <v>253.19</v>
      </c>
      <c r="D280" s="118">
        <v>253.19</v>
      </c>
      <c r="E280" s="118">
        <v>253.19</v>
      </c>
      <c r="F280" s="118">
        <v>253.19</v>
      </c>
      <c r="G280" s="118">
        <v>253.19</v>
      </c>
      <c r="H280" s="118">
        <v>253.19</v>
      </c>
      <c r="I280" s="118">
        <v>253.19</v>
      </c>
      <c r="J280" s="118">
        <v>253.19</v>
      </c>
      <c r="K280" s="118">
        <v>253.19</v>
      </c>
      <c r="L280" s="118">
        <v>253.19</v>
      </c>
      <c r="M280" s="118">
        <v>253.19</v>
      </c>
      <c r="N280" s="118">
        <v>253.19</v>
      </c>
      <c r="O280" s="118">
        <v>253.19</v>
      </c>
      <c r="P280" s="118">
        <v>253.19</v>
      </c>
      <c r="Q280" s="118">
        <v>253.19</v>
      </c>
      <c r="R280" s="118">
        <v>253.19</v>
      </c>
      <c r="S280" s="118">
        <v>253.19</v>
      </c>
      <c r="T280" s="118">
        <v>253.19</v>
      </c>
      <c r="U280" s="118">
        <v>253.19</v>
      </c>
      <c r="V280" s="118">
        <v>253.19</v>
      </c>
      <c r="W280" s="118">
        <v>253.19</v>
      </c>
      <c r="X280" s="118">
        <v>253.19</v>
      </c>
      <c r="Y280" s="118">
        <v>253.19</v>
      </c>
      <c r="AB280" s="4">
        <v>18</v>
      </c>
      <c r="AC280" s="4">
        <v>11</v>
      </c>
    </row>
    <row r="281" spans="1:29" x14ac:dyDescent="0.25">
      <c r="A281" s="122">
        <v>31</v>
      </c>
      <c r="B281" s="118">
        <v>253.19</v>
      </c>
      <c r="C281" s="118">
        <v>253.19</v>
      </c>
      <c r="D281" s="118">
        <v>253.19</v>
      </c>
      <c r="E281" s="118">
        <v>253.19</v>
      </c>
      <c r="F281" s="118">
        <v>253.19</v>
      </c>
      <c r="G281" s="118">
        <v>253.19</v>
      </c>
      <c r="H281" s="118">
        <v>253.19</v>
      </c>
      <c r="I281" s="118">
        <v>253.19</v>
      </c>
      <c r="J281" s="118">
        <v>253.19</v>
      </c>
      <c r="K281" s="118">
        <v>253.19</v>
      </c>
      <c r="L281" s="118">
        <v>253.19</v>
      </c>
      <c r="M281" s="118">
        <v>253.19</v>
      </c>
      <c r="N281" s="118">
        <v>253.19</v>
      </c>
      <c r="O281" s="118">
        <v>253.19</v>
      </c>
      <c r="P281" s="118">
        <v>253.19</v>
      </c>
      <c r="Q281" s="118">
        <v>253.19</v>
      </c>
      <c r="R281" s="118">
        <v>253.19</v>
      </c>
      <c r="S281" s="118">
        <v>253.19</v>
      </c>
      <c r="T281" s="118">
        <v>253.19</v>
      </c>
      <c r="U281" s="118">
        <v>253.19</v>
      </c>
      <c r="V281" s="118">
        <v>253.19</v>
      </c>
      <c r="W281" s="118">
        <v>253.19</v>
      </c>
      <c r="X281" s="118">
        <v>253.19</v>
      </c>
      <c r="Y281" s="118">
        <v>253.19</v>
      </c>
      <c r="AB281" s="4">
        <v>18</v>
      </c>
      <c r="AC281" s="4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>
        <v>1275.32</v>
      </c>
      <c r="J289" s="56">
        <v>2081.91</v>
      </c>
      <c r="K289" s="56">
        <v>2230.6</v>
      </c>
      <c r="L289" s="56">
        <v>2353.1099999999997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49">
        <v>1273.1199999999999</v>
      </c>
      <c r="J290" s="49">
        <v>2079.71</v>
      </c>
      <c r="K290" s="49">
        <v>2228.4</v>
      </c>
      <c r="L290" s="49">
        <v>2350.91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>
        <v>2.2000000000000002</v>
      </c>
      <c r="J291" s="49">
        <v>2.2000000000000002</v>
      </c>
      <c r="K291" s="49">
        <v>2.2000000000000002</v>
      </c>
      <c r="L291" s="49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5:A6"/>
    <mergeCell ref="B5:Y5"/>
    <mergeCell ref="A1:Y1"/>
    <mergeCell ref="A2:Y2"/>
    <mergeCell ref="P3:Q3"/>
    <mergeCell ref="A4:Y4"/>
    <mergeCell ref="H287:H288"/>
    <mergeCell ref="A289:G289"/>
    <mergeCell ref="I287:L287"/>
    <mergeCell ref="B39:Y39"/>
    <mergeCell ref="A73:A74"/>
    <mergeCell ref="B73:Y73"/>
    <mergeCell ref="A107:A108"/>
    <mergeCell ref="B107:Y107"/>
    <mergeCell ref="A39:A40"/>
    <mergeCell ref="M212:O212"/>
    <mergeCell ref="A214:A215"/>
    <mergeCell ref="B214:Y214"/>
    <mergeCell ref="A291:G291"/>
    <mergeCell ref="A249:A250"/>
    <mergeCell ref="B249:Y249"/>
    <mergeCell ref="A283:L283"/>
    <mergeCell ref="A284:K284"/>
    <mergeCell ref="A285:G285"/>
    <mergeCell ref="A290:G290"/>
    <mergeCell ref="A287:G288"/>
    <mergeCell ref="A212:J212"/>
    <mergeCell ref="A141:A142"/>
    <mergeCell ref="B141:Y141"/>
    <mergeCell ref="A175:A176"/>
    <mergeCell ref="A210:M210"/>
    <mergeCell ref="N210:O210"/>
    <mergeCell ref="A209:M209"/>
    <mergeCell ref="N209:O209"/>
    <mergeCell ref="B175:Y17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70" zoomScaleNormal="70" zoomScaleSheetLayoutView="55" workbookViewId="0">
      <pane xSplit="1" ySplit="4" topLeftCell="B5" activePane="bottomRight" state="frozen"/>
      <selection activeCell="L288" sqref="L288"/>
      <selection pane="topRight" activeCell="L288" sqref="L288"/>
      <selection pane="bottomLeft" activeCell="L288" sqref="L288"/>
      <selection pane="bottomRight" activeCell="L288" sqref="L288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94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63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 t="e">
        <f>ROUND(B219+$I$292+B254,2)</f>
        <v>#REF!</v>
      </c>
      <c r="C7" s="101" t="e">
        <f t="shared" ref="C7:Y7" si="0">ROUND(C219+$I$292+C254,2)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75" t="e">
        <f t="shared" ref="B8:Y8" si="1">ROUND(B220+$I$292+B255,2)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75" t="e">
        <f t="shared" ref="B9:Y9" si="2">ROUND(B221+$I$292+B256,2)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75" t="e">
        <f t="shared" ref="B10:Y10" si="3">ROUND(B222+$I$292+B257,2)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75" t="e">
        <f t="shared" ref="B11:Y11" si="4">ROUND(B223+$I$292+B258,2)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75" t="e">
        <f t="shared" ref="B12:Y12" si="5">ROUND(B224+$I$292+B259,2)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75" t="e">
        <f t="shared" ref="B13:Y13" si="6">ROUND(B225+$I$292+B260,2)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75" t="e">
        <f t="shared" ref="B14:Y14" si="7">ROUND(B226+$I$292+B261,2)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75" t="e">
        <f t="shared" ref="B15:Y15" si="8">ROUND(B227+$I$292+B262,2)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75" t="e">
        <f t="shared" ref="B16:Y16" si="9">ROUND(B228+$I$292+B263,2)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75" t="e">
        <f t="shared" ref="B17:Y17" si="10">ROUND(B229+$I$292+B264,2)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75" t="e">
        <f t="shared" ref="B18:Y18" si="11">ROUND(B230+$I$292+B265,2)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75" t="e">
        <f t="shared" ref="B19:Y19" si="12">ROUND(B231+$I$292+B266,2)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75" t="e">
        <f t="shared" ref="B20:Y20" si="13">ROUND(B232+$I$292+B267,2)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75" t="e">
        <f t="shared" ref="B21:Y21" si="14">ROUND(B233+$I$292+B268,2)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75" t="e">
        <f t="shared" ref="B22:Y22" si="15">ROUND(B234+$I$292+B269,2)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75" t="e">
        <f t="shared" ref="B23:Y23" si="16">ROUND(B235+$I$292+B270,2)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75" t="e">
        <f t="shared" ref="B24:Y24" si="17">ROUND(B236+$I$292+B271,2)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75" t="e">
        <f t="shared" ref="B25:Y25" si="18">ROUND(B237+$I$292+B272,2)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75" t="e">
        <f t="shared" ref="B26:Y26" si="19">ROUND(B238+$I$292+B273,2)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75" t="e">
        <f t="shared" ref="B27:Y27" si="20">ROUND(B239+$I$292+B274,2)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75" t="e">
        <f t="shared" ref="B28:Y28" si="21">ROUND(B240+$I$292+B275,2)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75" t="e">
        <f t="shared" ref="B29:Y29" si="22">ROUND(B241+$I$292+B276,2)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75" t="e">
        <f t="shared" ref="B30:Y30" si="23">ROUND(B242+$I$292+B277,2)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75" t="e">
        <f t="shared" ref="B31:Y31" si="24">ROUND(B243+$I$292+B278,2)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75" t="e">
        <f t="shared" ref="B32:Y32" si="25">ROUND(B244+$I$292+B279,2)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75" t="e">
        <f t="shared" ref="B33:Y33" si="26">ROUND(B245+$I$292+B280,2)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75" t="e">
        <f t="shared" ref="B34:Y34" si="27">ROUND(B246+$I$292+B281,2)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75" t="e">
        <f t="shared" ref="B35:Y35" si="28">ROUND(B247+$I$292+B282,2)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75" t="e">
        <f t="shared" ref="B36:Y36" si="29">ROUND(B248+$I$292+B283,2)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76" t="e">
        <f t="shared" ref="B37:Y37" si="30">ROUND(B249+$I$292+B284,2)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0" t="e">
        <f>ROUND(B219+$J$292+B254,2)</f>
        <v>#REF!</v>
      </c>
      <c r="C41" s="88" t="e">
        <f t="shared" ref="C41:Y41" si="31">ROUND(C219+$J$292+C254,2)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1" t="e">
        <f t="shared" ref="B42:Y42" si="32">ROUND(B220+$J$292+B255,2)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1" t="e">
        <f t="shared" ref="B43:Y43" si="33">ROUND(B221+$J$292+B256,2)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1" t="e">
        <f t="shared" ref="B44:Y44" si="34">ROUND(B222+$J$292+B257,2)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1" t="e">
        <f t="shared" ref="B45:Y45" si="35">ROUND(B223+$J$292+B258,2)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1" t="e">
        <f t="shared" ref="B46:Y46" si="36">ROUND(B224+$J$292+B259,2)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1" t="e">
        <f t="shared" ref="B47:Y47" si="37">ROUND(B225+$J$292+B260,2)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1" t="e">
        <f t="shared" ref="B48:Y48" si="38">ROUND(B226+$J$292+B261,2)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1" t="e">
        <f t="shared" ref="B49:Y49" si="39">ROUND(B227+$J$292+B262,2)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1" t="e">
        <f t="shared" ref="B50:Y50" si="40">ROUND(B228+$J$292+B263,2)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1" t="e">
        <f t="shared" ref="B51:Y51" si="41">ROUND(B229+$J$292+B264,2)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1" t="e">
        <f t="shared" ref="B52:Y52" si="42">ROUND(B230+$J$292+B265,2)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1" t="e">
        <f t="shared" ref="B53:Y53" si="43">ROUND(B231+$J$292+B266,2)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1" t="e">
        <f t="shared" ref="B54:Y54" si="44">ROUND(B232+$J$292+B267,2)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1" t="e">
        <f t="shared" ref="B55:Y55" si="45">ROUND(B233+$J$292+B268,2)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1" t="e">
        <f t="shared" ref="B56:Y56" si="46">ROUND(B234+$J$292+B269,2)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1" t="e">
        <f t="shared" ref="B57:Y57" si="47">ROUND(B235+$J$292+B270,2)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1" t="e">
        <f t="shared" ref="B58:Y58" si="48">ROUND(B236+$J$292+B271,2)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1" t="e">
        <f t="shared" ref="B59:Y59" si="49">ROUND(B237+$J$292+B272,2)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1" t="e">
        <f t="shared" ref="B60:Y60" si="50">ROUND(B238+$J$292+B273,2)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1" t="e">
        <f t="shared" ref="B61:Y61" si="51">ROUND(B239+$J$292+B274,2)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1" t="e">
        <f t="shared" ref="B62:Y62" si="52">ROUND(B240+$J$292+B275,2)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1" t="e">
        <f t="shared" ref="B63:Y63" si="53">ROUND(B241+$J$292+B276,2)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1" t="e">
        <f t="shared" ref="B64:Y64" si="54">ROUND(B242+$J$292+B277,2)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1" t="e">
        <f t="shared" ref="B65:Y65" si="55">ROUND(B243+$J$292+B278,2)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1" t="e">
        <f t="shared" ref="B66:Y66" si="56">ROUND(B244+$J$292+B279,2)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1" t="e">
        <f t="shared" ref="B67:Y67" si="57">ROUND(B245+$J$292+B280,2)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1" t="e">
        <f t="shared" ref="B68:Y68" si="58">ROUND(B246+$J$292+B281,2)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1" t="e">
        <f t="shared" ref="B69:Y69" si="59">ROUND(B247+$J$292+B282,2)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1" t="e">
        <f t="shared" ref="B70:Y70" si="60">ROUND(B248+$J$292+B283,2)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2" t="e">
        <f t="shared" ref="B71:Y71" si="61">ROUND(B249+$J$292+B284,2)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90" t="e">
        <f>ROUND(B219+$K$292+B254,2)</f>
        <v>#REF!</v>
      </c>
      <c r="C75" s="88" t="e">
        <f t="shared" ref="C75:Y75" si="62">ROUND(C219+$K$292+C254,2)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ROUND(B220+$K$292+B255,2)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ROUND(B221+$K$292+B256,2)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ROUND(B222+$K$292+B257,2)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ROUND(B223+$K$292+B258,2)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ROUND(B224+$K$292+B259,2)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ROUND(B225+$K$292+B260,2)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ROUND(B226+$K$292+B261,2)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ROUND(B227+$K$292+B262,2)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ROUND(B228+$K$292+B263,2)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ROUND(B229+$K$292+B264,2)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ROUND(B230+$K$292+B265,2)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ROUND(B231+$K$292+B266,2)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ROUND(B232+$K$292+B267,2)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ROUND(B233+$K$292+B268,2)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ROUND(B234+$K$292+B269,2)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ROUND(B235+$K$292+B270,2)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ROUND(B236+$K$292+B271,2)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ROUND(B237+$K$292+B272,2)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ROUND(B238+$K$292+B273,2)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ROUND(B239+$K$292+B274,2)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ROUND(B240+$K$292+B275,2)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ROUND(B241+$K$292+B276,2)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ROUND(B242+$K$292+B277,2)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ROUND(B243+$K$292+B278,2)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ROUND(B244+$K$292+B279,2)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ROUND(B245+$K$292+B280,2)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ROUND(B246+$K$292+B281,2)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ROUND(B247+$K$292+B282,2)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ROUND(B248+$K$292+B283,2)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ROUND(B249+$K$292+B284,2)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04" t="e">
        <f>ROUND(B219+$L$292+B254,2)</f>
        <v>#REF!</v>
      </c>
      <c r="C109" s="105" t="e">
        <f t="shared" ref="C109:Y109" si="93">ROUND(C219+$L$292+C254,2)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3" t="e">
        <f t="shared" ref="B110:Y110" si="94">ROUND(B220+$L$292+B255,2)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3" t="e">
        <f t="shared" ref="B111:Y111" si="95">ROUND(B221+$L$292+B256,2)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3" t="e">
        <f t="shared" ref="B112:Y112" si="96">ROUND(B222+$L$292+B257,2)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3" t="e">
        <f t="shared" ref="B113:Y113" si="97">ROUND(B223+$L$292+B258,2)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3" t="e">
        <f t="shared" ref="B114:Y114" si="98">ROUND(B224+$L$292+B259,2)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3" t="e">
        <f t="shared" ref="B115:Y115" si="99">ROUND(B225+$L$292+B260,2)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3" t="e">
        <f t="shared" ref="B116:Y116" si="100">ROUND(B226+$L$292+B261,2)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3" t="e">
        <f t="shared" ref="B117:Y117" si="101">ROUND(B227+$L$292+B262,2)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3" t="e">
        <f t="shared" ref="B118:Y118" si="102">ROUND(B228+$L$292+B263,2)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3" t="e">
        <f t="shared" ref="B119:Y119" si="103">ROUND(B229+$L$292+B264,2)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3" t="e">
        <f t="shared" ref="B120:Y120" si="104">ROUND(B230+$L$292+B265,2)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3" t="e">
        <f t="shared" ref="B121:Y121" si="105">ROUND(B231+$L$292+B266,2)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3" t="e">
        <f t="shared" ref="B122:Y122" si="106">ROUND(B232+$L$292+B267,2)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3" t="e">
        <f t="shared" ref="B123:Y123" si="107">ROUND(B233+$L$292+B268,2)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3" t="e">
        <f t="shared" ref="B124:Y124" si="108">ROUND(B234+$L$292+B269,2)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3" t="e">
        <f t="shared" ref="B125:Y125" si="109">ROUND(B235+$L$292+B270,2)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3" t="e">
        <f t="shared" ref="B126:Y126" si="110">ROUND(B236+$L$292+B271,2)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3" t="e">
        <f t="shared" ref="B127:Y127" si="111">ROUND(B237+$L$292+B272,2)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3" t="e">
        <f t="shared" ref="B128:Y128" si="112">ROUND(B238+$L$292+B273,2)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3" t="e">
        <f t="shared" ref="B129:Y129" si="113">ROUND(B239+$L$292+B274,2)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3" t="e">
        <f t="shared" ref="B130:Y130" si="114">ROUND(B240+$L$292+B275,2)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3" t="e">
        <f t="shared" ref="B131:Y131" si="115">ROUND(B241+$L$292+B276,2)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3" t="e">
        <f t="shared" ref="B132:Y132" si="116">ROUND(B242+$L$292+B277,2)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3" t="e">
        <f t="shared" ref="B133:Y133" si="117">ROUND(B243+$L$292+B278,2)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3" t="e">
        <f t="shared" ref="B134:Y134" si="118">ROUND(B244+$L$292+B279,2)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3" t="e">
        <f t="shared" ref="B135:Y135" si="119">ROUND(B245+$L$292+B280,2)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3" t="e">
        <f t="shared" ref="B136:Y136" si="120">ROUND(B246+$L$292+B281,2)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3" t="e">
        <f t="shared" ref="B137:Y137" si="121">ROUND(B247+$L$292+B282,2)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3" t="e">
        <f t="shared" ref="B138:Y138" si="122">ROUND(B248+$L$292+B283,2)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4" t="e">
        <f t="shared" ref="B139:Y139" si="123">ROUND(B249+$L$292+B284,2)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107" t="e">
        <f>'5_ЦК прочие менее 150 кВт'!B143</f>
        <v>#REF!</v>
      </c>
      <c r="C143" s="80" t="e">
        <f>'5_ЦК прочие менее 150 кВт'!C143</f>
        <v>#REF!</v>
      </c>
      <c r="D143" s="80" t="e">
        <f>'5_ЦК прочие менее 150 кВт'!D143</f>
        <v>#REF!</v>
      </c>
      <c r="E143" s="80" t="e">
        <f>'5_ЦК прочие менее 150 кВт'!E143</f>
        <v>#REF!</v>
      </c>
      <c r="F143" s="80" t="e">
        <f>'5_ЦК прочие менее 150 кВт'!F143</f>
        <v>#REF!</v>
      </c>
      <c r="G143" s="80" t="e">
        <f>'5_ЦК прочие менее 150 кВт'!G143</f>
        <v>#REF!</v>
      </c>
      <c r="H143" s="80" t="e">
        <f>'5_ЦК прочие менее 150 кВт'!H143</f>
        <v>#REF!</v>
      </c>
      <c r="I143" s="80" t="e">
        <f>'5_ЦК прочие менее 150 кВт'!I143</f>
        <v>#REF!</v>
      </c>
      <c r="J143" s="80" t="e">
        <f>'5_ЦК прочие менее 150 кВт'!J143</f>
        <v>#REF!</v>
      </c>
      <c r="K143" s="80" t="e">
        <f>'5_ЦК прочие менее 150 кВт'!K143</f>
        <v>#REF!</v>
      </c>
      <c r="L143" s="80" t="e">
        <f>'5_ЦК прочие менее 150 кВт'!L143</f>
        <v>#REF!</v>
      </c>
      <c r="M143" s="80" t="e">
        <f>'5_ЦК прочие менее 150 кВт'!M143</f>
        <v>#REF!</v>
      </c>
      <c r="N143" s="80" t="e">
        <f>'5_ЦК прочие менее 150 кВт'!N143</f>
        <v>#REF!</v>
      </c>
      <c r="O143" s="80" t="e">
        <f>'5_ЦК прочие менее 150 кВт'!O143</f>
        <v>#REF!</v>
      </c>
      <c r="P143" s="80" t="e">
        <f>'5_ЦК прочие менее 150 кВт'!P143</f>
        <v>#REF!</v>
      </c>
      <c r="Q143" s="80" t="e">
        <f>'5_ЦК прочие менее 150 кВт'!Q143</f>
        <v>#REF!</v>
      </c>
      <c r="R143" s="80" t="e">
        <f>'5_ЦК прочие менее 150 кВт'!R143</f>
        <v>#REF!</v>
      </c>
      <c r="S143" s="80" t="e">
        <f>'5_ЦК прочие менее 150 кВт'!S143</f>
        <v>#REF!</v>
      </c>
      <c r="T143" s="80" t="e">
        <f>'5_ЦК прочие менее 150 кВт'!T143</f>
        <v>#REF!</v>
      </c>
      <c r="U143" s="80" t="e">
        <f>'5_ЦК прочие менее 150 кВт'!U143</f>
        <v>#REF!</v>
      </c>
      <c r="V143" s="80" t="e">
        <f>'5_ЦК прочие менее 150 кВт'!V143</f>
        <v>#REF!</v>
      </c>
      <c r="W143" s="80" t="e">
        <f>'5_ЦК прочие менее 150 кВт'!W143</f>
        <v>#REF!</v>
      </c>
      <c r="X143" s="80" t="e">
        <f>'5_ЦК прочие менее 150 кВт'!X143</f>
        <v>#REF!</v>
      </c>
      <c r="Y143" s="81" t="e">
        <f>'5_ЦК прочие менее 150 кВт'!Y143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67" t="e">
        <f>'5_ЦК прочие менее 150 кВт'!B144</f>
        <v>#REF!</v>
      </c>
      <c r="C144" s="3" t="e">
        <f>'5_ЦК прочие менее 150 кВт'!C144</f>
        <v>#REF!</v>
      </c>
      <c r="D144" s="3" t="e">
        <f>'5_ЦК прочие менее 150 кВт'!D144</f>
        <v>#REF!</v>
      </c>
      <c r="E144" s="3" t="e">
        <f>'5_ЦК прочие менее 150 кВт'!E144</f>
        <v>#REF!</v>
      </c>
      <c r="F144" s="3" t="e">
        <f>'5_ЦК прочие менее 150 кВт'!F144</f>
        <v>#REF!</v>
      </c>
      <c r="G144" s="3" t="e">
        <f>'5_ЦК прочие менее 150 кВт'!G144</f>
        <v>#REF!</v>
      </c>
      <c r="H144" s="3" t="e">
        <f>'5_ЦК прочие менее 150 кВт'!H144</f>
        <v>#REF!</v>
      </c>
      <c r="I144" s="3" t="e">
        <f>'5_ЦК прочие менее 150 кВт'!I144</f>
        <v>#REF!</v>
      </c>
      <c r="J144" s="3" t="e">
        <f>'5_ЦК прочие менее 150 кВт'!J144</f>
        <v>#REF!</v>
      </c>
      <c r="K144" s="3" t="e">
        <f>'5_ЦК прочие менее 150 кВт'!K144</f>
        <v>#REF!</v>
      </c>
      <c r="L144" s="3" t="e">
        <f>'5_ЦК прочие менее 150 кВт'!L144</f>
        <v>#REF!</v>
      </c>
      <c r="M144" s="3" t="e">
        <f>'5_ЦК прочие менее 150 кВт'!M144</f>
        <v>#REF!</v>
      </c>
      <c r="N144" s="3" t="e">
        <f>'5_ЦК прочие менее 150 кВт'!N144</f>
        <v>#REF!</v>
      </c>
      <c r="O144" s="3" t="e">
        <f>'5_ЦК прочие менее 150 кВт'!O144</f>
        <v>#REF!</v>
      </c>
      <c r="P144" s="3" t="e">
        <f>'5_ЦК прочие менее 150 кВт'!P144</f>
        <v>#REF!</v>
      </c>
      <c r="Q144" s="3" t="e">
        <f>'5_ЦК прочие менее 150 кВт'!Q144</f>
        <v>#REF!</v>
      </c>
      <c r="R144" s="3" t="e">
        <f>'5_ЦК прочие менее 150 кВт'!R144</f>
        <v>#REF!</v>
      </c>
      <c r="S144" s="3" t="e">
        <f>'5_ЦК прочие менее 150 кВт'!S144</f>
        <v>#REF!</v>
      </c>
      <c r="T144" s="3" t="e">
        <f>'5_ЦК прочие менее 150 кВт'!T144</f>
        <v>#REF!</v>
      </c>
      <c r="U144" s="3" t="e">
        <f>'5_ЦК прочие менее 150 кВт'!U144</f>
        <v>#REF!</v>
      </c>
      <c r="V144" s="3" t="e">
        <f>'5_ЦК прочие менее 150 кВт'!V144</f>
        <v>#REF!</v>
      </c>
      <c r="W144" s="3" t="e">
        <f>'5_ЦК прочие менее 150 кВт'!W144</f>
        <v>#REF!</v>
      </c>
      <c r="X144" s="3" t="e">
        <f>'5_ЦК прочие менее 150 кВт'!X144</f>
        <v>#REF!</v>
      </c>
      <c r="Y144" s="57" t="e">
        <f>'5_ЦК прочие менее 150 кВт'!Y144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67" t="e">
        <f>'5_ЦК прочие менее 150 кВт'!B145</f>
        <v>#REF!</v>
      </c>
      <c r="C145" s="3" t="e">
        <f>'5_ЦК прочие менее 150 кВт'!C145</f>
        <v>#REF!</v>
      </c>
      <c r="D145" s="3" t="e">
        <f>'5_ЦК прочие менее 150 кВт'!D145</f>
        <v>#REF!</v>
      </c>
      <c r="E145" s="3" t="e">
        <f>'5_ЦК прочие менее 150 кВт'!E145</f>
        <v>#REF!</v>
      </c>
      <c r="F145" s="3" t="e">
        <f>'5_ЦК прочие менее 150 кВт'!F145</f>
        <v>#REF!</v>
      </c>
      <c r="G145" s="3" t="e">
        <f>'5_ЦК прочие менее 150 кВт'!G145</f>
        <v>#REF!</v>
      </c>
      <c r="H145" s="3" t="e">
        <f>'5_ЦК прочие менее 150 кВт'!H145</f>
        <v>#REF!</v>
      </c>
      <c r="I145" s="3" t="e">
        <f>'5_ЦК прочие менее 150 кВт'!I145</f>
        <v>#REF!</v>
      </c>
      <c r="J145" s="3" t="e">
        <f>'5_ЦК прочие менее 150 кВт'!J145</f>
        <v>#REF!</v>
      </c>
      <c r="K145" s="3" t="e">
        <f>'5_ЦК прочие менее 150 кВт'!K145</f>
        <v>#REF!</v>
      </c>
      <c r="L145" s="3" t="e">
        <f>'5_ЦК прочие менее 150 кВт'!L145</f>
        <v>#REF!</v>
      </c>
      <c r="M145" s="3" t="e">
        <f>'5_ЦК прочие менее 150 кВт'!M145</f>
        <v>#REF!</v>
      </c>
      <c r="N145" s="3" t="e">
        <f>'5_ЦК прочие менее 150 кВт'!N145</f>
        <v>#REF!</v>
      </c>
      <c r="O145" s="3" t="e">
        <f>'5_ЦК прочие менее 150 кВт'!O145</f>
        <v>#REF!</v>
      </c>
      <c r="P145" s="3" t="e">
        <f>'5_ЦК прочие менее 150 кВт'!P145</f>
        <v>#REF!</v>
      </c>
      <c r="Q145" s="3" t="e">
        <f>'5_ЦК прочие менее 150 кВт'!Q145</f>
        <v>#REF!</v>
      </c>
      <c r="R145" s="3" t="e">
        <f>'5_ЦК прочие менее 150 кВт'!R145</f>
        <v>#REF!</v>
      </c>
      <c r="S145" s="3" t="e">
        <f>'5_ЦК прочие менее 150 кВт'!S145</f>
        <v>#REF!</v>
      </c>
      <c r="T145" s="3" t="e">
        <f>'5_ЦК прочие менее 150 кВт'!T145</f>
        <v>#REF!</v>
      </c>
      <c r="U145" s="3" t="e">
        <f>'5_ЦК прочие менее 150 кВт'!U145</f>
        <v>#REF!</v>
      </c>
      <c r="V145" s="3" t="e">
        <f>'5_ЦК прочие менее 150 кВт'!V145</f>
        <v>#REF!</v>
      </c>
      <c r="W145" s="3" t="e">
        <f>'5_ЦК прочие менее 150 кВт'!W145</f>
        <v>#REF!</v>
      </c>
      <c r="X145" s="3" t="e">
        <f>'5_ЦК прочие менее 150 кВт'!X145</f>
        <v>#REF!</v>
      </c>
      <c r="Y145" s="57" t="e">
        <f>'5_ЦК прочие менее 150 кВт'!Y145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67" t="e">
        <f>'5_ЦК прочие менее 150 кВт'!B146</f>
        <v>#REF!</v>
      </c>
      <c r="C146" s="3" t="e">
        <f>'5_ЦК прочие менее 150 кВт'!C146</f>
        <v>#REF!</v>
      </c>
      <c r="D146" s="3" t="e">
        <f>'5_ЦК прочие менее 150 кВт'!D146</f>
        <v>#REF!</v>
      </c>
      <c r="E146" s="3" t="e">
        <f>'5_ЦК прочие менее 150 кВт'!E146</f>
        <v>#REF!</v>
      </c>
      <c r="F146" s="3" t="e">
        <f>'5_ЦК прочие менее 150 кВт'!F146</f>
        <v>#REF!</v>
      </c>
      <c r="G146" s="3" t="e">
        <f>'5_ЦК прочие менее 150 кВт'!G146</f>
        <v>#REF!</v>
      </c>
      <c r="H146" s="3" t="e">
        <f>'5_ЦК прочие менее 150 кВт'!H146</f>
        <v>#REF!</v>
      </c>
      <c r="I146" s="3" t="e">
        <f>'5_ЦК прочие менее 150 кВт'!I146</f>
        <v>#REF!</v>
      </c>
      <c r="J146" s="3" t="e">
        <f>'5_ЦК прочие менее 150 кВт'!J146</f>
        <v>#REF!</v>
      </c>
      <c r="K146" s="3" t="e">
        <f>'5_ЦК прочие менее 150 кВт'!K146</f>
        <v>#REF!</v>
      </c>
      <c r="L146" s="3" t="e">
        <f>'5_ЦК прочие менее 150 кВт'!L146</f>
        <v>#REF!</v>
      </c>
      <c r="M146" s="3" t="e">
        <f>'5_ЦК прочие менее 150 кВт'!M146</f>
        <v>#REF!</v>
      </c>
      <c r="N146" s="3" t="e">
        <f>'5_ЦК прочие менее 150 кВт'!N146</f>
        <v>#REF!</v>
      </c>
      <c r="O146" s="3" t="e">
        <f>'5_ЦК прочие менее 150 кВт'!O146</f>
        <v>#REF!</v>
      </c>
      <c r="P146" s="3" t="e">
        <f>'5_ЦК прочие менее 150 кВт'!P146</f>
        <v>#REF!</v>
      </c>
      <c r="Q146" s="3" t="e">
        <f>'5_ЦК прочие менее 150 кВт'!Q146</f>
        <v>#REF!</v>
      </c>
      <c r="R146" s="3" t="e">
        <f>'5_ЦК прочие менее 150 кВт'!R146</f>
        <v>#REF!</v>
      </c>
      <c r="S146" s="3" t="e">
        <f>'5_ЦК прочие менее 150 кВт'!S146</f>
        <v>#REF!</v>
      </c>
      <c r="T146" s="3" t="e">
        <f>'5_ЦК прочие менее 150 кВт'!T146</f>
        <v>#REF!</v>
      </c>
      <c r="U146" s="3" t="e">
        <f>'5_ЦК прочие менее 150 кВт'!U146</f>
        <v>#REF!</v>
      </c>
      <c r="V146" s="3" t="e">
        <f>'5_ЦК прочие менее 150 кВт'!V146</f>
        <v>#REF!</v>
      </c>
      <c r="W146" s="3" t="e">
        <f>'5_ЦК прочие менее 150 кВт'!W146</f>
        <v>#REF!</v>
      </c>
      <c r="X146" s="3" t="e">
        <f>'5_ЦК прочие менее 150 кВт'!X146</f>
        <v>#REF!</v>
      </c>
      <c r="Y146" s="57" t="e">
        <f>'5_ЦК прочие менее 150 кВт'!Y146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67" t="e">
        <f>'5_ЦК прочие менее 150 кВт'!B147</f>
        <v>#REF!</v>
      </c>
      <c r="C147" s="3" t="e">
        <f>'5_ЦК прочие менее 150 кВт'!C147</f>
        <v>#REF!</v>
      </c>
      <c r="D147" s="3" t="e">
        <f>'5_ЦК прочие менее 150 кВт'!D147</f>
        <v>#REF!</v>
      </c>
      <c r="E147" s="3" t="e">
        <f>'5_ЦК прочие менее 150 кВт'!E147</f>
        <v>#REF!</v>
      </c>
      <c r="F147" s="3" t="e">
        <f>'5_ЦК прочие менее 150 кВт'!F147</f>
        <v>#REF!</v>
      </c>
      <c r="G147" s="3" t="e">
        <f>'5_ЦК прочие менее 150 кВт'!G147</f>
        <v>#REF!</v>
      </c>
      <c r="H147" s="3" t="e">
        <f>'5_ЦК прочие менее 150 кВт'!H147</f>
        <v>#REF!</v>
      </c>
      <c r="I147" s="3" t="e">
        <f>'5_ЦК прочие менее 150 кВт'!I147</f>
        <v>#REF!</v>
      </c>
      <c r="J147" s="3" t="e">
        <f>'5_ЦК прочие менее 150 кВт'!J147</f>
        <v>#REF!</v>
      </c>
      <c r="K147" s="3" t="e">
        <f>'5_ЦК прочие менее 150 кВт'!K147</f>
        <v>#REF!</v>
      </c>
      <c r="L147" s="3" t="e">
        <f>'5_ЦК прочие менее 150 кВт'!L147</f>
        <v>#REF!</v>
      </c>
      <c r="M147" s="3" t="e">
        <f>'5_ЦК прочие менее 150 кВт'!M147</f>
        <v>#REF!</v>
      </c>
      <c r="N147" s="3" t="e">
        <f>'5_ЦК прочие менее 150 кВт'!N147</f>
        <v>#REF!</v>
      </c>
      <c r="O147" s="3" t="e">
        <f>'5_ЦК прочие менее 150 кВт'!O147</f>
        <v>#REF!</v>
      </c>
      <c r="P147" s="3" t="e">
        <f>'5_ЦК прочие менее 150 кВт'!P147</f>
        <v>#REF!</v>
      </c>
      <c r="Q147" s="3" t="e">
        <f>'5_ЦК прочие менее 150 кВт'!Q147</f>
        <v>#REF!</v>
      </c>
      <c r="R147" s="3" t="e">
        <f>'5_ЦК прочие менее 150 кВт'!R147</f>
        <v>#REF!</v>
      </c>
      <c r="S147" s="3" t="e">
        <f>'5_ЦК прочие менее 150 кВт'!S147</f>
        <v>#REF!</v>
      </c>
      <c r="T147" s="3" t="e">
        <f>'5_ЦК прочие менее 150 кВт'!T147</f>
        <v>#REF!</v>
      </c>
      <c r="U147" s="3" t="e">
        <f>'5_ЦК прочие менее 150 кВт'!U147</f>
        <v>#REF!</v>
      </c>
      <c r="V147" s="3" t="e">
        <f>'5_ЦК прочие менее 150 кВт'!V147</f>
        <v>#REF!</v>
      </c>
      <c r="W147" s="3" t="e">
        <f>'5_ЦК прочие менее 150 кВт'!W147</f>
        <v>#REF!</v>
      </c>
      <c r="X147" s="3" t="e">
        <f>'5_ЦК прочие менее 150 кВт'!X147</f>
        <v>#REF!</v>
      </c>
      <c r="Y147" s="57" t="e">
        <f>'5_ЦК прочие менее 150 кВт'!Y147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67" t="e">
        <f>'5_ЦК прочие менее 150 кВт'!B148</f>
        <v>#REF!</v>
      </c>
      <c r="C148" s="3" t="e">
        <f>'5_ЦК прочие менее 150 кВт'!C148</f>
        <v>#REF!</v>
      </c>
      <c r="D148" s="3" t="e">
        <f>'5_ЦК прочие менее 150 кВт'!D148</f>
        <v>#REF!</v>
      </c>
      <c r="E148" s="3" t="e">
        <f>'5_ЦК прочие менее 150 кВт'!E148</f>
        <v>#REF!</v>
      </c>
      <c r="F148" s="3" t="e">
        <f>'5_ЦК прочие менее 150 кВт'!F148</f>
        <v>#REF!</v>
      </c>
      <c r="G148" s="3" t="e">
        <f>'5_ЦК прочие менее 150 кВт'!G148</f>
        <v>#REF!</v>
      </c>
      <c r="H148" s="3" t="e">
        <f>'5_ЦК прочие менее 150 кВт'!H148</f>
        <v>#REF!</v>
      </c>
      <c r="I148" s="3" t="e">
        <f>'5_ЦК прочие менее 150 кВт'!I148</f>
        <v>#REF!</v>
      </c>
      <c r="J148" s="3" t="e">
        <f>'5_ЦК прочие менее 150 кВт'!J148</f>
        <v>#REF!</v>
      </c>
      <c r="K148" s="3" t="e">
        <f>'5_ЦК прочие менее 150 кВт'!K148</f>
        <v>#REF!</v>
      </c>
      <c r="L148" s="3" t="e">
        <f>'5_ЦК прочие менее 150 кВт'!L148</f>
        <v>#REF!</v>
      </c>
      <c r="M148" s="3" t="e">
        <f>'5_ЦК прочие менее 150 кВт'!M148</f>
        <v>#REF!</v>
      </c>
      <c r="N148" s="3" t="e">
        <f>'5_ЦК прочие менее 150 кВт'!N148</f>
        <v>#REF!</v>
      </c>
      <c r="O148" s="3" t="e">
        <f>'5_ЦК прочие менее 150 кВт'!O148</f>
        <v>#REF!</v>
      </c>
      <c r="P148" s="3" t="e">
        <f>'5_ЦК прочие менее 150 кВт'!P148</f>
        <v>#REF!</v>
      </c>
      <c r="Q148" s="3" t="e">
        <f>'5_ЦК прочие менее 150 кВт'!Q148</f>
        <v>#REF!</v>
      </c>
      <c r="R148" s="3" t="e">
        <f>'5_ЦК прочие менее 150 кВт'!R148</f>
        <v>#REF!</v>
      </c>
      <c r="S148" s="3" t="e">
        <f>'5_ЦК прочие менее 150 кВт'!S148</f>
        <v>#REF!</v>
      </c>
      <c r="T148" s="3" t="e">
        <f>'5_ЦК прочие менее 150 кВт'!T148</f>
        <v>#REF!</v>
      </c>
      <c r="U148" s="3" t="e">
        <f>'5_ЦК прочие менее 150 кВт'!U148</f>
        <v>#REF!</v>
      </c>
      <c r="V148" s="3" t="e">
        <f>'5_ЦК прочие менее 150 кВт'!V148</f>
        <v>#REF!</v>
      </c>
      <c r="W148" s="3" t="e">
        <f>'5_ЦК прочие менее 150 кВт'!W148</f>
        <v>#REF!</v>
      </c>
      <c r="X148" s="3" t="e">
        <f>'5_ЦК прочие менее 150 кВт'!X148</f>
        <v>#REF!</v>
      </c>
      <c r="Y148" s="57" t="e">
        <f>'5_ЦК прочие менее 150 кВт'!Y148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67" t="e">
        <f>'5_ЦК прочие менее 150 кВт'!B149</f>
        <v>#REF!</v>
      </c>
      <c r="C149" s="3" t="e">
        <f>'5_ЦК прочие менее 150 кВт'!C149</f>
        <v>#REF!</v>
      </c>
      <c r="D149" s="3" t="e">
        <f>'5_ЦК прочие менее 150 кВт'!D149</f>
        <v>#REF!</v>
      </c>
      <c r="E149" s="3" t="e">
        <f>'5_ЦК прочие менее 150 кВт'!E149</f>
        <v>#REF!</v>
      </c>
      <c r="F149" s="3" t="e">
        <f>'5_ЦК прочие менее 150 кВт'!F149</f>
        <v>#REF!</v>
      </c>
      <c r="G149" s="3" t="e">
        <f>'5_ЦК прочие менее 150 кВт'!G149</f>
        <v>#REF!</v>
      </c>
      <c r="H149" s="3" t="e">
        <f>'5_ЦК прочие менее 150 кВт'!H149</f>
        <v>#REF!</v>
      </c>
      <c r="I149" s="3" t="e">
        <f>'5_ЦК прочие менее 150 кВт'!I149</f>
        <v>#REF!</v>
      </c>
      <c r="J149" s="3" t="e">
        <f>'5_ЦК прочие менее 150 кВт'!J149</f>
        <v>#REF!</v>
      </c>
      <c r="K149" s="3" t="e">
        <f>'5_ЦК прочие менее 150 кВт'!K149</f>
        <v>#REF!</v>
      </c>
      <c r="L149" s="3" t="e">
        <f>'5_ЦК прочие менее 150 кВт'!L149</f>
        <v>#REF!</v>
      </c>
      <c r="M149" s="3" t="e">
        <f>'5_ЦК прочие менее 150 кВт'!M149</f>
        <v>#REF!</v>
      </c>
      <c r="N149" s="3" t="e">
        <f>'5_ЦК прочие менее 150 кВт'!N149</f>
        <v>#REF!</v>
      </c>
      <c r="O149" s="3" t="e">
        <f>'5_ЦК прочие менее 150 кВт'!O149</f>
        <v>#REF!</v>
      </c>
      <c r="P149" s="3" t="e">
        <f>'5_ЦК прочие менее 150 кВт'!P149</f>
        <v>#REF!</v>
      </c>
      <c r="Q149" s="3" t="e">
        <f>'5_ЦК прочие менее 150 кВт'!Q149</f>
        <v>#REF!</v>
      </c>
      <c r="R149" s="3" t="e">
        <f>'5_ЦК прочие менее 150 кВт'!R149</f>
        <v>#REF!</v>
      </c>
      <c r="S149" s="3" t="e">
        <f>'5_ЦК прочие менее 150 кВт'!S149</f>
        <v>#REF!</v>
      </c>
      <c r="T149" s="3" t="e">
        <f>'5_ЦК прочие менее 150 кВт'!T149</f>
        <v>#REF!</v>
      </c>
      <c r="U149" s="3" t="e">
        <f>'5_ЦК прочие менее 150 кВт'!U149</f>
        <v>#REF!</v>
      </c>
      <c r="V149" s="3" t="e">
        <f>'5_ЦК прочие менее 150 кВт'!V149</f>
        <v>#REF!</v>
      </c>
      <c r="W149" s="3" t="e">
        <f>'5_ЦК прочие менее 150 кВт'!W149</f>
        <v>#REF!</v>
      </c>
      <c r="X149" s="3" t="e">
        <f>'5_ЦК прочие менее 150 кВт'!X149</f>
        <v>#REF!</v>
      </c>
      <c r="Y149" s="57" t="e">
        <f>'5_ЦК прочие менее 150 кВт'!Y149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67" t="e">
        <f>'5_ЦК прочие менее 150 кВт'!B150</f>
        <v>#REF!</v>
      </c>
      <c r="C150" s="3" t="e">
        <f>'5_ЦК прочие менее 150 кВт'!C150</f>
        <v>#REF!</v>
      </c>
      <c r="D150" s="3" t="e">
        <f>'5_ЦК прочие менее 150 кВт'!D150</f>
        <v>#REF!</v>
      </c>
      <c r="E150" s="3" t="e">
        <f>'5_ЦК прочие менее 150 кВт'!E150</f>
        <v>#REF!</v>
      </c>
      <c r="F150" s="3" t="e">
        <f>'5_ЦК прочие менее 150 кВт'!F150</f>
        <v>#REF!</v>
      </c>
      <c r="G150" s="3" t="e">
        <f>'5_ЦК прочие менее 150 кВт'!G150</f>
        <v>#REF!</v>
      </c>
      <c r="H150" s="3" t="e">
        <f>'5_ЦК прочие менее 150 кВт'!H150</f>
        <v>#REF!</v>
      </c>
      <c r="I150" s="3" t="e">
        <f>'5_ЦК прочие менее 150 кВт'!I150</f>
        <v>#REF!</v>
      </c>
      <c r="J150" s="3" t="e">
        <f>'5_ЦК прочие менее 150 кВт'!J150</f>
        <v>#REF!</v>
      </c>
      <c r="K150" s="3" t="e">
        <f>'5_ЦК прочие менее 150 кВт'!K150</f>
        <v>#REF!</v>
      </c>
      <c r="L150" s="3" t="e">
        <f>'5_ЦК прочие менее 150 кВт'!L150</f>
        <v>#REF!</v>
      </c>
      <c r="M150" s="3" t="e">
        <f>'5_ЦК прочие менее 150 кВт'!M150</f>
        <v>#REF!</v>
      </c>
      <c r="N150" s="3" t="e">
        <f>'5_ЦК прочие менее 150 кВт'!N150</f>
        <v>#REF!</v>
      </c>
      <c r="O150" s="3" t="e">
        <f>'5_ЦК прочие менее 150 кВт'!O150</f>
        <v>#REF!</v>
      </c>
      <c r="P150" s="3" t="e">
        <f>'5_ЦК прочие менее 150 кВт'!P150</f>
        <v>#REF!</v>
      </c>
      <c r="Q150" s="3" t="e">
        <f>'5_ЦК прочие менее 150 кВт'!Q150</f>
        <v>#REF!</v>
      </c>
      <c r="R150" s="3" t="e">
        <f>'5_ЦК прочие менее 150 кВт'!R150</f>
        <v>#REF!</v>
      </c>
      <c r="S150" s="3" t="e">
        <f>'5_ЦК прочие менее 150 кВт'!S150</f>
        <v>#REF!</v>
      </c>
      <c r="T150" s="3" t="e">
        <f>'5_ЦК прочие менее 150 кВт'!T150</f>
        <v>#REF!</v>
      </c>
      <c r="U150" s="3" t="e">
        <f>'5_ЦК прочие менее 150 кВт'!U150</f>
        <v>#REF!</v>
      </c>
      <c r="V150" s="3" t="e">
        <f>'5_ЦК прочие менее 150 кВт'!V150</f>
        <v>#REF!</v>
      </c>
      <c r="W150" s="3" t="e">
        <f>'5_ЦК прочие менее 150 кВт'!W150</f>
        <v>#REF!</v>
      </c>
      <c r="X150" s="3" t="e">
        <f>'5_ЦК прочие менее 150 кВт'!X150</f>
        <v>#REF!</v>
      </c>
      <c r="Y150" s="57" t="e">
        <f>'5_ЦК прочие менее 150 кВт'!Y150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67" t="e">
        <f>'5_ЦК прочие менее 150 кВт'!B151</f>
        <v>#REF!</v>
      </c>
      <c r="C151" s="3" t="e">
        <f>'5_ЦК прочие менее 150 кВт'!C151</f>
        <v>#REF!</v>
      </c>
      <c r="D151" s="3" t="e">
        <f>'5_ЦК прочие менее 150 кВт'!D151</f>
        <v>#REF!</v>
      </c>
      <c r="E151" s="3" t="e">
        <f>'5_ЦК прочие менее 150 кВт'!E151</f>
        <v>#REF!</v>
      </c>
      <c r="F151" s="3" t="e">
        <f>'5_ЦК прочие менее 150 кВт'!F151</f>
        <v>#REF!</v>
      </c>
      <c r="G151" s="3" t="e">
        <f>'5_ЦК прочие менее 150 кВт'!G151</f>
        <v>#REF!</v>
      </c>
      <c r="H151" s="3" t="e">
        <f>'5_ЦК прочие менее 150 кВт'!H151</f>
        <v>#REF!</v>
      </c>
      <c r="I151" s="3" t="e">
        <f>'5_ЦК прочие менее 150 кВт'!I151</f>
        <v>#REF!</v>
      </c>
      <c r="J151" s="3" t="e">
        <f>'5_ЦК прочие менее 150 кВт'!J151</f>
        <v>#REF!</v>
      </c>
      <c r="K151" s="3" t="e">
        <f>'5_ЦК прочие менее 150 кВт'!K151</f>
        <v>#REF!</v>
      </c>
      <c r="L151" s="3" t="e">
        <f>'5_ЦК прочие менее 150 кВт'!L151</f>
        <v>#REF!</v>
      </c>
      <c r="M151" s="3" t="e">
        <f>'5_ЦК прочие менее 150 кВт'!M151</f>
        <v>#REF!</v>
      </c>
      <c r="N151" s="3" t="e">
        <f>'5_ЦК прочие менее 150 кВт'!N151</f>
        <v>#REF!</v>
      </c>
      <c r="O151" s="3" t="e">
        <f>'5_ЦК прочие менее 150 кВт'!O151</f>
        <v>#REF!</v>
      </c>
      <c r="P151" s="3" t="e">
        <f>'5_ЦК прочие менее 150 кВт'!P151</f>
        <v>#REF!</v>
      </c>
      <c r="Q151" s="3" t="e">
        <f>'5_ЦК прочие менее 150 кВт'!Q151</f>
        <v>#REF!</v>
      </c>
      <c r="R151" s="3" t="e">
        <f>'5_ЦК прочие менее 150 кВт'!R151</f>
        <v>#REF!</v>
      </c>
      <c r="S151" s="3" t="e">
        <f>'5_ЦК прочие менее 150 кВт'!S151</f>
        <v>#REF!</v>
      </c>
      <c r="T151" s="3" t="e">
        <f>'5_ЦК прочие менее 150 кВт'!T151</f>
        <v>#REF!</v>
      </c>
      <c r="U151" s="3" t="e">
        <f>'5_ЦК прочие менее 150 кВт'!U151</f>
        <v>#REF!</v>
      </c>
      <c r="V151" s="3" t="e">
        <f>'5_ЦК прочие менее 150 кВт'!V151</f>
        <v>#REF!</v>
      </c>
      <c r="W151" s="3" t="e">
        <f>'5_ЦК прочие менее 150 кВт'!W151</f>
        <v>#REF!</v>
      </c>
      <c r="X151" s="3" t="e">
        <f>'5_ЦК прочие менее 150 кВт'!X151</f>
        <v>#REF!</v>
      </c>
      <c r="Y151" s="57" t="e">
        <f>'5_ЦК прочие менее 150 кВт'!Y151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67" t="e">
        <f>'5_ЦК прочие менее 150 кВт'!B152</f>
        <v>#REF!</v>
      </c>
      <c r="C152" s="3" t="e">
        <f>'5_ЦК прочие менее 150 кВт'!C152</f>
        <v>#REF!</v>
      </c>
      <c r="D152" s="3" t="e">
        <f>'5_ЦК прочие менее 150 кВт'!D152</f>
        <v>#REF!</v>
      </c>
      <c r="E152" s="3" t="e">
        <f>'5_ЦК прочие менее 150 кВт'!E152</f>
        <v>#REF!</v>
      </c>
      <c r="F152" s="3" t="e">
        <f>'5_ЦК прочие менее 150 кВт'!F152</f>
        <v>#REF!</v>
      </c>
      <c r="G152" s="3" t="e">
        <f>'5_ЦК прочие менее 150 кВт'!G152</f>
        <v>#REF!</v>
      </c>
      <c r="H152" s="3" t="e">
        <f>'5_ЦК прочие менее 150 кВт'!H152</f>
        <v>#REF!</v>
      </c>
      <c r="I152" s="3" t="e">
        <f>'5_ЦК прочие менее 150 кВт'!I152</f>
        <v>#REF!</v>
      </c>
      <c r="J152" s="3" t="e">
        <f>'5_ЦК прочие менее 150 кВт'!J152</f>
        <v>#REF!</v>
      </c>
      <c r="K152" s="3" t="e">
        <f>'5_ЦК прочие менее 150 кВт'!K152</f>
        <v>#REF!</v>
      </c>
      <c r="L152" s="3" t="e">
        <f>'5_ЦК прочие менее 150 кВт'!L152</f>
        <v>#REF!</v>
      </c>
      <c r="M152" s="3" t="e">
        <f>'5_ЦК прочие менее 150 кВт'!M152</f>
        <v>#REF!</v>
      </c>
      <c r="N152" s="3" t="e">
        <f>'5_ЦК прочие менее 150 кВт'!N152</f>
        <v>#REF!</v>
      </c>
      <c r="O152" s="3" t="e">
        <f>'5_ЦК прочие менее 150 кВт'!O152</f>
        <v>#REF!</v>
      </c>
      <c r="P152" s="3" t="e">
        <f>'5_ЦК прочие менее 150 кВт'!P152</f>
        <v>#REF!</v>
      </c>
      <c r="Q152" s="3" t="e">
        <f>'5_ЦК прочие менее 150 кВт'!Q152</f>
        <v>#REF!</v>
      </c>
      <c r="R152" s="3" t="e">
        <f>'5_ЦК прочие менее 150 кВт'!R152</f>
        <v>#REF!</v>
      </c>
      <c r="S152" s="3" t="e">
        <f>'5_ЦК прочие менее 150 кВт'!S152</f>
        <v>#REF!</v>
      </c>
      <c r="T152" s="3" t="e">
        <f>'5_ЦК прочие менее 150 кВт'!T152</f>
        <v>#REF!</v>
      </c>
      <c r="U152" s="3" t="e">
        <f>'5_ЦК прочие менее 150 кВт'!U152</f>
        <v>#REF!</v>
      </c>
      <c r="V152" s="3" t="e">
        <f>'5_ЦК прочие менее 150 кВт'!V152</f>
        <v>#REF!</v>
      </c>
      <c r="W152" s="3" t="e">
        <f>'5_ЦК прочие менее 150 кВт'!W152</f>
        <v>#REF!</v>
      </c>
      <c r="X152" s="3" t="e">
        <f>'5_ЦК прочие менее 150 кВт'!X152</f>
        <v>#REF!</v>
      </c>
      <c r="Y152" s="57" t="e">
        <f>'5_ЦК прочие менее 150 кВт'!Y152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67" t="e">
        <f>'5_ЦК прочие менее 150 кВт'!B153</f>
        <v>#REF!</v>
      </c>
      <c r="C153" s="3" t="e">
        <f>'5_ЦК прочие менее 150 кВт'!C153</f>
        <v>#REF!</v>
      </c>
      <c r="D153" s="3" t="e">
        <f>'5_ЦК прочие менее 150 кВт'!D153</f>
        <v>#REF!</v>
      </c>
      <c r="E153" s="3" t="e">
        <f>'5_ЦК прочие менее 150 кВт'!E153</f>
        <v>#REF!</v>
      </c>
      <c r="F153" s="3" t="e">
        <f>'5_ЦК прочие менее 150 кВт'!F153</f>
        <v>#REF!</v>
      </c>
      <c r="G153" s="3" t="e">
        <f>'5_ЦК прочие менее 150 кВт'!G153</f>
        <v>#REF!</v>
      </c>
      <c r="H153" s="3" t="e">
        <f>'5_ЦК прочие менее 150 кВт'!H153</f>
        <v>#REF!</v>
      </c>
      <c r="I153" s="3" t="e">
        <f>'5_ЦК прочие менее 150 кВт'!I153</f>
        <v>#REF!</v>
      </c>
      <c r="J153" s="3" t="e">
        <f>'5_ЦК прочие менее 150 кВт'!J153</f>
        <v>#REF!</v>
      </c>
      <c r="K153" s="3" t="e">
        <f>'5_ЦК прочие менее 150 кВт'!K153</f>
        <v>#REF!</v>
      </c>
      <c r="L153" s="3" t="e">
        <f>'5_ЦК прочие менее 150 кВт'!L153</f>
        <v>#REF!</v>
      </c>
      <c r="M153" s="3" t="e">
        <f>'5_ЦК прочие менее 150 кВт'!M153</f>
        <v>#REF!</v>
      </c>
      <c r="N153" s="3" t="e">
        <f>'5_ЦК прочие менее 150 кВт'!N153</f>
        <v>#REF!</v>
      </c>
      <c r="O153" s="3" t="e">
        <f>'5_ЦК прочие менее 150 кВт'!O153</f>
        <v>#REF!</v>
      </c>
      <c r="P153" s="3" t="e">
        <f>'5_ЦК прочие менее 150 кВт'!P153</f>
        <v>#REF!</v>
      </c>
      <c r="Q153" s="3" t="e">
        <f>'5_ЦК прочие менее 150 кВт'!Q153</f>
        <v>#REF!</v>
      </c>
      <c r="R153" s="3" t="e">
        <f>'5_ЦК прочие менее 150 кВт'!R153</f>
        <v>#REF!</v>
      </c>
      <c r="S153" s="3" t="e">
        <f>'5_ЦК прочие менее 150 кВт'!S153</f>
        <v>#REF!</v>
      </c>
      <c r="T153" s="3" t="e">
        <f>'5_ЦК прочие менее 150 кВт'!T153</f>
        <v>#REF!</v>
      </c>
      <c r="U153" s="3" t="e">
        <f>'5_ЦК прочие менее 150 кВт'!U153</f>
        <v>#REF!</v>
      </c>
      <c r="V153" s="3" t="e">
        <f>'5_ЦК прочие менее 150 кВт'!V153</f>
        <v>#REF!</v>
      </c>
      <c r="W153" s="3" t="e">
        <f>'5_ЦК прочие менее 150 кВт'!W153</f>
        <v>#REF!</v>
      </c>
      <c r="X153" s="3" t="e">
        <f>'5_ЦК прочие менее 150 кВт'!X153</f>
        <v>#REF!</v>
      </c>
      <c r="Y153" s="57" t="e">
        <f>'5_ЦК прочие менее 150 кВт'!Y153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67" t="e">
        <f>'5_ЦК прочие менее 150 кВт'!B154</f>
        <v>#REF!</v>
      </c>
      <c r="C154" s="3" t="e">
        <f>'5_ЦК прочие менее 150 кВт'!C154</f>
        <v>#REF!</v>
      </c>
      <c r="D154" s="3" t="e">
        <f>'5_ЦК прочие менее 150 кВт'!D154</f>
        <v>#REF!</v>
      </c>
      <c r="E154" s="3" t="e">
        <f>'5_ЦК прочие менее 150 кВт'!E154</f>
        <v>#REF!</v>
      </c>
      <c r="F154" s="3" t="e">
        <f>'5_ЦК прочие менее 150 кВт'!F154</f>
        <v>#REF!</v>
      </c>
      <c r="G154" s="3" t="e">
        <f>'5_ЦК прочие менее 150 кВт'!G154</f>
        <v>#REF!</v>
      </c>
      <c r="H154" s="3" t="e">
        <f>'5_ЦК прочие менее 150 кВт'!H154</f>
        <v>#REF!</v>
      </c>
      <c r="I154" s="3" t="e">
        <f>'5_ЦК прочие менее 150 кВт'!I154</f>
        <v>#REF!</v>
      </c>
      <c r="J154" s="3" t="e">
        <f>'5_ЦК прочие менее 150 кВт'!J154</f>
        <v>#REF!</v>
      </c>
      <c r="K154" s="3" t="e">
        <f>'5_ЦК прочие менее 150 кВт'!K154</f>
        <v>#REF!</v>
      </c>
      <c r="L154" s="3" t="e">
        <f>'5_ЦК прочие менее 150 кВт'!L154</f>
        <v>#REF!</v>
      </c>
      <c r="M154" s="3" t="e">
        <f>'5_ЦК прочие менее 150 кВт'!M154</f>
        <v>#REF!</v>
      </c>
      <c r="N154" s="3" t="e">
        <f>'5_ЦК прочие менее 150 кВт'!N154</f>
        <v>#REF!</v>
      </c>
      <c r="O154" s="3" t="e">
        <f>'5_ЦК прочие менее 150 кВт'!O154</f>
        <v>#REF!</v>
      </c>
      <c r="P154" s="3" t="e">
        <f>'5_ЦК прочие менее 150 кВт'!P154</f>
        <v>#REF!</v>
      </c>
      <c r="Q154" s="3" t="e">
        <f>'5_ЦК прочие менее 150 кВт'!Q154</f>
        <v>#REF!</v>
      </c>
      <c r="R154" s="3" t="e">
        <f>'5_ЦК прочие менее 150 кВт'!R154</f>
        <v>#REF!</v>
      </c>
      <c r="S154" s="3" t="e">
        <f>'5_ЦК прочие менее 150 кВт'!S154</f>
        <v>#REF!</v>
      </c>
      <c r="T154" s="3" t="e">
        <f>'5_ЦК прочие менее 150 кВт'!T154</f>
        <v>#REF!</v>
      </c>
      <c r="U154" s="3" t="e">
        <f>'5_ЦК прочие менее 150 кВт'!U154</f>
        <v>#REF!</v>
      </c>
      <c r="V154" s="3" t="e">
        <f>'5_ЦК прочие менее 150 кВт'!V154</f>
        <v>#REF!</v>
      </c>
      <c r="W154" s="3" t="e">
        <f>'5_ЦК прочие менее 150 кВт'!W154</f>
        <v>#REF!</v>
      </c>
      <c r="X154" s="3" t="e">
        <f>'5_ЦК прочие менее 150 кВт'!X154</f>
        <v>#REF!</v>
      </c>
      <c r="Y154" s="57" t="e">
        <f>'5_ЦК прочие менее 150 кВт'!Y154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67" t="e">
        <f>'5_ЦК прочие менее 150 кВт'!B155</f>
        <v>#REF!</v>
      </c>
      <c r="C155" s="3" t="e">
        <f>'5_ЦК прочие менее 150 кВт'!C155</f>
        <v>#REF!</v>
      </c>
      <c r="D155" s="3" t="e">
        <f>'5_ЦК прочие менее 150 кВт'!D155</f>
        <v>#REF!</v>
      </c>
      <c r="E155" s="3" t="e">
        <f>'5_ЦК прочие менее 150 кВт'!E155</f>
        <v>#REF!</v>
      </c>
      <c r="F155" s="3" t="e">
        <f>'5_ЦК прочие менее 150 кВт'!F155</f>
        <v>#REF!</v>
      </c>
      <c r="G155" s="3" t="e">
        <f>'5_ЦК прочие менее 150 кВт'!G155</f>
        <v>#REF!</v>
      </c>
      <c r="H155" s="3" t="e">
        <f>'5_ЦК прочие менее 150 кВт'!H155</f>
        <v>#REF!</v>
      </c>
      <c r="I155" s="3" t="e">
        <f>'5_ЦК прочие менее 150 кВт'!I155</f>
        <v>#REF!</v>
      </c>
      <c r="J155" s="3" t="e">
        <f>'5_ЦК прочие менее 150 кВт'!J155</f>
        <v>#REF!</v>
      </c>
      <c r="K155" s="3" t="e">
        <f>'5_ЦК прочие менее 150 кВт'!K155</f>
        <v>#REF!</v>
      </c>
      <c r="L155" s="3" t="e">
        <f>'5_ЦК прочие менее 150 кВт'!L155</f>
        <v>#REF!</v>
      </c>
      <c r="M155" s="3" t="e">
        <f>'5_ЦК прочие менее 150 кВт'!M155</f>
        <v>#REF!</v>
      </c>
      <c r="N155" s="3" t="e">
        <f>'5_ЦК прочие менее 150 кВт'!N155</f>
        <v>#REF!</v>
      </c>
      <c r="O155" s="3" t="e">
        <f>'5_ЦК прочие менее 150 кВт'!O155</f>
        <v>#REF!</v>
      </c>
      <c r="P155" s="3" t="e">
        <f>'5_ЦК прочие менее 150 кВт'!P155</f>
        <v>#REF!</v>
      </c>
      <c r="Q155" s="3" t="e">
        <f>'5_ЦК прочие менее 150 кВт'!Q155</f>
        <v>#REF!</v>
      </c>
      <c r="R155" s="3" t="e">
        <f>'5_ЦК прочие менее 150 кВт'!R155</f>
        <v>#REF!</v>
      </c>
      <c r="S155" s="3" t="e">
        <f>'5_ЦК прочие менее 150 кВт'!S155</f>
        <v>#REF!</v>
      </c>
      <c r="T155" s="3" t="e">
        <f>'5_ЦК прочие менее 150 кВт'!T155</f>
        <v>#REF!</v>
      </c>
      <c r="U155" s="3" t="e">
        <f>'5_ЦК прочие менее 150 кВт'!U155</f>
        <v>#REF!</v>
      </c>
      <c r="V155" s="3" t="e">
        <f>'5_ЦК прочие менее 150 кВт'!V155</f>
        <v>#REF!</v>
      </c>
      <c r="W155" s="3" t="e">
        <f>'5_ЦК прочие менее 150 кВт'!W155</f>
        <v>#REF!</v>
      </c>
      <c r="X155" s="3" t="e">
        <f>'5_ЦК прочие менее 150 кВт'!X155</f>
        <v>#REF!</v>
      </c>
      <c r="Y155" s="57" t="e">
        <f>'5_ЦК прочие менее 150 кВт'!Y155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67" t="e">
        <f>'5_ЦК прочие менее 150 кВт'!B156</f>
        <v>#REF!</v>
      </c>
      <c r="C156" s="3" t="e">
        <f>'5_ЦК прочие менее 150 кВт'!C156</f>
        <v>#REF!</v>
      </c>
      <c r="D156" s="3" t="e">
        <f>'5_ЦК прочие менее 150 кВт'!D156</f>
        <v>#REF!</v>
      </c>
      <c r="E156" s="3" t="e">
        <f>'5_ЦК прочие менее 150 кВт'!E156</f>
        <v>#REF!</v>
      </c>
      <c r="F156" s="3" t="e">
        <f>'5_ЦК прочие менее 150 кВт'!F156</f>
        <v>#REF!</v>
      </c>
      <c r="G156" s="3" t="e">
        <f>'5_ЦК прочие менее 150 кВт'!G156</f>
        <v>#REF!</v>
      </c>
      <c r="H156" s="3" t="e">
        <f>'5_ЦК прочие менее 150 кВт'!H156</f>
        <v>#REF!</v>
      </c>
      <c r="I156" s="3" t="e">
        <f>'5_ЦК прочие менее 150 кВт'!I156</f>
        <v>#REF!</v>
      </c>
      <c r="J156" s="3" t="e">
        <f>'5_ЦК прочие менее 150 кВт'!J156</f>
        <v>#REF!</v>
      </c>
      <c r="K156" s="3" t="e">
        <f>'5_ЦК прочие менее 150 кВт'!K156</f>
        <v>#REF!</v>
      </c>
      <c r="L156" s="3" t="e">
        <f>'5_ЦК прочие менее 150 кВт'!L156</f>
        <v>#REF!</v>
      </c>
      <c r="M156" s="3" t="e">
        <f>'5_ЦК прочие менее 150 кВт'!M156</f>
        <v>#REF!</v>
      </c>
      <c r="N156" s="3" t="e">
        <f>'5_ЦК прочие менее 150 кВт'!N156</f>
        <v>#REF!</v>
      </c>
      <c r="O156" s="3" t="e">
        <f>'5_ЦК прочие менее 150 кВт'!O156</f>
        <v>#REF!</v>
      </c>
      <c r="P156" s="3" t="e">
        <f>'5_ЦК прочие менее 150 кВт'!P156</f>
        <v>#REF!</v>
      </c>
      <c r="Q156" s="3" t="e">
        <f>'5_ЦК прочие менее 150 кВт'!Q156</f>
        <v>#REF!</v>
      </c>
      <c r="R156" s="3" t="e">
        <f>'5_ЦК прочие менее 150 кВт'!R156</f>
        <v>#REF!</v>
      </c>
      <c r="S156" s="3" t="e">
        <f>'5_ЦК прочие менее 150 кВт'!S156</f>
        <v>#REF!</v>
      </c>
      <c r="T156" s="3" t="e">
        <f>'5_ЦК прочие менее 150 кВт'!T156</f>
        <v>#REF!</v>
      </c>
      <c r="U156" s="3" t="e">
        <f>'5_ЦК прочие менее 150 кВт'!U156</f>
        <v>#REF!</v>
      </c>
      <c r="V156" s="3" t="e">
        <f>'5_ЦК прочие менее 150 кВт'!V156</f>
        <v>#REF!</v>
      </c>
      <c r="W156" s="3" t="e">
        <f>'5_ЦК прочие менее 150 кВт'!W156</f>
        <v>#REF!</v>
      </c>
      <c r="X156" s="3" t="e">
        <f>'5_ЦК прочие менее 150 кВт'!X156</f>
        <v>#REF!</v>
      </c>
      <c r="Y156" s="57" t="e">
        <f>'5_ЦК прочие менее 150 кВт'!Y156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67" t="e">
        <f>'5_ЦК прочие менее 150 кВт'!B157</f>
        <v>#REF!</v>
      </c>
      <c r="C157" s="3" t="e">
        <f>'5_ЦК прочие менее 150 кВт'!C157</f>
        <v>#REF!</v>
      </c>
      <c r="D157" s="3" t="e">
        <f>'5_ЦК прочие менее 150 кВт'!D157</f>
        <v>#REF!</v>
      </c>
      <c r="E157" s="3" t="e">
        <f>'5_ЦК прочие менее 150 кВт'!E157</f>
        <v>#REF!</v>
      </c>
      <c r="F157" s="3" t="e">
        <f>'5_ЦК прочие менее 150 кВт'!F157</f>
        <v>#REF!</v>
      </c>
      <c r="G157" s="3" t="e">
        <f>'5_ЦК прочие менее 150 кВт'!G157</f>
        <v>#REF!</v>
      </c>
      <c r="H157" s="3" t="e">
        <f>'5_ЦК прочие менее 150 кВт'!H157</f>
        <v>#REF!</v>
      </c>
      <c r="I157" s="3" t="e">
        <f>'5_ЦК прочие менее 150 кВт'!I157</f>
        <v>#REF!</v>
      </c>
      <c r="J157" s="3" t="e">
        <f>'5_ЦК прочие менее 150 кВт'!J157</f>
        <v>#REF!</v>
      </c>
      <c r="K157" s="3" t="e">
        <f>'5_ЦК прочие менее 150 кВт'!K157</f>
        <v>#REF!</v>
      </c>
      <c r="L157" s="3" t="e">
        <f>'5_ЦК прочие менее 150 кВт'!L157</f>
        <v>#REF!</v>
      </c>
      <c r="M157" s="3" t="e">
        <f>'5_ЦК прочие менее 150 кВт'!M157</f>
        <v>#REF!</v>
      </c>
      <c r="N157" s="3" t="e">
        <f>'5_ЦК прочие менее 150 кВт'!N157</f>
        <v>#REF!</v>
      </c>
      <c r="O157" s="3" t="e">
        <f>'5_ЦК прочие менее 150 кВт'!O157</f>
        <v>#REF!</v>
      </c>
      <c r="P157" s="3" t="e">
        <f>'5_ЦК прочие менее 150 кВт'!P157</f>
        <v>#REF!</v>
      </c>
      <c r="Q157" s="3" t="e">
        <f>'5_ЦК прочие менее 150 кВт'!Q157</f>
        <v>#REF!</v>
      </c>
      <c r="R157" s="3" t="e">
        <f>'5_ЦК прочие менее 150 кВт'!R157</f>
        <v>#REF!</v>
      </c>
      <c r="S157" s="3" t="e">
        <f>'5_ЦК прочие менее 150 кВт'!S157</f>
        <v>#REF!</v>
      </c>
      <c r="T157" s="3" t="e">
        <f>'5_ЦК прочие менее 150 кВт'!T157</f>
        <v>#REF!</v>
      </c>
      <c r="U157" s="3" t="e">
        <f>'5_ЦК прочие менее 150 кВт'!U157</f>
        <v>#REF!</v>
      </c>
      <c r="V157" s="3" t="e">
        <f>'5_ЦК прочие менее 150 кВт'!V157</f>
        <v>#REF!</v>
      </c>
      <c r="W157" s="3" t="e">
        <f>'5_ЦК прочие менее 150 кВт'!W157</f>
        <v>#REF!</v>
      </c>
      <c r="X157" s="3" t="e">
        <f>'5_ЦК прочие менее 150 кВт'!X157</f>
        <v>#REF!</v>
      </c>
      <c r="Y157" s="57" t="e">
        <f>'5_ЦК прочие менее 150 кВт'!Y157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67" t="e">
        <f>'5_ЦК прочие менее 150 кВт'!B158</f>
        <v>#REF!</v>
      </c>
      <c r="C158" s="3" t="e">
        <f>'5_ЦК прочие менее 150 кВт'!C158</f>
        <v>#REF!</v>
      </c>
      <c r="D158" s="3" t="e">
        <f>'5_ЦК прочие менее 150 кВт'!D158</f>
        <v>#REF!</v>
      </c>
      <c r="E158" s="3" t="e">
        <f>'5_ЦК прочие менее 150 кВт'!E158</f>
        <v>#REF!</v>
      </c>
      <c r="F158" s="3" t="e">
        <f>'5_ЦК прочие менее 150 кВт'!F158</f>
        <v>#REF!</v>
      </c>
      <c r="G158" s="3" t="e">
        <f>'5_ЦК прочие менее 150 кВт'!G158</f>
        <v>#REF!</v>
      </c>
      <c r="H158" s="3" t="e">
        <f>'5_ЦК прочие менее 150 кВт'!H158</f>
        <v>#REF!</v>
      </c>
      <c r="I158" s="3" t="e">
        <f>'5_ЦК прочие менее 150 кВт'!I158</f>
        <v>#REF!</v>
      </c>
      <c r="J158" s="3" t="e">
        <f>'5_ЦК прочие менее 150 кВт'!J158</f>
        <v>#REF!</v>
      </c>
      <c r="K158" s="3" t="e">
        <f>'5_ЦК прочие менее 150 кВт'!K158</f>
        <v>#REF!</v>
      </c>
      <c r="L158" s="3" t="e">
        <f>'5_ЦК прочие менее 150 кВт'!L158</f>
        <v>#REF!</v>
      </c>
      <c r="M158" s="3" t="e">
        <f>'5_ЦК прочие менее 150 кВт'!M158</f>
        <v>#REF!</v>
      </c>
      <c r="N158" s="3" t="e">
        <f>'5_ЦК прочие менее 150 кВт'!N158</f>
        <v>#REF!</v>
      </c>
      <c r="O158" s="3" t="e">
        <f>'5_ЦК прочие менее 150 кВт'!O158</f>
        <v>#REF!</v>
      </c>
      <c r="P158" s="3" t="e">
        <f>'5_ЦК прочие менее 150 кВт'!P158</f>
        <v>#REF!</v>
      </c>
      <c r="Q158" s="3" t="e">
        <f>'5_ЦК прочие менее 150 кВт'!Q158</f>
        <v>#REF!</v>
      </c>
      <c r="R158" s="3" t="e">
        <f>'5_ЦК прочие менее 150 кВт'!R158</f>
        <v>#REF!</v>
      </c>
      <c r="S158" s="3" t="e">
        <f>'5_ЦК прочие менее 150 кВт'!S158</f>
        <v>#REF!</v>
      </c>
      <c r="T158" s="3" t="e">
        <f>'5_ЦК прочие менее 150 кВт'!T158</f>
        <v>#REF!</v>
      </c>
      <c r="U158" s="3" t="e">
        <f>'5_ЦК прочие менее 150 кВт'!U158</f>
        <v>#REF!</v>
      </c>
      <c r="V158" s="3" t="e">
        <f>'5_ЦК прочие менее 150 кВт'!V158</f>
        <v>#REF!</v>
      </c>
      <c r="W158" s="3" t="e">
        <f>'5_ЦК прочие менее 150 кВт'!W158</f>
        <v>#REF!</v>
      </c>
      <c r="X158" s="3" t="e">
        <f>'5_ЦК прочие менее 150 кВт'!X158</f>
        <v>#REF!</v>
      </c>
      <c r="Y158" s="57" t="e">
        <f>'5_ЦК прочие менее 150 кВт'!Y158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67" t="e">
        <f>'5_ЦК прочие менее 150 кВт'!B159</f>
        <v>#REF!</v>
      </c>
      <c r="C159" s="3" t="e">
        <f>'5_ЦК прочие менее 150 кВт'!C159</f>
        <v>#REF!</v>
      </c>
      <c r="D159" s="3" t="e">
        <f>'5_ЦК прочие менее 150 кВт'!D159</f>
        <v>#REF!</v>
      </c>
      <c r="E159" s="3" t="e">
        <f>'5_ЦК прочие менее 150 кВт'!E159</f>
        <v>#REF!</v>
      </c>
      <c r="F159" s="3" t="e">
        <f>'5_ЦК прочие менее 150 кВт'!F159</f>
        <v>#REF!</v>
      </c>
      <c r="G159" s="3" t="e">
        <f>'5_ЦК прочие менее 150 кВт'!G159</f>
        <v>#REF!</v>
      </c>
      <c r="H159" s="3" t="e">
        <f>'5_ЦК прочие менее 150 кВт'!H159</f>
        <v>#REF!</v>
      </c>
      <c r="I159" s="3" t="e">
        <f>'5_ЦК прочие менее 150 кВт'!I159</f>
        <v>#REF!</v>
      </c>
      <c r="J159" s="3" t="e">
        <f>'5_ЦК прочие менее 150 кВт'!J159</f>
        <v>#REF!</v>
      </c>
      <c r="K159" s="3" t="e">
        <f>'5_ЦК прочие менее 150 кВт'!K159</f>
        <v>#REF!</v>
      </c>
      <c r="L159" s="3" t="e">
        <f>'5_ЦК прочие менее 150 кВт'!L159</f>
        <v>#REF!</v>
      </c>
      <c r="M159" s="3" t="e">
        <f>'5_ЦК прочие менее 150 кВт'!M159</f>
        <v>#REF!</v>
      </c>
      <c r="N159" s="3" t="e">
        <f>'5_ЦК прочие менее 150 кВт'!N159</f>
        <v>#REF!</v>
      </c>
      <c r="O159" s="3" t="e">
        <f>'5_ЦК прочие менее 150 кВт'!O159</f>
        <v>#REF!</v>
      </c>
      <c r="P159" s="3" t="e">
        <f>'5_ЦК прочие менее 150 кВт'!P159</f>
        <v>#REF!</v>
      </c>
      <c r="Q159" s="3" t="e">
        <f>'5_ЦК прочие менее 150 кВт'!Q159</f>
        <v>#REF!</v>
      </c>
      <c r="R159" s="3" t="e">
        <f>'5_ЦК прочие менее 150 кВт'!R159</f>
        <v>#REF!</v>
      </c>
      <c r="S159" s="3" t="e">
        <f>'5_ЦК прочие менее 150 кВт'!S159</f>
        <v>#REF!</v>
      </c>
      <c r="T159" s="3" t="e">
        <f>'5_ЦК прочие менее 150 кВт'!T159</f>
        <v>#REF!</v>
      </c>
      <c r="U159" s="3" t="e">
        <f>'5_ЦК прочие менее 150 кВт'!U159</f>
        <v>#REF!</v>
      </c>
      <c r="V159" s="3" t="e">
        <f>'5_ЦК прочие менее 150 кВт'!V159</f>
        <v>#REF!</v>
      </c>
      <c r="W159" s="3" t="e">
        <f>'5_ЦК прочие менее 150 кВт'!W159</f>
        <v>#REF!</v>
      </c>
      <c r="X159" s="3" t="e">
        <f>'5_ЦК прочие менее 150 кВт'!X159</f>
        <v>#REF!</v>
      </c>
      <c r="Y159" s="57" t="e">
        <f>'5_ЦК прочие менее 150 кВт'!Y159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67" t="e">
        <f>'5_ЦК прочие менее 150 кВт'!B160</f>
        <v>#REF!</v>
      </c>
      <c r="C160" s="3" t="e">
        <f>'5_ЦК прочие менее 150 кВт'!C160</f>
        <v>#REF!</v>
      </c>
      <c r="D160" s="3" t="e">
        <f>'5_ЦК прочие менее 150 кВт'!D160</f>
        <v>#REF!</v>
      </c>
      <c r="E160" s="3" t="e">
        <f>'5_ЦК прочие менее 150 кВт'!E160</f>
        <v>#REF!</v>
      </c>
      <c r="F160" s="3" t="e">
        <f>'5_ЦК прочие менее 150 кВт'!F160</f>
        <v>#REF!</v>
      </c>
      <c r="G160" s="3" t="e">
        <f>'5_ЦК прочие менее 150 кВт'!G160</f>
        <v>#REF!</v>
      </c>
      <c r="H160" s="3" t="e">
        <f>'5_ЦК прочие менее 150 кВт'!H160</f>
        <v>#REF!</v>
      </c>
      <c r="I160" s="3" t="e">
        <f>'5_ЦК прочие менее 150 кВт'!I160</f>
        <v>#REF!</v>
      </c>
      <c r="J160" s="3" t="e">
        <f>'5_ЦК прочие менее 150 кВт'!J160</f>
        <v>#REF!</v>
      </c>
      <c r="K160" s="3" t="e">
        <f>'5_ЦК прочие менее 150 кВт'!K160</f>
        <v>#REF!</v>
      </c>
      <c r="L160" s="3" t="e">
        <f>'5_ЦК прочие менее 150 кВт'!L160</f>
        <v>#REF!</v>
      </c>
      <c r="M160" s="3" t="e">
        <f>'5_ЦК прочие менее 150 кВт'!M160</f>
        <v>#REF!</v>
      </c>
      <c r="N160" s="3" t="e">
        <f>'5_ЦК прочие менее 150 кВт'!N160</f>
        <v>#REF!</v>
      </c>
      <c r="O160" s="3" t="e">
        <f>'5_ЦК прочие менее 150 кВт'!O160</f>
        <v>#REF!</v>
      </c>
      <c r="P160" s="3" t="e">
        <f>'5_ЦК прочие менее 150 кВт'!P160</f>
        <v>#REF!</v>
      </c>
      <c r="Q160" s="3" t="e">
        <f>'5_ЦК прочие менее 150 кВт'!Q160</f>
        <v>#REF!</v>
      </c>
      <c r="R160" s="3" t="e">
        <f>'5_ЦК прочие менее 150 кВт'!R160</f>
        <v>#REF!</v>
      </c>
      <c r="S160" s="3" t="e">
        <f>'5_ЦК прочие менее 150 кВт'!S160</f>
        <v>#REF!</v>
      </c>
      <c r="T160" s="3" t="e">
        <f>'5_ЦК прочие менее 150 кВт'!T160</f>
        <v>#REF!</v>
      </c>
      <c r="U160" s="3" t="e">
        <f>'5_ЦК прочие менее 150 кВт'!U160</f>
        <v>#REF!</v>
      </c>
      <c r="V160" s="3" t="e">
        <f>'5_ЦК прочие менее 150 кВт'!V160</f>
        <v>#REF!</v>
      </c>
      <c r="W160" s="3" t="e">
        <f>'5_ЦК прочие менее 150 кВт'!W160</f>
        <v>#REF!</v>
      </c>
      <c r="X160" s="3" t="e">
        <f>'5_ЦК прочие менее 150 кВт'!X160</f>
        <v>#REF!</v>
      </c>
      <c r="Y160" s="57" t="e">
        <f>'5_ЦК прочие менее 150 кВт'!Y160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67" t="e">
        <f>'5_ЦК прочие менее 150 кВт'!B161</f>
        <v>#REF!</v>
      </c>
      <c r="C161" s="3" t="e">
        <f>'5_ЦК прочие менее 150 кВт'!C161</f>
        <v>#REF!</v>
      </c>
      <c r="D161" s="3" t="e">
        <f>'5_ЦК прочие менее 150 кВт'!D161</f>
        <v>#REF!</v>
      </c>
      <c r="E161" s="3" t="e">
        <f>'5_ЦК прочие менее 150 кВт'!E161</f>
        <v>#REF!</v>
      </c>
      <c r="F161" s="3" t="e">
        <f>'5_ЦК прочие менее 150 кВт'!F161</f>
        <v>#REF!</v>
      </c>
      <c r="G161" s="3" t="e">
        <f>'5_ЦК прочие менее 150 кВт'!G161</f>
        <v>#REF!</v>
      </c>
      <c r="H161" s="3" t="e">
        <f>'5_ЦК прочие менее 150 кВт'!H161</f>
        <v>#REF!</v>
      </c>
      <c r="I161" s="3" t="e">
        <f>'5_ЦК прочие менее 150 кВт'!I161</f>
        <v>#REF!</v>
      </c>
      <c r="J161" s="3" t="e">
        <f>'5_ЦК прочие менее 150 кВт'!J161</f>
        <v>#REF!</v>
      </c>
      <c r="K161" s="3" t="e">
        <f>'5_ЦК прочие менее 150 кВт'!K161</f>
        <v>#REF!</v>
      </c>
      <c r="L161" s="3" t="e">
        <f>'5_ЦК прочие менее 150 кВт'!L161</f>
        <v>#REF!</v>
      </c>
      <c r="M161" s="3" t="e">
        <f>'5_ЦК прочие менее 150 кВт'!M161</f>
        <v>#REF!</v>
      </c>
      <c r="N161" s="3" t="e">
        <f>'5_ЦК прочие менее 150 кВт'!N161</f>
        <v>#REF!</v>
      </c>
      <c r="O161" s="3" t="e">
        <f>'5_ЦК прочие менее 150 кВт'!O161</f>
        <v>#REF!</v>
      </c>
      <c r="P161" s="3" t="e">
        <f>'5_ЦК прочие менее 150 кВт'!P161</f>
        <v>#REF!</v>
      </c>
      <c r="Q161" s="3" t="e">
        <f>'5_ЦК прочие менее 150 кВт'!Q161</f>
        <v>#REF!</v>
      </c>
      <c r="R161" s="3" t="e">
        <f>'5_ЦК прочие менее 150 кВт'!R161</f>
        <v>#REF!</v>
      </c>
      <c r="S161" s="3" t="e">
        <f>'5_ЦК прочие менее 150 кВт'!S161</f>
        <v>#REF!</v>
      </c>
      <c r="T161" s="3" t="e">
        <f>'5_ЦК прочие менее 150 кВт'!T161</f>
        <v>#REF!</v>
      </c>
      <c r="U161" s="3" t="e">
        <f>'5_ЦК прочие менее 150 кВт'!U161</f>
        <v>#REF!</v>
      </c>
      <c r="V161" s="3" t="e">
        <f>'5_ЦК прочие менее 150 кВт'!V161</f>
        <v>#REF!</v>
      </c>
      <c r="W161" s="3" t="e">
        <f>'5_ЦК прочие менее 150 кВт'!W161</f>
        <v>#REF!</v>
      </c>
      <c r="X161" s="3" t="e">
        <f>'5_ЦК прочие менее 150 кВт'!X161</f>
        <v>#REF!</v>
      </c>
      <c r="Y161" s="57" t="e">
        <f>'5_ЦК прочие менее 150 кВт'!Y161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67" t="e">
        <f>'5_ЦК прочие менее 150 кВт'!B162</f>
        <v>#REF!</v>
      </c>
      <c r="C162" s="3" t="e">
        <f>'5_ЦК прочие менее 150 кВт'!C162</f>
        <v>#REF!</v>
      </c>
      <c r="D162" s="3" t="e">
        <f>'5_ЦК прочие менее 150 кВт'!D162</f>
        <v>#REF!</v>
      </c>
      <c r="E162" s="3" t="e">
        <f>'5_ЦК прочие менее 150 кВт'!E162</f>
        <v>#REF!</v>
      </c>
      <c r="F162" s="3" t="e">
        <f>'5_ЦК прочие менее 150 кВт'!F162</f>
        <v>#REF!</v>
      </c>
      <c r="G162" s="3" t="e">
        <f>'5_ЦК прочие менее 150 кВт'!G162</f>
        <v>#REF!</v>
      </c>
      <c r="H162" s="3" t="e">
        <f>'5_ЦК прочие менее 150 кВт'!H162</f>
        <v>#REF!</v>
      </c>
      <c r="I162" s="3" t="e">
        <f>'5_ЦК прочие менее 150 кВт'!I162</f>
        <v>#REF!</v>
      </c>
      <c r="J162" s="3" t="e">
        <f>'5_ЦК прочие менее 150 кВт'!J162</f>
        <v>#REF!</v>
      </c>
      <c r="K162" s="3" t="e">
        <f>'5_ЦК прочие менее 150 кВт'!K162</f>
        <v>#REF!</v>
      </c>
      <c r="L162" s="3" t="e">
        <f>'5_ЦК прочие менее 150 кВт'!L162</f>
        <v>#REF!</v>
      </c>
      <c r="M162" s="3" t="e">
        <f>'5_ЦК прочие менее 150 кВт'!M162</f>
        <v>#REF!</v>
      </c>
      <c r="N162" s="3" t="e">
        <f>'5_ЦК прочие менее 150 кВт'!N162</f>
        <v>#REF!</v>
      </c>
      <c r="O162" s="3" t="e">
        <f>'5_ЦК прочие менее 150 кВт'!O162</f>
        <v>#REF!</v>
      </c>
      <c r="P162" s="3" t="e">
        <f>'5_ЦК прочие менее 150 кВт'!P162</f>
        <v>#REF!</v>
      </c>
      <c r="Q162" s="3" t="e">
        <f>'5_ЦК прочие менее 150 кВт'!Q162</f>
        <v>#REF!</v>
      </c>
      <c r="R162" s="3" t="e">
        <f>'5_ЦК прочие менее 150 кВт'!R162</f>
        <v>#REF!</v>
      </c>
      <c r="S162" s="3" t="e">
        <f>'5_ЦК прочие менее 150 кВт'!S162</f>
        <v>#REF!</v>
      </c>
      <c r="T162" s="3" t="e">
        <f>'5_ЦК прочие менее 150 кВт'!T162</f>
        <v>#REF!</v>
      </c>
      <c r="U162" s="3" t="e">
        <f>'5_ЦК прочие менее 150 кВт'!U162</f>
        <v>#REF!</v>
      </c>
      <c r="V162" s="3" t="e">
        <f>'5_ЦК прочие менее 150 кВт'!V162</f>
        <v>#REF!</v>
      </c>
      <c r="W162" s="3" t="e">
        <f>'5_ЦК прочие менее 150 кВт'!W162</f>
        <v>#REF!</v>
      </c>
      <c r="X162" s="3" t="e">
        <f>'5_ЦК прочие менее 150 кВт'!X162</f>
        <v>#REF!</v>
      </c>
      <c r="Y162" s="57" t="e">
        <f>'5_ЦК прочие менее 150 кВт'!Y162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67" t="e">
        <f>'5_ЦК прочие менее 150 кВт'!B163</f>
        <v>#REF!</v>
      </c>
      <c r="C163" s="3" t="e">
        <f>'5_ЦК прочие менее 150 кВт'!C163</f>
        <v>#REF!</v>
      </c>
      <c r="D163" s="3" t="e">
        <f>'5_ЦК прочие менее 150 кВт'!D163</f>
        <v>#REF!</v>
      </c>
      <c r="E163" s="3" t="e">
        <f>'5_ЦК прочие менее 150 кВт'!E163</f>
        <v>#REF!</v>
      </c>
      <c r="F163" s="3" t="e">
        <f>'5_ЦК прочие менее 150 кВт'!F163</f>
        <v>#REF!</v>
      </c>
      <c r="G163" s="3" t="e">
        <f>'5_ЦК прочие менее 150 кВт'!G163</f>
        <v>#REF!</v>
      </c>
      <c r="H163" s="3" t="e">
        <f>'5_ЦК прочие менее 150 кВт'!H163</f>
        <v>#REF!</v>
      </c>
      <c r="I163" s="3" t="e">
        <f>'5_ЦК прочие менее 150 кВт'!I163</f>
        <v>#REF!</v>
      </c>
      <c r="J163" s="3" t="e">
        <f>'5_ЦК прочие менее 150 кВт'!J163</f>
        <v>#REF!</v>
      </c>
      <c r="K163" s="3" t="e">
        <f>'5_ЦК прочие менее 150 кВт'!K163</f>
        <v>#REF!</v>
      </c>
      <c r="L163" s="3" t="e">
        <f>'5_ЦК прочие менее 150 кВт'!L163</f>
        <v>#REF!</v>
      </c>
      <c r="M163" s="3" t="e">
        <f>'5_ЦК прочие менее 150 кВт'!M163</f>
        <v>#REF!</v>
      </c>
      <c r="N163" s="3" t="e">
        <f>'5_ЦК прочие менее 150 кВт'!N163</f>
        <v>#REF!</v>
      </c>
      <c r="O163" s="3" t="e">
        <f>'5_ЦК прочие менее 150 кВт'!O163</f>
        <v>#REF!</v>
      </c>
      <c r="P163" s="3" t="e">
        <f>'5_ЦК прочие менее 150 кВт'!P163</f>
        <v>#REF!</v>
      </c>
      <c r="Q163" s="3" t="e">
        <f>'5_ЦК прочие менее 150 кВт'!Q163</f>
        <v>#REF!</v>
      </c>
      <c r="R163" s="3" t="e">
        <f>'5_ЦК прочие менее 150 кВт'!R163</f>
        <v>#REF!</v>
      </c>
      <c r="S163" s="3" t="e">
        <f>'5_ЦК прочие менее 150 кВт'!S163</f>
        <v>#REF!</v>
      </c>
      <c r="T163" s="3" t="e">
        <f>'5_ЦК прочие менее 150 кВт'!T163</f>
        <v>#REF!</v>
      </c>
      <c r="U163" s="3" t="e">
        <f>'5_ЦК прочие менее 150 кВт'!U163</f>
        <v>#REF!</v>
      </c>
      <c r="V163" s="3" t="e">
        <f>'5_ЦК прочие менее 150 кВт'!V163</f>
        <v>#REF!</v>
      </c>
      <c r="W163" s="3" t="e">
        <f>'5_ЦК прочие менее 150 кВт'!W163</f>
        <v>#REF!</v>
      </c>
      <c r="X163" s="3" t="e">
        <f>'5_ЦК прочие менее 150 кВт'!X163</f>
        <v>#REF!</v>
      </c>
      <c r="Y163" s="57" t="e">
        <f>'5_ЦК прочие менее 150 кВт'!Y163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67" t="e">
        <f>'5_ЦК прочие менее 150 кВт'!B164</f>
        <v>#REF!</v>
      </c>
      <c r="C164" s="3" t="e">
        <f>'5_ЦК прочие менее 150 кВт'!C164</f>
        <v>#REF!</v>
      </c>
      <c r="D164" s="3" t="e">
        <f>'5_ЦК прочие менее 150 кВт'!D164</f>
        <v>#REF!</v>
      </c>
      <c r="E164" s="3" t="e">
        <f>'5_ЦК прочие менее 150 кВт'!E164</f>
        <v>#REF!</v>
      </c>
      <c r="F164" s="3" t="e">
        <f>'5_ЦК прочие менее 150 кВт'!F164</f>
        <v>#REF!</v>
      </c>
      <c r="G164" s="3" t="e">
        <f>'5_ЦК прочие менее 150 кВт'!G164</f>
        <v>#REF!</v>
      </c>
      <c r="H164" s="3" t="e">
        <f>'5_ЦК прочие менее 150 кВт'!H164</f>
        <v>#REF!</v>
      </c>
      <c r="I164" s="3" t="e">
        <f>'5_ЦК прочие менее 150 кВт'!I164</f>
        <v>#REF!</v>
      </c>
      <c r="J164" s="3" t="e">
        <f>'5_ЦК прочие менее 150 кВт'!J164</f>
        <v>#REF!</v>
      </c>
      <c r="K164" s="3" t="e">
        <f>'5_ЦК прочие менее 150 кВт'!K164</f>
        <v>#REF!</v>
      </c>
      <c r="L164" s="3" t="e">
        <f>'5_ЦК прочие менее 150 кВт'!L164</f>
        <v>#REF!</v>
      </c>
      <c r="M164" s="3" t="e">
        <f>'5_ЦК прочие менее 150 кВт'!M164</f>
        <v>#REF!</v>
      </c>
      <c r="N164" s="3" t="e">
        <f>'5_ЦК прочие менее 150 кВт'!N164</f>
        <v>#REF!</v>
      </c>
      <c r="O164" s="3" t="e">
        <f>'5_ЦК прочие менее 150 кВт'!O164</f>
        <v>#REF!</v>
      </c>
      <c r="P164" s="3" t="e">
        <f>'5_ЦК прочие менее 150 кВт'!P164</f>
        <v>#REF!</v>
      </c>
      <c r="Q164" s="3" t="e">
        <f>'5_ЦК прочие менее 150 кВт'!Q164</f>
        <v>#REF!</v>
      </c>
      <c r="R164" s="3" t="e">
        <f>'5_ЦК прочие менее 150 кВт'!R164</f>
        <v>#REF!</v>
      </c>
      <c r="S164" s="3" t="e">
        <f>'5_ЦК прочие менее 150 кВт'!S164</f>
        <v>#REF!</v>
      </c>
      <c r="T164" s="3" t="e">
        <f>'5_ЦК прочие менее 150 кВт'!T164</f>
        <v>#REF!</v>
      </c>
      <c r="U164" s="3" t="e">
        <f>'5_ЦК прочие менее 150 кВт'!U164</f>
        <v>#REF!</v>
      </c>
      <c r="V164" s="3" t="e">
        <f>'5_ЦК прочие менее 150 кВт'!V164</f>
        <v>#REF!</v>
      </c>
      <c r="W164" s="3" t="e">
        <f>'5_ЦК прочие менее 150 кВт'!W164</f>
        <v>#REF!</v>
      </c>
      <c r="X164" s="3" t="e">
        <f>'5_ЦК прочие менее 150 кВт'!X164</f>
        <v>#REF!</v>
      </c>
      <c r="Y164" s="57" t="e">
        <f>'5_ЦК прочие менее 150 кВт'!Y164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67" t="e">
        <f>'5_ЦК прочие менее 150 кВт'!B165</f>
        <v>#REF!</v>
      </c>
      <c r="C165" s="3" t="e">
        <f>'5_ЦК прочие менее 150 кВт'!C165</f>
        <v>#REF!</v>
      </c>
      <c r="D165" s="3" t="e">
        <f>'5_ЦК прочие менее 150 кВт'!D165</f>
        <v>#REF!</v>
      </c>
      <c r="E165" s="3" t="e">
        <f>'5_ЦК прочие менее 150 кВт'!E165</f>
        <v>#REF!</v>
      </c>
      <c r="F165" s="3" t="e">
        <f>'5_ЦК прочие менее 150 кВт'!F165</f>
        <v>#REF!</v>
      </c>
      <c r="G165" s="3" t="e">
        <f>'5_ЦК прочие менее 150 кВт'!G165</f>
        <v>#REF!</v>
      </c>
      <c r="H165" s="3" t="e">
        <f>'5_ЦК прочие менее 150 кВт'!H165</f>
        <v>#REF!</v>
      </c>
      <c r="I165" s="3" t="e">
        <f>'5_ЦК прочие менее 150 кВт'!I165</f>
        <v>#REF!</v>
      </c>
      <c r="J165" s="3" t="e">
        <f>'5_ЦК прочие менее 150 кВт'!J165</f>
        <v>#REF!</v>
      </c>
      <c r="K165" s="3" t="e">
        <f>'5_ЦК прочие менее 150 кВт'!K165</f>
        <v>#REF!</v>
      </c>
      <c r="L165" s="3" t="e">
        <f>'5_ЦК прочие менее 150 кВт'!L165</f>
        <v>#REF!</v>
      </c>
      <c r="M165" s="3" t="e">
        <f>'5_ЦК прочие менее 150 кВт'!M165</f>
        <v>#REF!</v>
      </c>
      <c r="N165" s="3" t="e">
        <f>'5_ЦК прочие менее 150 кВт'!N165</f>
        <v>#REF!</v>
      </c>
      <c r="O165" s="3" t="e">
        <f>'5_ЦК прочие менее 150 кВт'!O165</f>
        <v>#REF!</v>
      </c>
      <c r="P165" s="3" t="e">
        <f>'5_ЦК прочие менее 150 кВт'!P165</f>
        <v>#REF!</v>
      </c>
      <c r="Q165" s="3" t="e">
        <f>'5_ЦК прочие менее 150 кВт'!Q165</f>
        <v>#REF!</v>
      </c>
      <c r="R165" s="3" t="e">
        <f>'5_ЦК прочие менее 150 кВт'!R165</f>
        <v>#REF!</v>
      </c>
      <c r="S165" s="3" t="e">
        <f>'5_ЦК прочие менее 150 кВт'!S165</f>
        <v>#REF!</v>
      </c>
      <c r="T165" s="3" t="e">
        <f>'5_ЦК прочие менее 150 кВт'!T165</f>
        <v>#REF!</v>
      </c>
      <c r="U165" s="3" t="e">
        <f>'5_ЦК прочие менее 150 кВт'!U165</f>
        <v>#REF!</v>
      </c>
      <c r="V165" s="3" t="e">
        <f>'5_ЦК прочие менее 150 кВт'!V165</f>
        <v>#REF!</v>
      </c>
      <c r="W165" s="3" t="e">
        <f>'5_ЦК прочие менее 150 кВт'!W165</f>
        <v>#REF!</v>
      </c>
      <c r="X165" s="3" t="e">
        <f>'5_ЦК прочие менее 150 кВт'!X165</f>
        <v>#REF!</v>
      </c>
      <c r="Y165" s="57" t="e">
        <f>'5_ЦК прочие менее 150 кВт'!Y165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67" t="e">
        <f>'5_ЦК прочие менее 150 кВт'!B166</f>
        <v>#REF!</v>
      </c>
      <c r="C166" s="3" t="e">
        <f>'5_ЦК прочие менее 150 кВт'!C166</f>
        <v>#REF!</v>
      </c>
      <c r="D166" s="3" t="e">
        <f>'5_ЦК прочие менее 150 кВт'!D166</f>
        <v>#REF!</v>
      </c>
      <c r="E166" s="3" t="e">
        <f>'5_ЦК прочие менее 150 кВт'!E166</f>
        <v>#REF!</v>
      </c>
      <c r="F166" s="3" t="e">
        <f>'5_ЦК прочие менее 150 кВт'!F166</f>
        <v>#REF!</v>
      </c>
      <c r="G166" s="3" t="e">
        <f>'5_ЦК прочие менее 150 кВт'!G166</f>
        <v>#REF!</v>
      </c>
      <c r="H166" s="3" t="e">
        <f>'5_ЦК прочие менее 150 кВт'!H166</f>
        <v>#REF!</v>
      </c>
      <c r="I166" s="3" t="e">
        <f>'5_ЦК прочие менее 150 кВт'!I166</f>
        <v>#REF!</v>
      </c>
      <c r="J166" s="3" t="e">
        <f>'5_ЦК прочие менее 150 кВт'!J166</f>
        <v>#REF!</v>
      </c>
      <c r="K166" s="3" t="e">
        <f>'5_ЦК прочие менее 150 кВт'!K166</f>
        <v>#REF!</v>
      </c>
      <c r="L166" s="3" t="e">
        <f>'5_ЦК прочие менее 150 кВт'!L166</f>
        <v>#REF!</v>
      </c>
      <c r="M166" s="3" t="e">
        <f>'5_ЦК прочие менее 150 кВт'!M166</f>
        <v>#REF!</v>
      </c>
      <c r="N166" s="3" t="e">
        <f>'5_ЦК прочие менее 150 кВт'!N166</f>
        <v>#REF!</v>
      </c>
      <c r="O166" s="3" t="e">
        <f>'5_ЦК прочие менее 150 кВт'!O166</f>
        <v>#REF!</v>
      </c>
      <c r="P166" s="3" t="e">
        <f>'5_ЦК прочие менее 150 кВт'!P166</f>
        <v>#REF!</v>
      </c>
      <c r="Q166" s="3" t="e">
        <f>'5_ЦК прочие менее 150 кВт'!Q166</f>
        <v>#REF!</v>
      </c>
      <c r="R166" s="3" t="e">
        <f>'5_ЦК прочие менее 150 кВт'!R166</f>
        <v>#REF!</v>
      </c>
      <c r="S166" s="3" t="e">
        <f>'5_ЦК прочие менее 150 кВт'!S166</f>
        <v>#REF!</v>
      </c>
      <c r="T166" s="3" t="e">
        <f>'5_ЦК прочие менее 150 кВт'!T166</f>
        <v>#REF!</v>
      </c>
      <c r="U166" s="3" t="e">
        <f>'5_ЦК прочие менее 150 кВт'!U166</f>
        <v>#REF!</v>
      </c>
      <c r="V166" s="3" t="e">
        <f>'5_ЦК прочие менее 150 кВт'!V166</f>
        <v>#REF!</v>
      </c>
      <c r="W166" s="3" t="e">
        <f>'5_ЦК прочие менее 150 кВт'!W166</f>
        <v>#REF!</v>
      </c>
      <c r="X166" s="3" t="e">
        <f>'5_ЦК прочие менее 150 кВт'!X166</f>
        <v>#REF!</v>
      </c>
      <c r="Y166" s="57" t="e">
        <f>'5_ЦК прочие менее 150 кВт'!Y166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67" t="e">
        <f>'5_ЦК прочие менее 150 кВт'!B167</f>
        <v>#REF!</v>
      </c>
      <c r="C167" s="3" t="e">
        <f>'5_ЦК прочие менее 150 кВт'!C167</f>
        <v>#REF!</v>
      </c>
      <c r="D167" s="3" t="e">
        <f>'5_ЦК прочие менее 150 кВт'!D167</f>
        <v>#REF!</v>
      </c>
      <c r="E167" s="3" t="e">
        <f>'5_ЦК прочие менее 150 кВт'!E167</f>
        <v>#REF!</v>
      </c>
      <c r="F167" s="3" t="e">
        <f>'5_ЦК прочие менее 150 кВт'!F167</f>
        <v>#REF!</v>
      </c>
      <c r="G167" s="3" t="e">
        <f>'5_ЦК прочие менее 150 кВт'!G167</f>
        <v>#REF!</v>
      </c>
      <c r="H167" s="3" t="e">
        <f>'5_ЦК прочие менее 150 кВт'!H167</f>
        <v>#REF!</v>
      </c>
      <c r="I167" s="3" t="e">
        <f>'5_ЦК прочие менее 150 кВт'!I167</f>
        <v>#REF!</v>
      </c>
      <c r="J167" s="3" t="e">
        <f>'5_ЦК прочие менее 150 кВт'!J167</f>
        <v>#REF!</v>
      </c>
      <c r="K167" s="3" t="e">
        <f>'5_ЦК прочие менее 150 кВт'!K167</f>
        <v>#REF!</v>
      </c>
      <c r="L167" s="3" t="e">
        <f>'5_ЦК прочие менее 150 кВт'!L167</f>
        <v>#REF!</v>
      </c>
      <c r="M167" s="3" t="e">
        <f>'5_ЦК прочие менее 150 кВт'!M167</f>
        <v>#REF!</v>
      </c>
      <c r="N167" s="3" t="e">
        <f>'5_ЦК прочие менее 150 кВт'!N167</f>
        <v>#REF!</v>
      </c>
      <c r="O167" s="3" t="e">
        <f>'5_ЦК прочие менее 150 кВт'!O167</f>
        <v>#REF!</v>
      </c>
      <c r="P167" s="3" t="e">
        <f>'5_ЦК прочие менее 150 кВт'!P167</f>
        <v>#REF!</v>
      </c>
      <c r="Q167" s="3" t="e">
        <f>'5_ЦК прочие менее 150 кВт'!Q167</f>
        <v>#REF!</v>
      </c>
      <c r="R167" s="3" t="e">
        <f>'5_ЦК прочие менее 150 кВт'!R167</f>
        <v>#REF!</v>
      </c>
      <c r="S167" s="3" t="e">
        <f>'5_ЦК прочие менее 150 кВт'!S167</f>
        <v>#REF!</v>
      </c>
      <c r="T167" s="3" t="e">
        <f>'5_ЦК прочие менее 150 кВт'!T167</f>
        <v>#REF!</v>
      </c>
      <c r="U167" s="3" t="e">
        <f>'5_ЦК прочие менее 150 кВт'!U167</f>
        <v>#REF!</v>
      </c>
      <c r="V167" s="3" t="e">
        <f>'5_ЦК прочие менее 150 кВт'!V167</f>
        <v>#REF!</v>
      </c>
      <c r="W167" s="3" t="e">
        <f>'5_ЦК прочие менее 150 кВт'!W167</f>
        <v>#REF!</v>
      </c>
      <c r="X167" s="3" t="e">
        <f>'5_ЦК прочие менее 150 кВт'!X167</f>
        <v>#REF!</v>
      </c>
      <c r="Y167" s="57" t="e">
        <f>'5_ЦК прочие менее 150 кВт'!Y167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67" t="e">
        <f>'5_ЦК прочие менее 150 кВт'!B168</f>
        <v>#REF!</v>
      </c>
      <c r="C168" s="3" t="e">
        <f>'5_ЦК прочие менее 150 кВт'!C168</f>
        <v>#REF!</v>
      </c>
      <c r="D168" s="3" t="e">
        <f>'5_ЦК прочие менее 150 кВт'!D168</f>
        <v>#REF!</v>
      </c>
      <c r="E168" s="3" t="e">
        <f>'5_ЦК прочие менее 150 кВт'!E168</f>
        <v>#REF!</v>
      </c>
      <c r="F168" s="3" t="e">
        <f>'5_ЦК прочие менее 150 кВт'!F168</f>
        <v>#REF!</v>
      </c>
      <c r="G168" s="3" t="e">
        <f>'5_ЦК прочие менее 150 кВт'!G168</f>
        <v>#REF!</v>
      </c>
      <c r="H168" s="3" t="e">
        <f>'5_ЦК прочие менее 150 кВт'!H168</f>
        <v>#REF!</v>
      </c>
      <c r="I168" s="3" t="e">
        <f>'5_ЦК прочие менее 150 кВт'!I168</f>
        <v>#REF!</v>
      </c>
      <c r="J168" s="3" t="e">
        <f>'5_ЦК прочие менее 150 кВт'!J168</f>
        <v>#REF!</v>
      </c>
      <c r="K168" s="3" t="e">
        <f>'5_ЦК прочие менее 150 кВт'!K168</f>
        <v>#REF!</v>
      </c>
      <c r="L168" s="3" t="e">
        <f>'5_ЦК прочие менее 150 кВт'!L168</f>
        <v>#REF!</v>
      </c>
      <c r="M168" s="3" t="e">
        <f>'5_ЦК прочие менее 150 кВт'!M168</f>
        <v>#REF!</v>
      </c>
      <c r="N168" s="3" t="e">
        <f>'5_ЦК прочие менее 150 кВт'!N168</f>
        <v>#REF!</v>
      </c>
      <c r="O168" s="3" t="e">
        <f>'5_ЦК прочие менее 150 кВт'!O168</f>
        <v>#REF!</v>
      </c>
      <c r="P168" s="3" t="e">
        <f>'5_ЦК прочие менее 150 кВт'!P168</f>
        <v>#REF!</v>
      </c>
      <c r="Q168" s="3" t="e">
        <f>'5_ЦК прочие менее 150 кВт'!Q168</f>
        <v>#REF!</v>
      </c>
      <c r="R168" s="3" t="e">
        <f>'5_ЦК прочие менее 150 кВт'!R168</f>
        <v>#REF!</v>
      </c>
      <c r="S168" s="3" t="e">
        <f>'5_ЦК прочие менее 150 кВт'!S168</f>
        <v>#REF!</v>
      </c>
      <c r="T168" s="3" t="e">
        <f>'5_ЦК прочие менее 150 кВт'!T168</f>
        <v>#REF!</v>
      </c>
      <c r="U168" s="3" t="e">
        <f>'5_ЦК прочие менее 150 кВт'!U168</f>
        <v>#REF!</v>
      </c>
      <c r="V168" s="3" t="e">
        <f>'5_ЦК прочие менее 150 кВт'!V168</f>
        <v>#REF!</v>
      </c>
      <c r="W168" s="3" t="e">
        <f>'5_ЦК прочие менее 150 кВт'!W168</f>
        <v>#REF!</v>
      </c>
      <c r="X168" s="3" t="e">
        <f>'5_ЦК прочие менее 150 кВт'!X168</f>
        <v>#REF!</v>
      </c>
      <c r="Y168" s="57" t="e">
        <f>'5_ЦК прочие менее 150 кВт'!Y168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67" t="e">
        <f>'5_ЦК прочие менее 150 кВт'!B169</f>
        <v>#REF!</v>
      </c>
      <c r="C169" s="3" t="e">
        <f>'5_ЦК прочие менее 150 кВт'!C169</f>
        <v>#REF!</v>
      </c>
      <c r="D169" s="3" t="e">
        <f>'5_ЦК прочие менее 150 кВт'!D169</f>
        <v>#REF!</v>
      </c>
      <c r="E169" s="3" t="e">
        <f>'5_ЦК прочие менее 150 кВт'!E169</f>
        <v>#REF!</v>
      </c>
      <c r="F169" s="3" t="e">
        <f>'5_ЦК прочие менее 150 кВт'!F169</f>
        <v>#REF!</v>
      </c>
      <c r="G169" s="3" t="e">
        <f>'5_ЦК прочие менее 150 кВт'!G169</f>
        <v>#REF!</v>
      </c>
      <c r="H169" s="3" t="e">
        <f>'5_ЦК прочие менее 150 кВт'!H169</f>
        <v>#REF!</v>
      </c>
      <c r="I169" s="3" t="e">
        <f>'5_ЦК прочие менее 150 кВт'!I169</f>
        <v>#REF!</v>
      </c>
      <c r="J169" s="3" t="e">
        <f>'5_ЦК прочие менее 150 кВт'!J169</f>
        <v>#REF!</v>
      </c>
      <c r="K169" s="3" t="e">
        <f>'5_ЦК прочие менее 150 кВт'!K169</f>
        <v>#REF!</v>
      </c>
      <c r="L169" s="3" t="e">
        <f>'5_ЦК прочие менее 150 кВт'!L169</f>
        <v>#REF!</v>
      </c>
      <c r="M169" s="3" t="e">
        <f>'5_ЦК прочие менее 150 кВт'!M169</f>
        <v>#REF!</v>
      </c>
      <c r="N169" s="3" t="e">
        <f>'5_ЦК прочие менее 150 кВт'!N169</f>
        <v>#REF!</v>
      </c>
      <c r="O169" s="3" t="e">
        <f>'5_ЦК прочие менее 150 кВт'!O169</f>
        <v>#REF!</v>
      </c>
      <c r="P169" s="3" t="e">
        <f>'5_ЦК прочие менее 150 кВт'!P169</f>
        <v>#REF!</v>
      </c>
      <c r="Q169" s="3" t="e">
        <f>'5_ЦК прочие менее 150 кВт'!Q169</f>
        <v>#REF!</v>
      </c>
      <c r="R169" s="3" t="e">
        <f>'5_ЦК прочие менее 150 кВт'!R169</f>
        <v>#REF!</v>
      </c>
      <c r="S169" s="3" t="e">
        <f>'5_ЦК прочие менее 150 кВт'!S169</f>
        <v>#REF!</v>
      </c>
      <c r="T169" s="3" t="e">
        <f>'5_ЦК прочие менее 150 кВт'!T169</f>
        <v>#REF!</v>
      </c>
      <c r="U169" s="3" t="e">
        <f>'5_ЦК прочие менее 150 кВт'!U169</f>
        <v>#REF!</v>
      </c>
      <c r="V169" s="3" t="e">
        <f>'5_ЦК прочие менее 150 кВт'!V169</f>
        <v>#REF!</v>
      </c>
      <c r="W169" s="3" t="e">
        <f>'5_ЦК прочие менее 150 кВт'!W169</f>
        <v>#REF!</v>
      </c>
      <c r="X169" s="3" t="e">
        <f>'5_ЦК прочие менее 150 кВт'!X169</f>
        <v>#REF!</v>
      </c>
      <c r="Y169" s="57" t="e">
        <f>'5_ЦК прочие менее 150 кВт'!Y169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67" t="e">
        <f>'5_ЦК прочие менее 150 кВт'!B170</f>
        <v>#REF!</v>
      </c>
      <c r="C170" s="3" t="e">
        <f>'5_ЦК прочие менее 150 кВт'!C170</f>
        <v>#REF!</v>
      </c>
      <c r="D170" s="3" t="e">
        <f>'5_ЦК прочие менее 150 кВт'!D170</f>
        <v>#REF!</v>
      </c>
      <c r="E170" s="3" t="e">
        <f>'5_ЦК прочие менее 150 кВт'!E170</f>
        <v>#REF!</v>
      </c>
      <c r="F170" s="3" t="e">
        <f>'5_ЦК прочие менее 150 кВт'!F170</f>
        <v>#REF!</v>
      </c>
      <c r="G170" s="3" t="e">
        <f>'5_ЦК прочие менее 150 кВт'!G170</f>
        <v>#REF!</v>
      </c>
      <c r="H170" s="3" t="e">
        <f>'5_ЦК прочие менее 150 кВт'!H170</f>
        <v>#REF!</v>
      </c>
      <c r="I170" s="3" t="e">
        <f>'5_ЦК прочие менее 150 кВт'!I170</f>
        <v>#REF!</v>
      </c>
      <c r="J170" s="3" t="e">
        <f>'5_ЦК прочие менее 150 кВт'!J170</f>
        <v>#REF!</v>
      </c>
      <c r="K170" s="3" t="e">
        <f>'5_ЦК прочие менее 150 кВт'!K170</f>
        <v>#REF!</v>
      </c>
      <c r="L170" s="3" t="e">
        <f>'5_ЦК прочие менее 150 кВт'!L170</f>
        <v>#REF!</v>
      </c>
      <c r="M170" s="3" t="e">
        <f>'5_ЦК прочие менее 150 кВт'!M170</f>
        <v>#REF!</v>
      </c>
      <c r="N170" s="3" t="e">
        <f>'5_ЦК прочие менее 150 кВт'!N170</f>
        <v>#REF!</v>
      </c>
      <c r="O170" s="3" t="e">
        <f>'5_ЦК прочие менее 150 кВт'!O170</f>
        <v>#REF!</v>
      </c>
      <c r="P170" s="3" t="e">
        <f>'5_ЦК прочие менее 150 кВт'!P170</f>
        <v>#REF!</v>
      </c>
      <c r="Q170" s="3" t="e">
        <f>'5_ЦК прочие менее 150 кВт'!Q170</f>
        <v>#REF!</v>
      </c>
      <c r="R170" s="3" t="e">
        <f>'5_ЦК прочие менее 150 кВт'!R170</f>
        <v>#REF!</v>
      </c>
      <c r="S170" s="3" t="e">
        <f>'5_ЦК прочие менее 150 кВт'!S170</f>
        <v>#REF!</v>
      </c>
      <c r="T170" s="3" t="e">
        <f>'5_ЦК прочие менее 150 кВт'!T170</f>
        <v>#REF!</v>
      </c>
      <c r="U170" s="3" t="e">
        <f>'5_ЦК прочие менее 150 кВт'!U170</f>
        <v>#REF!</v>
      </c>
      <c r="V170" s="3" t="e">
        <f>'5_ЦК прочие менее 150 кВт'!V170</f>
        <v>#REF!</v>
      </c>
      <c r="W170" s="3" t="e">
        <f>'5_ЦК прочие менее 150 кВт'!W170</f>
        <v>#REF!</v>
      </c>
      <c r="X170" s="3" t="e">
        <f>'5_ЦК прочие менее 150 кВт'!X170</f>
        <v>#REF!</v>
      </c>
      <c r="Y170" s="57" t="e">
        <f>'5_ЦК прочие менее 150 кВт'!Y170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67" t="e">
        <f>'5_ЦК прочие менее 150 кВт'!B171</f>
        <v>#REF!</v>
      </c>
      <c r="C171" s="3" t="e">
        <f>'5_ЦК прочие менее 150 кВт'!C171</f>
        <v>#REF!</v>
      </c>
      <c r="D171" s="3" t="e">
        <f>'5_ЦК прочие менее 150 кВт'!D171</f>
        <v>#REF!</v>
      </c>
      <c r="E171" s="3" t="e">
        <f>'5_ЦК прочие менее 150 кВт'!E171</f>
        <v>#REF!</v>
      </c>
      <c r="F171" s="3" t="e">
        <f>'5_ЦК прочие менее 150 кВт'!F171</f>
        <v>#REF!</v>
      </c>
      <c r="G171" s="3" t="e">
        <f>'5_ЦК прочие менее 150 кВт'!G171</f>
        <v>#REF!</v>
      </c>
      <c r="H171" s="3" t="e">
        <f>'5_ЦК прочие менее 150 кВт'!H171</f>
        <v>#REF!</v>
      </c>
      <c r="I171" s="3" t="e">
        <f>'5_ЦК прочие менее 150 кВт'!I171</f>
        <v>#REF!</v>
      </c>
      <c r="J171" s="3" t="e">
        <f>'5_ЦК прочие менее 150 кВт'!J171</f>
        <v>#REF!</v>
      </c>
      <c r="K171" s="3" t="e">
        <f>'5_ЦК прочие менее 150 кВт'!K171</f>
        <v>#REF!</v>
      </c>
      <c r="L171" s="3" t="e">
        <f>'5_ЦК прочие менее 150 кВт'!L171</f>
        <v>#REF!</v>
      </c>
      <c r="M171" s="3" t="e">
        <f>'5_ЦК прочие менее 150 кВт'!M171</f>
        <v>#REF!</v>
      </c>
      <c r="N171" s="3" t="e">
        <f>'5_ЦК прочие менее 150 кВт'!N171</f>
        <v>#REF!</v>
      </c>
      <c r="O171" s="3" t="e">
        <f>'5_ЦК прочие менее 150 кВт'!O171</f>
        <v>#REF!</v>
      </c>
      <c r="P171" s="3" t="e">
        <f>'5_ЦК прочие менее 150 кВт'!P171</f>
        <v>#REF!</v>
      </c>
      <c r="Q171" s="3" t="e">
        <f>'5_ЦК прочие менее 150 кВт'!Q171</f>
        <v>#REF!</v>
      </c>
      <c r="R171" s="3" t="e">
        <f>'5_ЦК прочие менее 150 кВт'!R171</f>
        <v>#REF!</v>
      </c>
      <c r="S171" s="3" t="e">
        <f>'5_ЦК прочие менее 150 кВт'!S171</f>
        <v>#REF!</v>
      </c>
      <c r="T171" s="3" t="e">
        <f>'5_ЦК прочие менее 150 кВт'!T171</f>
        <v>#REF!</v>
      </c>
      <c r="U171" s="3" t="e">
        <f>'5_ЦК прочие менее 150 кВт'!U171</f>
        <v>#REF!</v>
      </c>
      <c r="V171" s="3" t="e">
        <f>'5_ЦК прочие менее 150 кВт'!V171</f>
        <v>#REF!</v>
      </c>
      <c r="W171" s="3" t="e">
        <f>'5_ЦК прочие менее 150 кВт'!W171</f>
        <v>#REF!</v>
      </c>
      <c r="X171" s="3" t="e">
        <f>'5_ЦК прочие менее 150 кВт'!X171</f>
        <v>#REF!</v>
      </c>
      <c r="Y171" s="57" t="e">
        <f>'5_ЦК прочие менее 150 кВт'!Y171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67" t="e">
        <f>'5_ЦК прочие менее 150 кВт'!B172</f>
        <v>#REF!</v>
      </c>
      <c r="C172" s="3" t="e">
        <f>'5_ЦК прочие менее 150 кВт'!C172</f>
        <v>#REF!</v>
      </c>
      <c r="D172" s="3" t="e">
        <f>'5_ЦК прочие менее 150 кВт'!D172</f>
        <v>#REF!</v>
      </c>
      <c r="E172" s="3" t="e">
        <f>'5_ЦК прочие менее 150 кВт'!E172</f>
        <v>#REF!</v>
      </c>
      <c r="F172" s="3" t="e">
        <f>'5_ЦК прочие менее 150 кВт'!F172</f>
        <v>#REF!</v>
      </c>
      <c r="G172" s="3" t="e">
        <f>'5_ЦК прочие менее 150 кВт'!G172</f>
        <v>#REF!</v>
      </c>
      <c r="H172" s="3" t="e">
        <f>'5_ЦК прочие менее 150 кВт'!H172</f>
        <v>#REF!</v>
      </c>
      <c r="I172" s="3" t="e">
        <f>'5_ЦК прочие менее 150 кВт'!I172</f>
        <v>#REF!</v>
      </c>
      <c r="J172" s="3" t="e">
        <f>'5_ЦК прочие менее 150 кВт'!J172</f>
        <v>#REF!</v>
      </c>
      <c r="K172" s="3" t="e">
        <f>'5_ЦК прочие менее 150 кВт'!K172</f>
        <v>#REF!</v>
      </c>
      <c r="L172" s="3" t="e">
        <f>'5_ЦК прочие менее 150 кВт'!L172</f>
        <v>#REF!</v>
      </c>
      <c r="M172" s="3" t="e">
        <f>'5_ЦК прочие менее 150 кВт'!M172</f>
        <v>#REF!</v>
      </c>
      <c r="N172" s="3" t="e">
        <f>'5_ЦК прочие менее 150 кВт'!N172</f>
        <v>#REF!</v>
      </c>
      <c r="O172" s="3" t="e">
        <f>'5_ЦК прочие менее 150 кВт'!O172</f>
        <v>#REF!</v>
      </c>
      <c r="P172" s="3" t="e">
        <f>'5_ЦК прочие менее 150 кВт'!P172</f>
        <v>#REF!</v>
      </c>
      <c r="Q172" s="3" t="e">
        <f>'5_ЦК прочие менее 150 кВт'!Q172</f>
        <v>#REF!</v>
      </c>
      <c r="R172" s="3" t="e">
        <f>'5_ЦК прочие менее 150 кВт'!R172</f>
        <v>#REF!</v>
      </c>
      <c r="S172" s="3" t="e">
        <f>'5_ЦК прочие менее 150 кВт'!S172</f>
        <v>#REF!</v>
      </c>
      <c r="T172" s="3" t="e">
        <f>'5_ЦК прочие менее 150 кВт'!T172</f>
        <v>#REF!</v>
      </c>
      <c r="U172" s="3" t="e">
        <f>'5_ЦК прочие менее 150 кВт'!U172</f>
        <v>#REF!</v>
      </c>
      <c r="V172" s="3" t="e">
        <f>'5_ЦК прочие менее 150 кВт'!V172</f>
        <v>#REF!</v>
      </c>
      <c r="W172" s="3" t="e">
        <f>'5_ЦК прочие менее 150 кВт'!W172</f>
        <v>#REF!</v>
      </c>
      <c r="X172" s="3" t="e">
        <f>'5_ЦК прочие менее 150 кВт'!X172</f>
        <v>#REF!</v>
      </c>
      <c r="Y172" s="57" t="e">
        <f>'5_ЦК прочие менее 150 кВт'!Y172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71" t="e">
        <f>'5_ЦК прочие менее 150 кВт'!B173</f>
        <v>#REF!</v>
      </c>
      <c r="C173" s="72" t="e">
        <f>'5_ЦК прочие менее 150 кВт'!C173</f>
        <v>#REF!</v>
      </c>
      <c r="D173" s="72" t="e">
        <f>'5_ЦК прочие менее 150 кВт'!D173</f>
        <v>#REF!</v>
      </c>
      <c r="E173" s="72" t="e">
        <f>'5_ЦК прочие менее 150 кВт'!E173</f>
        <v>#REF!</v>
      </c>
      <c r="F173" s="72" t="e">
        <f>'5_ЦК прочие менее 150 кВт'!F173</f>
        <v>#REF!</v>
      </c>
      <c r="G173" s="72" t="e">
        <f>'5_ЦК прочие менее 150 кВт'!G173</f>
        <v>#REF!</v>
      </c>
      <c r="H173" s="72" t="e">
        <f>'5_ЦК прочие менее 150 кВт'!H173</f>
        <v>#REF!</v>
      </c>
      <c r="I173" s="72" t="e">
        <f>'5_ЦК прочие менее 150 кВт'!I173</f>
        <v>#REF!</v>
      </c>
      <c r="J173" s="72" t="e">
        <f>'5_ЦК прочие менее 150 кВт'!J173</f>
        <v>#REF!</v>
      </c>
      <c r="K173" s="72" t="e">
        <f>'5_ЦК прочие менее 150 кВт'!K173</f>
        <v>#REF!</v>
      </c>
      <c r="L173" s="72" t="e">
        <f>'5_ЦК прочие менее 150 кВт'!L173</f>
        <v>#REF!</v>
      </c>
      <c r="M173" s="72" t="e">
        <f>'5_ЦК прочие менее 150 кВт'!M173</f>
        <v>#REF!</v>
      </c>
      <c r="N173" s="72" t="e">
        <f>'5_ЦК прочие менее 150 кВт'!N173</f>
        <v>#REF!</v>
      </c>
      <c r="O173" s="72" t="e">
        <f>'5_ЦК прочие менее 150 кВт'!O173</f>
        <v>#REF!</v>
      </c>
      <c r="P173" s="72" t="e">
        <f>'5_ЦК прочие менее 150 кВт'!P173</f>
        <v>#REF!</v>
      </c>
      <c r="Q173" s="72" t="e">
        <f>'5_ЦК прочие менее 150 кВт'!Q173</f>
        <v>#REF!</v>
      </c>
      <c r="R173" s="72" t="e">
        <f>'5_ЦК прочие менее 150 кВт'!R173</f>
        <v>#REF!</v>
      </c>
      <c r="S173" s="72" t="e">
        <f>'5_ЦК прочие менее 150 кВт'!S173</f>
        <v>#REF!</v>
      </c>
      <c r="T173" s="72" t="e">
        <f>'5_ЦК прочие менее 150 кВт'!T173</f>
        <v>#REF!</v>
      </c>
      <c r="U173" s="72" t="e">
        <f>'5_ЦК прочие менее 150 кВт'!U173</f>
        <v>#REF!</v>
      </c>
      <c r="V173" s="72" t="e">
        <f>'5_ЦК прочие менее 150 кВт'!V173</f>
        <v>#REF!</v>
      </c>
      <c r="W173" s="72" t="e">
        <f>'5_ЦК прочие менее 150 кВт'!W173</f>
        <v>#REF!</v>
      </c>
      <c r="X173" s="72" t="e">
        <f>'5_ЦК прочие менее 150 кВт'!X173</f>
        <v>#REF!</v>
      </c>
      <c r="Y173" s="73" t="e">
        <f>'5_ЦК прочие менее 150 кВт'!Y173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'5_ЦК прочие менее 150 кВт'!B177</f>
        <v>#REF!</v>
      </c>
      <c r="C177" s="61" t="e">
        <f>'5_ЦК прочие менее 150 кВт'!C177</f>
        <v>#REF!</v>
      </c>
      <c r="D177" s="61" t="e">
        <f>'5_ЦК прочие менее 150 кВт'!D177</f>
        <v>#REF!</v>
      </c>
      <c r="E177" s="61" t="e">
        <f>'5_ЦК прочие менее 150 кВт'!E177</f>
        <v>#REF!</v>
      </c>
      <c r="F177" s="61" t="e">
        <f>'5_ЦК прочие менее 150 кВт'!F177</f>
        <v>#REF!</v>
      </c>
      <c r="G177" s="61" t="e">
        <f>'5_ЦК прочие менее 150 кВт'!G177</f>
        <v>#REF!</v>
      </c>
      <c r="H177" s="61" t="e">
        <f>'5_ЦК прочие менее 150 кВт'!H177</f>
        <v>#REF!</v>
      </c>
      <c r="I177" s="61" t="e">
        <f>'5_ЦК прочие менее 150 кВт'!I177</f>
        <v>#REF!</v>
      </c>
      <c r="J177" s="61" t="e">
        <f>'5_ЦК прочие менее 150 кВт'!J177</f>
        <v>#REF!</v>
      </c>
      <c r="K177" s="61" t="e">
        <f>'5_ЦК прочие менее 150 кВт'!K177</f>
        <v>#REF!</v>
      </c>
      <c r="L177" s="61" t="e">
        <f>'5_ЦК прочие менее 150 кВт'!L177</f>
        <v>#REF!</v>
      </c>
      <c r="M177" s="61" t="e">
        <f>'5_ЦК прочие менее 150 кВт'!M177</f>
        <v>#REF!</v>
      </c>
      <c r="N177" s="61" t="e">
        <f>'5_ЦК прочие менее 150 кВт'!N177</f>
        <v>#REF!</v>
      </c>
      <c r="O177" s="61" t="e">
        <f>'5_ЦК прочие менее 150 кВт'!O177</f>
        <v>#REF!</v>
      </c>
      <c r="P177" s="61" t="e">
        <f>'5_ЦК прочие менее 150 кВт'!P177</f>
        <v>#REF!</v>
      </c>
      <c r="Q177" s="61" t="e">
        <f>'5_ЦК прочие менее 150 кВт'!Q177</f>
        <v>#REF!</v>
      </c>
      <c r="R177" s="61" t="e">
        <f>'5_ЦК прочие менее 150 кВт'!R177</f>
        <v>#REF!</v>
      </c>
      <c r="S177" s="61" t="e">
        <f>'5_ЦК прочие менее 150 кВт'!S177</f>
        <v>#REF!</v>
      </c>
      <c r="T177" s="61" t="e">
        <f>'5_ЦК прочие менее 150 кВт'!T177</f>
        <v>#REF!</v>
      </c>
      <c r="U177" s="61" t="e">
        <f>'5_ЦК прочие менее 150 кВт'!U177</f>
        <v>#REF!</v>
      </c>
      <c r="V177" s="61" t="e">
        <f>'5_ЦК прочие менее 150 кВт'!V177</f>
        <v>#REF!</v>
      </c>
      <c r="W177" s="61" t="e">
        <f>'5_ЦК прочие менее 150 кВт'!W177</f>
        <v>#REF!</v>
      </c>
      <c r="X177" s="61" t="e">
        <f>'5_ЦК прочие менее 150 кВт'!X177</f>
        <v>#REF!</v>
      </c>
      <c r="Y177" s="62" t="e">
        <f>'5_ЦК прочие менее 150 кВт'!Y177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'5_ЦК прочие менее 150 кВт'!B178</f>
        <v>#REF!</v>
      </c>
      <c r="C178" s="3" t="e">
        <f>'5_ЦК прочие менее 150 кВт'!C178</f>
        <v>#REF!</v>
      </c>
      <c r="D178" s="3" t="e">
        <f>'5_ЦК прочие менее 150 кВт'!D178</f>
        <v>#REF!</v>
      </c>
      <c r="E178" s="3" t="e">
        <f>'5_ЦК прочие менее 150 кВт'!E178</f>
        <v>#REF!</v>
      </c>
      <c r="F178" s="3" t="e">
        <f>'5_ЦК прочие менее 150 кВт'!F178</f>
        <v>#REF!</v>
      </c>
      <c r="G178" s="3" t="e">
        <f>'5_ЦК прочие менее 150 кВт'!G178</f>
        <v>#REF!</v>
      </c>
      <c r="H178" s="3" t="e">
        <f>'5_ЦК прочие менее 150 кВт'!H178</f>
        <v>#REF!</v>
      </c>
      <c r="I178" s="3" t="e">
        <f>'5_ЦК прочие менее 150 кВт'!I178</f>
        <v>#REF!</v>
      </c>
      <c r="J178" s="3" t="e">
        <f>'5_ЦК прочие менее 150 кВт'!J178</f>
        <v>#REF!</v>
      </c>
      <c r="K178" s="3" t="e">
        <f>'5_ЦК прочие менее 150 кВт'!K178</f>
        <v>#REF!</v>
      </c>
      <c r="L178" s="3" t="e">
        <f>'5_ЦК прочие менее 150 кВт'!L178</f>
        <v>#REF!</v>
      </c>
      <c r="M178" s="3" t="e">
        <f>'5_ЦК прочие менее 150 кВт'!M178</f>
        <v>#REF!</v>
      </c>
      <c r="N178" s="3" t="e">
        <f>'5_ЦК прочие менее 150 кВт'!N178</f>
        <v>#REF!</v>
      </c>
      <c r="O178" s="3" t="e">
        <f>'5_ЦК прочие менее 150 кВт'!O178</f>
        <v>#REF!</v>
      </c>
      <c r="P178" s="3" t="e">
        <f>'5_ЦК прочие менее 150 кВт'!P178</f>
        <v>#REF!</v>
      </c>
      <c r="Q178" s="3" t="e">
        <f>'5_ЦК прочие менее 150 кВт'!Q178</f>
        <v>#REF!</v>
      </c>
      <c r="R178" s="3" t="e">
        <f>'5_ЦК прочие менее 150 кВт'!R178</f>
        <v>#REF!</v>
      </c>
      <c r="S178" s="3" t="e">
        <f>'5_ЦК прочие менее 150 кВт'!S178</f>
        <v>#REF!</v>
      </c>
      <c r="T178" s="3" t="e">
        <f>'5_ЦК прочие менее 150 кВт'!T178</f>
        <v>#REF!</v>
      </c>
      <c r="U178" s="3" t="e">
        <f>'5_ЦК прочие менее 150 кВт'!U178</f>
        <v>#REF!</v>
      </c>
      <c r="V178" s="3" t="e">
        <f>'5_ЦК прочие менее 150 кВт'!V178</f>
        <v>#REF!</v>
      </c>
      <c r="W178" s="3" t="e">
        <f>'5_ЦК прочие менее 150 кВт'!W178</f>
        <v>#REF!</v>
      </c>
      <c r="X178" s="3" t="e">
        <f>'5_ЦК прочие менее 150 кВт'!X178</f>
        <v>#REF!</v>
      </c>
      <c r="Y178" s="57" t="e">
        <f>'5_ЦК прочие менее 150 кВт'!Y178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'5_ЦК прочие менее 150 кВт'!B179</f>
        <v>#REF!</v>
      </c>
      <c r="C179" s="3" t="e">
        <f>'5_ЦК прочие менее 150 кВт'!C179</f>
        <v>#REF!</v>
      </c>
      <c r="D179" s="3" t="e">
        <f>'5_ЦК прочие менее 150 кВт'!D179</f>
        <v>#REF!</v>
      </c>
      <c r="E179" s="3" t="e">
        <f>'5_ЦК прочие менее 150 кВт'!E179</f>
        <v>#REF!</v>
      </c>
      <c r="F179" s="3" t="e">
        <f>'5_ЦК прочие менее 150 кВт'!F179</f>
        <v>#REF!</v>
      </c>
      <c r="G179" s="3" t="e">
        <f>'5_ЦК прочие менее 150 кВт'!G179</f>
        <v>#REF!</v>
      </c>
      <c r="H179" s="3" t="e">
        <f>'5_ЦК прочие менее 150 кВт'!H179</f>
        <v>#REF!</v>
      </c>
      <c r="I179" s="3" t="e">
        <f>'5_ЦК прочие менее 150 кВт'!I179</f>
        <v>#REF!</v>
      </c>
      <c r="J179" s="3" t="e">
        <f>'5_ЦК прочие менее 150 кВт'!J179</f>
        <v>#REF!</v>
      </c>
      <c r="K179" s="3" t="e">
        <f>'5_ЦК прочие менее 150 кВт'!K179</f>
        <v>#REF!</v>
      </c>
      <c r="L179" s="3" t="e">
        <f>'5_ЦК прочие менее 150 кВт'!L179</f>
        <v>#REF!</v>
      </c>
      <c r="M179" s="3" t="e">
        <f>'5_ЦК прочие менее 150 кВт'!M179</f>
        <v>#REF!</v>
      </c>
      <c r="N179" s="3" t="e">
        <f>'5_ЦК прочие менее 150 кВт'!N179</f>
        <v>#REF!</v>
      </c>
      <c r="O179" s="3" t="e">
        <f>'5_ЦК прочие менее 150 кВт'!O179</f>
        <v>#REF!</v>
      </c>
      <c r="P179" s="3" t="e">
        <f>'5_ЦК прочие менее 150 кВт'!P179</f>
        <v>#REF!</v>
      </c>
      <c r="Q179" s="3" t="e">
        <f>'5_ЦК прочие менее 150 кВт'!Q179</f>
        <v>#REF!</v>
      </c>
      <c r="R179" s="3" t="e">
        <f>'5_ЦК прочие менее 150 кВт'!R179</f>
        <v>#REF!</v>
      </c>
      <c r="S179" s="3" t="e">
        <f>'5_ЦК прочие менее 150 кВт'!S179</f>
        <v>#REF!</v>
      </c>
      <c r="T179" s="3" t="e">
        <f>'5_ЦК прочие менее 150 кВт'!T179</f>
        <v>#REF!</v>
      </c>
      <c r="U179" s="3" t="e">
        <f>'5_ЦК прочие менее 150 кВт'!U179</f>
        <v>#REF!</v>
      </c>
      <c r="V179" s="3" t="e">
        <f>'5_ЦК прочие менее 150 кВт'!V179</f>
        <v>#REF!</v>
      </c>
      <c r="W179" s="3" t="e">
        <f>'5_ЦК прочие менее 150 кВт'!W179</f>
        <v>#REF!</v>
      </c>
      <c r="X179" s="3" t="e">
        <f>'5_ЦК прочие менее 150 кВт'!X179</f>
        <v>#REF!</v>
      </c>
      <c r="Y179" s="57" t="e">
        <f>'5_ЦК прочие менее 150 кВт'!Y179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'5_ЦК прочие менее 150 кВт'!B180</f>
        <v>#REF!</v>
      </c>
      <c r="C180" s="3" t="e">
        <f>'5_ЦК прочие менее 150 кВт'!C180</f>
        <v>#REF!</v>
      </c>
      <c r="D180" s="3" t="e">
        <f>'5_ЦК прочие менее 150 кВт'!D180</f>
        <v>#REF!</v>
      </c>
      <c r="E180" s="3" t="e">
        <f>'5_ЦК прочие менее 150 кВт'!E180</f>
        <v>#REF!</v>
      </c>
      <c r="F180" s="3" t="e">
        <f>'5_ЦК прочие менее 150 кВт'!F180</f>
        <v>#REF!</v>
      </c>
      <c r="G180" s="3" t="e">
        <f>'5_ЦК прочие менее 150 кВт'!G180</f>
        <v>#REF!</v>
      </c>
      <c r="H180" s="3" t="e">
        <f>'5_ЦК прочие менее 150 кВт'!H180</f>
        <v>#REF!</v>
      </c>
      <c r="I180" s="3" t="e">
        <f>'5_ЦК прочие менее 150 кВт'!I180</f>
        <v>#REF!</v>
      </c>
      <c r="J180" s="3" t="e">
        <f>'5_ЦК прочие менее 150 кВт'!J180</f>
        <v>#REF!</v>
      </c>
      <c r="K180" s="3" t="e">
        <f>'5_ЦК прочие менее 150 кВт'!K180</f>
        <v>#REF!</v>
      </c>
      <c r="L180" s="3" t="e">
        <f>'5_ЦК прочие менее 150 кВт'!L180</f>
        <v>#REF!</v>
      </c>
      <c r="M180" s="3" t="e">
        <f>'5_ЦК прочие менее 150 кВт'!M180</f>
        <v>#REF!</v>
      </c>
      <c r="N180" s="3" t="e">
        <f>'5_ЦК прочие менее 150 кВт'!N180</f>
        <v>#REF!</v>
      </c>
      <c r="O180" s="3" t="e">
        <f>'5_ЦК прочие менее 150 кВт'!O180</f>
        <v>#REF!</v>
      </c>
      <c r="P180" s="3" t="e">
        <f>'5_ЦК прочие менее 150 кВт'!P180</f>
        <v>#REF!</v>
      </c>
      <c r="Q180" s="3" t="e">
        <f>'5_ЦК прочие менее 150 кВт'!Q180</f>
        <v>#REF!</v>
      </c>
      <c r="R180" s="3" t="e">
        <f>'5_ЦК прочие менее 150 кВт'!R180</f>
        <v>#REF!</v>
      </c>
      <c r="S180" s="3" t="e">
        <f>'5_ЦК прочие менее 150 кВт'!S180</f>
        <v>#REF!</v>
      </c>
      <c r="T180" s="3" t="e">
        <f>'5_ЦК прочие менее 150 кВт'!T180</f>
        <v>#REF!</v>
      </c>
      <c r="U180" s="3" t="e">
        <f>'5_ЦК прочие менее 150 кВт'!U180</f>
        <v>#REF!</v>
      </c>
      <c r="V180" s="3" t="e">
        <f>'5_ЦК прочие менее 150 кВт'!V180</f>
        <v>#REF!</v>
      </c>
      <c r="W180" s="3" t="e">
        <f>'5_ЦК прочие менее 150 кВт'!W180</f>
        <v>#REF!</v>
      </c>
      <c r="X180" s="3" t="e">
        <f>'5_ЦК прочие менее 150 кВт'!X180</f>
        <v>#REF!</v>
      </c>
      <c r="Y180" s="57" t="e">
        <f>'5_ЦК прочие менее 150 кВт'!Y180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'5_ЦК прочие менее 150 кВт'!B181</f>
        <v>#REF!</v>
      </c>
      <c r="C181" s="3" t="e">
        <f>'5_ЦК прочие менее 150 кВт'!C181</f>
        <v>#REF!</v>
      </c>
      <c r="D181" s="3" t="e">
        <f>'5_ЦК прочие менее 150 кВт'!D181</f>
        <v>#REF!</v>
      </c>
      <c r="E181" s="3" t="e">
        <f>'5_ЦК прочие менее 150 кВт'!E181</f>
        <v>#REF!</v>
      </c>
      <c r="F181" s="3" t="e">
        <f>'5_ЦК прочие менее 150 кВт'!F181</f>
        <v>#REF!</v>
      </c>
      <c r="G181" s="3" t="e">
        <f>'5_ЦК прочие менее 150 кВт'!G181</f>
        <v>#REF!</v>
      </c>
      <c r="H181" s="3" t="e">
        <f>'5_ЦК прочие менее 150 кВт'!H181</f>
        <v>#REF!</v>
      </c>
      <c r="I181" s="3" t="e">
        <f>'5_ЦК прочие менее 150 кВт'!I181</f>
        <v>#REF!</v>
      </c>
      <c r="J181" s="3" t="e">
        <f>'5_ЦК прочие менее 150 кВт'!J181</f>
        <v>#REF!</v>
      </c>
      <c r="K181" s="3" t="e">
        <f>'5_ЦК прочие менее 150 кВт'!K181</f>
        <v>#REF!</v>
      </c>
      <c r="L181" s="3" t="e">
        <f>'5_ЦК прочие менее 150 кВт'!L181</f>
        <v>#REF!</v>
      </c>
      <c r="M181" s="3" t="e">
        <f>'5_ЦК прочие менее 150 кВт'!M181</f>
        <v>#REF!</v>
      </c>
      <c r="N181" s="3" t="e">
        <f>'5_ЦК прочие менее 150 кВт'!N181</f>
        <v>#REF!</v>
      </c>
      <c r="O181" s="3" t="e">
        <f>'5_ЦК прочие менее 150 кВт'!O181</f>
        <v>#REF!</v>
      </c>
      <c r="P181" s="3" t="e">
        <f>'5_ЦК прочие менее 150 кВт'!P181</f>
        <v>#REF!</v>
      </c>
      <c r="Q181" s="3" t="e">
        <f>'5_ЦК прочие менее 150 кВт'!Q181</f>
        <v>#REF!</v>
      </c>
      <c r="R181" s="3" t="e">
        <f>'5_ЦК прочие менее 150 кВт'!R181</f>
        <v>#REF!</v>
      </c>
      <c r="S181" s="3" t="e">
        <f>'5_ЦК прочие менее 150 кВт'!S181</f>
        <v>#REF!</v>
      </c>
      <c r="T181" s="3" t="e">
        <f>'5_ЦК прочие менее 150 кВт'!T181</f>
        <v>#REF!</v>
      </c>
      <c r="U181" s="3" t="e">
        <f>'5_ЦК прочие менее 150 кВт'!U181</f>
        <v>#REF!</v>
      </c>
      <c r="V181" s="3" t="e">
        <f>'5_ЦК прочие менее 150 кВт'!V181</f>
        <v>#REF!</v>
      </c>
      <c r="W181" s="3" t="e">
        <f>'5_ЦК прочие менее 150 кВт'!W181</f>
        <v>#REF!</v>
      </c>
      <c r="X181" s="3" t="e">
        <f>'5_ЦК прочие менее 150 кВт'!X181</f>
        <v>#REF!</v>
      </c>
      <c r="Y181" s="57" t="e">
        <f>'5_ЦК прочие менее 150 кВт'!Y181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'5_ЦК прочие менее 150 кВт'!B182</f>
        <v>#REF!</v>
      </c>
      <c r="C182" s="3" t="e">
        <f>'5_ЦК прочие менее 150 кВт'!C182</f>
        <v>#REF!</v>
      </c>
      <c r="D182" s="3" t="e">
        <f>'5_ЦК прочие менее 150 кВт'!D182</f>
        <v>#REF!</v>
      </c>
      <c r="E182" s="3" t="e">
        <f>'5_ЦК прочие менее 150 кВт'!E182</f>
        <v>#REF!</v>
      </c>
      <c r="F182" s="3" t="e">
        <f>'5_ЦК прочие менее 150 кВт'!F182</f>
        <v>#REF!</v>
      </c>
      <c r="G182" s="3" t="e">
        <f>'5_ЦК прочие менее 150 кВт'!G182</f>
        <v>#REF!</v>
      </c>
      <c r="H182" s="3" t="e">
        <f>'5_ЦК прочие менее 150 кВт'!H182</f>
        <v>#REF!</v>
      </c>
      <c r="I182" s="3" t="e">
        <f>'5_ЦК прочие менее 150 кВт'!I182</f>
        <v>#REF!</v>
      </c>
      <c r="J182" s="3" t="e">
        <f>'5_ЦК прочие менее 150 кВт'!J182</f>
        <v>#REF!</v>
      </c>
      <c r="K182" s="3" t="e">
        <f>'5_ЦК прочие менее 150 кВт'!K182</f>
        <v>#REF!</v>
      </c>
      <c r="L182" s="3" t="e">
        <f>'5_ЦК прочие менее 150 кВт'!L182</f>
        <v>#REF!</v>
      </c>
      <c r="M182" s="3" t="e">
        <f>'5_ЦК прочие менее 150 кВт'!M182</f>
        <v>#REF!</v>
      </c>
      <c r="N182" s="3" t="e">
        <f>'5_ЦК прочие менее 150 кВт'!N182</f>
        <v>#REF!</v>
      </c>
      <c r="O182" s="3" t="e">
        <f>'5_ЦК прочие менее 150 кВт'!O182</f>
        <v>#REF!</v>
      </c>
      <c r="P182" s="3" t="e">
        <f>'5_ЦК прочие менее 150 кВт'!P182</f>
        <v>#REF!</v>
      </c>
      <c r="Q182" s="3" t="e">
        <f>'5_ЦК прочие менее 150 кВт'!Q182</f>
        <v>#REF!</v>
      </c>
      <c r="R182" s="3" t="e">
        <f>'5_ЦК прочие менее 150 кВт'!R182</f>
        <v>#REF!</v>
      </c>
      <c r="S182" s="3" t="e">
        <f>'5_ЦК прочие менее 150 кВт'!S182</f>
        <v>#REF!</v>
      </c>
      <c r="T182" s="3" t="e">
        <f>'5_ЦК прочие менее 150 кВт'!T182</f>
        <v>#REF!</v>
      </c>
      <c r="U182" s="3" t="e">
        <f>'5_ЦК прочие менее 150 кВт'!U182</f>
        <v>#REF!</v>
      </c>
      <c r="V182" s="3" t="e">
        <f>'5_ЦК прочие менее 150 кВт'!V182</f>
        <v>#REF!</v>
      </c>
      <c r="W182" s="3" t="e">
        <f>'5_ЦК прочие менее 150 кВт'!W182</f>
        <v>#REF!</v>
      </c>
      <c r="X182" s="3" t="e">
        <f>'5_ЦК прочие менее 150 кВт'!X182</f>
        <v>#REF!</v>
      </c>
      <c r="Y182" s="57" t="e">
        <f>'5_ЦК прочие менее 150 кВт'!Y182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'5_ЦК прочие менее 150 кВт'!B183</f>
        <v>#REF!</v>
      </c>
      <c r="C183" s="3" t="e">
        <f>'5_ЦК прочие менее 150 кВт'!C183</f>
        <v>#REF!</v>
      </c>
      <c r="D183" s="3" t="e">
        <f>'5_ЦК прочие менее 150 кВт'!D183</f>
        <v>#REF!</v>
      </c>
      <c r="E183" s="3" t="e">
        <f>'5_ЦК прочие менее 150 кВт'!E183</f>
        <v>#REF!</v>
      </c>
      <c r="F183" s="3" t="e">
        <f>'5_ЦК прочие менее 150 кВт'!F183</f>
        <v>#REF!</v>
      </c>
      <c r="G183" s="3" t="e">
        <f>'5_ЦК прочие менее 150 кВт'!G183</f>
        <v>#REF!</v>
      </c>
      <c r="H183" s="3" t="e">
        <f>'5_ЦК прочие менее 150 кВт'!H183</f>
        <v>#REF!</v>
      </c>
      <c r="I183" s="3" t="e">
        <f>'5_ЦК прочие менее 150 кВт'!I183</f>
        <v>#REF!</v>
      </c>
      <c r="J183" s="3" t="e">
        <f>'5_ЦК прочие менее 150 кВт'!J183</f>
        <v>#REF!</v>
      </c>
      <c r="K183" s="3" t="e">
        <f>'5_ЦК прочие менее 150 кВт'!K183</f>
        <v>#REF!</v>
      </c>
      <c r="L183" s="3" t="e">
        <f>'5_ЦК прочие менее 150 кВт'!L183</f>
        <v>#REF!</v>
      </c>
      <c r="M183" s="3" t="e">
        <f>'5_ЦК прочие менее 150 кВт'!M183</f>
        <v>#REF!</v>
      </c>
      <c r="N183" s="3" t="e">
        <f>'5_ЦК прочие менее 150 кВт'!N183</f>
        <v>#REF!</v>
      </c>
      <c r="O183" s="3" t="e">
        <f>'5_ЦК прочие менее 150 кВт'!O183</f>
        <v>#REF!</v>
      </c>
      <c r="P183" s="3" t="e">
        <f>'5_ЦК прочие менее 150 кВт'!P183</f>
        <v>#REF!</v>
      </c>
      <c r="Q183" s="3" t="e">
        <f>'5_ЦК прочие менее 150 кВт'!Q183</f>
        <v>#REF!</v>
      </c>
      <c r="R183" s="3" t="e">
        <f>'5_ЦК прочие менее 150 кВт'!R183</f>
        <v>#REF!</v>
      </c>
      <c r="S183" s="3" t="e">
        <f>'5_ЦК прочие менее 150 кВт'!S183</f>
        <v>#REF!</v>
      </c>
      <c r="T183" s="3" t="e">
        <f>'5_ЦК прочие менее 150 кВт'!T183</f>
        <v>#REF!</v>
      </c>
      <c r="U183" s="3" t="e">
        <f>'5_ЦК прочие менее 150 кВт'!U183</f>
        <v>#REF!</v>
      </c>
      <c r="V183" s="3" t="e">
        <f>'5_ЦК прочие менее 150 кВт'!V183</f>
        <v>#REF!</v>
      </c>
      <c r="W183" s="3" t="e">
        <f>'5_ЦК прочие менее 150 кВт'!W183</f>
        <v>#REF!</v>
      </c>
      <c r="X183" s="3" t="e">
        <f>'5_ЦК прочие менее 150 кВт'!X183</f>
        <v>#REF!</v>
      </c>
      <c r="Y183" s="57" t="e">
        <f>'5_ЦК прочие менее 150 кВт'!Y183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'5_ЦК прочие менее 150 кВт'!B184</f>
        <v>#REF!</v>
      </c>
      <c r="C184" s="3" t="e">
        <f>'5_ЦК прочие менее 150 кВт'!C184</f>
        <v>#REF!</v>
      </c>
      <c r="D184" s="3" t="e">
        <f>'5_ЦК прочие менее 150 кВт'!D184</f>
        <v>#REF!</v>
      </c>
      <c r="E184" s="3" t="e">
        <f>'5_ЦК прочие менее 150 кВт'!E184</f>
        <v>#REF!</v>
      </c>
      <c r="F184" s="3" t="e">
        <f>'5_ЦК прочие менее 150 кВт'!F184</f>
        <v>#REF!</v>
      </c>
      <c r="G184" s="3" t="e">
        <f>'5_ЦК прочие менее 150 кВт'!G184</f>
        <v>#REF!</v>
      </c>
      <c r="H184" s="3" t="e">
        <f>'5_ЦК прочие менее 150 кВт'!H184</f>
        <v>#REF!</v>
      </c>
      <c r="I184" s="3" t="e">
        <f>'5_ЦК прочие менее 150 кВт'!I184</f>
        <v>#REF!</v>
      </c>
      <c r="J184" s="3" t="e">
        <f>'5_ЦК прочие менее 150 кВт'!J184</f>
        <v>#REF!</v>
      </c>
      <c r="K184" s="3" t="e">
        <f>'5_ЦК прочие менее 150 кВт'!K184</f>
        <v>#REF!</v>
      </c>
      <c r="L184" s="3" t="e">
        <f>'5_ЦК прочие менее 150 кВт'!L184</f>
        <v>#REF!</v>
      </c>
      <c r="M184" s="3" t="e">
        <f>'5_ЦК прочие менее 150 кВт'!M184</f>
        <v>#REF!</v>
      </c>
      <c r="N184" s="3" t="e">
        <f>'5_ЦК прочие менее 150 кВт'!N184</f>
        <v>#REF!</v>
      </c>
      <c r="O184" s="3" t="e">
        <f>'5_ЦК прочие менее 150 кВт'!O184</f>
        <v>#REF!</v>
      </c>
      <c r="P184" s="3" t="e">
        <f>'5_ЦК прочие менее 150 кВт'!P184</f>
        <v>#REF!</v>
      </c>
      <c r="Q184" s="3" t="e">
        <f>'5_ЦК прочие менее 150 кВт'!Q184</f>
        <v>#REF!</v>
      </c>
      <c r="R184" s="3" t="e">
        <f>'5_ЦК прочие менее 150 кВт'!R184</f>
        <v>#REF!</v>
      </c>
      <c r="S184" s="3" t="e">
        <f>'5_ЦК прочие менее 150 кВт'!S184</f>
        <v>#REF!</v>
      </c>
      <c r="T184" s="3" t="e">
        <f>'5_ЦК прочие менее 150 кВт'!T184</f>
        <v>#REF!</v>
      </c>
      <c r="U184" s="3" t="e">
        <f>'5_ЦК прочие менее 150 кВт'!U184</f>
        <v>#REF!</v>
      </c>
      <c r="V184" s="3" t="e">
        <f>'5_ЦК прочие менее 150 кВт'!V184</f>
        <v>#REF!</v>
      </c>
      <c r="W184" s="3" t="e">
        <f>'5_ЦК прочие менее 150 кВт'!W184</f>
        <v>#REF!</v>
      </c>
      <c r="X184" s="3" t="e">
        <f>'5_ЦК прочие менее 150 кВт'!X184</f>
        <v>#REF!</v>
      </c>
      <c r="Y184" s="57" t="e">
        <f>'5_ЦК прочие менее 150 кВт'!Y184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'5_ЦК прочие менее 150 кВт'!B185</f>
        <v>#REF!</v>
      </c>
      <c r="C185" s="3" t="e">
        <f>'5_ЦК прочие менее 150 кВт'!C185</f>
        <v>#REF!</v>
      </c>
      <c r="D185" s="3" t="e">
        <f>'5_ЦК прочие менее 150 кВт'!D185</f>
        <v>#REF!</v>
      </c>
      <c r="E185" s="3" t="e">
        <f>'5_ЦК прочие менее 150 кВт'!E185</f>
        <v>#REF!</v>
      </c>
      <c r="F185" s="3" t="e">
        <f>'5_ЦК прочие менее 150 кВт'!F185</f>
        <v>#REF!</v>
      </c>
      <c r="G185" s="3" t="e">
        <f>'5_ЦК прочие менее 150 кВт'!G185</f>
        <v>#REF!</v>
      </c>
      <c r="H185" s="3" t="e">
        <f>'5_ЦК прочие менее 150 кВт'!H185</f>
        <v>#REF!</v>
      </c>
      <c r="I185" s="3" t="e">
        <f>'5_ЦК прочие менее 150 кВт'!I185</f>
        <v>#REF!</v>
      </c>
      <c r="J185" s="3" t="e">
        <f>'5_ЦК прочие менее 150 кВт'!J185</f>
        <v>#REF!</v>
      </c>
      <c r="K185" s="3" t="e">
        <f>'5_ЦК прочие менее 150 кВт'!K185</f>
        <v>#REF!</v>
      </c>
      <c r="L185" s="3" t="e">
        <f>'5_ЦК прочие менее 150 кВт'!L185</f>
        <v>#REF!</v>
      </c>
      <c r="M185" s="3" t="e">
        <f>'5_ЦК прочие менее 150 кВт'!M185</f>
        <v>#REF!</v>
      </c>
      <c r="N185" s="3" t="e">
        <f>'5_ЦК прочие менее 150 кВт'!N185</f>
        <v>#REF!</v>
      </c>
      <c r="O185" s="3" t="e">
        <f>'5_ЦК прочие менее 150 кВт'!O185</f>
        <v>#REF!</v>
      </c>
      <c r="P185" s="3" t="e">
        <f>'5_ЦК прочие менее 150 кВт'!P185</f>
        <v>#REF!</v>
      </c>
      <c r="Q185" s="3" t="e">
        <f>'5_ЦК прочие менее 150 кВт'!Q185</f>
        <v>#REF!</v>
      </c>
      <c r="R185" s="3" t="e">
        <f>'5_ЦК прочие менее 150 кВт'!R185</f>
        <v>#REF!</v>
      </c>
      <c r="S185" s="3" t="e">
        <f>'5_ЦК прочие менее 150 кВт'!S185</f>
        <v>#REF!</v>
      </c>
      <c r="T185" s="3" t="e">
        <f>'5_ЦК прочие менее 150 кВт'!T185</f>
        <v>#REF!</v>
      </c>
      <c r="U185" s="3" t="e">
        <f>'5_ЦК прочие менее 150 кВт'!U185</f>
        <v>#REF!</v>
      </c>
      <c r="V185" s="3" t="e">
        <f>'5_ЦК прочие менее 150 кВт'!V185</f>
        <v>#REF!</v>
      </c>
      <c r="W185" s="3" t="e">
        <f>'5_ЦК прочие менее 150 кВт'!W185</f>
        <v>#REF!</v>
      </c>
      <c r="X185" s="3" t="e">
        <f>'5_ЦК прочие менее 150 кВт'!X185</f>
        <v>#REF!</v>
      </c>
      <c r="Y185" s="57" t="e">
        <f>'5_ЦК прочие менее 150 кВт'!Y185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'5_ЦК прочие менее 150 кВт'!B186</f>
        <v>#REF!</v>
      </c>
      <c r="C186" s="3" t="e">
        <f>'5_ЦК прочие менее 150 кВт'!C186</f>
        <v>#REF!</v>
      </c>
      <c r="D186" s="3" t="e">
        <f>'5_ЦК прочие менее 150 кВт'!D186</f>
        <v>#REF!</v>
      </c>
      <c r="E186" s="3" t="e">
        <f>'5_ЦК прочие менее 150 кВт'!E186</f>
        <v>#REF!</v>
      </c>
      <c r="F186" s="3" t="e">
        <f>'5_ЦК прочие менее 150 кВт'!F186</f>
        <v>#REF!</v>
      </c>
      <c r="G186" s="3" t="e">
        <f>'5_ЦК прочие менее 150 кВт'!G186</f>
        <v>#REF!</v>
      </c>
      <c r="H186" s="3" t="e">
        <f>'5_ЦК прочие менее 150 кВт'!H186</f>
        <v>#REF!</v>
      </c>
      <c r="I186" s="3" t="e">
        <f>'5_ЦК прочие менее 150 кВт'!I186</f>
        <v>#REF!</v>
      </c>
      <c r="J186" s="3" t="e">
        <f>'5_ЦК прочие менее 150 кВт'!J186</f>
        <v>#REF!</v>
      </c>
      <c r="K186" s="3" t="e">
        <f>'5_ЦК прочие менее 150 кВт'!K186</f>
        <v>#REF!</v>
      </c>
      <c r="L186" s="3" t="e">
        <f>'5_ЦК прочие менее 150 кВт'!L186</f>
        <v>#REF!</v>
      </c>
      <c r="M186" s="3" t="e">
        <f>'5_ЦК прочие менее 150 кВт'!M186</f>
        <v>#REF!</v>
      </c>
      <c r="N186" s="3" t="e">
        <f>'5_ЦК прочие менее 150 кВт'!N186</f>
        <v>#REF!</v>
      </c>
      <c r="O186" s="3" t="e">
        <f>'5_ЦК прочие менее 150 кВт'!O186</f>
        <v>#REF!</v>
      </c>
      <c r="P186" s="3" t="e">
        <f>'5_ЦК прочие менее 150 кВт'!P186</f>
        <v>#REF!</v>
      </c>
      <c r="Q186" s="3" t="e">
        <f>'5_ЦК прочие менее 150 кВт'!Q186</f>
        <v>#REF!</v>
      </c>
      <c r="R186" s="3" t="e">
        <f>'5_ЦК прочие менее 150 кВт'!R186</f>
        <v>#REF!</v>
      </c>
      <c r="S186" s="3" t="e">
        <f>'5_ЦК прочие менее 150 кВт'!S186</f>
        <v>#REF!</v>
      </c>
      <c r="T186" s="3" t="e">
        <f>'5_ЦК прочие менее 150 кВт'!T186</f>
        <v>#REF!</v>
      </c>
      <c r="U186" s="3" t="e">
        <f>'5_ЦК прочие менее 150 кВт'!U186</f>
        <v>#REF!</v>
      </c>
      <c r="V186" s="3" t="e">
        <f>'5_ЦК прочие менее 150 кВт'!V186</f>
        <v>#REF!</v>
      </c>
      <c r="W186" s="3" t="e">
        <f>'5_ЦК прочие менее 150 кВт'!W186</f>
        <v>#REF!</v>
      </c>
      <c r="X186" s="3" t="e">
        <f>'5_ЦК прочие менее 150 кВт'!X186</f>
        <v>#REF!</v>
      </c>
      <c r="Y186" s="57" t="e">
        <f>'5_ЦК прочие менее 150 кВт'!Y186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'5_ЦК прочие менее 150 кВт'!B187</f>
        <v>#REF!</v>
      </c>
      <c r="C187" s="3" t="e">
        <f>'5_ЦК прочие менее 150 кВт'!C187</f>
        <v>#REF!</v>
      </c>
      <c r="D187" s="3" t="e">
        <f>'5_ЦК прочие менее 150 кВт'!D187</f>
        <v>#REF!</v>
      </c>
      <c r="E187" s="3" t="e">
        <f>'5_ЦК прочие менее 150 кВт'!E187</f>
        <v>#REF!</v>
      </c>
      <c r="F187" s="3" t="e">
        <f>'5_ЦК прочие менее 150 кВт'!F187</f>
        <v>#REF!</v>
      </c>
      <c r="G187" s="3" t="e">
        <f>'5_ЦК прочие менее 150 кВт'!G187</f>
        <v>#REF!</v>
      </c>
      <c r="H187" s="3" t="e">
        <f>'5_ЦК прочие менее 150 кВт'!H187</f>
        <v>#REF!</v>
      </c>
      <c r="I187" s="3" t="e">
        <f>'5_ЦК прочие менее 150 кВт'!I187</f>
        <v>#REF!</v>
      </c>
      <c r="J187" s="3" t="e">
        <f>'5_ЦК прочие менее 150 кВт'!J187</f>
        <v>#REF!</v>
      </c>
      <c r="K187" s="3" t="e">
        <f>'5_ЦК прочие менее 150 кВт'!K187</f>
        <v>#REF!</v>
      </c>
      <c r="L187" s="3" t="e">
        <f>'5_ЦК прочие менее 150 кВт'!L187</f>
        <v>#REF!</v>
      </c>
      <c r="M187" s="3" t="e">
        <f>'5_ЦК прочие менее 150 кВт'!M187</f>
        <v>#REF!</v>
      </c>
      <c r="N187" s="3" t="e">
        <f>'5_ЦК прочие менее 150 кВт'!N187</f>
        <v>#REF!</v>
      </c>
      <c r="O187" s="3" t="e">
        <f>'5_ЦК прочие менее 150 кВт'!O187</f>
        <v>#REF!</v>
      </c>
      <c r="P187" s="3" t="e">
        <f>'5_ЦК прочие менее 150 кВт'!P187</f>
        <v>#REF!</v>
      </c>
      <c r="Q187" s="3" t="e">
        <f>'5_ЦК прочие менее 150 кВт'!Q187</f>
        <v>#REF!</v>
      </c>
      <c r="R187" s="3" t="e">
        <f>'5_ЦК прочие менее 150 кВт'!R187</f>
        <v>#REF!</v>
      </c>
      <c r="S187" s="3" t="e">
        <f>'5_ЦК прочие менее 150 кВт'!S187</f>
        <v>#REF!</v>
      </c>
      <c r="T187" s="3" t="e">
        <f>'5_ЦК прочие менее 150 кВт'!T187</f>
        <v>#REF!</v>
      </c>
      <c r="U187" s="3" t="e">
        <f>'5_ЦК прочие менее 150 кВт'!U187</f>
        <v>#REF!</v>
      </c>
      <c r="V187" s="3" t="e">
        <f>'5_ЦК прочие менее 150 кВт'!V187</f>
        <v>#REF!</v>
      </c>
      <c r="W187" s="3" t="e">
        <f>'5_ЦК прочие менее 150 кВт'!W187</f>
        <v>#REF!</v>
      </c>
      <c r="X187" s="3" t="e">
        <f>'5_ЦК прочие менее 150 кВт'!X187</f>
        <v>#REF!</v>
      </c>
      <c r="Y187" s="57" t="e">
        <f>'5_ЦК прочие менее 150 кВт'!Y187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'5_ЦК прочие менее 150 кВт'!B188</f>
        <v>#REF!</v>
      </c>
      <c r="C188" s="3" t="e">
        <f>'5_ЦК прочие менее 150 кВт'!C188</f>
        <v>#REF!</v>
      </c>
      <c r="D188" s="3" t="e">
        <f>'5_ЦК прочие менее 150 кВт'!D188</f>
        <v>#REF!</v>
      </c>
      <c r="E188" s="3" t="e">
        <f>'5_ЦК прочие менее 150 кВт'!E188</f>
        <v>#REF!</v>
      </c>
      <c r="F188" s="3" t="e">
        <f>'5_ЦК прочие менее 150 кВт'!F188</f>
        <v>#REF!</v>
      </c>
      <c r="G188" s="3" t="e">
        <f>'5_ЦК прочие менее 150 кВт'!G188</f>
        <v>#REF!</v>
      </c>
      <c r="H188" s="3" t="e">
        <f>'5_ЦК прочие менее 150 кВт'!H188</f>
        <v>#REF!</v>
      </c>
      <c r="I188" s="3" t="e">
        <f>'5_ЦК прочие менее 150 кВт'!I188</f>
        <v>#REF!</v>
      </c>
      <c r="J188" s="3" t="e">
        <f>'5_ЦК прочие менее 150 кВт'!J188</f>
        <v>#REF!</v>
      </c>
      <c r="K188" s="3" t="e">
        <f>'5_ЦК прочие менее 150 кВт'!K188</f>
        <v>#REF!</v>
      </c>
      <c r="L188" s="3" t="e">
        <f>'5_ЦК прочие менее 150 кВт'!L188</f>
        <v>#REF!</v>
      </c>
      <c r="M188" s="3" t="e">
        <f>'5_ЦК прочие менее 150 кВт'!M188</f>
        <v>#REF!</v>
      </c>
      <c r="N188" s="3" t="e">
        <f>'5_ЦК прочие менее 150 кВт'!N188</f>
        <v>#REF!</v>
      </c>
      <c r="O188" s="3" t="e">
        <f>'5_ЦК прочие менее 150 кВт'!O188</f>
        <v>#REF!</v>
      </c>
      <c r="P188" s="3" t="e">
        <f>'5_ЦК прочие менее 150 кВт'!P188</f>
        <v>#REF!</v>
      </c>
      <c r="Q188" s="3" t="e">
        <f>'5_ЦК прочие менее 150 кВт'!Q188</f>
        <v>#REF!</v>
      </c>
      <c r="R188" s="3" t="e">
        <f>'5_ЦК прочие менее 150 кВт'!R188</f>
        <v>#REF!</v>
      </c>
      <c r="S188" s="3" t="e">
        <f>'5_ЦК прочие менее 150 кВт'!S188</f>
        <v>#REF!</v>
      </c>
      <c r="T188" s="3" t="e">
        <f>'5_ЦК прочие менее 150 кВт'!T188</f>
        <v>#REF!</v>
      </c>
      <c r="U188" s="3" t="e">
        <f>'5_ЦК прочие менее 150 кВт'!U188</f>
        <v>#REF!</v>
      </c>
      <c r="V188" s="3" t="e">
        <f>'5_ЦК прочие менее 150 кВт'!V188</f>
        <v>#REF!</v>
      </c>
      <c r="W188" s="3" t="e">
        <f>'5_ЦК прочие менее 150 кВт'!W188</f>
        <v>#REF!</v>
      </c>
      <c r="X188" s="3" t="e">
        <f>'5_ЦК прочие менее 150 кВт'!X188</f>
        <v>#REF!</v>
      </c>
      <c r="Y188" s="57" t="e">
        <f>'5_ЦК прочие менее 150 кВт'!Y188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'5_ЦК прочие менее 150 кВт'!B189</f>
        <v>#REF!</v>
      </c>
      <c r="C189" s="3" t="e">
        <f>'5_ЦК прочие менее 150 кВт'!C189</f>
        <v>#REF!</v>
      </c>
      <c r="D189" s="3" t="e">
        <f>'5_ЦК прочие менее 150 кВт'!D189</f>
        <v>#REF!</v>
      </c>
      <c r="E189" s="3" t="e">
        <f>'5_ЦК прочие менее 150 кВт'!E189</f>
        <v>#REF!</v>
      </c>
      <c r="F189" s="3" t="e">
        <f>'5_ЦК прочие менее 150 кВт'!F189</f>
        <v>#REF!</v>
      </c>
      <c r="G189" s="3" t="e">
        <f>'5_ЦК прочие менее 150 кВт'!G189</f>
        <v>#REF!</v>
      </c>
      <c r="H189" s="3" t="e">
        <f>'5_ЦК прочие менее 150 кВт'!H189</f>
        <v>#REF!</v>
      </c>
      <c r="I189" s="3" t="e">
        <f>'5_ЦК прочие менее 150 кВт'!I189</f>
        <v>#REF!</v>
      </c>
      <c r="J189" s="3" t="e">
        <f>'5_ЦК прочие менее 150 кВт'!J189</f>
        <v>#REF!</v>
      </c>
      <c r="K189" s="3" t="e">
        <f>'5_ЦК прочие менее 150 кВт'!K189</f>
        <v>#REF!</v>
      </c>
      <c r="L189" s="3" t="e">
        <f>'5_ЦК прочие менее 150 кВт'!L189</f>
        <v>#REF!</v>
      </c>
      <c r="M189" s="3" t="e">
        <f>'5_ЦК прочие менее 150 кВт'!M189</f>
        <v>#REF!</v>
      </c>
      <c r="N189" s="3" t="e">
        <f>'5_ЦК прочие менее 150 кВт'!N189</f>
        <v>#REF!</v>
      </c>
      <c r="O189" s="3" t="e">
        <f>'5_ЦК прочие менее 150 кВт'!O189</f>
        <v>#REF!</v>
      </c>
      <c r="P189" s="3" t="e">
        <f>'5_ЦК прочие менее 150 кВт'!P189</f>
        <v>#REF!</v>
      </c>
      <c r="Q189" s="3" t="e">
        <f>'5_ЦК прочие менее 150 кВт'!Q189</f>
        <v>#REF!</v>
      </c>
      <c r="R189" s="3" t="e">
        <f>'5_ЦК прочие менее 150 кВт'!R189</f>
        <v>#REF!</v>
      </c>
      <c r="S189" s="3" t="e">
        <f>'5_ЦК прочие менее 150 кВт'!S189</f>
        <v>#REF!</v>
      </c>
      <c r="T189" s="3" t="e">
        <f>'5_ЦК прочие менее 150 кВт'!T189</f>
        <v>#REF!</v>
      </c>
      <c r="U189" s="3" t="e">
        <f>'5_ЦК прочие менее 150 кВт'!U189</f>
        <v>#REF!</v>
      </c>
      <c r="V189" s="3" t="e">
        <f>'5_ЦК прочие менее 150 кВт'!V189</f>
        <v>#REF!</v>
      </c>
      <c r="W189" s="3" t="e">
        <f>'5_ЦК прочие менее 150 кВт'!W189</f>
        <v>#REF!</v>
      </c>
      <c r="X189" s="3" t="e">
        <f>'5_ЦК прочие менее 150 кВт'!X189</f>
        <v>#REF!</v>
      </c>
      <c r="Y189" s="57" t="e">
        <f>'5_ЦК прочие менее 150 кВт'!Y189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'5_ЦК прочие менее 150 кВт'!B190</f>
        <v>#REF!</v>
      </c>
      <c r="C190" s="3" t="e">
        <f>'5_ЦК прочие менее 150 кВт'!C190</f>
        <v>#REF!</v>
      </c>
      <c r="D190" s="3" t="e">
        <f>'5_ЦК прочие менее 150 кВт'!D190</f>
        <v>#REF!</v>
      </c>
      <c r="E190" s="3" t="e">
        <f>'5_ЦК прочие менее 150 кВт'!E190</f>
        <v>#REF!</v>
      </c>
      <c r="F190" s="3" t="e">
        <f>'5_ЦК прочие менее 150 кВт'!F190</f>
        <v>#REF!</v>
      </c>
      <c r="G190" s="3" t="e">
        <f>'5_ЦК прочие менее 150 кВт'!G190</f>
        <v>#REF!</v>
      </c>
      <c r="H190" s="3" t="e">
        <f>'5_ЦК прочие менее 150 кВт'!H190</f>
        <v>#REF!</v>
      </c>
      <c r="I190" s="3" t="e">
        <f>'5_ЦК прочие менее 150 кВт'!I190</f>
        <v>#REF!</v>
      </c>
      <c r="J190" s="3" t="e">
        <f>'5_ЦК прочие менее 150 кВт'!J190</f>
        <v>#REF!</v>
      </c>
      <c r="K190" s="3" t="e">
        <f>'5_ЦК прочие менее 150 кВт'!K190</f>
        <v>#REF!</v>
      </c>
      <c r="L190" s="3" t="e">
        <f>'5_ЦК прочие менее 150 кВт'!L190</f>
        <v>#REF!</v>
      </c>
      <c r="M190" s="3" t="e">
        <f>'5_ЦК прочие менее 150 кВт'!M190</f>
        <v>#REF!</v>
      </c>
      <c r="N190" s="3" t="e">
        <f>'5_ЦК прочие менее 150 кВт'!N190</f>
        <v>#REF!</v>
      </c>
      <c r="O190" s="3" t="e">
        <f>'5_ЦК прочие менее 150 кВт'!O190</f>
        <v>#REF!</v>
      </c>
      <c r="P190" s="3" t="e">
        <f>'5_ЦК прочие менее 150 кВт'!P190</f>
        <v>#REF!</v>
      </c>
      <c r="Q190" s="3" t="e">
        <f>'5_ЦК прочие менее 150 кВт'!Q190</f>
        <v>#REF!</v>
      </c>
      <c r="R190" s="3" t="e">
        <f>'5_ЦК прочие менее 150 кВт'!R190</f>
        <v>#REF!</v>
      </c>
      <c r="S190" s="3" t="e">
        <f>'5_ЦК прочие менее 150 кВт'!S190</f>
        <v>#REF!</v>
      </c>
      <c r="T190" s="3" t="e">
        <f>'5_ЦК прочие менее 150 кВт'!T190</f>
        <v>#REF!</v>
      </c>
      <c r="U190" s="3" t="e">
        <f>'5_ЦК прочие менее 150 кВт'!U190</f>
        <v>#REF!</v>
      </c>
      <c r="V190" s="3" t="e">
        <f>'5_ЦК прочие менее 150 кВт'!V190</f>
        <v>#REF!</v>
      </c>
      <c r="W190" s="3" t="e">
        <f>'5_ЦК прочие менее 150 кВт'!W190</f>
        <v>#REF!</v>
      </c>
      <c r="X190" s="3" t="e">
        <f>'5_ЦК прочие менее 150 кВт'!X190</f>
        <v>#REF!</v>
      </c>
      <c r="Y190" s="57" t="e">
        <f>'5_ЦК прочие менее 150 кВт'!Y190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'5_ЦК прочие менее 150 кВт'!B191</f>
        <v>#REF!</v>
      </c>
      <c r="C191" s="3" t="e">
        <f>'5_ЦК прочие менее 150 кВт'!C191</f>
        <v>#REF!</v>
      </c>
      <c r="D191" s="3" t="e">
        <f>'5_ЦК прочие менее 150 кВт'!D191</f>
        <v>#REF!</v>
      </c>
      <c r="E191" s="3" t="e">
        <f>'5_ЦК прочие менее 150 кВт'!E191</f>
        <v>#REF!</v>
      </c>
      <c r="F191" s="3" t="e">
        <f>'5_ЦК прочие менее 150 кВт'!F191</f>
        <v>#REF!</v>
      </c>
      <c r="G191" s="3" t="e">
        <f>'5_ЦК прочие менее 150 кВт'!G191</f>
        <v>#REF!</v>
      </c>
      <c r="H191" s="3" t="e">
        <f>'5_ЦК прочие менее 150 кВт'!H191</f>
        <v>#REF!</v>
      </c>
      <c r="I191" s="3" t="e">
        <f>'5_ЦК прочие менее 150 кВт'!I191</f>
        <v>#REF!</v>
      </c>
      <c r="J191" s="3" t="e">
        <f>'5_ЦК прочие менее 150 кВт'!J191</f>
        <v>#REF!</v>
      </c>
      <c r="K191" s="3" t="e">
        <f>'5_ЦК прочие менее 150 кВт'!K191</f>
        <v>#REF!</v>
      </c>
      <c r="L191" s="3" t="e">
        <f>'5_ЦК прочие менее 150 кВт'!L191</f>
        <v>#REF!</v>
      </c>
      <c r="M191" s="3" t="e">
        <f>'5_ЦК прочие менее 150 кВт'!M191</f>
        <v>#REF!</v>
      </c>
      <c r="N191" s="3" t="e">
        <f>'5_ЦК прочие менее 150 кВт'!N191</f>
        <v>#REF!</v>
      </c>
      <c r="O191" s="3" t="e">
        <f>'5_ЦК прочие менее 150 кВт'!O191</f>
        <v>#REF!</v>
      </c>
      <c r="P191" s="3" t="e">
        <f>'5_ЦК прочие менее 150 кВт'!P191</f>
        <v>#REF!</v>
      </c>
      <c r="Q191" s="3" t="e">
        <f>'5_ЦК прочие менее 150 кВт'!Q191</f>
        <v>#REF!</v>
      </c>
      <c r="R191" s="3" t="e">
        <f>'5_ЦК прочие менее 150 кВт'!R191</f>
        <v>#REF!</v>
      </c>
      <c r="S191" s="3" t="e">
        <f>'5_ЦК прочие менее 150 кВт'!S191</f>
        <v>#REF!</v>
      </c>
      <c r="T191" s="3" t="e">
        <f>'5_ЦК прочие менее 150 кВт'!T191</f>
        <v>#REF!</v>
      </c>
      <c r="U191" s="3" t="e">
        <f>'5_ЦК прочие менее 150 кВт'!U191</f>
        <v>#REF!</v>
      </c>
      <c r="V191" s="3" t="e">
        <f>'5_ЦК прочие менее 150 кВт'!V191</f>
        <v>#REF!</v>
      </c>
      <c r="W191" s="3" t="e">
        <f>'5_ЦК прочие менее 150 кВт'!W191</f>
        <v>#REF!</v>
      </c>
      <c r="X191" s="3" t="e">
        <f>'5_ЦК прочие менее 150 кВт'!X191</f>
        <v>#REF!</v>
      </c>
      <c r="Y191" s="57" t="e">
        <f>'5_ЦК прочие менее 150 кВт'!Y191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'5_ЦК прочие менее 150 кВт'!B192</f>
        <v>#REF!</v>
      </c>
      <c r="C192" s="3" t="e">
        <f>'5_ЦК прочие менее 150 кВт'!C192</f>
        <v>#REF!</v>
      </c>
      <c r="D192" s="3" t="e">
        <f>'5_ЦК прочие менее 150 кВт'!D192</f>
        <v>#REF!</v>
      </c>
      <c r="E192" s="3" t="e">
        <f>'5_ЦК прочие менее 150 кВт'!E192</f>
        <v>#REF!</v>
      </c>
      <c r="F192" s="3" t="e">
        <f>'5_ЦК прочие менее 150 кВт'!F192</f>
        <v>#REF!</v>
      </c>
      <c r="G192" s="3" t="e">
        <f>'5_ЦК прочие менее 150 кВт'!G192</f>
        <v>#REF!</v>
      </c>
      <c r="H192" s="3" t="e">
        <f>'5_ЦК прочие менее 150 кВт'!H192</f>
        <v>#REF!</v>
      </c>
      <c r="I192" s="3" t="e">
        <f>'5_ЦК прочие менее 150 кВт'!I192</f>
        <v>#REF!</v>
      </c>
      <c r="J192" s="3" t="e">
        <f>'5_ЦК прочие менее 150 кВт'!J192</f>
        <v>#REF!</v>
      </c>
      <c r="K192" s="3" t="e">
        <f>'5_ЦК прочие менее 150 кВт'!K192</f>
        <v>#REF!</v>
      </c>
      <c r="L192" s="3" t="e">
        <f>'5_ЦК прочие менее 150 кВт'!L192</f>
        <v>#REF!</v>
      </c>
      <c r="M192" s="3" t="e">
        <f>'5_ЦК прочие менее 150 кВт'!M192</f>
        <v>#REF!</v>
      </c>
      <c r="N192" s="3" t="e">
        <f>'5_ЦК прочие менее 150 кВт'!N192</f>
        <v>#REF!</v>
      </c>
      <c r="O192" s="3" t="e">
        <f>'5_ЦК прочие менее 150 кВт'!O192</f>
        <v>#REF!</v>
      </c>
      <c r="P192" s="3" t="e">
        <f>'5_ЦК прочие менее 150 кВт'!P192</f>
        <v>#REF!</v>
      </c>
      <c r="Q192" s="3" t="e">
        <f>'5_ЦК прочие менее 150 кВт'!Q192</f>
        <v>#REF!</v>
      </c>
      <c r="R192" s="3" t="e">
        <f>'5_ЦК прочие менее 150 кВт'!R192</f>
        <v>#REF!</v>
      </c>
      <c r="S192" s="3" t="e">
        <f>'5_ЦК прочие менее 150 кВт'!S192</f>
        <v>#REF!</v>
      </c>
      <c r="T192" s="3" t="e">
        <f>'5_ЦК прочие менее 150 кВт'!T192</f>
        <v>#REF!</v>
      </c>
      <c r="U192" s="3" t="e">
        <f>'5_ЦК прочие менее 150 кВт'!U192</f>
        <v>#REF!</v>
      </c>
      <c r="V192" s="3" t="e">
        <f>'5_ЦК прочие менее 150 кВт'!V192</f>
        <v>#REF!</v>
      </c>
      <c r="W192" s="3" t="e">
        <f>'5_ЦК прочие менее 150 кВт'!W192</f>
        <v>#REF!</v>
      </c>
      <c r="X192" s="3" t="e">
        <f>'5_ЦК прочие менее 150 кВт'!X192</f>
        <v>#REF!</v>
      </c>
      <c r="Y192" s="57" t="e">
        <f>'5_ЦК прочие менее 150 кВт'!Y192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'5_ЦК прочие менее 150 кВт'!B193</f>
        <v>#REF!</v>
      </c>
      <c r="C193" s="3" t="e">
        <f>'5_ЦК прочие менее 150 кВт'!C193</f>
        <v>#REF!</v>
      </c>
      <c r="D193" s="3" t="e">
        <f>'5_ЦК прочие менее 150 кВт'!D193</f>
        <v>#REF!</v>
      </c>
      <c r="E193" s="3" t="e">
        <f>'5_ЦК прочие менее 150 кВт'!E193</f>
        <v>#REF!</v>
      </c>
      <c r="F193" s="3" t="e">
        <f>'5_ЦК прочие менее 150 кВт'!F193</f>
        <v>#REF!</v>
      </c>
      <c r="G193" s="3" t="e">
        <f>'5_ЦК прочие менее 150 кВт'!G193</f>
        <v>#REF!</v>
      </c>
      <c r="H193" s="3" t="e">
        <f>'5_ЦК прочие менее 150 кВт'!H193</f>
        <v>#REF!</v>
      </c>
      <c r="I193" s="3" t="e">
        <f>'5_ЦК прочие менее 150 кВт'!I193</f>
        <v>#REF!</v>
      </c>
      <c r="J193" s="3" t="e">
        <f>'5_ЦК прочие менее 150 кВт'!J193</f>
        <v>#REF!</v>
      </c>
      <c r="K193" s="3" t="e">
        <f>'5_ЦК прочие менее 150 кВт'!K193</f>
        <v>#REF!</v>
      </c>
      <c r="L193" s="3" t="e">
        <f>'5_ЦК прочие менее 150 кВт'!L193</f>
        <v>#REF!</v>
      </c>
      <c r="M193" s="3" t="e">
        <f>'5_ЦК прочие менее 150 кВт'!M193</f>
        <v>#REF!</v>
      </c>
      <c r="N193" s="3" t="e">
        <f>'5_ЦК прочие менее 150 кВт'!N193</f>
        <v>#REF!</v>
      </c>
      <c r="O193" s="3" t="e">
        <f>'5_ЦК прочие менее 150 кВт'!O193</f>
        <v>#REF!</v>
      </c>
      <c r="P193" s="3" t="e">
        <f>'5_ЦК прочие менее 150 кВт'!P193</f>
        <v>#REF!</v>
      </c>
      <c r="Q193" s="3" t="e">
        <f>'5_ЦК прочие менее 150 кВт'!Q193</f>
        <v>#REF!</v>
      </c>
      <c r="R193" s="3" t="e">
        <f>'5_ЦК прочие менее 150 кВт'!R193</f>
        <v>#REF!</v>
      </c>
      <c r="S193" s="3" t="e">
        <f>'5_ЦК прочие менее 150 кВт'!S193</f>
        <v>#REF!</v>
      </c>
      <c r="T193" s="3" t="e">
        <f>'5_ЦК прочие менее 150 кВт'!T193</f>
        <v>#REF!</v>
      </c>
      <c r="U193" s="3" t="e">
        <f>'5_ЦК прочие менее 150 кВт'!U193</f>
        <v>#REF!</v>
      </c>
      <c r="V193" s="3" t="e">
        <f>'5_ЦК прочие менее 150 кВт'!V193</f>
        <v>#REF!</v>
      </c>
      <c r="W193" s="3" t="e">
        <f>'5_ЦК прочие менее 150 кВт'!W193</f>
        <v>#REF!</v>
      </c>
      <c r="X193" s="3" t="e">
        <f>'5_ЦК прочие менее 150 кВт'!X193</f>
        <v>#REF!</v>
      </c>
      <c r="Y193" s="57" t="e">
        <f>'5_ЦК прочие менее 150 кВт'!Y193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'5_ЦК прочие менее 150 кВт'!B194</f>
        <v>#REF!</v>
      </c>
      <c r="C194" s="3" t="e">
        <f>'5_ЦК прочие менее 150 кВт'!C194</f>
        <v>#REF!</v>
      </c>
      <c r="D194" s="3" t="e">
        <f>'5_ЦК прочие менее 150 кВт'!D194</f>
        <v>#REF!</v>
      </c>
      <c r="E194" s="3" t="e">
        <f>'5_ЦК прочие менее 150 кВт'!E194</f>
        <v>#REF!</v>
      </c>
      <c r="F194" s="3" t="e">
        <f>'5_ЦК прочие менее 150 кВт'!F194</f>
        <v>#REF!</v>
      </c>
      <c r="G194" s="3" t="e">
        <f>'5_ЦК прочие менее 150 кВт'!G194</f>
        <v>#REF!</v>
      </c>
      <c r="H194" s="3" t="e">
        <f>'5_ЦК прочие менее 150 кВт'!H194</f>
        <v>#REF!</v>
      </c>
      <c r="I194" s="3" t="e">
        <f>'5_ЦК прочие менее 150 кВт'!I194</f>
        <v>#REF!</v>
      </c>
      <c r="J194" s="3" t="e">
        <f>'5_ЦК прочие менее 150 кВт'!J194</f>
        <v>#REF!</v>
      </c>
      <c r="K194" s="3" t="e">
        <f>'5_ЦК прочие менее 150 кВт'!K194</f>
        <v>#REF!</v>
      </c>
      <c r="L194" s="3" t="e">
        <f>'5_ЦК прочие менее 150 кВт'!L194</f>
        <v>#REF!</v>
      </c>
      <c r="M194" s="3" t="e">
        <f>'5_ЦК прочие менее 150 кВт'!M194</f>
        <v>#REF!</v>
      </c>
      <c r="N194" s="3" t="e">
        <f>'5_ЦК прочие менее 150 кВт'!N194</f>
        <v>#REF!</v>
      </c>
      <c r="O194" s="3" t="e">
        <f>'5_ЦК прочие менее 150 кВт'!O194</f>
        <v>#REF!</v>
      </c>
      <c r="P194" s="3" t="e">
        <f>'5_ЦК прочие менее 150 кВт'!P194</f>
        <v>#REF!</v>
      </c>
      <c r="Q194" s="3" t="e">
        <f>'5_ЦК прочие менее 150 кВт'!Q194</f>
        <v>#REF!</v>
      </c>
      <c r="R194" s="3" t="e">
        <f>'5_ЦК прочие менее 150 кВт'!R194</f>
        <v>#REF!</v>
      </c>
      <c r="S194" s="3" t="e">
        <f>'5_ЦК прочие менее 150 кВт'!S194</f>
        <v>#REF!</v>
      </c>
      <c r="T194" s="3" t="e">
        <f>'5_ЦК прочие менее 150 кВт'!T194</f>
        <v>#REF!</v>
      </c>
      <c r="U194" s="3" t="e">
        <f>'5_ЦК прочие менее 150 кВт'!U194</f>
        <v>#REF!</v>
      </c>
      <c r="V194" s="3" t="e">
        <f>'5_ЦК прочие менее 150 кВт'!V194</f>
        <v>#REF!</v>
      </c>
      <c r="W194" s="3" t="e">
        <f>'5_ЦК прочие менее 150 кВт'!W194</f>
        <v>#REF!</v>
      </c>
      <c r="X194" s="3" t="e">
        <f>'5_ЦК прочие менее 150 кВт'!X194</f>
        <v>#REF!</v>
      </c>
      <c r="Y194" s="57" t="e">
        <f>'5_ЦК прочие менее 150 кВт'!Y194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'5_ЦК прочие менее 150 кВт'!B195</f>
        <v>#REF!</v>
      </c>
      <c r="C195" s="3" t="e">
        <f>'5_ЦК прочие менее 150 кВт'!C195</f>
        <v>#REF!</v>
      </c>
      <c r="D195" s="3" t="e">
        <f>'5_ЦК прочие менее 150 кВт'!D195</f>
        <v>#REF!</v>
      </c>
      <c r="E195" s="3" t="e">
        <f>'5_ЦК прочие менее 150 кВт'!E195</f>
        <v>#REF!</v>
      </c>
      <c r="F195" s="3" t="e">
        <f>'5_ЦК прочие менее 150 кВт'!F195</f>
        <v>#REF!</v>
      </c>
      <c r="G195" s="3" t="e">
        <f>'5_ЦК прочие менее 150 кВт'!G195</f>
        <v>#REF!</v>
      </c>
      <c r="H195" s="3" t="e">
        <f>'5_ЦК прочие менее 150 кВт'!H195</f>
        <v>#REF!</v>
      </c>
      <c r="I195" s="3" t="e">
        <f>'5_ЦК прочие менее 150 кВт'!I195</f>
        <v>#REF!</v>
      </c>
      <c r="J195" s="3" t="e">
        <f>'5_ЦК прочие менее 150 кВт'!J195</f>
        <v>#REF!</v>
      </c>
      <c r="K195" s="3" t="e">
        <f>'5_ЦК прочие менее 150 кВт'!K195</f>
        <v>#REF!</v>
      </c>
      <c r="L195" s="3" t="e">
        <f>'5_ЦК прочие менее 150 кВт'!L195</f>
        <v>#REF!</v>
      </c>
      <c r="M195" s="3" t="e">
        <f>'5_ЦК прочие менее 150 кВт'!M195</f>
        <v>#REF!</v>
      </c>
      <c r="N195" s="3" t="e">
        <f>'5_ЦК прочие менее 150 кВт'!N195</f>
        <v>#REF!</v>
      </c>
      <c r="O195" s="3" t="e">
        <f>'5_ЦК прочие менее 150 кВт'!O195</f>
        <v>#REF!</v>
      </c>
      <c r="P195" s="3" t="e">
        <f>'5_ЦК прочие менее 150 кВт'!P195</f>
        <v>#REF!</v>
      </c>
      <c r="Q195" s="3" t="e">
        <f>'5_ЦК прочие менее 150 кВт'!Q195</f>
        <v>#REF!</v>
      </c>
      <c r="R195" s="3" t="e">
        <f>'5_ЦК прочие менее 150 кВт'!R195</f>
        <v>#REF!</v>
      </c>
      <c r="S195" s="3" t="e">
        <f>'5_ЦК прочие менее 150 кВт'!S195</f>
        <v>#REF!</v>
      </c>
      <c r="T195" s="3" t="e">
        <f>'5_ЦК прочие менее 150 кВт'!T195</f>
        <v>#REF!</v>
      </c>
      <c r="U195" s="3" t="e">
        <f>'5_ЦК прочие менее 150 кВт'!U195</f>
        <v>#REF!</v>
      </c>
      <c r="V195" s="3" t="e">
        <f>'5_ЦК прочие менее 150 кВт'!V195</f>
        <v>#REF!</v>
      </c>
      <c r="W195" s="3" t="e">
        <f>'5_ЦК прочие менее 150 кВт'!W195</f>
        <v>#REF!</v>
      </c>
      <c r="X195" s="3" t="e">
        <f>'5_ЦК прочие менее 150 кВт'!X195</f>
        <v>#REF!</v>
      </c>
      <c r="Y195" s="57" t="e">
        <f>'5_ЦК прочие менее 150 кВт'!Y195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'5_ЦК прочие менее 150 кВт'!B196</f>
        <v>#REF!</v>
      </c>
      <c r="C196" s="3" t="e">
        <f>'5_ЦК прочие менее 150 кВт'!C196</f>
        <v>#REF!</v>
      </c>
      <c r="D196" s="3" t="e">
        <f>'5_ЦК прочие менее 150 кВт'!D196</f>
        <v>#REF!</v>
      </c>
      <c r="E196" s="3" t="e">
        <f>'5_ЦК прочие менее 150 кВт'!E196</f>
        <v>#REF!</v>
      </c>
      <c r="F196" s="3" t="e">
        <f>'5_ЦК прочие менее 150 кВт'!F196</f>
        <v>#REF!</v>
      </c>
      <c r="G196" s="3" t="e">
        <f>'5_ЦК прочие менее 150 кВт'!G196</f>
        <v>#REF!</v>
      </c>
      <c r="H196" s="3" t="e">
        <f>'5_ЦК прочие менее 150 кВт'!H196</f>
        <v>#REF!</v>
      </c>
      <c r="I196" s="3" t="e">
        <f>'5_ЦК прочие менее 150 кВт'!I196</f>
        <v>#REF!</v>
      </c>
      <c r="J196" s="3" t="e">
        <f>'5_ЦК прочие менее 150 кВт'!J196</f>
        <v>#REF!</v>
      </c>
      <c r="K196" s="3" t="e">
        <f>'5_ЦК прочие менее 150 кВт'!K196</f>
        <v>#REF!</v>
      </c>
      <c r="L196" s="3" t="e">
        <f>'5_ЦК прочие менее 150 кВт'!L196</f>
        <v>#REF!</v>
      </c>
      <c r="M196" s="3" t="e">
        <f>'5_ЦК прочие менее 150 кВт'!M196</f>
        <v>#REF!</v>
      </c>
      <c r="N196" s="3" t="e">
        <f>'5_ЦК прочие менее 150 кВт'!N196</f>
        <v>#REF!</v>
      </c>
      <c r="O196" s="3" t="e">
        <f>'5_ЦК прочие менее 150 кВт'!O196</f>
        <v>#REF!</v>
      </c>
      <c r="P196" s="3" t="e">
        <f>'5_ЦК прочие менее 150 кВт'!P196</f>
        <v>#REF!</v>
      </c>
      <c r="Q196" s="3" t="e">
        <f>'5_ЦК прочие менее 150 кВт'!Q196</f>
        <v>#REF!</v>
      </c>
      <c r="R196" s="3" t="e">
        <f>'5_ЦК прочие менее 150 кВт'!R196</f>
        <v>#REF!</v>
      </c>
      <c r="S196" s="3" t="e">
        <f>'5_ЦК прочие менее 150 кВт'!S196</f>
        <v>#REF!</v>
      </c>
      <c r="T196" s="3" t="e">
        <f>'5_ЦК прочие менее 150 кВт'!T196</f>
        <v>#REF!</v>
      </c>
      <c r="U196" s="3" t="e">
        <f>'5_ЦК прочие менее 150 кВт'!U196</f>
        <v>#REF!</v>
      </c>
      <c r="V196" s="3" t="e">
        <f>'5_ЦК прочие менее 150 кВт'!V196</f>
        <v>#REF!</v>
      </c>
      <c r="W196" s="3" t="e">
        <f>'5_ЦК прочие менее 150 кВт'!W196</f>
        <v>#REF!</v>
      </c>
      <c r="X196" s="3" t="e">
        <f>'5_ЦК прочие менее 150 кВт'!X196</f>
        <v>#REF!</v>
      </c>
      <c r="Y196" s="57" t="e">
        <f>'5_ЦК прочие менее 150 кВт'!Y196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'5_ЦК прочие менее 150 кВт'!B197</f>
        <v>#REF!</v>
      </c>
      <c r="C197" s="3" t="e">
        <f>'5_ЦК прочие менее 150 кВт'!C197</f>
        <v>#REF!</v>
      </c>
      <c r="D197" s="3" t="e">
        <f>'5_ЦК прочие менее 150 кВт'!D197</f>
        <v>#REF!</v>
      </c>
      <c r="E197" s="3" t="e">
        <f>'5_ЦК прочие менее 150 кВт'!E197</f>
        <v>#REF!</v>
      </c>
      <c r="F197" s="3" t="e">
        <f>'5_ЦК прочие менее 150 кВт'!F197</f>
        <v>#REF!</v>
      </c>
      <c r="G197" s="3" t="e">
        <f>'5_ЦК прочие менее 150 кВт'!G197</f>
        <v>#REF!</v>
      </c>
      <c r="H197" s="3" t="e">
        <f>'5_ЦК прочие менее 150 кВт'!H197</f>
        <v>#REF!</v>
      </c>
      <c r="I197" s="3" t="e">
        <f>'5_ЦК прочие менее 150 кВт'!I197</f>
        <v>#REF!</v>
      </c>
      <c r="J197" s="3" t="e">
        <f>'5_ЦК прочие менее 150 кВт'!J197</f>
        <v>#REF!</v>
      </c>
      <c r="K197" s="3" t="e">
        <f>'5_ЦК прочие менее 150 кВт'!K197</f>
        <v>#REF!</v>
      </c>
      <c r="L197" s="3" t="e">
        <f>'5_ЦК прочие менее 150 кВт'!L197</f>
        <v>#REF!</v>
      </c>
      <c r="M197" s="3" t="e">
        <f>'5_ЦК прочие менее 150 кВт'!M197</f>
        <v>#REF!</v>
      </c>
      <c r="N197" s="3" t="e">
        <f>'5_ЦК прочие менее 150 кВт'!N197</f>
        <v>#REF!</v>
      </c>
      <c r="O197" s="3" t="e">
        <f>'5_ЦК прочие менее 150 кВт'!O197</f>
        <v>#REF!</v>
      </c>
      <c r="P197" s="3" t="e">
        <f>'5_ЦК прочие менее 150 кВт'!P197</f>
        <v>#REF!</v>
      </c>
      <c r="Q197" s="3" t="e">
        <f>'5_ЦК прочие менее 150 кВт'!Q197</f>
        <v>#REF!</v>
      </c>
      <c r="R197" s="3" t="e">
        <f>'5_ЦК прочие менее 150 кВт'!R197</f>
        <v>#REF!</v>
      </c>
      <c r="S197" s="3" t="e">
        <f>'5_ЦК прочие менее 150 кВт'!S197</f>
        <v>#REF!</v>
      </c>
      <c r="T197" s="3" t="e">
        <f>'5_ЦК прочие менее 150 кВт'!T197</f>
        <v>#REF!</v>
      </c>
      <c r="U197" s="3" t="e">
        <f>'5_ЦК прочие менее 150 кВт'!U197</f>
        <v>#REF!</v>
      </c>
      <c r="V197" s="3" t="e">
        <f>'5_ЦК прочие менее 150 кВт'!V197</f>
        <v>#REF!</v>
      </c>
      <c r="W197" s="3" t="e">
        <f>'5_ЦК прочие менее 150 кВт'!W197</f>
        <v>#REF!</v>
      </c>
      <c r="X197" s="3" t="e">
        <f>'5_ЦК прочие менее 150 кВт'!X197</f>
        <v>#REF!</v>
      </c>
      <c r="Y197" s="57" t="e">
        <f>'5_ЦК прочие менее 150 кВт'!Y197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'5_ЦК прочие менее 150 кВт'!B198</f>
        <v>#REF!</v>
      </c>
      <c r="C198" s="3" t="e">
        <f>'5_ЦК прочие менее 150 кВт'!C198</f>
        <v>#REF!</v>
      </c>
      <c r="D198" s="3" t="e">
        <f>'5_ЦК прочие менее 150 кВт'!D198</f>
        <v>#REF!</v>
      </c>
      <c r="E198" s="3" t="e">
        <f>'5_ЦК прочие менее 150 кВт'!E198</f>
        <v>#REF!</v>
      </c>
      <c r="F198" s="3" t="e">
        <f>'5_ЦК прочие менее 150 кВт'!F198</f>
        <v>#REF!</v>
      </c>
      <c r="G198" s="3" t="e">
        <f>'5_ЦК прочие менее 150 кВт'!G198</f>
        <v>#REF!</v>
      </c>
      <c r="H198" s="3" t="e">
        <f>'5_ЦК прочие менее 150 кВт'!H198</f>
        <v>#REF!</v>
      </c>
      <c r="I198" s="3" t="e">
        <f>'5_ЦК прочие менее 150 кВт'!I198</f>
        <v>#REF!</v>
      </c>
      <c r="J198" s="3" t="e">
        <f>'5_ЦК прочие менее 150 кВт'!J198</f>
        <v>#REF!</v>
      </c>
      <c r="K198" s="3" t="e">
        <f>'5_ЦК прочие менее 150 кВт'!K198</f>
        <v>#REF!</v>
      </c>
      <c r="L198" s="3" t="e">
        <f>'5_ЦК прочие менее 150 кВт'!L198</f>
        <v>#REF!</v>
      </c>
      <c r="M198" s="3" t="e">
        <f>'5_ЦК прочие менее 150 кВт'!M198</f>
        <v>#REF!</v>
      </c>
      <c r="N198" s="3" t="e">
        <f>'5_ЦК прочие менее 150 кВт'!N198</f>
        <v>#REF!</v>
      </c>
      <c r="O198" s="3" t="e">
        <f>'5_ЦК прочие менее 150 кВт'!O198</f>
        <v>#REF!</v>
      </c>
      <c r="P198" s="3" t="e">
        <f>'5_ЦК прочие менее 150 кВт'!P198</f>
        <v>#REF!</v>
      </c>
      <c r="Q198" s="3" t="e">
        <f>'5_ЦК прочие менее 150 кВт'!Q198</f>
        <v>#REF!</v>
      </c>
      <c r="R198" s="3" t="e">
        <f>'5_ЦК прочие менее 150 кВт'!R198</f>
        <v>#REF!</v>
      </c>
      <c r="S198" s="3" t="e">
        <f>'5_ЦК прочие менее 150 кВт'!S198</f>
        <v>#REF!</v>
      </c>
      <c r="T198" s="3" t="e">
        <f>'5_ЦК прочие менее 150 кВт'!T198</f>
        <v>#REF!</v>
      </c>
      <c r="U198" s="3" t="e">
        <f>'5_ЦК прочие менее 150 кВт'!U198</f>
        <v>#REF!</v>
      </c>
      <c r="V198" s="3" t="e">
        <f>'5_ЦК прочие менее 150 кВт'!V198</f>
        <v>#REF!</v>
      </c>
      <c r="W198" s="3" t="e">
        <f>'5_ЦК прочие менее 150 кВт'!W198</f>
        <v>#REF!</v>
      </c>
      <c r="X198" s="3" t="e">
        <f>'5_ЦК прочие менее 150 кВт'!X198</f>
        <v>#REF!</v>
      </c>
      <c r="Y198" s="57" t="e">
        <f>'5_ЦК прочие менее 150 кВт'!Y198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'5_ЦК прочие менее 150 кВт'!B199</f>
        <v>#REF!</v>
      </c>
      <c r="C199" s="3" t="e">
        <f>'5_ЦК прочие менее 150 кВт'!C199</f>
        <v>#REF!</v>
      </c>
      <c r="D199" s="3" t="e">
        <f>'5_ЦК прочие менее 150 кВт'!D199</f>
        <v>#REF!</v>
      </c>
      <c r="E199" s="3" t="e">
        <f>'5_ЦК прочие менее 150 кВт'!E199</f>
        <v>#REF!</v>
      </c>
      <c r="F199" s="3" t="e">
        <f>'5_ЦК прочие менее 150 кВт'!F199</f>
        <v>#REF!</v>
      </c>
      <c r="G199" s="3" t="e">
        <f>'5_ЦК прочие менее 150 кВт'!G199</f>
        <v>#REF!</v>
      </c>
      <c r="H199" s="3" t="e">
        <f>'5_ЦК прочие менее 150 кВт'!H199</f>
        <v>#REF!</v>
      </c>
      <c r="I199" s="3" t="e">
        <f>'5_ЦК прочие менее 150 кВт'!I199</f>
        <v>#REF!</v>
      </c>
      <c r="J199" s="3" t="e">
        <f>'5_ЦК прочие менее 150 кВт'!J199</f>
        <v>#REF!</v>
      </c>
      <c r="K199" s="3" t="e">
        <f>'5_ЦК прочие менее 150 кВт'!K199</f>
        <v>#REF!</v>
      </c>
      <c r="L199" s="3" t="e">
        <f>'5_ЦК прочие менее 150 кВт'!L199</f>
        <v>#REF!</v>
      </c>
      <c r="M199" s="3" t="e">
        <f>'5_ЦК прочие менее 150 кВт'!M199</f>
        <v>#REF!</v>
      </c>
      <c r="N199" s="3" t="e">
        <f>'5_ЦК прочие менее 150 кВт'!N199</f>
        <v>#REF!</v>
      </c>
      <c r="O199" s="3" t="e">
        <f>'5_ЦК прочие менее 150 кВт'!O199</f>
        <v>#REF!</v>
      </c>
      <c r="P199" s="3" t="e">
        <f>'5_ЦК прочие менее 150 кВт'!P199</f>
        <v>#REF!</v>
      </c>
      <c r="Q199" s="3" t="e">
        <f>'5_ЦК прочие менее 150 кВт'!Q199</f>
        <v>#REF!</v>
      </c>
      <c r="R199" s="3" t="e">
        <f>'5_ЦК прочие менее 150 кВт'!R199</f>
        <v>#REF!</v>
      </c>
      <c r="S199" s="3" t="e">
        <f>'5_ЦК прочие менее 150 кВт'!S199</f>
        <v>#REF!</v>
      </c>
      <c r="T199" s="3" t="e">
        <f>'5_ЦК прочие менее 150 кВт'!T199</f>
        <v>#REF!</v>
      </c>
      <c r="U199" s="3" t="e">
        <f>'5_ЦК прочие менее 150 кВт'!U199</f>
        <v>#REF!</v>
      </c>
      <c r="V199" s="3" t="e">
        <f>'5_ЦК прочие менее 150 кВт'!V199</f>
        <v>#REF!</v>
      </c>
      <c r="W199" s="3" t="e">
        <f>'5_ЦК прочие менее 150 кВт'!W199</f>
        <v>#REF!</v>
      </c>
      <c r="X199" s="3" t="e">
        <f>'5_ЦК прочие менее 150 кВт'!X199</f>
        <v>#REF!</v>
      </c>
      <c r="Y199" s="57" t="e">
        <f>'5_ЦК прочие менее 150 кВт'!Y199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'5_ЦК прочие менее 150 кВт'!B200</f>
        <v>#REF!</v>
      </c>
      <c r="C200" s="3" t="e">
        <f>'5_ЦК прочие менее 150 кВт'!C200</f>
        <v>#REF!</v>
      </c>
      <c r="D200" s="3" t="e">
        <f>'5_ЦК прочие менее 150 кВт'!D200</f>
        <v>#REF!</v>
      </c>
      <c r="E200" s="3" t="e">
        <f>'5_ЦК прочие менее 150 кВт'!E200</f>
        <v>#REF!</v>
      </c>
      <c r="F200" s="3" t="e">
        <f>'5_ЦК прочие менее 150 кВт'!F200</f>
        <v>#REF!</v>
      </c>
      <c r="G200" s="3" t="e">
        <f>'5_ЦК прочие менее 150 кВт'!G200</f>
        <v>#REF!</v>
      </c>
      <c r="H200" s="3" t="e">
        <f>'5_ЦК прочие менее 150 кВт'!H200</f>
        <v>#REF!</v>
      </c>
      <c r="I200" s="3" t="e">
        <f>'5_ЦК прочие менее 150 кВт'!I200</f>
        <v>#REF!</v>
      </c>
      <c r="J200" s="3" t="e">
        <f>'5_ЦК прочие менее 150 кВт'!J200</f>
        <v>#REF!</v>
      </c>
      <c r="K200" s="3" t="e">
        <f>'5_ЦК прочие менее 150 кВт'!K200</f>
        <v>#REF!</v>
      </c>
      <c r="L200" s="3" t="e">
        <f>'5_ЦК прочие менее 150 кВт'!L200</f>
        <v>#REF!</v>
      </c>
      <c r="M200" s="3" t="e">
        <f>'5_ЦК прочие менее 150 кВт'!M200</f>
        <v>#REF!</v>
      </c>
      <c r="N200" s="3" t="e">
        <f>'5_ЦК прочие менее 150 кВт'!N200</f>
        <v>#REF!</v>
      </c>
      <c r="O200" s="3" t="e">
        <f>'5_ЦК прочие менее 150 кВт'!O200</f>
        <v>#REF!</v>
      </c>
      <c r="P200" s="3" t="e">
        <f>'5_ЦК прочие менее 150 кВт'!P200</f>
        <v>#REF!</v>
      </c>
      <c r="Q200" s="3" t="e">
        <f>'5_ЦК прочие менее 150 кВт'!Q200</f>
        <v>#REF!</v>
      </c>
      <c r="R200" s="3" t="e">
        <f>'5_ЦК прочие менее 150 кВт'!R200</f>
        <v>#REF!</v>
      </c>
      <c r="S200" s="3" t="e">
        <f>'5_ЦК прочие менее 150 кВт'!S200</f>
        <v>#REF!</v>
      </c>
      <c r="T200" s="3" t="e">
        <f>'5_ЦК прочие менее 150 кВт'!T200</f>
        <v>#REF!</v>
      </c>
      <c r="U200" s="3" t="e">
        <f>'5_ЦК прочие менее 150 кВт'!U200</f>
        <v>#REF!</v>
      </c>
      <c r="V200" s="3" t="e">
        <f>'5_ЦК прочие менее 150 кВт'!V200</f>
        <v>#REF!</v>
      </c>
      <c r="W200" s="3" t="e">
        <f>'5_ЦК прочие менее 150 кВт'!W200</f>
        <v>#REF!</v>
      </c>
      <c r="X200" s="3" t="e">
        <f>'5_ЦК прочие менее 150 кВт'!X200</f>
        <v>#REF!</v>
      </c>
      <c r="Y200" s="57" t="e">
        <f>'5_ЦК прочие менее 150 кВт'!Y200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'5_ЦК прочие менее 150 кВт'!B201</f>
        <v>#REF!</v>
      </c>
      <c r="C201" s="3" t="e">
        <f>'5_ЦК прочие менее 150 кВт'!C201</f>
        <v>#REF!</v>
      </c>
      <c r="D201" s="3" t="e">
        <f>'5_ЦК прочие менее 150 кВт'!D201</f>
        <v>#REF!</v>
      </c>
      <c r="E201" s="3" t="e">
        <f>'5_ЦК прочие менее 150 кВт'!E201</f>
        <v>#REF!</v>
      </c>
      <c r="F201" s="3" t="e">
        <f>'5_ЦК прочие менее 150 кВт'!F201</f>
        <v>#REF!</v>
      </c>
      <c r="G201" s="3" t="e">
        <f>'5_ЦК прочие менее 150 кВт'!G201</f>
        <v>#REF!</v>
      </c>
      <c r="H201" s="3" t="e">
        <f>'5_ЦК прочие менее 150 кВт'!H201</f>
        <v>#REF!</v>
      </c>
      <c r="I201" s="3" t="e">
        <f>'5_ЦК прочие менее 150 кВт'!I201</f>
        <v>#REF!</v>
      </c>
      <c r="J201" s="3" t="e">
        <f>'5_ЦК прочие менее 150 кВт'!J201</f>
        <v>#REF!</v>
      </c>
      <c r="K201" s="3" t="e">
        <f>'5_ЦК прочие менее 150 кВт'!K201</f>
        <v>#REF!</v>
      </c>
      <c r="L201" s="3" t="e">
        <f>'5_ЦК прочие менее 150 кВт'!L201</f>
        <v>#REF!</v>
      </c>
      <c r="M201" s="3" t="e">
        <f>'5_ЦК прочие менее 150 кВт'!M201</f>
        <v>#REF!</v>
      </c>
      <c r="N201" s="3" t="e">
        <f>'5_ЦК прочие менее 150 кВт'!N201</f>
        <v>#REF!</v>
      </c>
      <c r="O201" s="3" t="e">
        <f>'5_ЦК прочие менее 150 кВт'!O201</f>
        <v>#REF!</v>
      </c>
      <c r="P201" s="3" t="e">
        <f>'5_ЦК прочие менее 150 кВт'!P201</f>
        <v>#REF!</v>
      </c>
      <c r="Q201" s="3" t="e">
        <f>'5_ЦК прочие менее 150 кВт'!Q201</f>
        <v>#REF!</v>
      </c>
      <c r="R201" s="3" t="e">
        <f>'5_ЦК прочие менее 150 кВт'!R201</f>
        <v>#REF!</v>
      </c>
      <c r="S201" s="3" t="e">
        <f>'5_ЦК прочие менее 150 кВт'!S201</f>
        <v>#REF!</v>
      </c>
      <c r="T201" s="3" t="e">
        <f>'5_ЦК прочие менее 150 кВт'!T201</f>
        <v>#REF!</v>
      </c>
      <c r="U201" s="3" t="e">
        <f>'5_ЦК прочие менее 150 кВт'!U201</f>
        <v>#REF!</v>
      </c>
      <c r="V201" s="3" t="e">
        <f>'5_ЦК прочие менее 150 кВт'!V201</f>
        <v>#REF!</v>
      </c>
      <c r="W201" s="3" t="e">
        <f>'5_ЦК прочие менее 150 кВт'!W201</f>
        <v>#REF!</v>
      </c>
      <c r="X201" s="3" t="e">
        <f>'5_ЦК прочие менее 150 кВт'!X201</f>
        <v>#REF!</v>
      </c>
      <c r="Y201" s="57" t="e">
        <f>'5_ЦК прочие менее 150 кВт'!Y201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'5_ЦК прочие менее 150 кВт'!B202</f>
        <v>#REF!</v>
      </c>
      <c r="C202" s="3" t="e">
        <f>'5_ЦК прочие менее 150 кВт'!C202</f>
        <v>#REF!</v>
      </c>
      <c r="D202" s="3" t="e">
        <f>'5_ЦК прочие менее 150 кВт'!D202</f>
        <v>#REF!</v>
      </c>
      <c r="E202" s="3" t="e">
        <f>'5_ЦК прочие менее 150 кВт'!E202</f>
        <v>#REF!</v>
      </c>
      <c r="F202" s="3" t="e">
        <f>'5_ЦК прочие менее 150 кВт'!F202</f>
        <v>#REF!</v>
      </c>
      <c r="G202" s="3" t="e">
        <f>'5_ЦК прочие менее 150 кВт'!G202</f>
        <v>#REF!</v>
      </c>
      <c r="H202" s="3" t="e">
        <f>'5_ЦК прочие менее 150 кВт'!H202</f>
        <v>#REF!</v>
      </c>
      <c r="I202" s="3" t="e">
        <f>'5_ЦК прочие менее 150 кВт'!I202</f>
        <v>#REF!</v>
      </c>
      <c r="J202" s="3" t="e">
        <f>'5_ЦК прочие менее 150 кВт'!J202</f>
        <v>#REF!</v>
      </c>
      <c r="K202" s="3" t="e">
        <f>'5_ЦК прочие менее 150 кВт'!K202</f>
        <v>#REF!</v>
      </c>
      <c r="L202" s="3" t="e">
        <f>'5_ЦК прочие менее 150 кВт'!L202</f>
        <v>#REF!</v>
      </c>
      <c r="M202" s="3" t="e">
        <f>'5_ЦК прочие менее 150 кВт'!M202</f>
        <v>#REF!</v>
      </c>
      <c r="N202" s="3" t="e">
        <f>'5_ЦК прочие менее 150 кВт'!N202</f>
        <v>#REF!</v>
      </c>
      <c r="O202" s="3" t="e">
        <f>'5_ЦК прочие менее 150 кВт'!O202</f>
        <v>#REF!</v>
      </c>
      <c r="P202" s="3" t="e">
        <f>'5_ЦК прочие менее 150 кВт'!P202</f>
        <v>#REF!</v>
      </c>
      <c r="Q202" s="3" t="e">
        <f>'5_ЦК прочие менее 150 кВт'!Q202</f>
        <v>#REF!</v>
      </c>
      <c r="R202" s="3" t="e">
        <f>'5_ЦК прочие менее 150 кВт'!R202</f>
        <v>#REF!</v>
      </c>
      <c r="S202" s="3" t="e">
        <f>'5_ЦК прочие менее 150 кВт'!S202</f>
        <v>#REF!</v>
      </c>
      <c r="T202" s="3" t="e">
        <f>'5_ЦК прочие менее 150 кВт'!T202</f>
        <v>#REF!</v>
      </c>
      <c r="U202" s="3" t="e">
        <f>'5_ЦК прочие менее 150 кВт'!U202</f>
        <v>#REF!</v>
      </c>
      <c r="V202" s="3" t="e">
        <f>'5_ЦК прочие менее 150 кВт'!V202</f>
        <v>#REF!</v>
      </c>
      <c r="W202" s="3" t="e">
        <f>'5_ЦК прочие менее 150 кВт'!W202</f>
        <v>#REF!</v>
      </c>
      <c r="X202" s="3" t="e">
        <f>'5_ЦК прочие менее 150 кВт'!X202</f>
        <v>#REF!</v>
      </c>
      <c r="Y202" s="57" t="e">
        <f>'5_ЦК прочие менее 150 кВт'!Y202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'5_ЦК прочие менее 150 кВт'!B203</f>
        <v>#REF!</v>
      </c>
      <c r="C203" s="3" t="e">
        <f>'5_ЦК прочие менее 150 кВт'!C203</f>
        <v>#REF!</v>
      </c>
      <c r="D203" s="3" t="e">
        <f>'5_ЦК прочие менее 150 кВт'!D203</f>
        <v>#REF!</v>
      </c>
      <c r="E203" s="3" t="e">
        <f>'5_ЦК прочие менее 150 кВт'!E203</f>
        <v>#REF!</v>
      </c>
      <c r="F203" s="3" t="e">
        <f>'5_ЦК прочие менее 150 кВт'!F203</f>
        <v>#REF!</v>
      </c>
      <c r="G203" s="3" t="e">
        <f>'5_ЦК прочие менее 150 кВт'!G203</f>
        <v>#REF!</v>
      </c>
      <c r="H203" s="3" t="e">
        <f>'5_ЦК прочие менее 150 кВт'!H203</f>
        <v>#REF!</v>
      </c>
      <c r="I203" s="3" t="e">
        <f>'5_ЦК прочие менее 150 кВт'!I203</f>
        <v>#REF!</v>
      </c>
      <c r="J203" s="3" t="e">
        <f>'5_ЦК прочие менее 150 кВт'!J203</f>
        <v>#REF!</v>
      </c>
      <c r="K203" s="3" t="e">
        <f>'5_ЦК прочие менее 150 кВт'!K203</f>
        <v>#REF!</v>
      </c>
      <c r="L203" s="3" t="e">
        <f>'5_ЦК прочие менее 150 кВт'!L203</f>
        <v>#REF!</v>
      </c>
      <c r="M203" s="3" t="e">
        <f>'5_ЦК прочие менее 150 кВт'!M203</f>
        <v>#REF!</v>
      </c>
      <c r="N203" s="3" t="e">
        <f>'5_ЦК прочие менее 150 кВт'!N203</f>
        <v>#REF!</v>
      </c>
      <c r="O203" s="3" t="e">
        <f>'5_ЦК прочие менее 150 кВт'!O203</f>
        <v>#REF!</v>
      </c>
      <c r="P203" s="3" t="e">
        <f>'5_ЦК прочие менее 150 кВт'!P203</f>
        <v>#REF!</v>
      </c>
      <c r="Q203" s="3" t="e">
        <f>'5_ЦК прочие менее 150 кВт'!Q203</f>
        <v>#REF!</v>
      </c>
      <c r="R203" s="3" t="e">
        <f>'5_ЦК прочие менее 150 кВт'!R203</f>
        <v>#REF!</v>
      </c>
      <c r="S203" s="3" t="e">
        <f>'5_ЦК прочие менее 150 кВт'!S203</f>
        <v>#REF!</v>
      </c>
      <c r="T203" s="3" t="e">
        <f>'5_ЦК прочие менее 150 кВт'!T203</f>
        <v>#REF!</v>
      </c>
      <c r="U203" s="3" t="e">
        <f>'5_ЦК прочие менее 150 кВт'!U203</f>
        <v>#REF!</v>
      </c>
      <c r="V203" s="3" t="e">
        <f>'5_ЦК прочие менее 150 кВт'!V203</f>
        <v>#REF!</v>
      </c>
      <c r="W203" s="3" t="e">
        <f>'5_ЦК прочие менее 150 кВт'!W203</f>
        <v>#REF!</v>
      </c>
      <c r="X203" s="3" t="e">
        <f>'5_ЦК прочие менее 150 кВт'!X203</f>
        <v>#REF!</v>
      </c>
      <c r="Y203" s="57" t="e">
        <f>'5_ЦК прочие менее 150 кВт'!Y203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'5_ЦК прочие менее 150 кВт'!B204</f>
        <v>#REF!</v>
      </c>
      <c r="C204" s="3" t="e">
        <f>'5_ЦК прочие менее 150 кВт'!C204</f>
        <v>#REF!</v>
      </c>
      <c r="D204" s="3" t="e">
        <f>'5_ЦК прочие менее 150 кВт'!D204</f>
        <v>#REF!</v>
      </c>
      <c r="E204" s="3" t="e">
        <f>'5_ЦК прочие менее 150 кВт'!E204</f>
        <v>#REF!</v>
      </c>
      <c r="F204" s="3" t="e">
        <f>'5_ЦК прочие менее 150 кВт'!F204</f>
        <v>#REF!</v>
      </c>
      <c r="G204" s="3" t="e">
        <f>'5_ЦК прочие менее 150 кВт'!G204</f>
        <v>#REF!</v>
      </c>
      <c r="H204" s="3" t="e">
        <f>'5_ЦК прочие менее 150 кВт'!H204</f>
        <v>#REF!</v>
      </c>
      <c r="I204" s="3" t="e">
        <f>'5_ЦК прочие менее 150 кВт'!I204</f>
        <v>#REF!</v>
      </c>
      <c r="J204" s="3" t="e">
        <f>'5_ЦК прочие менее 150 кВт'!J204</f>
        <v>#REF!</v>
      </c>
      <c r="K204" s="3" t="e">
        <f>'5_ЦК прочие менее 150 кВт'!K204</f>
        <v>#REF!</v>
      </c>
      <c r="L204" s="3" t="e">
        <f>'5_ЦК прочие менее 150 кВт'!L204</f>
        <v>#REF!</v>
      </c>
      <c r="M204" s="3" t="e">
        <f>'5_ЦК прочие менее 150 кВт'!M204</f>
        <v>#REF!</v>
      </c>
      <c r="N204" s="3" t="e">
        <f>'5_ЦК прочие менее 150 кВт'!N204</f>
        <v>#REF!</v>
      </c>
      <c r="O204" s="3" t="e">
        <f>'5_ЦК прочие менее 150 кВт'!O204</f>
        <v>#REF!</v>
      </c>
      <c r="P204" s="3" t="e">
        <f>'5_ЦК прочие менее 150 кВт'!P204</f>
        <v>#REF!</v>
      </c>
      <c r="Q204" s="3" t="e">
        <f>'5_ЦК прочие менее 150 кВт'!Q204</f>
        <v>#REF!</v>
      </c>
      <c r="R204" s="3" t="e">
        <f>'5_ЦК прочие менее 150 кВт'!R204</f>
        <v>#REF!</v>
      </c>
      <c r="S204" s="3" t="e">
        <f>'5_ЦК прочие менее 150 кВт'!S204</f>
        <v>#REF!</v>
      </c>
      <c r="T204" s="3" t="e">
        <f>'5_ЦК прочие менее 150 кВт'!T204</f>
        <v>#REF!</v>
      </c>
      <c r="U204" s="3" t="e">
        <f>'5_ЦК прочие менее 150 кВт'!U204</f>
        <v>#REF!</v>
      </c>
      <c r="V204" s="3" t="e">
        <f>'5_ЦК прочие менее 150 кВт'!V204</f>
        <v>#REF!</v>
      </c>
      <c r="W204" s="3" t="e">
        <f>'5_ЦК прочие менее 150 кВт'!W204</f>
        <v>#REF!</v>
      </c>
      <c r="X204" s="3" t="e">
        <f>'5_ЦК прочие менее 150 кВт'!X204</f>
        <v>#REF!</v>
      </c>
      <c r="Y204" s="57" t="e">
        <f>'5_ЦК прочие менее 150 кВт'!Y204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'5_ЦК прочие менее 150 кВт'!B205</f>
        <v>#REF!</v>
      </c>
      <c r="C205" s="3" t="e">
        <f>'5_ЦК прочие менее 150 кВт'!C205</f>
        <v>#REF!</v>
      </c>
      <c r="D205" s="3" t="e">
        <f>'5_ЦК прочие менее 150 кВт'!D205</f>
        <v>#REF!</v>
      </c>
      <c r="E205" s="3" t="e">
        <f>'5_ЦК прочие менее 150 кВт'!E205</f>
        <v>#REF!</v>
      </c>
      <c r="F205" s="3" t="e">
        <f>'5_ЦК прочие менее 150 кВт'!F205</f>
        <v>#REF!</v>
      </c>
      <c r="G205" s="3" t="e">
        <f>'5_ЦК прочие менее 150 кВт'!G205</f>
        <v>#REF!</v>
      </c>
      <c r="H205" s="3" t="e">
        <f>'5_ЦК прочие менее 150 кВт'!H205</f>
        <v>#REF!</v>
      </c>
      <c r="I205" s="3" t="e">
        <f>'5_ЦК прочие менее 150 кВт'!I205</f>
        <v>#REF!</v>
      </c>
      <c r="J205" s="3" t="e">
        <f>'5_ЦК прочие менее 150 кВт'!J205</f>
        <v>#REF!</v>
      </c>
      <c r="K205" s="3" t="e">
        <f>'5_ЦК прочие менее 150 кВт'!K205</f>
        <v>#REF!</v>
      </c>
      <c r="L205" s="3" t="e">
        <f>'5_ЦК прочие менее 150 кВт'!L205</f>
        <v>#REF!</v>
      </c>
      <c r="M205" s="3" t="e">
        <f>'5_ЦК прочие менее 150 кВт'!M205</f>
        <v>#REF!</v>
      </c>
      <c r="N205" s="3" t="e">
        <f>'5_ЦК прочие менее 150 кВт'!N205</f>
        <v>#REF!</v>
      </c>
      <c r="O205" s="3" t="e">
        <f>'5_ЦК прочие менее 150 кВт'!O205</f>
        <v>#REF!</v>
      </c>
      <c r="P205" s="3" t="e">
        <f>'5_ЦК прочие менее 150 кВт'!P205</f>
        <v>#REF!</v>
      </c>
      <c r="Q205" s="3" t="e">
        <f>'5_ЦК прочие менее 150 кВт'!Q205</f>
        <v>#REF!</v>
      </c>
      <c r="R205" s="3" t="e">
        <f>'5_ЦК прочие менее 150 кВт'!R205</f>
        <v>#REF!</v>
      </c>
      <c r="S205" s="3" t="e">
        <f>'5_ЦК прочие менее 150 кВт'!S205</f>
        <v>#REF!</v>
      </c>
      <c r="T205" s="3" t="e">
        <f>'5_ЦК прочие менее 150 кВт'!T205</f>
        <v>#REF!</v>
      </c>
      <c r="U205" s="3" t="e">
        <f>'5_ЦК прочие менее 150 кВт'!U205</f>
        <v>#REF!</v>
      </c>
      <c r="V205" s="3" t="e">
        <f>'5_ЦК прочие менее 150 кВт'!V205</f>
        <v>#REF!</v>
      </c>
      <c r="W205" s="3" t="e">
        <f>'5_ЦК прочие менее 150 кВт'!W205</f>
        <v>#REF!</v>
      </c>
      <c r="X205" s="3" t="e">
        <f>'5_ЦК прочие менее 150 кВт'!X205</f>
        <v>#REF!</v>
      </c>
      <c r="Y205" s="57" t="e">
        <f>'5_ЦК прочие менее 150 кВт'!Y205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'5_ЦК прочие менее 150 кВт'!B206</f>
        <v>#REF!</v>
      </c>
      <c r="C206" s="3" t="e">
        <f>'5_ЦК прочие менее 150 кВт'!C206</f>
        <v>#REF!</v>
      </c>
      <c r="D206" s="3" t="e">
        <f>'5_ЦК прочие менее 150 кВт'!D206</f>
        <v>#REF!</v>
      </c>
      <c r="E206" s="3" t="e">
        <f>'5_ЦК прочие менее 150 кВт'!E206</f>
        <v>#REF!</v>
      </c>
      <c r="F206" s="3" t="e">
        <f>'5_ЦК прочие менее 150 кВт'!F206</f>
        <v>#REF!</v>
      </c>
      <c r="G206" s="3" t="e">
        <f>'5_ЦК прочие менее 150 кВт'!G206</f>
        <v>#REF!</v>
      </c>
      <c r="H206" s="3" t="e">
        <f>'5_ЦК прочие менее 150 кВт'!H206</f>
        <v>#REF!</v>
      </c>
      <c r="I206" s="3" t="e">
        <f>'5_ЦК прочие менее 150 кВт'!I206</f>
        <v>#REF!</v>
      </c>
      <c r="J206" s="3" t="e">
        <f>'5_ЦК прочие менее 150 кВт'!J206</f>
        <v>#REF!</v>
      </c>
      <c r="K206" s="3" t="e">
        <f>'5_ЦК прочие менее 150 кВт'!K206</f>
        <v>#REF!</v>
      </c>
      <c r="L206" s="3" t="e">
        <f>'5_ЦК прочие менее 150 кВт'!L206</f>
        <v>#REF!</v>
      </c>
      <c r="M206" s="3" t="e">
        <f>'5_ЦК прочие менее 150 кВт'!M206</f>
        <v>#REF!</v>
      </c>
      <c r="N206" s="3" t="e">
        <f>'5_ЦК прочие менее 150 кВт'!N206</f>
        <v>#REF!</v>
      </c>
      <c r="O206" s="3" t="e">
        <f>'5_ЦК прочие менее 150 кВт'!O206</f>
        <v>#REF!</v>
      </c>
      <c r="P206" s="3" t="e">
        <f>'5_ЦК прочие менее 150 кВт'!P206</f>
        <v>#REF!</v>
      </c>
      <c r="Q206" s="3" t="e">
        <f>'5_ЦК прочие менее 150 кВт'!Q206</f>
        <v>#REF!</v>
      </c>
      <c r="R206" s="3" t="e">
        <f>'5_ЦК прочие менее 150 кВт'!R206</f>
        <v>#REF!</v>
      </c>
      <c r="S206" s="3" t="e">
        <f>'5_ЦК прочие менее 150 кВт'!S206</f>
        <v>#REF!</v>
      </c>
      <c r="T206" s="3" t="e">
        <f>'5_ЦК прочие менее 150 кВт'!T206</f>
        <v>#REF!</v>
      </c>
      <c r="U206" s="3" t="e">
        <f>'5_ЦК прочие менее 150 кВт'!U206</f>
        <v>#REF!</v>
      </c>
      <c r="V206" s="3" t="e">
        <f>'5_ЦК прочие менее 150 кВт'!V206</f>
        <v>#REF!</v>
      </c>
      <c r="W206" s="3" t="e">
        <f>'5_ЦК прочие менее 150 кВт'!W206</f>
        <v>#REF!</v>
      </c>
      <c r="X206" s="3" t="e">
        <f>'5_ЦК прочие менее 150 кВт'!X206</f>
        <v>#REF!</v>
      </c>
      <c r="Y206" s="57" t="e">
        <f>'5_ЦК прочие менее 150 кВт'!Y206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'5_ЦК прочие менее 150 кВт'!B207</f>
        <v>#REF!</v>
      </c>
      <c r="C207" s="72" t="e">
        <f>'5_ЦК прочие менее 150 кВт'!C207</f>
        <v>#REF!</v>
      </c>
      <c r="D207" s="72" t="e">
        <f>'5_ЦК прочие менее 150 кВт'!D207</f>
        <v>#REF!</v>
      </c>
      <c r="E207" s="72" t="e">
        <f>'5_ЦК прочие менее 150 кВт'!E207</f>
        <v>#REF!</v>
      </c>
      <c r="F207" s="72" t="e">
        <f>'5_ЦК прочие менее 150 кВт'!F207</f>
        <v>#REF!</v>
      </c>
      <c r="G207" s="72" t="e">
        <f>'5_ЦК прочие менее 150 кВт'!G207</f>
        <v>#REF!</v>
      </c>
      <c r="H207" s="72" t="e">
        <f>'5_ЦК прочие менее 150 кВт'!H207</f>
        <v>#REF!</v>
      </c>
      <c r="I207" s="72" t="e">
        <f>'5_ЦК прочие менее 150 кВт'!I207</f>
        <v>#REF!</v>
      </c>
      <c r="J207" s="72" t="e">
        <f>'5_ЦК прочие менее 150 кВт'!J207</f>
        <v>#REF!</v>
      </c>
      <c r="K207" s="72" t="e">
        <f>'5_ЦК прочие менее 150 кВт'!K207</f>
        <v>#REF!</v>
      </c>
      <c r="L207" s="72" t="e">
        <f>'5_ЦК прочие менее 150 кВт'!L207</f>
        <v>#REF!</v>
      </c>
      <c r="M207" s="72" t="e">
        <f>'5_ЦК прочие менее 150 кВт'!M207</f>
        <v>#REF!</v>
      </c>
      <c r="N207" s="72" t="e">
        <f>'5_ЦК прочие менее 150 кВт'!N207</f>
        <v>#REF!</v>
      </c>
      <c r="O207" s="72" t="e">
        <f>'5_ЦК прочие менее 150 кВт'!O207</f>
        <v>#REF!</v>
      </c>
      <c r="P207" s="72" t="e">
        <f>'5_ЦК прочие менее 150 кВт'!P207</f>
        <v>#REF!</v>
      </c>
      <c r="Q207" s="72" t="e">
        <f>'5_ЦК прочие менее 150 кВт'!Q207</f>
        <v>#REF!</v>
      </c>
      <c r="R207" s="72" t="e">
        <f>'5_ЦК прочие менее 150 кВт'!R207</f>
        <v>#REF!</v>
      </c>
      <c r="S207" s="72" t="e">
        <f>'5_ЦК прочие менее 150 кВт'!S207</f>
        <v>#REF!</v>
      </c>
      <c r="T207" s="72" t="e">
        <f>'5_ЦК прочие менее 150 кВт'!T207</f>
        <v>#REF!</v>
      </c>
      <c r="U207" s="72" t="e">
        <f>'5_ЦК прочие менее 150 кВт'!U207</f>
        <v>#REF!</v>
      </c>
      <c r="V207" s="72" t="e">
        <f>'5_ЦК прочие менее 150 кВт'!V207</f>
        <v>#REF!</v>
      </c>
      <c r="W207" s="72" t="e">
        <f>'5_ЦК прочие менее 150 кВт'!W207</f>
        <v>#REF!</v>
      </c>
      <c r="X207" s="72" t="e">
        <f>'5_ЦК прочие менее 150 кВт'!X207</f>
        <v>#REF!</v>
      </c>
      <c r="Y207" s="73" t="e">
        <f>'5_ЦК прочие менее 150 кВт'!Y207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e">
        <f>'5_ЦК прочие менее 150 кВт'!N209:O209</f>
        <v>#REF!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e">
        <f>'5_ЦК прочие менее 150 кВт'!N210:O210</f>
        <v>#REF!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s="17" customFormat="1" ht="15.6" x14ac:dyDescent="0.25">
      <c r="A212" s="279" t="s">
        <v>56</v>
      </c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  <c r="AB212" s="161">
        <v>15</v>
      </c>
      <c r="AC212" s="161">
        <v>15</v>
      </c>
    </row>
    <row r="213" spans="1:29" s="17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37"/>
      <c r="V213" s="37"/>
      <c r="W213" s="37"/>
      <c r="X213" s="37"/>
      <c r="Y213" s="37"/>
      <c r="AB213" s="161">
        <v>15</v>
      </c>
      <c r="AC213" s="161">
        <v>16</v>
      </c>
    </row>
    <row r="214" spans="1:29" s="17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37"/>
      <c r="V214" s="37"/>
      <c r="W214" s="37"/>
      <c r="X214" s="37"/>
      <c r="Y214" s="37"/>
      <c r="AB214" s="161">
        <v>15</v>
      </c>
      <c r="AC214" s="161">
        <v>17</v>
      </c>
    </row>
    <row r="215" spans="1:29" s="17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f>I297</f>
        <v>880241.3</v>
      </c>
      <c r="N215" s="328"/>
      <c r="O215" s="347">
        <f>J297</f>
        <v>1355564</v>
      </c>
      <c r="P215" s="348"/>
      <c r="Q215" s="347">
        <f>K297</f>
        <v>1458239.72</v>
      </c>
      <c r="R215" s="348"/>
      <c r="S215" s="347">
        <f>L297</f>
        <v>723361.22</v>
      </c>
      <c r="T215" s="348"/>
      <c r="U215" s="37"/>
      <c r="V215" s="37"/>
      <c r="W215" s="37"/>
      <c r="X215" s="37"/>
      <c r="Y215" s="37"/>
      <c r="AB215" s="161">
        <v>15</v>
      </c>
      <c r="AC215" s="161">
        <v>18</v>
      </c>
    </row>
    <row r="216" spans="1:29" x14ac:dyDescent="0.25">
      <c r="AB216" s="160">
        <v>15</v>
      </c>
      <c r="AC216" s="160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160">
        <v>15</v>
      </c>
      <c r="AC217" s="160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160">
        <v>15</v>
      </c>
      <c r="AC218" s="160">
        <v>21</v>
      </c>
    </row>
    <row r="219" spans="1:29" ht="19.5" customHeight="1" x14ac:dyDescent="0.25">
      <c r="A219" s="68">
        <v>1</v>
      </c>
      <c r="B219" s="66" t="e">
        <f>'5_ЦК прочие менее 150 кВт'!B216</f>
        <v>#REF!</v>
      </c>
      <c r="C219" s="61" t="e">
        <f>'5_ЦК прочие менее 150 кВт'!C216</f>
        <v>#REF!</v>
      </c>
      <c r="D219" s="61" t="e">
        <f>'5_ЦК прочие менее 150 кВт'!D216</f>
        <v>#REF!</v>
      </c>
      <c r="E219" s="61" t="e">
        <f>'5_ЦК прочие менее 150 кВт'!E216</f>
        <v>#REF!</v>
      </c>
      <c r="F219" s="61" t="e">
        <f>'5_ЦК прочие менее 150 кВт'!F216</f>
        <v>#REF!</v>
      </c>
      <c r="G219" s="61" t="e">
        <f>'5_ЦК прочие менее 150 кВт'!G216</f>
        <v>#REF!</v>
      </c>
      <c r="H219" s="61" t="e">
        <f>'5_ЦК прочие менее 150 кВт'!H216</f>
        <v>#REF!</v>
      </c>
      <c r="I219" s="61" t="e">
        <f>'5_ЦК прочие менее 150 кВт'!I216</f>
        <v>#REF!</v>
      </c>
      <c r="J219" s="61" t="e">
        <f>'5_ЦК прочие менее 150 кВт'!J216</f>
        <v>#REF!</v>
      </c>
      <c r="K219" s="61" t="e">
        <f>'5_ЦК прочие менее 150 кВт'!K216</f>
        <v>#REF!</v>
      </c>
      <c r="L219" s="61" t="e">
        <f>'5_ЦК прочие менее 150 кВт'!L216</f>
        <v>#REF!</v>
      </c>
      <c r="M219" s="61" t="e">
        <f>'5_ЦК прочие менее 150 кВт'!M216</f>
        <v>#REF!</v>
      </c>
      <c r="N219" s="61" t="e">
        <f>'5_ЦК прочие менее 150 кВт'!N216</f>
        <v>#REF!</v>
      </c>
      <c r="O219" s="61" t="e">
        <f>'5_ЦК прочие менее 150 кВт'!O216</f>
        <v>#REF!</v>
      </c>
      <c r="P219" s="61" t="e">
        <f>'5_ЦК прочие менее 150 кВт'!P216</f>
        <v>#REF!</v>
      </c>
      <c r="Q219" s="61" t="e">
        <f>'5_ЦК прочие менее 150 кВт'!Q216</f>
        <v>#REF!</v>
      </c>
      <c r="R219" s="61" t="e">
        <f>'5_ЦК прочие менее 150 кВт'!R216</f>
        <v>#REF!</v>
      </c>
      <c r="S219" s="61" t="e">
        <f>'5_ЦК прочие менее 150 кВт'!S216</f>
        <v>#REF!</v>
      </c>
      <c r="T219" s="61" t="e">
        <f>'5_ЦК прочие менее 150 кВт'!T216</f>
        <v>#REF!</v>
      </c>
      <c r="U219" s="61" t="e">
        <f>'5_ЦК прочие менее 150 кВт'!U216</f>
        <v>#REF!</v>
      </c>
      <c r="V219" s="61" t="e">
        <f>'5_ЦК прочие менее 150 кВт'!V216</f>
        <v>#REF!</v>
      </c>
      <c r="W219" s="61" t="e">
        <f>'5_ЦК прочие менее 150 кВт'!W216</f>
        <v>#REF!</v>
      </c>
      <c r="X219" s="61" t="e">
        <f>'5_ЦК прочие менее 150 кВт'!X216</f>
        <v>#REF!</v>
      </c>
      <c r="Y219" s="62" t="e">
        <f>'5_ЦК прочие менее 150 кВт'!Y216</f>
        <v>#REF!</v>
      </c>
      <c r="AB219" s="160">
        <v>15</v>
      </c>
      <c r="AC219" s="160">
        <v>22</v>
      </c>
    </row>
    <row r="220" spans="1:29" ht="19.5" customHeight="1" x14ac:dyDescent="0.25">
      <c r="A220" s="69">
        <v>2</v>
      </c>
      <c r="B220" s="67" t="e">
        <f>'5_ЦК прочие менее 150 кВт'!B217</f>
        <v>#REF!</v>
      </c>
      <c r="C220" s="3" t="e">
        <f>'5_ЦК прочие менее 150 кВт'!C217</f>
        <v>#REF!</v>
      </c>
      <c r="D220" s="3" t="e">
        <f>'5_ЦК прочие менее 150 кВт'!D217</f>
        <v>#REF!</v>
      </c>
      <c r="E220" s="3" t="e">
        <f>'5_ЦК прочие менее 150 кВт'!E217</f>
        <v>#REF!</v>
      </c>
      <c r="F220" s="3" t="e">
        <f>'5_ЦК прочие менее 150 кВт'!F217</f>
        <v>#REF!</v>
      </c>
      <c r="G220" s="3" t="e">
        <f>'5_ЦК прочие менее 150 кВт'!G217</f>
        <v>#REF!</v>
      </c>
      <c r="H220" s="3" t="e">
        <f>'5_ЦК прочие менее 150 кВт'!H217</f>
        <v>#REF!</v>
      </c>
      <c r="I220" s="3" t="e">
        <f>'5_ЦК прочие менее 150 кВт'!I217</f>
        <v>#REF!</v>
      </c>
      <c r="J220" s="3" t="e">
        <f>'5_ЦК прочие менее 150 кВт'!J217</f>
        <v>#REF!</v>
      </c>
      <c r="K220" s="3" t="e">
        <f>'5_ЦК прочие менее 150 кВт'!K217</f>
        <v>#REF!</v>
      </c>
      <c r="L220" s="3" t="e">
        <f>'5_ЦК прочие менее 150 кВт'!L217</f>
        <v>#REF!</v>
      </c>
      <c r="M220" s="3" t="e">
        <f>'5_ЦК прочие менее 150 кВт'!M217</f>
        <v>#REF!</v>
      </c>
      <c r="N220" s="3" t="e">
        <f>'5_ЦК прочие менее 150 кВт'!N217</f>
        <v>#REF!</v>
      </c>
      <c r="O220" s="3" t="e">
        <f>'5_ЦК прочие менее 150 кВт'!O217</f>
        <v>#REF!</v>
      </c>
      <c r="P220" s="3" t="e">
        <f>'5_ЦК прочие менее 150 кВт'!P217</f>
        <v>#REF!</v>
      </c>
      <c r="Q220" s="3" t="e">
        <f>'5_ЦК прочие менее 150 кВт'!Q217</f>
        <v>#REF!</v>
      </c>
      <c r="R220" s="3" t="e">
        <f>'5_ЦК прочие менее 150 кВт'!R217</f>
        <v>#REF!</v>
      </c>
      <c r="S220" s="3" t="e">
        <f>'5_ЦК прочие менее 150 кВт'!S217</f>
        <v>#REF!</v>
      </c>
      <c r="T220" s="3" t="e">
        <f>'5_ЦК прочие менее 150 кВт'!T217</f>
        <v>#REF!</v>
      </c>
      <c r="U220" s="3" t="e">
        <f>'5_ЦК прочие менее 150 кВт'!U217</f>
        <v>#REF!</v>
      </c>
      <c r="V220" s="3" t="e">
        <f>'5_ЦК прочие менее 150 кВт'!V217</f>
        <v>#REF!</v>
      </c>
      <c r="W220" s="3" t="e">
        <f>'5_ЦК прочие менее 150 кВт'!W217</f>
        <v>#REF!</v>
      </c>
      <c r="X220" s="3" t="e">
        <f>'5_ЦК прочие менее 150 кВт'!X217</f>
        <v>#REF!</v>
      </c>
      <c r="Y220" s="57" t="e">
        <f>'5_ЦК прочие менее 150 кВт'!Y217</f>
        <v>#REF!</v>
      </c>
      <c r="AB220" s="160">
        <v>15</v>
      </c>
      <c r="AC220" s="160">
        <v>23</v>
      </c>
    </row>
    <row r="221" spans="1:29" ht="16.5" customHeight="1" x14ac:dyDescent="0.25">
      <c r="A221" s="69">
        <v>3</v>
      </c>
      <c r="B221" s="67" t="e">
        <f>'5_ЦК прочие менее 150 кВт'!B218</f>
        <v>#REF!</v>
      </c>
      <c r="C221" s="3" t="e">
        <f>'5_ЦК прочие менее 150 кВт'!C218</f>
        <v>#REF!</v>
      </c>
      <c r="D221" s="3" t="e">
        <f>'5_ЦК прочие менее 150 кВт'!D218</f>
        <v>#REF!</v>
      </c>
      <c r="E221" s="3" t="e">
        <f>'5_ЦК прочие менее 150 кВт'!E218</f>
        <v>#REF!</v>
      </c>
      <c r="F221" s="3" t="e">
        <f>'5_ЦК прочие менее 150 кВт'!F218</f>
        <v>#REF!</v>
      </c>
      <c r="G221" s="3" t="e">
        <f>'5_ЦК прочие менее 150 кВт'!G218</f>
        <v>#REF!</v>
      </c>
      <c r="H221" s="3" t="e">
        <f>'5_ЦК прочие менее 150 кВт'!H218</f>
        <v>#REF!</v>
      </c>
      <c r="I221" s="3" t="e">
        <f>'5_ЦК прочие менее 150 кВт'!I218</f>
        <v>#REF!</v>
      </c>
      <c r="J221" s="3" t="e">
        <f>'5_ЦК прочие менее 150 кВт'!J218</f>
        <v>#REF!</v>
      </c>
      <c r="K221" s="3" t="e">
        <f>'5_ЦК прочие менее 150 кВт'!K218</f>
        <v>#REF!</v>
      </c>
      <c r="L221" s="3" t="e">
        <f>'5_ЦК прочие менее 150 кВт'!L218</f>
        <v>#REF!</v>
      </c>
      <c r="M221" s="3" t="e">
        <f>'5_ЦК прочие менее 150 кВт'!M218</f>
        <v>#REF!</v>
      </c>
      <c r="N221" s="3" t="e">
        <f>'5_ЦК прочие менее 150 кВт'!N218</f>
        <v>#REF!</v>
      </c>
      <c r="O221" s="3" t="e">
        <f>'5_ЦК прочие менее 150 кВт'!O218</f>
        <v>#REF!</v>
      </c>
      <c r="P221" s="3" t="e">
        <f>'5_ЦК прочие менее 150 кВт'!P218</f>
        <v>#REF!</v>
      </c>
      <c r="Q221" s="3" t="e">
        <f>'5_ЦК прочие менее 150 кВт'!Q218</f>
        <v>#REF!</v>
      </c>
      <c r="R221" s="3" t="e">
        <f>'5_ЦК прочие менее 150 кВт'!R218</f>
        <v>#REF!</v>
      </c>
      <c r="S221" s="3" t="e">
        <f>'5_ЦК прочие менее 150 кВт'!S218</f>
        <v>#REF!</v>
      </c>
      <c r="T221" s="3" t="e">
        <f>'5_ЦК прочие менее 150 кВт'!T218</f>
        <v>#REF!</v>
      </c>
      <c r="U221" s="3" t="e">
        <f>'5_ЦК прочие менее 150 кВт'!U218</f>
        <v>#REF!</v>
      </c>
      <c r="V221" s="3" t="e">
        <f>'5_ЦК прочие менее 150 кВт'!V218</f>
        <v>#REF!</v>
      </c>
      <c r="W221" s="3" t="e">
        <f>'5_ЦК прочие менее 150 кВт'!W218</f>
        <v>#REF!</v>
      </c>
      <c r="X221" s="3" t="e">
        <f>'5_ЦК прочие менее 150 кВт'!X218</f>
        <v>#REF!</v>
      </c>
      <c r="Y221" s="57" t="e">
        <f>'5_ЦК прочие менее 150 кВт'!Y218</f>
        <v>#REF!</v>
      </c>
      <c r="AB221" s="160">
        <v>15</v>
      </c>
      <c r="AC221" s="160">
        <v>24</v>
      </c>
    </row>
    <row r="222" spans="1:29" x14ac:dyDescent="0.25">
      <c r="A222" s="69">
        <v>4</v>
      </c>
      <c r="B222" s="67" t="e">
        <f>'5_ЦК прочие менее 150 кВт'!B219</f>
        <v>#REF!</v>
      </c>
      <c r="C222" s="3" t="e">
        <f>'5_ЦК прочие менее 150 кВт'!C219</f>
        <v>#REF!</v>
      </c>
      <c r="D222" s="3" t="e">
        <f>'5_ЦК прочие менее 150 кВт'!D219</f>
        <v>#REF!</v>
      </c>
      <c r="E222" s="3" t="e">
        <f>'5_ЦК прочие менее 150 кВт'!E219</f>
        <v>#REF!</v>
      </c>
      <c r="F222" s="3" t="e">
        <f>'5_ЦК прочие менее 150 кВт'!F219</f>
        <v>#REF!</v>
      </c>
      <c r="G222" s="3" t="e">
        <f>'5_ЦК прочие менее 150 кВт'!G219</f>
        <v>#REF!</v>
      </c>
      <c r="H222" s="3" t="e">
        <f>'5_ЦК прочие менее 150 кВт'!H219</f>
        <v>#REF!</v>
      </c>
      <c r="I222" s="3" t="e">
        <f>'5_ЦК прочие менее 150 кВт'!I219</f>
        <v>#REF!</v>
      </c>
      <c r="J222" s="3" t="e">
        <f>'5_ЦК прочие менее 150 кВт'!J219</f>
        <v>#REF!</v>
      </c>
      <c r="K222" s="3" t="e">
        <f>'5_ЦК прочие менее 150 кВт'!K219</f>
        <v>#REF!</v>
      </c>
      <c r="L222" s="3" t="e">
        <f>'5_ЦК прочие менее 150 кВт'!L219</f>
        <v>#REF!</v>
      </c>
      <c r="M222" s="3" t="e">
        <f>'5_ЦК прочие менее 150 кВт'!M219</f>
        <v>#REF!</v>
      </c>
      <c r="N222" s="3" t="e">
        <f>'5_ЦК прочие менее 150 кВт'!N219</f>
        <v>#REF!</v>
      </c>
      <c r="O222" s="3" t="e">
        <f>'5_ЦК прочие менее 150 кВт'!O219</f>
        <v>#REF!</v>
      </c>
      <c r="P222" s="3" t="e">
        <f>'5_ЦК прочие менее 150 кВт'!P219</f>
        <v>#REF!</v>
      </c>
      <c r="Q222" s="3" t="e">
        <f>'5_ЦК прочие менее 150 кВт'!Q219</f>
        <v>#REF!</v>
      </c>
      <c r="R222" s="3" t="e">
        <f>'5_ЦК прочие менее 150 кВт'!R219</f>
        <v>#REF!</v>
      </c>
      <c r="S222" s="3" t="e">
        <f>'5_ЦК прочие менее 150 кВт'!S219</f>
        <v>#REF!</v>
      </c>
      <c r="T222" s="3" t="e">
        <f>'5_ЦК прочие менее 150 кВт'!T219</f>
        <v>#REF!</v>
      </c>
      <c r="U222" s="3" t="e">
        <f>'5_ЦК прочие менее 150 кВт'!U219</f>
        <v>#REF!</v>
      </c>
      <c r="V222" s="3" t="e">
        <f>'5_ЦК прочие менее 150 кВт'!V219</f>
        <v>#REF!</v>
      </c>
      <c r="W222" s="3" t="e">
        <f>'5_ЦК прочие менее 150 кВт'!W219</f>
        <v>#REF!</v>
      </c>
      <c r="X222" s="3" t="e">
        <f>'5_ЦК прочие менее 150 кВт'!X219</f>
        <v>#REF!</v>
      </c>
      <c r="Y222" s="57" t="e">
        <f>'5_ЦК прочие менее 150 кВт'!Y219</f>
        <v>#REF!</v>
      </c>
      <c r="AB222" s="160">
        <v>15</v>
      </c>
      <c r="AC222" s="160">
        <v>25</v>
      </c>
    </row>
    <row r="223" spans="1:29" x14ac:dyDescent="0.25">
      <c r="A223" s="69">
        <v>5</v>
      </c>
      <c r="B223" s="67" t="e">
        <f>'5_ЦК прочие менее 150 кВт'!B220</f>
        <v>#REF!</v>
      </c>
      <c r="C223" s="3" t="e">
        <f>'5_ЦК прочие менее 150 кВт'!C220</f>
        <v>#REF!</v>
      </c>
      <c r="D223" s="3" t="e">
        <f>'5_ЦК прочие менее 150 кВт'!D220</f>
        <v>#REF!</v>
      </c>
      <c r="E223" s="3" t="e">
        <f>'5_ЦК прочие менее 150 кВт'!E220</f>
        <v>#REF!</v>
      </c>
      <c r="F223" s="3" t="e">
        <f>'5_ЦК прочие менее 150 кВт'!F220</f>
        <v>#REF!</v>
      </c>
      <c r="G223" s="3" t="e">
        <f>'5_ЦК прочие менее 150 кВт'!G220</f>
        <v>#REF!</v>
      </c>
      <c r="H223" s="3" t="e">
        <f>'5_ЦК прочие менее 150 кВт'!H220</f>
        <v>#REF!</v>
      </c>
      <c r="I223" s="3" t="e">
        <f>'5_ЦК прочие менее 150 кВт'!I220</f>
        <v>#REF!</v>
      </c>
      <c r="J223" s="3" t="e">
        <f>'5_ЦК прочие менее 150 кВт'!J220</f>
        <v>#REF!</v>
      </c>
      <c r="K223" s="3" t="e">
        <f>'5_ЦК прочие менее 150 кВт'!K220</f>
        <v>#REF!</v>
      </c>
      <c r="L223" s="3" t="e">
        <f>'5_ЦК прочие менее 150 кВт'!L220</f>
        <v>#REF!</v>
      </c>
      <c r="M223" s="3" t="e">
        <f>'5_ЦК прочие менее 150 кВт'!M220</f>
        <v>#REF!</v>
      </c>
      <c r="N223" s="3" t="e">
        <f>'5_ЦК прочие менее 150 кВт'!N220</f>
        <v>#REF!</v>
      </c>
      <c r="O223" s="3" t="e">
        <f>'5_ЦК прочие менее 150 кВт'!O220</f>
        <v>#REF!</v>
      </c>
      <c r="P223" s="3" t="e">
        <f>'5_ЦК прочие менее 150 кВт'!P220</f>
        <v>#REF!</v>
      </c>
      <c r="Q223" s="3" t="e">
        <f>'5_ЦК прочие менее 150 кВт'!Q220</f>
        <v>#REF!</v>
      </c>
      <c r="R223" s="3" t="e">
        <f>'5_ЦК прочие менее 150 кВт'!R220</f>
        <v>#REF!</v>
      </c>
      <c r="S223" s="3" t="e">
        <f>'5_ЦК прочие менее 150 кВт'!S220</f>
        <v>#REF!</v>
      </c>
      <c r="T223" s="3" t="e">
        <f>'5_ЦК прочие менее 150 кВт'!T220</f>
        <v>#REF!</v>
      </c>
      <c r="U223" s="3" t="e">
        <f>'5_ЦК прочие менее 150 кВт'!U220</f>
        <v>#REF!</v>
      </c>
      <c r="V223" s="3" t="e">
        <f>'5_ЦК прочие менее 150 кВт'!V220</f>
        <v>#REF!</v>
      </c>
      <c r="W223" s="3" t="e">
        <f>'5_ЦК прочие менее 150 кВт'!W220</f>
        <v>#REF!</v>
      </c>
      <c r="X223" s="3" t="e">
        <f>'5_ЦК прочие менее 150 кВт'!X220</f>
        <v>#REF!</v>
      </c>
      <c r="Y223" s="57" t="e">
        <f>'5_ЦК прочие менее 150 кВт'!Y220</f>
        <v>#REF!</v>
      </c>
      <c r="AB223" s="160">
        <v>16</v>
      </c>
      <c r="AC223" s="160">
        <v>2</v>
      </c>
    </row>
    <row r="224" spans="1:29" x14ac:dyDescent="0.25">
      <c r="A224" s="69">
        <v>6</v>
      </c>
      <c r="B224" s="67" t="e">
        <f>'5_ЦК прочие менее 150 кВт'!B221</f>
        <v>#REF!</v>
      </c>
      <c r="C224" s="3" t="e">
        <f>'5_ЦК прочие менее 150 кВт'!C221</f>
        <v>#REF!</v>
      </c>
      <c r="D224" s="3" t="e">
        <f>'5_ЦК прочие менее 150 кВт'!D221</f>
        <v>#REF!</v>
      </c>
      <c r="E224" s="3" t="e">
        <f>'5_ЦК прочие менее 150 кВт'!E221</f>
        <v>#REF!</v>
      </c>
      <c r="F224" s="3" t="e">
        <f>'5_ЦК прочие менее 150 кВт'!F221</f>
        <v>#REF!</v>
      </c>
      <c r="G224" s="3" t="e">
        <f>'5_ЦК прочие менее 150 кВт'!G221</f>
        <v>#REF!</v>
      </c>
      <c r="H224" s="3" t="e">
        <f>'5_ЦК прочие менее 150 кВт'!H221</f>
        <v>#REF!</v>
      </c>
      <c r="I224" s="3" t="e">
        <f>'5_ЦК прочие менее 150 кВт'!I221</f>
        <v>#REF!</v>
      </c>
      <c r="J224" s="3" t="e">
        <f>'5_ЦК прочие менее 150 кВт'!J221</f>
        <v>#REF!</v>
      </c>
      <c r="K224" s="3" t="e">
        <f>'5_ЦК прочие менее 150 кВт'!K221</f>
        <v>#REF!</v>
      </c>
      <c r="L224" s="3" t="e">
        <f>'5_ЦК прочие менее 150 кВт'!L221</f>
        <v>#REF!</v>
      </c>
      <c r="M224" s="3" t="e">
        <f>'5_ЦК прочие менее 150 кВт'!M221</f>
        <v>#REF!</v>
      </c>
      <c r="N224" s="3" t="e">
        <f>'5_ЦК прочие менее 150 кВт'!N221</f>
        <v>#REF!</v>
      </c>
      <c r="O224" s="3" t="e">
        <f>'5_ЦК прочие менее 150 кВт'!O221</f>
        <v>#REF!</v>
      </c>
      <c r="P224" s="3" t="e">
        <f>'5_ЦК прочие менее 150 кВт'!P221</f>
        <v>#REF!</v>
      </c>
      <c r="Q224" s="3" t="e">
        <f>'5_ЦК прочие менее 150 кВт'!Q221</f>
        <v>#REF!</v>
      </c>
      <c r="R224" s="3" t="e">
        <f>'5_ЦК прочие менее 150 кВт'!R221</f>
        <v>#REF!</v>
      </c>
      <c r="S224" s="3" t="e">
        <f>'5_ЦК прочие менее 150 кВт'!S221</f>
        <v>#REF!</v>
      </c>
      <c r="T224" s="3" t="e">
        <f>'5_ЦК прочие менее 150 кВт'!T221</f>
        <v>#REF!</v>
      </c>
      <c r="U224" s="3" t="e">
        <f>'5_ЦК прочие менее 150 кВт'!U221</f>
        <v>#REF!</v>
      </c>
      <c r="V224" s="3" t="e">
        <f>'5_ЦК прочие менее 150 кВт'!V221</f>
        <v>#REF!</v>
      </c>
      <c r="W224" s="3" t="e">
        <f>'5_ЦК прочие менее 150 кВт'!W221</f>
        <v>#REF!</v>
      </c>
      <c r="X224" s="3" t="e">
        <f>'5_ЦК прочие менее 150 кВт'!X221</f>
        <v>#REF!</v>
      </c>
      <c r="Y224" s="57" t="e">
        <f>'5_ЦК прочие менее 150 кВт'!Y221</f>
        <v>#REF!</v>
      </c>
      <c r="AB224" s="160">
        <v>16</v>
      </c>
      <c r="AC224" s="160">
        <v>3</v>
      </c>
    </row>
    <row r="225" spans="1:29" x14ac:dyDescent="0.25">
      <c r="A225" s="69">
        <v>7</v>
      </c>
      <c r="B225" s="67" t="e">
        <f>'5_ЦК прочие менее 150 кВт'!B222</f>
        <v>#REF!</v>
      </c>
      <c r="C225" s="3" t="e">
        <f>'5_ЦК прочие менее 150 кВт'!C222</f>
        <v>#REF!</v>
      </c>
      <c r="D225" s="3" t="e">
        <f>'5_ЦК прочие менее 150 кВт'!D222</f>
        <v>#REF!</v>
      </c>
      <c r="E225" s="3" t="e">
        <f>'5_ЦК прочие менее 150 кВт'!E222</f>
        <v>#REF!</v>
      </c>
      <c r="F225" s="3" t="e">
        <f>'5_ЦК прочие менее 150 кВт'!F222</f>
        <v>#REF!</v>
      </c>
      <c r="G225" s="3" t="e">
        <f>'5_ЦК прочие менее 150 кВт'!G222</f>
        <v>#REF!</v>
      </c>
      <c r="H225" s="3" t="e">
        <f>'5_ЦК прочие менее 150 кВт'!H222</f>
        <v>#REF!</v>
      </c>
      <c r="I225" s="3" t="e">
        <f>'5_ЦК прочие менее 150 кВт'!I222</f>
        <v>#REF!</v>
      </c>
      <c r="J225" s="3" t="e">
        <f>'5_ЦК прочие менее 150 кВт'!J222</f>
        <v>#REF!</v>
      </c>
      <c r="K225" s="3" t="e">
        <f>'5_ЦК прочие менее 150 кВт'!K222</f>
        <v>#REF!</v>
      </c>
      <c r="L225" s="3" t="e">
        <f>'5_ЦК прочие менее 150 кВт'!L222</f>
        <v>#REF!</v>
      </c>
      <c r="M225" s="3" t="e">
        <f>'5_ЦК прочие менее 150 кВт'!M222</f>
        <v>#REF!</v>
      </c>
      <c r="N225" s="3" t="e">
        <f>'5_ЦК прочие менее 150 кВт'!N222</f>
        <v>#REF!</v>
      </c>
      <c r="O225" s="3" t="e">
        <f>'5_ЦК прочие менее 150 кВт'!O222</f>
        <v>#REF!</v>
      </c>
      <c r="P225" s="3" t="e">
        <f>'5_ЦК прочие менее 150 кВт'!P222</f>
        <v>#REF!</v>
      </c>
      <c r="Q225" s="3" t="e">
        <f>'5_ЦК прочие менее 150 кВт'!Q222</f>
        <v>#REF!</v>
      </c>
      <c r="R225" s="3" t="e">
        <f>'5_ЦК прочие менее 150 кВт'!R222</f>
        <v>#REF!</v>
      </c>
      <c r="S225" s="3" t="e">
        <f>'5_ЦК прочие менее 150 кВт'!S222</f>
        <v>#REF!</v>
      </c>
      <c r="T225" s="3" t="e">
        <f>'5_ЦК прочие менее 150 кВт'!T222</f>
        <v>#REF!</v>
      </c>
      <c r="U225" s="3" t="e">
        <f>'5_ЦК прочие менее 150 кВт'!U222</f>
        <v>#REF!</v>
      </c>
      <c r="V225" s="3" t="e">
        <f>'5_ЦК прочие менее 150 кВт'!V222</f>
        <v>#REF!</v>
      </c>
      <c r="W225" s="3" t="e">
        <f>'5_ЦК прочие менее 150 кВт'!W222</f>
        <v>#REF!</v>
      </c>
      <c r="X225" s="3" t="e">
        <f>'5_ЦК прочие менее 150 кВт'!X222</f>
        <v>#REF!</v>
      </c>
      <c r="Y225" s="57" t="e">
        <f>'5_ЦК прочие менее 150 кВт'!Y222</f>
        <v>#REF!</v>
      </c>
      <c r="AB225" s="160">
        <v>16</v>
      </c>
      <c r="AC225" s="160">
        <v>4</v>
      </c>
    </row>
    <row r="226" spans="1:29" ht="15.75" customHeight="1" x14ac:dyDescent="0.25">
      <c r="A226" s="69">
        <v>8</v>
      </c>
      <c r="B226" s="67" t="e">
        <f>'5_ЦК прочие менее 150 кВт'!B223</f>
        <v>#REF!</v>
      </c>
      <c r="C226" s="3" t="e">
        <f>'5_ЦК прочие менее 150 кВт'!C223</f>
        <v>#REF!</v>
      </c>
      <c r="D226" s="3" t="e">
        <f>'5_ЦК прочие менее 150 кВт'!D223</f>
        <v>#REF!</v>
      </c>
      <c r="E226" s="3" t="e">
        <f>'5_ЦК прочие менее 150 кВт'!E223</f>
        <v>#REF!</v>
      </c>
      <c r="F226" s="3" t="e">
        <f>'5_ЦК прочие менее 150 кВт'!F223</f>
        <v>#REF!</v>
      </c>
      <c r="G226" s="3" t="e">
        <f>'5_ЦК прочие менее 150 кВт'!G223</f>
        <v>#REF!</v>
      </c>
      <c r="H226" s="3" t="e">
        <f>'5_ЦК прочие менее 150 кВт'!H223</f>
        <v>#REF!</v>
      </c>
      <c r="I226" s="3" t="e">
        <f>'5_ЦК прочие менее 150 кВт'!I223</f>
        <v>#REF!</v>
      </c>
      <c r="J226" s="3" t="e">
        <f>'5_ЦК прочие менее 150 кВт'!J223</f>
        <v>#REF!</v>
      </c>
      <c r="K226" s="3" t="e">
        <f>'5_ЦК прочие менее 150 кВт'!K223</f>
        <v>#REF!</v>
      </c>
      <c r="L226" s="3" t="e">
        <f>'5_ЦК прочие менее 150 кВт'!L223</f>
        <v>#REF!</v>
      </c>
      <c r="M226" s="3" t="e">
        <f>'5_ЦК прочие менее 150 кВт'!M223</f>
        <v>#REF!</v>
      </c>
      <c r="N226" s="3" t="e">
        <f>'5_ЦК прочие менее 150 кВт'!N223</f>
        <v>#REF!</v>
      </c>
      <c r="O226" s="3" t="e">
        <f>'5_ЦК прочие менее 150 кВт'!O223</f>
        <v>#REF!</v>
      </c>
      <c r="P226" s="3" t="e">
        <f>'5_ЦК прочие менее 150 кВт'!P223</f>
        <v>#REF!</v>
      </c>
      <c r="Q226" s="3" t="e">
        <f>'5_ЦК прочие менее 150 кВт'!Q223</f>
        <v>#REF!</v>
      </c>
      <c r="R226" s="3" t="e">
        <f>'5_ЦК прочие менее 150 кВт'!R223</f>
        <v>#REF!</v>
      </c>
      <c r="S226" s="3" t="e">
        <f>'5_ЦК прочие менее 150 кВт'!S223</f>
        <v>#REF!</v>
      </c>
      <c r="T226" s="3" t="e">
        <f>'5_ЦК прочие менее 150 кВт'!T223</f>
        <v>#REF!</v>
      </c>
      <c r="U226" s="3" t="e">
        <f>'5_ЦК прочие менее 150 кВт'!U223</f>
        <v>#REF!</v>
      </c>
      <c r="V226" s="3" t="e">
        <f>'5_ЦК прочие менее 150 кВт'!V223</f>
        <v>#REF!</v>
      </c>
      <c r="W226" s="3" t="e">
        <f>'5_ЦК прочие менее 150 кВт'!W223</f>
        <v>#REF!</v>
      </c>
      <c r="X226" s="3" t="e">
        <f>'5_ЦК прочие менее 150 кВт'!X223</f>
        <v>#REF!</v>
      </c>
      <c r="Y226" s="57" t="e">
        <f>'5_ЦК прочие менее 150 кВт'!Y223</f>
        <v>#REF!</v>
      </c>
      <c r="AB226" s="160">
        <v>16</v>
      </c>
      <c r="AC226" s="160">
        <v>5</v>
      </c>
    </row>
    <row r="227" spans="1:29" x14ac:dyDescent="0.25">
      <c r="A227" s="69">
        <v>9</v>
      </c>
      <c r="B227" s="67" t="e">
        <f>'5_ЦК прочие менее 150 кВт'!B224</f>
        <v>#REF!</v>
      </c>
      <c r="C227" s="3" t="e">
        <f>'5_ЦК прочие менее 150 кВт'!C224</f>
        <v>#REF!</v>
      </c>
      <c r="D227" s="3" t="e">
        <f>'5_ЦК прочие менее 150 кВт'!D224</f>
        <v>#REF!</v>
      </c>
      <c r="E227" s="3" t="e">
        <f>'5_ЦК прочие менее 150 кВт'!E224</f>
        <v>#REF!</v>
      </c>
      <c r="F227" s="3" t="e">
        <f>'5_ЦК прочие менее 150 кВт'!F224</f>
        <v>#REF!</v>
      </c>
      <c r="G227" s="3" t="e">
        <f>'5_ЦК прочие менее 150 кВт'!G224</f>
        <v>#REF!</v>
      </c>
      <c r="H227" s="3" t="e">
        <f>'5_ЦК прочие менее 150 кВт'!H224</f>
        <v>#REF!</v>
      </c>
      <c r="I227" s="3" t="e">
        <f>'5_ЦК прочие менее 150 кВт'!I224</f>
        <v>#REF!</v>
      </c>
      <c r="J227" s="3" t="e">
        <f>'5_ЦК прочие менее 150 кВт'!J224</f>
        <v>#REF!</v>
      </c>
      <c r="K227" s="3" t="e">
        <f>'5_ЦК прочие менее 150 кВт'!K224</f>
        <v>#REF!</v>
      </c>
      <c r="L227" s="3" t="e">
        <f>'5_ЦК прочие менее 150 кВт'!L224</f>
        <v>#REF!</v>
      </c>
      <c r="M227" s="3" t="e">
        <f>'5_ЦК прочие менее 150 кВт'!M224</f>
        <v>#REF!</v>
      </c>
      <c r="N227" s="3" t="e">
        <f>'5_ЦК прочие менее 150 кВт'!N224</f>
        <v>#REF!</v>
      </c>
      <c r="O227" s="3" t="e">
        <f>'5_ЦК прочие менее 150 кВт'!O224</f>
        <v>#REF!</v>
      </c>
      <c r="P227" s="3" t="e">
        <f>'5_ЦК прочие менее 150 кВт'!P224</f>
        <v>#REF!</v>
      </c>
      <c r="Q227" s="3" t="e">
        <f>'5_ЦК прочие менее 150 кВт'!Q224</f>
        <v>#REF!</v>
      </c>
      <c r="R227" s="3" t="e">
        <f>'5_ЦК прочие менее 150 кВт'!R224</f>
        <v>#REF!</v>
      </c>
      <c r="S227" s="3" t="e">
        <f>'5_ЦК прочие менее 150 кВт'!S224</f>
        <v>#REF!</v>
      </c>
      <c r="T227" s="3" t="e">
        <f>'5_ЦК прочие менее 150 кВт'!T224</f>
        <v>#REF!</v>
      </c>
      <c r="U227" s="3" t="e">
        <f>'5_ЦК прочие менее 150 кВт'!U224</f>
        <v>#REF!</v>
      </c>
      <c r="V227" s="3" t="e">
        <f>'5_ЦК прочие менее 150 кВт'!V224</f>
        <v>#REF!</v>
      </c>
      <c r="W227" s="3" t="e">
        <f>'5_ЦК прочие менее 150 кВт'!W224</f>
        <v>#REF!</v>
      </c>
      <c r="X227" s="3" t="e">
        <f>'5_ЦК прочие менее 150 кВт'!X224</f>
        <v>#REF!</v>
      </c>
      <c r="Y227" s="57" t="e">
        <f>'5_ЦК прочие менее 150 кВт'!Y224</f>
        <v>#REF!</v>
      </c>
      <c r="AB227" s="160">
        <v>16</v>
      </c>
      <c r="AC227" s="160">
        <v>6</v>
      </c>
    </row>
    <row r="228" spans="1:29" x14ac:dyDescent="0.25">
      <c r="A228" s="69">
        <v>10</v>
      </c>
      <c r="B228" s="67" t="e">
        <f>'5_ЦК прочие менее 150 кВт'!B225</f>
        <v>#REF!</v>
      </c>
      <c r="C228" s="3" t="e">
        <f>'5_ЦК прочие менее 150 кВт'!C225</f>
        <v>#REF!</v>
      </c>
      <c r="D228" s="3" t="e">
        <f>'5_ЦК прочие менее 150 кВт'!D225</f>
        <v>#REF!</v>
      </c>
      <c r="E228" s="3" t="e">
        <f>'5_ЦК прочие менее 150 кВт'!E225</f>
        <v>#REF!</v>
      </c>
      <c r="F228" s="3" t="e">
        <f>'5_ЦК прочие менее 150 кВт'!F225</f>
        <v>#REF!</v>
      </c>
      <c r="G228" s="3" t="e">
        <f>'5_ЦК прочие менее 150 кВт'!G225</f>
        <v>#REF!</v>
      </c>
      <c r="H228" s="3" t="e">
        <f>'5_ЦК прочие менее 150 кВт'!H225</f>
        <v>#REF!</v>
      </c>
      <c r="I228" s="3" t="e">
        <f>'5_ЦК прочие менее 150 кВт'!I225</f>
        <v>#REF!</v>
      </c>
      <c r="J228" s="3" t="e">
        <f>'5_ЦК прочие менее 150 кВт'!J225</f>
        <v>#REF!</v>
      </c>
      <c r="K228" s="3" t="e">
        <f>'5_ЦК прочие менее 150 кВт'!K225</f>
        <v>#REF!</v>
      </c>
      <c r="L228" s="3" t="e">
        <f>'5_ЦК прочие менее 150 кВт'!L225</f>
        <v>#REF!</v>
      </c>
      <c r="M228" s="3" t="e">
        <f>'5_ЦК прочие менее 150 кВт'!M225</f>
        <v>#REF!</v>
      </c>
      <c r="N228" s="3" t="e">
        <f>'5_ЦК прочие менее 150 кВт'!N225</f>
        <v>#REF!</v>
      </c>
      <c r="O228" s="3" t="e">
        <f>'5_ЦК прочие менее 150 кВт'!O225</f>
        <v>#REF!</v>
      </c>
      <c r="P228" s="3" t="e">
        <f>'5_ЦК прочие менее 150 кВт'!P225</f>
        <v>#REF!</v>
      </c>
      <c r="Q228" s="3" t="e">
        <f>'5_ЦК прочие менее 150 кВт'!Q225</f>
        <v>#REF!</v>
      </c>
      <c r="R228" s="3" t="e">
        <f>'5_ЦК прочие менее 150 кВт'!R225</f>
        <v>#REF!</v>
      </c>
      <c r="S228" s="3" t="e">
        <f>'5_ЦК прочие менее 150 кВт'!S225</f>
        <v>#REF!</v>
      </c>
      <c r="T228" s="3" t="e">
        <f>'5_ЦК прочие менее 150 кВт'!T225</f>
        <v>#REF!</v>
      </c>
      <c r="U228" s="3" t="e">
        <f>'5_ЦК прочие менее 150 кВт'!U225</f>
        <v>#REF!</v>
      </c>
      <c r="V228" s="3" t="e">
        <f>'5_ЦК прочие менее 150 кВт'!V225</f>
        <v>#REF!</v>
      </c>
      <c r="W228" s="3" t="e">
        <f>'5_ЦК прочие менее 150 кВт'!W225</f>
        <v>#REF!</v>
      </c>
      <c r="X228" s="3" t="e">
        <f>'5_ЦК прочие менее 150 кВт'!X225</f>
        <v>#REF!</v>
      </c>
      <c r="Y228" s="57" t="e">
        <f>'5_ЦК прочие менее 150 кВт'!Y225</f>
        <v>#REF!</v>
      </c>
      <c r="AB228" s="160">
        <v>16</v>
      </c>
      <c r="AC228" s="160">
        <v>7</v>
      </c>
    </row>
    <row r="229" spans="1:29" x14ac:dyDescent="0.25">
      <c r="A229" s="69">
        <v>11</v>
      </c>
      <c r="B229" s="67" t="e">
        <f>'5_ЦК прочие менее 150 кВт'!B226</f>
        <v>#REF!</v>
      </c>
      <c r="C229" s="3" t="e">
        <f>'5_ЦК прочие менее 150 кВт'!C226</f>
        <v>#REF!</v>
      </c>
      <c r="D229" s="3" t="e">
        <f>'5_ЦК прочие менее 150 кВт'!D226</f>
        <v>#REF!</v>
      </c>
      <c r="E229" s="3" t="e">
        <f>'5_ЦК прочие менее 150 кВт'!E226</f>
        <v>#REF!</v>
      </c>
      <c r="F229" s="3" t="e">
        <f>'5_ЦК прочие менее 150 кВт'!F226</f>
        <v>#REF!</v>
      </c>
      <c r="G229" s="3" t="e">
        <f>'5_ЦК прочие менее 150 кВт'!G226</f>
        <v>#REF!</v>
      </c>
      <c r="H229" s="3" t="e">
        <f>'5_ЦК прочие менее 150 кВт'!H226</f>
        <v>#REF!</v>
      </c>
      <c r="I229" s="3" t="e">
        <f>'5_ЦК прочие менее 150 кВт'!I226</f>
        <v>#REF!</v>
      </c>
      <c r="J229" s="3" t="e">
        <f>'5_ЦК прочие менее 150 кВт'!J226</f>
        <v>#REF!</v>
      </c>
      <c r="K229" s="3" t="e">
        <f>'5_ЦК прочие менее 150 кВт'!K226</f>
        <v>#REF!</v>
      </c>
      <c r="L229" s="3" t="e">
        <f>'5_ЦК прочие менее 150 кВт'!L226</f>
        <v>#REF!</v>
      </c>
      <c r="M229" s="3" t="e">
        <f>'5_ЦК прочие менее 150 кВт'!M226</f>
        <v>#REF!</v>
      </c>
      <c r="N229" s="3" t="e">
        <f>'5_ЦК прочие менее 150 кВт'!N226</f>
        <v>#REF!</v>
      </c>
      <c r="O229" s="3" t="e">
        <f>'5_ЦК прочие менее 150 кВт'!O226</f>
        <v>#REF!</v>
      </c>
      <c r="P229" s="3" t="e">
        <f>'5_ЦК прочие менее 150 кВт'!P226</f>
        <v>#REF!</v>
      </c>
      <c r="Q229" s="3" t="e">
        <f>'5_ЦК прочие менее 150 кВт'!Q226</f>
        <v>#REF!</v>
      </c>
      <c r="R229" s="3" t="e">
        <f>'5_ЦК прочие менее 150 кВт'!R226</f>
        <v>#REF!</v>
      </c>
      <c r="S229" s="3" t="e">
        <f>'5_ЦК прочие менее 150 кВт'!S226</f>
        <v>#REF!</v>
      </c>
      <c r="T229" s="3" t="e">
        <f>'5_ЦК прочие менее 150 кВт'!T226</f>
        <v>#REF!</v>
      </c>
      <c r="U229" s="3" t="e">
        <f>'5_ЦК прочие менее 150 кВт'!U226</f>
        <v>#REF!</v>
      </c>
      <c r="V229" s="3" t="e">
        <f>'5_ЦК прочие менее 150 кВт'!V226</f>
        <v>#REF!</v>
      </c>
      <c r="W229" s="3" t="e">
        <f>'5_ЦК прочие менее 150 кВт'!W226</f>
        <v>#REF!</v>
      </c>
      <c r="X229" s="3" t="e">
        <f>'5_ЦК прочие менее 150 кВт'!X226</f>
        <v>#REF!</v>
      </c>
      <c r="Y229" s="57" t="e">
        <f>'5_ЦК прочие менее 150 кВт'!Y226</f>
        <v>#REF!</v>
      </c>
      <c r="AB229" s="160">
        <v>16</v>
      </c>
      <c r="AC229" s="160">
        <v>8</v>
      </c>
    </row>
    <row r="230" spans="1:29" x14ac:dyDescent="0.25">
      <c r="A230" s="69">
        <v>12</v>
      </c>
      <c r="B230" s="67" t="e">
        <f>'5_ЦК прочие менее 150 кВт'!B227</f>
        <v>#REF!</v>
      </c>
      <c r="C230" s="3" t="e">
        <f>'5_ЦК прочие менее 150 кВт'!C227</f>
        <v>#REF!</v>
      </c>
      <c r="D230" s="3" t="e">
        <f>'5_ЦК прочие менее 150 кВт'!D227</f>
        <v>#REF!</v>
      </c>
      <c r="E230" s="3" t="e">
        <f>'5_ЦК прочие менее 150 кВт'!E227</f>
        <v>#REF!</v>
      </c>
      <c r="F230" s="3" t="e">
        <f>'5_ЦК прочие менее 150 кВт'!F227</f>
        <v>#REF!</v>
      </c>
      <c r="G230" s="3" t="e">
        <f>'5_ЦК прочие менее 150 кВт'!G227</f>
        <v>#REF!</v>
      </c>
      <c r="H230" s="3" t="e">
        <f>'5_ЦК прочие менее 150 кВт'!H227</f>
        <v>#REF!</v>
      </c>
      <c r="I230" s="3" t="e">
        <f>'5_ЦК прочие менее 150 кВт'!I227</f>
        <v>#REF!</v>
      </c>
      <c r="J230" s="3" t="e">
        <f>'5_ЦК прочие менее 150 кВт'!J227</f>
        <v>#REF!</v>
      </c>
      <c r="K230" s="3" t="e">
        <f>'5_ЦК прочие менее 150 кВт'!K227</f>
        <v>#REF!</v>
      </c>
      <c r="L230" s="3" t="e">
        <f>'5_ЦК прочие менее 150 кВт'!L227</f>
        <v>#REF!</v>
      </c>
      <c r="M230" s="3" t="e">
        <f>'5_ЦК прочие менее 150 кВт'!M227</f>
        <v>#REF!</v>
      </c>
      <c r="N230" s="3" t="e">
        <f>'5_ЦК прочие менее 150 кВт'!N227</f>
        <v>#REF!</v>
      </c>
      <c r="O230" s="3" t="e">
        <f>'5_ЦК прочие менее 150 кВт'!O227</f>
        <v>#REF!</v>
      </c>
      <c r="P230" s="3" t="e">
        <f>'5_ЦК прочие менее 150 кВт'!P227</f>
        <v>#REF!</v>
      </c>
      <c r="Q230" s="3" t="e">
        <f>'5_ЦК прочие менее 150 кВт'!Q227</f>
        <v>#REF!</v>
      </c>
      <c r="R230" s="3" t="e">
        <f>'5_ЦК прочие менее 150 кВт'!R227</f>
        <v>#REF!</v>
      </c>
      <c r="S230" s="3" t="e">
        <f>'5_ЦК прочие менее 150 кВт'!S227</f>
        <v>#REF!</v>
      </c>
      <c r="T230" s="3" t="e">
        <f>'5_ЦК прочие менее 150 кВт'!T227</f>
        <v>#REF!</v>
      </c>
      <c r="U230" s="3" t="e">
        <f>'5_ЦК прочие менее 150 кВт'!U227</f>
        <v>#REF!</v>
      </c>
      <c r="V230" s="3" t="e">
        <f>'5_ЦК прочие менее 150 кВт'!V227</f>
        <v>#REF!</v>
      </c>
      <c r="W230" s="3" t="e">
        <f>'5_ЦК прочие менее 150 кВт'!W227</f>
        <v>#REF!</v>
      </c>
      <c r="X230" s="3" t="e">
        <f>'5_ЦК прочие менее 150 кВт'!X227</f>
        <v>#REF!</v>
      </c>
      <c r="Y230" s="57" t="e">
        <f>'5_ЦК прочие менее 150 кВт'!Y227</f>
        <v>#REF!</v>
      </c>
      <c r="AB230" s="160">
        <v>16</v>
      </c>
      <c r="AC230" s="160">
        <v>9</v>
      </c>
    </row>
    <row r="231" spans="1:29" x14ac:dyDescent="0.25">
      <c r="A231" s="69">
        <v>13</v>
      </c>
      <c r="B231" s="67" t="e">
        <f>'5_ЦК прочие менее 150 кВт'!B228</f>
        <v>#REF!</v>
      </c>
      <c r="C231" s="3" t="e">
        <f>'5_ЦК прочие менее 150 кВт'!C228</f>
        <v>#REF!</v>
      </c>
      <c r="D231" s="3" t="e">
        <f>'5_ЦК прочие менее 150 кВт'!D228</f>
        <v>#REF!</v>
      </c>
      <c r="E231" s="3" t="e">
        <f>'5_ЦК прочие менее 150 кВт'!E228</f>
        <v>#REF!</v>
      </c>
      <c r="F231" s="3" t="e">
        <f>'5_ЦК прочие менее 150 кВт'!F228</f>
        <v>#REF!</v>
      </c>
      <c r="G231" s="3" t="e">
        <f>'5_ЦК прочие менее 150 кВт'!G228</f>
        <v>#REF!</v>
      </c>
      <c r="H231" s="3" t="e">
        <f>'5_ЦК прочие менее 150 кВт'!H228</f>
        <v>#REF!</v>
      </c>
      <c r="I231" s="3" t="e">
        <f>'5_ЦК прочие менее 150 кВт'!I228</f>
        <v>#REF!</v>
      </c>
      <c r="J231" s="3" t="e">
        <f>'5_ЦК прочие менее 150 кВт'!J228</f>
        <v>#REF!</v>
      </c>
      <c r="K231" s="3" t="e">
        <f>'5_ЦК прочие менее 150 кВт'!K228</f>
        <v>#REF!</v>
      </c>
      <c r="L231" s="3" t="e">
        <f>'5_ЦК прочие менее 150 кВт'!L228</f>
        <v>#REF!</v>
      </c>
      <c r="M231" s="3" t="e">
        <f>'5_ЦК прочие менее 150 кВт'!M228</f>
        <v>#REF!</v>
      </c>
      <c r="N231" s="3" t="e">
        <f>'5_ЦК прочие менее 150 кВт'!N228</f>
        <v>#REF!</v>
      </c>
      <c r="O231" s="3" t="e">
        <f>'5_ЦК прочие менее 150 кВт'!O228</f>
        <v>#REF!</v>
      </c>
      <c r="P231" s="3" t="e">
        <f>'5_ЦК прочие менее 150 кВт'!P228</f>
        <v>#REF!</v>
      </c>
      <c r="Q231" s="3" t="e">
        <f>'5_ЦК прочие менее 150 кВт'!Q228</f>
        <v>#REF!</v>
      </c>
      <c r="R231" s="3" t="e">
        <f>'5_ЦК прочие менее 150 кВт'!R228</f>
        <v>#REF!</v>
      </c>
      <c r="S231" s="3" t="e">
        <f>'5_ЦК прочие менее 150 кВт'!S228</f>
        <v>#REF!</v>
      </c>
      <c r="T231" s="3" t="e">
        <f>'5_ЦК прочие менее 150 кВт'!T228</f>
        <v>#REF!</v>
      </c>
      <c r="U231" s="3" t="e">
        <f>'5_ЦК прочие менее 150 кВт'!U228</f>
        <v>#REF!</v>
      </c>
      <c r="V231" s="3" t="e">
        <f>'5_ЦК прочие менее 150 кВт'!V228</f>
        <v>#REF!</v>
      </c>
      <c r="W231" s="3" t="e">
        <f>'5_ЦК прочие менее 150 кВт'!W228</f>
        <v>#REF!</v>
      </c>
      <c r="X231" s="3" t="e">
        <f>'5_ЦК прочие менее 150 кВт'!X228</f>
        <v>#REF!</v>
      </c>
      <c r="Y231" s="57" t="e">
        <f>'5_ЦК прочие менее 150 кВт'!Y228</f>
        <v>#REF!</v>
      </c>
      <c r="AB231" s="160">
        <v>16</v>
      </c>
      <c r="AC231" s="160">
        <v>10</v>
      </c>
    </row>
    <row r="232" spans="1:29" x14ac:dyDescent="0.25">
      <c r="A232" s="69">
        <v>14</v>
      </c>
      <c r="B232" s="67" t="e">
        <f>'5_ЦК прочие менее 150 кВт'!B229</f>
        <v>#REF!</v>
      </c>
      <c r="C232" s="3" t="e">
        <f>'5_ЦК прочие менее 150 кВт'!C229</f>
        <v>#REF!</v>
      </c>
      <c r="D232" s="3" t="e">
        <f>'5_ЦК прочие менее 150 кВт'!D229</f>
        <v>#REF!</v>
      </c>
      <c r="E232" s="3" t="e">
        <f>'5_ЦК прочие менее 150 кВт'!E229</f>
        <v>#REF!</v>
      </c>
      <c r="F232" s="3" t="e">
        <f>'5_ЦК прочие менее 150 кВт'!F229</f>
        <v>#REF!</v>
      </c>
      <c r="G232" s="3" t="e">
        <f>'5_ЦК прочие менее 150 кВт'!G229</f>
        <v>#REF!</v>
      </c>
      <c r="H232" s="3" t="e">
        <f>'5_ЦК прочие менее 150 кВт'!H229</f>
        <v>#REF!</v>
      </c>
      <c r="I232" s="3" t="e">
        <f>'5_ЦК прочие менее 150 кВт'!I229</f>
        <v>#REF!</v>
      </c>
      <c r="J232" s="3" t="e">
        <f>'5_ЦК прочие менее 150 кВт'!J229</f>
        <v>#REF!</v>
      </c>
      <c r="K232" s="3" t="e">
        <f>'5_ЦК прочие менее 150 кВт'!K229</f>
        <v>#REF!</v>
      </c>
      <c r="L232" s="3" t="e">
        <f>'5_ЦК прочие менее 150 кВт'!L229</f>
        <v>#REF!</v>
      </c>
      <c r="M232" s="3" t="e">
        <f>'5_ЦК прочие менее 150 кВт'!M229</f>
        <v>#REF!</v>
      </c>
      <c r="N232" s="3" t="e">
        <f>'5_ЦК прочие менее 150 кВт'!N229</f>
        <v>#REF!</v>
      </c>
      <c r="O232" s="3" t="e">
        <f>'5_ЦК прочие менее 150 кВт'!O229</f>
        <v>#REF!</v>
      </c>
      <c r="P232" s="3" t="e">
        <f>'5_ЦК прочие менее 150 кВт'!P229</f>
        <v>#REF!</v>
      </c>
      <c r="Q232" s="3" t="e">
        <f>'5_ЦК прочие менее 150 кВт'!Q229</f>
        <v>#REF!</v>
      </c>
      <c r="R232" s="3" t="e">
        <f>'5_ЦК прочие менее 150 кВт'!R229</f>
        <v>#REF!</v>
      </c>
      <c r="S232" s="3" t="e">
        <f>'5_ЦК прочие менее 150 кВт'!S229</f>
        <v>#REF!</v>
      </c>
      <c r="T232" s="3" t="e">
        <f>'5_ЦК прочие менее 150 кВт'!T229</f>
        <v>#REF!</v>
      </c>
      <c r="U232" s="3" t="e">
        <f>'5_ЦК прочие менее 150 кВт'!U229</f>
        <v>#REF!</v>
      </c>
      <c r="V232" s="3" t="e">
        <f>'5_ЦК прочие менее 150 кВт'!V229</f>
        <v>#REF!</v>
      </c>
      <c r="W232" s="3" t="e">
        <f>'5_ЦК прочие менее 150 кВт'!W229</f>
        <v>#REF!</v>
      </c>
      <c r="X232" s="3" t="e">
        <f>'5_ЦК прочие менее 150 кВт'!X229</f>
        <v>#REF!</v>
      </c>
      <c r="Y232" s="57" t="e">
        <f>'5_ЦК прочие менее 150 кВт'!Y229</f>
        <v>#REF!</v>
      </c>
      <c r="AB232" s="160">
        <v>16</v>
      </c>
      <c r="AC232" s="160">
        <v>11</v>
      </c>
    </row>
    <row r="233" spans="1:29" x14ac:dyDescent="0.25">
      <c r="A233" s="69">
        <v>15</v>
      </c>
      <c r="B233" s="67" t="e">
        <f>'5_ЦК прочие менее 150 кВт'!B230</f>
        <v>#REF!</v>
      </c>
      <c r="C233" s="3" t="e">
        <f>'5_ЦК прочие менее 150 кВт'!C230</f>
        <v>#REF!</v>
      </c>
      <c r="D233" s="3" t="e">
        <f>'5_ЦК прочие менее 150 кВт'!D230</f>
        <v>#REF!</v>
      </c>
      <c r="E233" s="3" t="e">
        <f>'5_ЦК прочие менее 150 кВт'!E230</f>
        <v>#REF!</v>
      </c>
      <c r="F233" s="3" t="e">
        <f>'5_ЦК прочие менее 150 кВт'!F230</f>
        <v>#REF!</v>
      </c>
      <c r="G233" s="3" t="e">
        <f>'5_ЦК прочие менее 150 кВт'!G230</f>
        <v>#REF!</v>
      </c>
      <c r="H233" s="3" t="e">
        <f>'5_ЦК прочие менее 150 кВт'!H230</f>
        <v>#REF!</v>
      </c>
      <c r="I233" s="3" t="e">
        <f>'5_ЦК прочие менее 150 кВт'!I230</f>
        <v>#REF!</v>
      </c>
      <c r="J233" s="3" t="e">
        <f>'5_ЦК прочие менее 150 кВт'!J230</f>
        <v>#REF!</v>
      </c>
      <c r="K233" s="3" t="e">
        <f>'5_ЦК прочие менее 150 кВт'!K230</f>
        <v>#REF!</v>
      </c>
      <c r="L233" s="3" t="e">
        <f>'5_ЦК прочие менее 150 кВт'!L230</f>
        <v>#REF!</v>
      </c>
      <c r="M233" s="3" t="e">
        <f>'5_ЦК прочие менее 150 кВт'!M230</f>
        <v>#REF!</v>
      </c>
      <c r="N233" s="3" t="e">
        <f>'5_ЦК прочие менее 150 кВт'!N230</f>
        <v>#REF!</v>
      </c>
      <c r="O233" s="3" t="e">
        <f>'5_ЦК прочие менее 150 кВт'!O230</f>
        <v>#REF!</v>
      </c>
      <c r="P233" s="3" t="e">
        <f>'5_ЦК прочие менее 150 кВт'!P230</f>
        <v>#REF!</v>
      </c>
      <c r="Q233" s="3" t="e">
        <f>'5_ЦК прочие менее 150 кВт'!Q230</f>
        <v>#REF!</v>
      </c>
      <c r="R233" s="3" t="e">
        <f>'5_ЦК прочие менее 150 кВт'!R230</f>
        <v>#REF!</v>
      </c>
      <c r="S233" s="3" t="e">
        <f>'5_ЦК прочие менее 150 кВт'!S230</f>
        <v>#REF!</v>
      </c>
      <c r="T233" s="3" t="e">
        <f>'5_ЦК прочие менее 150 кВт'!T230</f>
        <v>#REF!</v>
      </c>
      <c r="U233" s="3" t="e">
        <f>'5_ЦК прочие менее 150 кВт'!U230</f>
        <v>#REF!</v>
      </c>
      <c r="V233" s="3" t="e">
        <f>'5_ЦК прочие менее 150 кВт'!V230</f>
        <v>#REF!</v>
      </c>
      <c r="W233" s="3" t="e">
        <f>'5_ЦК прочие менее 150 кВт'!W230</f>
        <v>#REF!</v>
      </c>
      <c r="X233" s="3" t="e">
        <f>'5_ЦК прочие менее 150 кВт'!X230</f>
        <v>#REF!</v>
      </c>
      <c r="Y233" s="57" t="e">
        <f>'5_ЦК прочие менее 150 кВт'!Y230</f>
        <v>#REF!</v>
      </c>
      <c r="AB233" s="160">
        <v>16</v>
      </c>
      <c r="AC233" s="160">
        <v>12</v>
      </c>
    </row>
    <row r="234" spans="1:29" x14ac:dyDescent="0.25">
      <c r="A234" s="69">
        <v>16</v>
      </c>
      <c r="B234" s="67" t="e">
        <f>'5_ЦК прочие менее 150 кВт'!B231</f>
        <v>#REF!</v>
      </c>
      <c r="C234" s="3" t="e">
        <f>'5_ЦК прочие менее 150 кВт'!C231</f>
        <v>#REF!</v>
      </c>
      <c r="D234" s="3" t="e">
        <f>'5_ЦК прочие менее 150 кВт'!D231</f>
        <v>#REF!</v>
      </c>
      <c r="E234" s="3" t="e">
        <f>'5_ЦК прочие менее 150 кВт'!E231</f>
        <v>#REF!</v>
      </c>
      <c r="F234" s="3" t="e">
        <f>'5_ЦК прочие менее 150 кВт'!F231</f>
        <v>#REF!</v>
      </c>
      <c r="G234" s="3" t="e">
        <f>'5_ЦК прочие менее 150 кВт'!G231</f>
        <v>#REF!</v>
      </c>
      <c r="H234" s="3" t="e">
        <f>'5_ЦК прочие менее 150 кВт'!H231</f>
        <v>#REF!</v>
      </c>
      <c r="I234" s="3" t="e">
        <f>'5_ЦК прочие менее 150 кВт'!I231</f>
        <v>#REF!</v>
      </c>
      <c r="J234" s="3" t="e">
        <f>'5_ЦК прочие менее 150 кВт'!J231</f>
        <v>#REF!</v>
      </c>
      <c r="K234" s="3" t="e">
        <f>'5_ЦК прочие менее 150 кВт'!K231</f>
        <v>#REF!</v>
      </c>
      <c r="L234" s="3" t="e">
        <f>'5_ЦК прочие менее 150 кВт'!L231</f>
        <v>#REF!</v>
      </c>
      <c r="M234" s="3" t="e">
        <f>'5_ЦК прочие менее 150 кВт'!M231</f>
        <v>#REF!</v>
      </c>
      <c r="N234" s="3" t="e">
        <f>'5_ЦК прочие менее 150 кВт'!N231</f>
        <v>#REF!</v>
      </c>
      <c r="O234" s="3" t="e">
        <f>'5_ЦК прочие менее 150 кВт'!O231</f>
        <v>#REF!</v>
      </c>
      <c r="P234" s="3" t="e">
        <f>'5_ЦК прочие менее 150 кВт'!P231</f>
        <v>#REF!</v>
      </c>
      <c r="Q234" s="3" t="e">
        <f>'5_ЦК прочие менее 150 кВт'!Q231</f>
        <v>#REF!</v>
      </c>
      <c r="R234" s="3" t="e">
        <f>'5_ЦК прочие менее 150 кВт'!R231</f>
        <v>#REF!</v>
      </c>
      <c r="S234" s="3" t="e">
        <f>'5_ЦК прочие менее 150 кВт'!S231</f>
        <v>#REF!</v>
      </c>
      <c r="T234" s="3" t="e">
        <f>'5_ЦК прочие менее 150 кВт'!T231</f>
        <v>#REF!</v>
      </c>
      <c r="U234" s="3" t="e">
        <f>'5_ЦК прочие менее 150 кВт'!U231</f>
        <v>#REF!</v>
      </c>
      <c r="V234" s="3" t="e">
        <f>'5_ЦК прочие менее 150 кВт'!V231</f>
        <v>#REF!</v>
      </c>
      <c r="W234" s="3" t="e">
        <f>'5_ЦК прочие менее 150 кВт'!W231</f>
        <v>#REF!</v>
      </c>
      <c r="X234" s="3" t="e">
        <f>'5_ЦК прочие менее 150 кВт'!X231</f>
        <v>#REF!</v>
      </c>
      <c r="Y234" s="57" t="e">
        <f>'5_ЦК прочие менее 150 кВт'!Y231</f>
        <v>#REF!</v>
      </c>
      <c r="AB234" s="160">
        <v>16</v>
      </c>
      <c r="AC234" s="160">
        <v>13</v>
      </c>
    </row>
    <row r="235" spans="1:29" x14ac:dyDescent="0.25">
      <c r="A235" s="69">
        <v>17</v>
      </c>
      <c r="B235" s="67" t="e">
        <f>'5_ЦК прочие менее 150 кВт'!B232</f>
        <v>#REF!</v>
      </c>
      <c r="C235" s="3" t="e">
        <f>'5_ЦК прочие менее 150 кВт'!C232</f>
        <v>#REF!</v>
      </c>
      <c r="D235" s="3" t="e">
        <f>'5_ЦК прочие менее 150 кВт'!D232</f>
        <v>#REF!</v>
      </c>
      <c r="E235" s="3" t="e">
        <f>'5_ЦК прочие менее 150 кВт'!E232</f>
        <v>#REF!</v>
      </c>
      <c r="F235" s="3" t="e">
        <f>'5_ЦК прочие менее 150 кВт'!F232</f>
        <v>#REF!</v>
      </c>
      <c r="G235" s="3" t="e">
        <f>'5_ЦК прочие менее 150 кВт'!G232</f>
        <v>#REF!</v>
      </c>
      <c r="H235" s="3" t="e">
        <f>'5_ЦК прочие менее 150 кВт'!H232</f>
        <v>#REF!</v>
      </c>
      <c r="I235" s="3" t="e">
        <f>'5_ЦК прочие менее 150 кВт'!I232</f>
        <v>#REF!</v>
      </c>
      <c r="J235" s="3" t="e">
        <f>'5_ЦК прочие менее 150 кВт'!J232</f>
        <v>#REF!</v>
      </c>
      <c r="K235" s="3" t="e">
        <f>'5_ЦК прочие менее 150 кВт'!K232</f>
        <v>#REF!</v>
      </c>
      <c r="L235" s="3" t="e">
        <f>'5_ЦК прочие менее 150 кВт'!L232</f>
        <v>#REF!</v>
      </c>
      <c r="M235" s="3" t="e">
        <f>'5_ЦК прочие менее 150 кВт'!M232</f>
        <v>#REF!</v>
      </c>
      <c r="N235" s="3" t="e">
        <f>'5_ЦК прочие менее 150 кВт'!N232</f>
        <v>#REF!</v>
      </c>
      <c r="O235" s="3" t="e">
        <f>'5_ЦК прочие менее 150 кВт'!O232</f>
        <v>#REF!</v>
      </c>
      <c r="P235" s="3" t="e">
        <f>'5_ЦК прочие менее 150 кВт'!P232</f>
        <v>#REF!</v>
      </c>
      <c r="Q235" s="3" t="e">
        <f>'5_ЦК прочие менее 150 кВт'!Q232</f>
        <v>#REF!</v>
      </c>
      <c r="R235" s="3" t="e">
        <f>'5_ЦК прочие менее 150 кВт'!R232</f>
        <v>#REF!</v>
      </c>
      <c r="S235" s="3" t="e">
        <f>'5_ЦК прочие менее 150 кВт'!S232</f>
        <v>#REF!</v>
      </c>
      <c r="T235" s="3" t="e">
        <f>'5_ЦК прочие менее 150 кВт'!T232</f>
        <v>#REF!</v>
      </c>
      <c r="U235" s="3" t="e">
        <f>'5_ЦК прочие менее 150 кВт'!U232</f>
        <v>#REF!</v>
      </c>
      <c r="V235" s="3" t="e">
        <f>'5_ЦК прочие менее 150 кВт'!V232</f>
        <v>#REF!</v>
      </c>
      <c r="W235" s="3" t="e">
        <f>'5_ЦК прочие менее 150 кВт'!W232</f>
        <v>#REF!</v>
      </c>
      <c r="X235" s="3" t="e">
        <f>'5_ЦК прочие менее 150 кВт'!X232</f>
        <v>#REF!</v>
      </c>
      <c r="Y235" s="57" t="e">
        <f>'5_ЦК прочие менее 150 кВт'!Y232</f>
        <v>#REF!</v>
      </c>
      <c r="AB235" s="160">
        <v>16</v>
      </c>
      <c r="AC235" s="160">
        <v>14</v>
      </c>
    </row>
    <row r="236" spans="1:29" x14ac:dyDescent="0.25">
      <c r="A236" s="69">
        <v>18</v>
      </c>
      <c r="B236" s="67" t="e">
        <f>'5_ЦК прочие менее 150 кВт'!B233</f>
        <v>#REF!</v>
      </c>
      <c r="C236" s="3" t="e">
        <f>'5_ЦК прочие менее 150 кВт'!C233</f>
        <v>#REF!</v>
      </c>
      <c r="D236" s="3" t="e">
        <f>'5_ЦК прочие менее 150 кВт'!D233</f>
        <v>#REF!</v>
      </c>
      <c r="E236" s="3" t="e">
        <f>'5_ЦК прочие менее 150 кВт'!E233</f>
        <v>#REF!</v>
      </c>
      <c r="F236" s="3" t="e">
        <f>'5_ЦК прочие менее 150 кВт'!F233</f>
        <v>#REF!</v>
      </c>
      <c r="G236" s="3" t="e">
        <f>'5_ЦК прочие менее 150 кВт'!G233</f>
        <v>#REF!</v>
      </c>
      <c r="H236" s="3" t="e">
        <f>'5_ЦК прочие менее 150 кВт'!H233</f>
        <v>#REF!</v>
      </c>
      <c r="I236" s="3" t="e">
        <f>'5_ЦК прочие менее 150 кВт'!I233</f>
        <v>#REF!</v>
      </c>
      <c r="J236" s="3" t="e">
        <f>'5_ЦК прочие менее 150 кВт'!J233</f>
        <v>#REF!</v>
      </c>
      <c r="K236" s="3" t="e">
        <f>'5_ЦК прочие менее 150 кВт'!K233</f>
        <v>#REF!</v>
      </c>
      <c r="L236" s="3" t="e">
        <f>'5_ЦК прочие менее 150 кВт'!L233</f>
        <v>#REF!</v>
      </c>
      <c r="M236" s="3" t="e">
        <f>'5_ЦК прочие менее 150 кВт'!M233</f>
        <v>#REF!</v>
      </c>
      <c r="N236" s="3" t="e">
        <f>'5_ЦК прочие менее 150 кВт'!N233</f>
        <v>#REF!</v>
      </c>
      <c r="O236" s="3" t="e">
        <f>'5_ЦК прочие менее 150 кВт'!O233</f>
        <v>#REF!</v>
      </c>
      <c r="P236" s="3" t="e">
        <f>'5_ЦК прочие менее 150 кВт'!P233</f>
        <v>#REF!</v>
      </c>
      <c r="Q236" s="3" t="e">
        <f>'5_ЦК прочие менее 150 кВт'!Q233</f>
        <v>#REF!</v>
      </c>
      <c r="R236" s="3" t="e">
        <f>'5_ЦК прочие менее 150 кВт'!R233</f>
        <v>#REF!</v>
      </c>
      <c r="S236" s="3" t="e">
        <f>'5_ЦК прочие менее 150 кВт'!S233</f>
        <v>#REF!</v>
      </c>
      <c r="T236" s="3" t="e">
        <f>'5_ЦК прочие менее 150 кВт'!T233</f>
        <v>#REF!</v>
      </c>
      <c r="U236" s="3" t="e">
        <f>'5_ЦК прочие менее 150 кВт'!U233</f>
        <v>#REF!</v>
      </c>
      <c r="V236" s="3" t="e">
        <f>'5_ЦК прочие менее 150 кВт'!V233</f>
        <v>#REF!</v>
      </c>
      <c r="W236" s="3" t="e">
        <f>'5_ЦК прочие менее 150 кВт'!W233</f>
        <v>#REF!</v>
      </c>
      <c r="X236" s="3" t="e">
        <f>'5_ЦК прочие менее 150 кВт'!X233</f>
        <v>#REF!</v>
      </c>
      <c r="Y236" s="57" t="e">
        <f>'5_ЦК прочие менее 150 кВт'!Y233</f>
        <v>#REF!</v>
      </c>
      <c r="AB236" s="160">
        <v>16</v>
      </c>
      <c r="AC236" s="160">
        <v>15</v>
      </c>
    </row>
    <row r="237" spans="1:29" x14ac:dyDescent="0.25">
      <c r="A237" s="69">
        <v>19</v>
      </c>
      <c r="B237" s="67" t="e">
        <f>'5_ЦК прочие менее 150 кВт'!B234</f>
        <v>#REF!</v>
      </c>
      <c r="C237" s="3" t="e">
        <f>'5_ЦК прочие менее 150 кВт'!C234</f>
        <v>#REF!</v>
      </c>
      <c r="D237" s="3" t="e">
        <f>'5_ЦК прочие менее 150 кВт'!D234</f>
        <v>#REF!</v>
      </c>
      <c r="E237" s="3" t="e">
        <f>'5_ЦК прочие менее 150 кВт'!E234</f>
        <v>#REF!</v>
      </c>
      <c r="F237" s="3" t="e">
        <f>'5_ЦК прочие менее 150 кВт'!F234</f>
        <v>#REF!</v>
      </c>
      <c r="G237" s="3" t="e">
        <f>'5_ЦК прочие менее 150 кВт'!G234</f>
        <v>#REF!</v>
      </c>
      <c r="H237" s="3" t="e">
        <f>'5_ЦК прочие менее 150 кВт'!H234</f>
        <v>#REF!</v>
      </c>
      <c r="I237" s="3" t="e">
        <f>'5_ЦК прочие менее 150 кВт'!I234</f>
        <v>#REF!</v>
      </c>
      <c r="J237" s="3" t="e">
        <f>'5_ЦК прочие менее 150 кВт'!J234</f>
        <v>#REF!</v>
      </c>
      <c r="K237" s="3" t="e">
        <f>'5_ЦК прочие менее 150 кВт'!K234</f>
        <v>#REF!</v>
      </c>
      <c r="L237" s="3" t="e">
        <f>'5_ЦК прочие менее 150 кВт'!L234</f>
        <v>#REF!</v>
      </c>
      <c r="M237" s="3" t="e">
        <f>'5_ЦК прочие менее 150 кВт'!M234</f>
        <v>#REF!</v>
      </c>
      <c r="N237" s="3" t="e">
        <f>'5_ЦК прочие менее 150 кВт'!N234</f>
        <v>#REF!</v>
      </c>
      <c r="O237" s="3" t="e">
        <f>'5_ЦК прочие менее 150 кВт'!O234</f>
        <v>#REF!</v>
      </c>
      <c r="P237" s="3" t="e">
        <f>'5_ЦК прочие менее 150 кВт'!P234</f>
        <v>#REF!</v>
      </c>
      <c r="Q237" s="3" t="e">
        <f>'5_ЦК прочие менее 150 кВт'!Q234</f>
        <v>#REF!</v>
      </c>
      <c r="R237" s="3" t="e">
        <f>'5_ЦК прочие менее 150 кВт'!R234</f>
        <v>#REF!</v>
      </c>
      <c r="S237" s="3" t="e">
        <f>'5_ЦК прочие менее 150 кВт'!S234</f>
        <v>#REF!</v>
      </c>
      <c r="T237" s="3" t="e">
        <f>'5_ЦК прочие менее 150 кВт'!T234</f>
        <v>#REF!</v>
      </c>
      <c r="U237" s="3" t="e">
        <f>'5_ЦК прочие менее 150 кВт'!U234</f>
        <v>#REF!</v>
      </c>
      <c r="V237" s="3" t="e">
        <f>'5_ЦК прочие менее 150 кВт'!V234</f>
        <v>#REF!</v>
      </c>
      <c r="W237" s="3" t="e">
        <f>'5_ЦК прочие менее 150 кВт'!W234</f>
        <v>#REF!</v>
      </c>
      <c r="X237" s="3" t="e">
        <f>'5_ЦК прочие менее 150 кВт'!X234</f>
        <v>#REF!</v>
      </c>
      <c r="Y237" s="57" t="e">
        <f>'5_ЦК прочие менее 150 кВт'!Y234</f>
        <v>#REF!</v>
      </c>
      <c r="AB237" s="160">
        <v>16</v>
      </c>
      <c r="AC237" s="160">
        <v>16</v>
      </c>
    </row>
    <row r="238" spans="1:29" x14ac:dyDescent="0.25">
      <c r="A238" s="69">
        <v>20</v>
      </c>
      <c r="B238" s="67" t="e">
        <f>'5_ЦК прочие менее 150 кВт'!B235</f>
        <v>#REF!</v>
      </c>
      <c r="C238" s="3" t="e">
        <f>'5_ЦК прочие менее 150 кВт'!C235</f>
        <v>#REF!</v>
      </c>
      <c r="D238" s="3" t="e">
        <f>'5_ЦК прочие менее 150 кВт'!D235</f>
        <v>#REF!</v>
      </c>
      <c r="E238" s="3" t="e">
        <f>'5_ЦК прочие менее 150 кВт'!E235</f>
        <v>#REF!</v>
      </c>
      <c r="F238" s="3" t="e">
        <f>'5_ЦК прочие менее 150 кВт'!F235</f>
        <v>#REF!</v>
      </c>
      <c r="G238" s="3" t="e">
        <f>'5_ЦК прочие менее 150 кВт'!G235</f>
        <v>#REF!</v>
      </c>
      <c r="H238" s="3" t="e">
        <f>'5_ЦК прочие менее 150 кВт'!H235</f>
        <v>#REF!</v>
      </c>
      <c r="I238" s="3" t="e">
        <f>'5_ЦК прочие менее 150 кВт'!I235</f>
        <v>#REF!</v>
      </c>
      <c r="J238" s="3" t="e">
        <f>'5_ЦК прочие менее 150 кВт'!J235</f>
        <v>#REF!</v>
      </c>
      <c r="K238" s="3" t="e">
        <f>'5_ЦК прочие менее 150 кВт'!K235</f>
        <v>#REF!</v>
      </c>
      <c r="L238" s="3" t="e">
        <f>'5_ЦК прочие менее 150 кВт'!L235</f>
        <v>#REF!</v>
      </c>
      <c r="M238" s="3" t="e">
        <f>'5_ЦК прочие менее 150 кВт'!M235</f>
        <v>#REF!</v>
      </c>
      <c r="N238" s="3" t="e">
        <f>'5_ЦК прочие менее 150 кВт'!N235</f>
        <v>#REF!</v>
      </c>
      <c r="O238" s="3" t="e">
        <f>'5_ЦК прочие менее 150 кВт'!O235</f>
        <v>#REF!</v>
      </c>
      <c r="P238" s="3" t="e">
        <f>'5_ЦК прочие менее 150 кВт'!P235</f>
        <v>#REF!</v>
      </c>
      <c r="Q238" s="3" t="e">
        <f>'5_ЦК прочие менее 150 кВт'!Q235</f>
        <v>#REF!</v>
      </c>
      <c r="R238" s="3" t="e">
        <f>'5_ЦК прочие менее 150 кВт'!R235</f>
        <v>#REF!</v>
      </c>
      <c r="S238" s="3" t="e">
        <f>'5_ЦК прочие менее 150 кВт'!S235</f>
        <v>#REF!</v>
      </c>
      <c r="T238" s="3" t="e">
        <f>'5_ЦК прочие менее 150 кВт'!T235</f>
        <v>#REF!</v>
      </c>
      <c r="U238" s="3" t="e">
        <f>'5_ЦК прочие менее 150 кВт'!U235</f>
        <v>#REF!</v>
      </c>
      <c r="V238" s="3" t="e">
        <f>'5_ЦК прочие менее 150 кВт'!V235</f>
        <v>#REF!</v>
      </c>
      <c r="W238" s="3" t="e">
        <f>'5_ЦК прочие менее 150 кВт'!W235</f>
        <v>#REF!</v>
      </c>
      <c r="X238" s="3" t="e">
        <f>'5_ЦК прочие менее 150 кВт'!X235</f>
        <v>#REF!</v>
      </c>
      <c r="Y238" s="57" t="e">
        <f>'5_ЦК прочие менее 150 кВт'!Y235</f>
        <v>#REF!</v>
      </c>
      <c r="AB238" s="160">
        <v>16</v>
      </c>
      <c r="AC238" s="160">
        <v>17</v>
      </c>
    </row>
    <row r="239" spans="1:29" ht="15.75" customHeight="1" x14ac:dyDescent="0.25">
      <c r="A239" s="69">
        <v>21</v>
      </c>
      <c r="B239" s="67" t="e">
        <f>'5_ЦК прочие менее 150 кВт'!B236</f>
        <v>#REF!</v>
      </c>
      <c r="C239" s="3" t="e">
        <f>'5_ЦК прочие менее 150 кВт'!C236</f>
        <v>#REF!</v>
      </c>
      <c r="D239" s="3" t="e">
        <f>'5_ЦК прочие менее 150 кВт'!D236</f>
        <v>#REF!</v>
      </c>
      <c r="E239" s="3" t="e">
        <f>'5_ЦК прочие менее 150 кВт'!E236</f>
        <v>#REF!</v>
      </c>
      <c r="F239" s="3" t="e">
        <f>'5_ЦК прочие менее 150 кВт'!F236</f>
        <v>#REF!</v>
      </c>
      <c r="G239" s="3" t="e">
        <f>'5_ЦК прочие менее 150 кВт'!G236</f>
        <v>#REF!</v>
      </c>
      <c r="H239" s="3" t="e">
        <f>'5_ЦК прочие менее 150 кВт'!H236</f>
        <v>#REF!</v>
      </c>
      <c r="I239" s="3" t="e">
        <f>'5_ЦК прочие менее 150 кВт'!I236</f>
        <v>#REF!</v>
      </c>
      <c r="J239" s="3" t="e">
        <f>'5_ЦК прочие менее 150 кВт'!J236</f>
        <v>#REF!</v>
      </c>
      <c r="K239" s="3" t="e">
        <f>'5_ЦК прочие менее 150 кВт'!K236</f>
        <v>#REF!</v>
      </c>
      <c r="L239" s="3" t="e">
        <f>'5_ЦК прочие менее 150 кВт'!L236</f>
        <v>#REF!</v>
      </c>
      <c r="M239" s="3" t="e">
        <f>'5_ЦК прочие менее 150 кВт'!M236</f>
        <v>#REF!</v>
      </c>
      <c r="N239" s="3" t="e">
        <f>'5_ЦК прочие менее 150 кВт'!N236</f>
        <v>#REF!</v>
      </c>
      <c r="O239" s="3" t="e">
        <f>'5_ЦК прочие менее 150 кВт'!O236</f>
        <v>#REF!</v>
      </c>
      <c r="P239" s="3" t="e">
        <f>'5_ЦК прочие менее 150 кВт'!P236</f>
        <v>#REF!</v>
      </c>
      <c r="Q239" s="3" t="e">
        <f>'5_ЦК прочие менее 150 кВт'!Q236</f>
        <v>#REF!</v>
      </c>
      <c r="R239" s="3" t="e">
        <f>'5_ЦК прочие менее 150 кВт'!R236</f>
        <v>#REF!</v>
      </c>
      <c r="S239" s="3" t="e">
        <f>'5_ЦК прочие менее 150 кВт'!S236</f>
        <v>#REF!</v>
      </c>
      <c r="T239" s="3" t="e">
        <f>'5_ЦК прочие менее 150 кВт'!T236</f>
        <v>#REF!</v>
      </c>
      <c r="U239" s="3" t="e">
        <f>'5_ЦК прочие менее 150 кВт'!U236</f>
        <v>#REF!</v>
      </c>
      <c r="V239" s="3" t="e">
        <f>'5_ЦК прочие менее 150 кВт'!V236</f>
        <v>#REF!</v>
      </c>
      <c r="W239" s="3" t="e">
        <f>'5_ЦК прочие менее 150 кВт'!W236</f>
        <v>#REF!</v>
      </c>
      <c r="X239" s="3" t="e">
        <f>'5_ЦК прочие менее 150 кВт'!X236</f>
        <v>#REF!</v>
      </c>
      <c r="Y239" s="57" t="e">
        <f>'5_ЦК прочие менее 150 кВт'!Y236</f>
        <v>#REF!</v>
      </c>
      <c r="AB239" s="160">
        <v>16</v>
      </c>
      <c r="AC239" s="160">
        <v>18</v>
      </c>
    </row>
    <row r="240" spans="1:29" ht="15.75" customHeight="1" x14ac:dyDescent="0.25">
      <c r="A240" s="69">
        <v>22</v>
      </c>
      <c r="B240" s="67" t="e">
        <f>'5_ЦК прочие менее 150 кВт'!B237</f>
        <v>#REF!</v>
      </c>
      <c r="C240" s="3" t="e">
        <f>'5_ЦК прочие менее 150 кВт'!C237</f>
        <v>#REF!</v>
      </c>
      <c r="D240" s="3" t="e">
        <f>'5_ЦК прочие менее 150 кВт'!D237</f>
        <v>#REF!</v>
      </c>
      <c r="E240" s="3" t="e">
        <f>'5_ЦК прочие менее 150 кВт'!E237</f>
        <v>#REF!</v>
      </c>
      <c r="F240" s="3" t="e">
        <f>'5_ЦК прочие менее 150 кВт'!F237</f>
        <v>#REF!</v>
      </c>
      <c r="G240" s="3" t="e">
        <f>'5_ЦК прочие менее 150 кВт'!G237</f>
        <v>#REF!</v>
      </c>
      <c r="H240" s="3" t="e">
        <f>'5_ЦК прочие менее 150 кВт'!H237</f>
        <v>#REF!</v>
      </c>
      <c r="I240" s="3" t="e">
        <f>'5_ЦК прочие менее 150 кВт'!I237</f>
        <v>#REF!</v>
      </c>
      <c r="J240" s="3" t="e">
        <f>'5_ЦК прочие менее 150 кВт'!J237</f>
        <v>#REF!</v>
      </c>
      <c r="K240" s="3" t="e">
        <f>'5_ЦК прочие менее 150 кВт'!K237</f>
        <v>#REF!</v>
      </c>
      <c r="L240" s="3" t="e">
        <f>'5_ЦК прочие менее 150 кВт'!L237</f>
        <v>#REF!</v>
      </c>
      <c r="M240" s="3" t="e">
        <f>'5_ЦК прочие менее 150 кВт'!M237</f>
        <v>#REF!</v>
      </c>
      <c r="N240" s="3" t="e">
        <f>'5_ЦК прочие менее 150 кВт'!N237</f>
        <v>#REF!</v>
      </c>
      <c r="O240" s="3" t="e">
        <f>'5_ЦК прочие менее 150 кВт'!O237</f>
        <v>#REF!</v>
      </c>
      <c r="P240" s="3" t="e">
        <f>'5_ЦК прочие менее 150 кВт'!P237</f>
        <v>#REF!</v>
      </c>
      <c r="Q240" s="3" t="e">
        <f>'5_ЦК прочие менее 150 кВт'!Q237</f>
        <v>#REF!</v>
      </c>
      <c r="R240" s="3" t="e">
        <f>'5_ЦК прочие менее 150 кВт'!R237</f>
        <v>#REF!</v>
      </c>
      <c r="S240" s="3" t="e">
        <f>'5_ЦК прочие менее 150 кВт'!S237</f>
        <v>#REF!</v>
      </c>
      <c r="T240" s="3" t="e">
        <f>'5_ЦК прочие менее 150 кВт'!T237</f>
        <v>#REF!</v>
      </c>
      <c r="U240" s="3" t="e">
        <f>'5_ЦК прочие менее 150 кВт'!U237</f>
        <v>#REF!</v>
      </c>
      <c r="V240" s="3" t="e">
        <f>'5_ЦК прочие менее 150 кВт'!V237</f>
        <v>#REF!</v>
      </c>
      <c r="W240" s="3" t="e">
        <f>'5_ЦК прочие менее 150 кВт'!W237</f>
        <v>#REF!</v>
      </c>
      <c r="X240" s="3" t="e">
        <f>'5_ЦК прочие менее 150 кВт'!X237</f>
        <v>#REF!</v>
      </c>
      <c r="Y240" s="57" t="e">
        <f>'5_ЦК прочие менее 150 кВт'!Y237</f>
        <v>#REF!</v>
      </c>
      <c r="AB240" s="160">
        <v>16</v>
      </c>
      <c r="AC240" s="160">
        <v>19</v>
      </c>
    </row>
    <row r="241" spans="1:29" x14ac:dyDescent="0.25">
      <c r="A241" s="69">
        <v>23</v>
      </c>
      <c r="B241" s="67" t="e">
        <f>'5_ЦК прочие менее 150 кВт'!B238</f>
        <v>#REF!</v>
      </c>
      <c r="C241" s="3" t="e">
        <f>'5_ЦК прочие менее 150 кВт'!C238</f>
        <v>#REF!</v>
      </c>
      <c r="D241" s="3" t="e">
        <f>'5_ЦК прочие менее 150 кВт'!D238</f>
        <v>#REF!</v>
      </c>
      <c r="E241" s="3" t="e">
        <f>'5_ЦК прочие менее 150 кВт'!E238</f>
        <v>#REF!</v>
      </c>
      <c r="F241" s="3" t="e">
        <f>'5_ЦК прочие менее 150 кВт'!F238</f>
        <v>#REF!</v>
      </c>
      <c r="G241" s="3" t="e">
        <f>'5_ЦК прочие менее 150 кВт'!G238</f>
        <v>#REF!</v>
      </c>
      <c r="H241" s="3" t="e">
        <f>'5_ЦК прочие менее 150 кВт'!H238</f>
        <v>#REF!</v>
      </c>
      <c r="I241" s="3" t="e">
        <f>'5_ЦК прочие менее 150 кВт'!I238</f>
        <v>#REF!</v>
      </c>
      <c r="J241" s="3" t="e">
        <f>'5_ЦК прочие менее 150 кВт'!J238</f>
        <v>#REF!</v>
      </c>
      <c r="K241" s="3" t="e">
        <f>'5_ЦК прочие менее 150 кВт'!K238</f>
        <v>#REF!</v>
      </c>
      <c r="L241" s="3" t="e">
        <f>'5_ЦК прочие менее 150 кВт'!L238</f>
        <v>#REF!</v>
      </c>
      <c r="M241" s="3" t="e">
        <f>'5_ЦК прочие менее 150 кВт'!M238</f>
        <v>#REF!</v>
      </c>
      <c r="N241" s="3" t="e">
        <f>'5_ЦК прочие менее 150 кВт'!N238</f>
        <v>#REF!</v>
      </c>
      <c r="O241" s="3" t="e">
        <f>'5_ЦК прочие менее 150 кВт'!O238</f>
        <v>#REF!</v>
      </c>
      <c r="P241" s="3" t="e">
        <f>'5_ЦК прочие менее 150 кВт'!P238</f>
        <v>#REF!</v>
      </c>
      <c r="Q241" s="3" t="e">
        <f>'5_ЦК прочие менее 150 кВт'!Q238</f>
        <v>#REF!</v>
      </c>
      <c r="R241" s="3" t="e">
        <f>'5_ЦК прочие менее 150 кВт'!R238</f>
        <v>#REF!</v>
      </c>
      <c r="S241" s="3" t="e">
        <f>'5_ЦК прочие менее 150 кВт'!S238</f>
        <v>#REF!</v>
      </c>
      <c r="T241" s="3" t="e">
        <f>'5_ЦК прочие менее 150 кВт'!T238</f>
        <v>#REF!</v>
      </c>
      <c r="U241" s="3" t="e">
        <f>'5_ЦК прочие менее 150 кВт'!U238</f>
        <v>#REF!</v>
      </c>
      <c r="V241" s="3" t="e">
        <f>'5_ЦК прочие менее 150 кВт'!V238</f>
        <v>#REF!</v>
      </c>
      <c r="W241" s="3" t="e">
        <f>'5_ЦК прочие менее 150 кВт'!W238</f>
        <v>#REF!</v>
      </c>
      <c r="X241" s="3" t="e">
        <f>'5_ЦК прочие менее 150 кВт'!X238</f>
        <v>#REF!</v>
      </c>
      <c r="Y241" s="57" t="e">
        <f>'5_ЦК прочие менее 150 кВт'!Y238</f>
        <v>#REF!</v>
      </c>
      <c r="AB241" s="160">
        <v>16</v>
      </c>
      <c r="AC241" s="160">
        <v>20</v>
      </c>
    </row>
    <row r="242" spans="1:29" x14ac:dyDescent="0.25">
      <c r="A242" s="69">
        <v>24</v>
      </c>
      <c r="B242" s="67" t="e">
        <f>'5_ЦК прочие менее 150 кВт'!B239</f>
        <v>#REF!</v>
      </c>
      <c r="C242" s="3" t="e">
        <f>'5_ЦК прочие менее 150 кВт'!C239</f>
        <v>#REF!</v>
      </c>
      <c r="D242" s="3" t="e">
        <f>'5_ЦК прочие менее 150 кВт'!D239</f>
        <v>#REF!</v>
      </c>
      <c r="E242" s="3" t="e">
        <f>'5_ЦК прочие менее 150 кВт'!E239</f>
        <v>#REF!</v>
      </c>
      <c r="F242" s="3" t="e">
        <f>'5_ЦК прочие менее 150 кВт'!F239</f>
        <v>#REF!</v>
      </c>
      <c r="G242" s="3" t="e">
        <f>'5_ЦК прочие менее 150 кВт'!G239</f>
        <v>#REF!</v>
      </c>
      <c r="H242" s="3" t="e">
        <f>'5_ЦК прочие менее 150 кВт'!H239</f>
        <v>#REF!</v>
      </c>
      <c r="I242" s="3" t="e">
        <f>'5_ЦК прочие менее 150 кВт'!I239</f>
        <v>#REF!</v>
      </c>
      <c r="J242" s="3" t="e">
        <f>'5_ЦК прочие менее 150 кВт'!J239</f>
        <v>#REF!</v>
      </c>
      <c r="K242" s="3" t="e">
        <f>'5_ЦК прочие менее 150 кВт'!K239</f>
        <v>#REF!</v>
      </c>
      <c r="L242" s="3" t="e">
        <f>'5_ЦК прочие менее 150 кВт'!L239</f>
        <v>#REF!</v>
      </c>
      <c r="M242" s="3" t="e">
        <f>'5_ЦК прочие менее 150 кВт'!M239</f>
        <v>#REF!</v>
      </c>
      <c r="N242" s="3" t="e">
        <f>'5_ЦК прочие менее 150 кВт'!N239</f>
        <v>#REF!</v>
      </c>
      <c r="O242" s="3" t="e">
        <f>'5_ЦК прочие менее 150 кВт'!O239</f>
        <v>#REF!</v>
      </c>
      <c r="P242" s="3" t="e">
        <f>'5_ЦК прочие менее 150 кВт'!P239</f>
        <v>#REF!</v>
      </c>
      <c r="Q242" s="3" t="e">
        <f>'5_ЦК прочие менее 150 кВт'!Q239</f>
        <v>#REF!</v>
      </c>
      <c r="R242" s="3" t="e">
        <f>'5_ЦК прочие менее 150 кВт'!R239</f>
        <v>#REF!</v>
      </c>
      <c r="S242" s="3" t="e">
        <f>'5_ЦК прочие менее 150 кВт'!S239</f>
        <v>#REF!</v>
      </c>
      <c r="T242" s="3" t="e">
        <f>'5_ЦК прочие менее 150 кВт'!T239</f>
        <v>#REF!</v>
      </c>
      <c r="U242" s="3" t="e">
        <f>'5_ЦК прочие менее 150 кВт'!U239</f>
        <v>#REF!</v>
      </c>
      <c r="V242" s="3" t="e">
        <f>'5_ЦК прочие менее 150 кВт'!V239</f>
        <v>#REF!</v>
      </c>
      <c r="W242" s="3" t="e">
        <f>'5_ЦК прочие менее 150 кВт'!W239</f>
        <v>#REF!</v>
      </c>
      <c r="X242" s="3" t="e">
        <f>'5_ЦК прочие менее 150 кВт'!X239</f>
        <v>#REF!</v>
      </c>
      <c r="Y242" s="57" t="e">
        <f>'5_ЦК прочие менее 150 кВт'!Y239</f>
        <v>#REF!</v>
      </c>
      <c r="AB242" s="160">
        <v>16</v>
      </c>
      <c r="AC242" s="160">
        <v>21</v>
      </c>
    </row>
    <row r="243" spans="1:29" x14ac:dyDescent="0.25">
      <c r="A243" s="69">
        <v>25</v>
      </c>
      <c r="B243" s="67" t="e">
        <f>'5_ЦК прочие менее 150 кВт'!B240</f>
        <v>#REF!</v>
      </c>
      <c r="C243" s="3" t="e">
        <f>'5_ЦК прочие менее 150 кВт'!C240</f>
        <v>#REF!</v>
      </c>
      <c r="D243" s="3" t="e">
        <f>'5_ЦК прочие менее 150 кВт'!D240</f>
        <v>#REF!</v>
      </c>
      <c r="E243" s="3" t="e">
        <f>'5_ЦК прочие менее 150 кВт'!E240</f>
        <v>#REF!</v>
      </c>
      <c r="F243" s="3" t="e">
        <f>'5_ЦК прочие менее 150 кВт'!F240</f>
        <v>#REF!</v>
      </c>
      <c r="G243" s="3" t="e">
        <f>'5_ЦК прочие менее 150 кВт'!G240</f>
        <v>#REF!</v>
      </c>
      <c r="H243" s="3" t="e">
        <f>'5_ЦК прочие менее 150 кВт'!H240</f>
        <v>#REF!</v>
      </c>
      <c r="I243" s="3" t="e">
        <f>'5_ЦК прочие менее 150 кВт'!I240</f>
        <v>#REF!</v>
      </c>
      <c r="J243" s="3" t="e">
        <f>'5_ЦК прочие менее 150 кВт'!J240</f>
        <v>#REF!</v>
      </c>
      <c r="K243" s="3" t="e">
        <f>'5_ЦК прочие менее 150 кВт'!K240</f>
        <v>#REF!</v>
      </c>
      <c r="L243" s="3" t="e">
        <f>'5_ЦК прочие менее 150 кВт'!L240</f>
        <v>#REF!</v>
      </c>
      <c r="M243" s="3" t="e">
        <f>'5_ЦК прочие менее 150 кВт'!M240</f>
        <v>#REF!</v>
      </c>
      <c r="N243" s="3" t="e">
        <f>'5_ЦК прочие менее 150 кВт'!N240</f>
        <v>#REF!</v>
      </c>
      <c r="O243" s="3" t="e">
        <f>'5_ЦК прочие менее 150 кВт'!O240</f>
        <v>#REF!</v>
      </c>
      <c r="P243" s="3" t="e">
        <f>'5_ЦК прочие менее 150 кВт'!P240</f>
        <v>#REF!</v>
      </c>
      <c r="Q243" s="3" t="e">
        <f>'5_ЦК прочие менее 150 кВт'!Q240</f>
        <v>#REF!</v>
      </c>
      <c r="R243" s="3" t="e">
        <f>'5_ЦК прочие менее 150 кВт'!R240</f>
        <v>#REF!</v>
      </c>
      <c r="S243" s="3" t="e">
        <f>'5_ЦК прочие менее 150 кВт'!S240</f>
        <v>#REF!</v>
      </c>
      <c r="T243" s="3" t="e">
        <f>'5_ЦК прочие менее 150 кВт'!T240</f>
        <v>#REF!</v>
      </c>
      <c r="U243" s="3" t="e">
        <f>'5_ЦК прочие менее 150 кВт'!U240</f>
        <v>#REF!</v>
      </c>
      <c r="V243" s="3" t="e">
        <f>'5_ЦК прочие менее 150 кВт'!V240</f>
        <v>#REF!</v>
      </c>
      <c r="W243" s="3" t="e">
        <f>'5_ЦК прочие менее 150 кВт'!W240</f>
        <v>#REF!</v>
      </c>
      <c r="X243" s="3" t="e">
        <f>'5_ЦК прочие менее 150 кВт'!X240</f>
        <v>#REF!</v>
      </c>
      <c r="Y243" s="57" t="e">
        <f>'5_ЦК прочие менее 150 кВт'!Y240</f>
        <v>#REF!</v>
      </c>
      <c r="AB243" s="160">
        <v>16</v>
      </c>
      <c r="AC243" s="160">
        <v>22</v>
      </c>
    </row>
    <row r="244" spans="1:29" x14ac:dyDescent="0.25">
      <c r="A244" s="69">
        <v>26</v>
      </c>
      <c r="B244" s="67" t="e">
        <f>'5_ЦК прочие менее 150 кВт'!B241</f>
        <v>#REF!</v>
      </c>
      <c r="C244" s="3" t="e">
        <f>'5_ЦК прочие менее 150 кВт'!C241</f>
        <v>#REF!</v>
      </c>
      <c r="D244" s="3" t="e">
        <f>'5_ЦК прочие менее 150 кВт'!D241</f>
        <v>#REF!</v>
      </c>
      <c r="E244" s="3" t="e">
        <f>'5_ЦК прочие менее 150 кВт'!E241</f>
        <v>#REF!</v>
      </c>
      <c r="F244" s="3" t="e">
        <f>'5_ЦК прочие менее 150 кВт'!F241</f>
        <v>#REF!</v>
      </c>
      <c r="G244" s="3" t="e">
        <f>'5_ЦК прочие менее 150 кВт'!G241</f>
        <v>#REF!</v>
      </c>
      <c r="H244" s="3" t="e">
        <f>'5_ЦК прочие менее 150 кВт'!H241</f>
        <v>#REF!</v>
      </c>
      <c r="I244" s="3" t="e">
        <f>'5_ЦК прочие менее 150 кВт'!I241</f>
        <v>#REF!</v>
      </c>
      <c r="J244" s="3" t="e">
        <f>'5_ЦК прочие менее 150 кВт'!J241</f>
        <v>#REF!</v>
      </c>
      <c r="K244" s="3" t="e">
        <f>'5_ЦК прочие менее 150 кВт'!K241</f>
        <v>#REF!</v>
      </c>
      <c r="L244" s="3" t="e">
        <f>'5_ЦК прочие менее 150 кВт'!L241</f>
        <v>#REF!</v>
      </c>
      <c r="M244" s="3" t="e">
        <f>'5_ЦК прочие менее 150 кВт'!M241</f>
        <v>#REF!</v>
      </c>
      <c r="N244" s="3" t="e">
        <f>'5_ЦК прочие менее 150 кВт'!N241</f>
        <v>#REF!</v>
      </c>
      <c r="O244" s="3" t="e">
        <f>'5_ЦК прочие менее 150 кВт'!O241</f>
        <v>#REF!</v>
      </c>
      <c r="P244" s="3" t="e">
        <f>'5_ЦК прочие менее 150 кВт'!P241</f>
        <v>#REF!</v>
      </c>
      <c r="Q244" s="3" t="e">
        <f>'5_ЦК прочие менее 150 кВт'!Q241</f>
        <v>#REF!</v>
      </c>
      <c r="R244" s="3" t="e">
        <f>'5_ЦК прочие менее 150 кВт'!R241</f>
        <v>#REF!</v>
      </c>
      <c r="S244" s="3" t="e">
        <f>'5_ЦК прочие менее 150 кВт'!S241</f>
        <v>#REF!</v>
      </c>
      <c r="T244" s="3" t="e">
        <f>'5_ЦК прочие менее 150 кВт'!T241</f>
        <v>#REF!</v>
      </c>
      <c r="U244" s="3" t="e">
        <f>'5_ЦК прочие менее 150 кВт'!U241</f>
        <v>#REF!</v>
      </c>
      <c r="V244" s="3" t="e">
        <f>'5_ЦК прочие менее 150 кВт'!V241</f>
        <v>#REF!</v>
      </c>
      <c r="W244" s="3" t="e">
        <f>'5_ЦК прочие менее 150 кВт'!W241</f>
        <v>#REF!</v>
      </c>
      <c r="X244" s="3" t="e">
        <f>'5_ЦК прочие менее 150 кВт'!X241</f>
        <v>#REF!</v>
      </c>
      <c r="Y244" s="57" t="e">
        <f>'5_ЦК прочие менее 150 кВт'!Y241</f>
        <v>#REF!</v>
      </c>
      <c r="AB244" s="160">
        <v>16</v>
      </c>
      <c r="AC244" s="160">
        <v>23</v>
      </c>
    </row>
    <row r="245" spans="1:29" x14ac:dyDescent="0.25">
      <c r="A245" s="69">
        <v>27</v>
      </c>
      <c r="B245" s="67" t="e">
        <f>'5_ЦК прочие менее 150 кВт'!B242</f>
        <v>#REF!</v>
      </c>
      <c r="C245" s="3" t="e">
        <f>'5_ЦК прочие менее 150 кВт'!C242</f>
        <v>#REF!</v>
      </c>
      <c r="D245" s="3" t="e">
        <f>'5_ЦК прочие менее 150 кВт'!D242</f>
        <v>#REF!</v>
      </c>
      <c r="E245" s="3" t="e">
        <f>'5_ЦК прочие менее 150 кВт'!E242</f>
        <v>#REF!</v>
      </c>
      <c r="F245" s="3" t="e">
        <f>'5_ЦК прочие менее 150 кВт'!F242</f>
        <v>#REF!</v>
      </c>
      <c r="G245" s="3" t="e">
        <f>'5_ЦК прочие менее 150 кВт'!G242</f>
        <v>#REF!</v>
      </c>
      <c r="H245" s="3" t="e">
        <f>'5_ЦК прочие менее 150 кВт'!H242</f>
        <v>#REF!</v>
      </c>
      <c r="I245" s="3" t="e">
        <f>'5_ЦК прочие менее 150 кВт'!I242</f>
        <v>#REF!</v>
      </c>
      <c r="J245" s="3" t="e">
        <f>'5_ЦК прочие менее 150 кВт'!J242</f>
        <v>#REF!</v>
      </c>
      <c r="K245" s="3" t="e">
        <f>'5_ЦК прочие менее 150 кВт'!K242</f>
        <v>#REF!</v>
      </c>
      <c r="L245" s="3" t="e">
        <f>'5_ЦК прочие менее 150 кВт'!L242</f>
        <v>#REF!</v>
      </c>
      <c r="M245" s="3" t="e">
        <f>'5_ЦК прочие менее 150 кВт'!M242</f>
        <v>#REF!</v>
      </c>
      <c r="N245" s="3" t="e">
        <f>'5_ЦК прочие менее 150 кВт'!N242</f>
        <v>#REF!</v>
      </c>
      <c r="O245" s="3" t="e">
        <f>'5_ЦК прочие менее 150 кВт'!O242</f>
        <v>#REF!</v>
      </c>
      <c r="P245" s="3" t="e">
        <f>'5_ЦК прочие менее 150 кВт'!P242</f>
        <v>#REF!</v>
      </c>
      <c r="Q245" s="3" t="e">
        <f>'5_ЦК прочие менее 150 кВт'!Q242</f>
        <v>#REF!</v>
      </c>
      <c r="R245" s="3" t="e">
        <f>'5_ЦК прочие менее 150 кВт'!R242</f>
        <v>#REF!</v>
      </c>
      <c r="S245" s="3" t="e">
        <f>'5_ЦК прочие менее 150 кВт'!S242</f>
        <v>#REF!</v>
      </c>
      <c r="T245" s="3" t="e">
        <f>'5_ЦК прочие менее 150 кВт'!T242</f>
        <v>#REF!</v>
      </c>
      <c r="U245" s="3" t="e">
        <f>'5_ЦК прочие менее 150 кВт'!U242</f>
        <v>#REF!</v>
      </c>
      <c r="V245" s="3" t="e">
        <f>'5_ЦК прочие менее 150 кВт'!V242</f>
        <v>#REF!</v>
      </c>
      <c r="W245" s="3" t="e">
        <f>'5_ЦК прочие менее 150 кВт'!W242</f>
        <v>#REF!</v>
      </c>
      <c r="X245" s="3" t="e">
        <f>'5_ЦК прочие менее 150 кВт'!X242</f>
        <v>#REF!</v>
      </c>
      <c r="Y245" s="57" t="e">
        <f>'5_ЦК прочие менее 150 кВт'!Y242</f>
        <v>#REF!</v>
      </c>
      <c r="AB245" s="160">
        <v>16</v>
      </c>
      <c r="AC245" s="160">
        <v>24</v>
      </c>
    </row>
    <row r="246" spans="1:29" x14ac:dyDescent="0.25">
      <c r="A246" s="69">
        <v>28</v>
      </c>
      <c r="B246" s="67" t="e">
        <f>'5_ЦК прочие менее 150 кВт'!B243</f>
        <v>#REF!</v>
      </c>
      <c r="C246" s="3" t="e">
        <f>'5_ЦК прочие менее 150 кВт'!C243</f>
        <v>#REF!</v>
      </c>
      <c r="D246" s="3" t="e">
        <f>'5_ЦК прочие менее 150 кВт'!D243</f>
        <v>#REF!</v>
      </c>
      <c r="E246" s="3" t="e">
        <f>'5_ЦК прочие менее 150 кВт'!E243</f>
        <v>#REF!</v>
      </c>
      <c r="F246" s="3" t="e">
        <f>'5_ЦК прочие менее 150 кВт'!F243</f>
        <v>#REF!</v>
      </c>
      <c r="G246" s="3" t="e">
        <f>'5_ЦК прочие менее 150 кВт'!G243</f>
        <v>#REF!</v>
      </c>
      <c r="H246" s="3" t="e">
        <f>'5_ЦК прочие менее 150 кВт'!H243</f>
        <v>#REF!</v>
      </c>
      <c r="I246" s="3" t="e">
        <f>'5_ЦК прочие менее 150 кВт'!I243</f>
        <v>#REF!</v>
      </c>
      <c r="J246" s="3" t="e">
        <f>'5_ЦК прочие менее 150 кВт'!J243</f>
        <v>#REF!</v>
      </c>
      <c r="K246" s="3" t="e">
        <f>'5_ЦК прочие менее 150 кВт'!K243</f>
        <v>#REF!</v>
      </c>
      <c r="L246" s="3" t="e">
        <f>'5_ЦК прочие менее 150 кВт'!L243</f>
        <v>#REF!</v>
      </c>
      <c r="M246" s="3" t="e">
        <f>'5_ЦК прочие менее 150 кВт'!M243</f>
        <v>#REF!</v>
      </c>
      <c r="N246" s="3" t="e">
        <f>'5_ЦК прочие менее 150 кВт'!N243</f>
        <v>#REF!</v>
      </c>
      <c r="O246" s="3" t="e">
        <f>'5_ЦК прочие менее 150 кВт'!O243</f>
        <v>#REF!</v>
      </c>
      <c r="P246" s="3" t="e">
        <f>'5_ЦК прочие менее 150 кВт'!P243</f>
        <v>#REF!</v>
      </c>
      <c r="Q246" s="3" t="e">
        <f>'5_ЦК прочие менее 150 кВт'!Q243</f>
        <v>#REF!</v>
      </c>
      <c r="R246" s="3" t="e">
        <f>'5_ЦК прочие менее 150 кВт'!R243</f>
        <v>#REF!</v>
      </c>
      <c r="S246" s="3" t="e">
        <f>'5_ЦК прочие менее 150 кВт'!S243</f>
        <v>#REF!</v>
      </c>
      <c r="T246" s="3" t="e">
        <f>'5_ЦК прочие менее 150 кВт'!T243</f>
        <v>#REF!</v>
      </c>
      <c r="U246" s="3" t="e">
        <f>'5_ЦК прочие менее 150 кВт'!U243</f>
        <v>#REF!</v>
      </c>
      <c r="V246" s="3" t="e">
        <f>'5_ЦК прочие менее 150 кВт'!V243</f>
        <v>#REF!</v>
      </c>
      <c r="W246" s="3" t="e">
        <f>'5_ЦК прочие менее 150 кВт'!W243</f>
        <v>#REF!</v>
      </c>
      <c r="X246" s="3" t="e">
        <f>'5_ЦК прочие менее 150 кВт'!X243</f>
        <v>#REF!</v>
      </c>
      <c r="Y246" s="57" t="e">
        <f>'5_ЦК прочие менее 150 кВт'!Y243</f>
        <v>#REF!</v>
      </c>
      <c r="AB246" s="160">
        <v>16</v>
      </c>
      <c r="AC246" s="160">
        <v>25</v>
      </c>
    </row>
    <row r="247" spans="1:29" x14ac:dyDescent="0.25">
      <c r="A247" s="69">
        <v>29</v>
      </c>
      <c r="B247" s="67" t="e">
        <f>'5_ЦК прочие менее 150 кВт'!B244</f>
        <v>#REF!</v>
      </c>
      <c r="C247" s="3" t="e">
        <f>'5_ЦК прочие менее 150 кВт'!C244</f>
        <v>#REF!</v>
      </c>
      <c r="D247" s="3" t="e">
        <f>'5_ЦК прочие менее 150 кВт'!D244</f>
        <v>#REF!</v>
      </c>
      <c r="E247" s="3" t="e">
        <f>'5_ЦК прочие менее 150 кВт'!E244</f>
        <v>#REF!</v>
      </c>
      <c r="F247" s="3" t="e">
        <f>'5_ЦК прочие менее 150 кВт'!F244</f>
        <v>#REF!</v>
      </c>
      <c r="G247" s="3" t="e">
        <f>'5_ЦК прочие менее 150 кВт'!G244</f>
        <v>#REF!</v>
      </c>
      <c r="H247" s="3" t="e">
        <f>'5_ЦК прочие менее 150 кВт'!H244</f>
        <v>#REF!</v>
      </c>
      <c r="I247" s="3" t="e">
        <f>'5_ЦК прочие менее 150 кВт'!I244</f>
        <v>#REF!</v>
      </c>
      <c r="J247" s="3" t="e">
        <f>'5_ЦК прочие менее 150 кВт'!J244</f>
        <v>#REF!</v>
      </c>
      <c r="K247" s="3" t="e">
        <f>'5_ЦК прочие менее 150 кВт'!K244</f>
        <v>#REF!</v>
      </c>
      <c r="L247" s="3" t="e">
        <f>'5_ЦК прочие менее 150 кВт'!L244</f>
        <v>#REF!</v>
      </c>
      <c r="M247" s="3" t="e">
        <f>'5_ЦК прочие менее 150 кВт'!M244</f>
        <v>#REF!</v>
      </c>
      <c r="N247" s="3" t="e">
        <f>'5_ЦК прочие менее 150 кВт'!N244</f>
        <v>#REF!</v>
      </c>
      <c r="O247" s="3" t="e">
        <f>'5_ЦК прочие менее 150 кВт'!O244</f>
        <v>#REF!</v>
      </c>
      <c r="P247" s="3" t="e">
        <f>'5_ЦК прочие менее 150 кВт'!P244</f>
        <v>#REF!</v>
      </c>
      <c r="Q247" s="3" t="e">
        <f>'5_ЦК прочие менее 150 кВт'!Q244</f>
        <v>#REF!</v>
      </c>
      <c r="R247" s="3" t="e">
        <f>'5_ЦК прочие менее 150 кВт'!R244</f>
        <v>#REF!</v>
      </c>
      <c r="S247" s="3" t="e">
        <f>'5_ЦК прочие менее 150 кВт'!S244</f>
        <v>#REF!</v>
      </c>
      <c r="T247" s="3" t="e">
        <f>'5_ЦК прочие менее 150 кВт'!T244</f>
        <v>#REF!</v>
      </c>
      <c r="U247" s="3" t="e">
        <f>'5_ЦК прочие менее 150 кВт'!U244</f>
        <v>#REF!</v>
      </c>
      <c r="V247" s="3" t="e">
        <f>'5_ЦК прочие менее 150 кВт'!V244</f>
        <v>#REF!</v>
      </c>
      <c r="W247" s="3" t="e">
        <f>'5_ЦК прочие менее 150 кВт'!W244</f>
        <v>#REF!</v>
      </c>
      <c r="X247" s="3" t="e">
        <f>'5_ЦК прочие менее 150 кВт'!X244</f>
        <v>#REF!</v>
      </c>
      <c r="Y247" s="57" t="e">
        <f>'5_ЦК прочие менее 150 кВт'!Y244</f>
        <v>#REF!</v>
      </c>
      <c r="AB247" s="160">
        <v>17</v>
      </c>
      <c r="AC247" s="160">
        <v>2</v>
      </c>
    </row>
    <row r="248" spans="1:29" x14ac:dyDescent="0.25">
      <c r="A248" s="69">
        <v>30</v>
      </c>
      <c r="B248" s="67" t="e">
        <f>'5_ЦК прочие менее 150 кВт'!B245</f>
        <v>#REF!</v>
      </c>
      <c r="C248" s="3" t="e">
        <f>'5_ЦК прочие менее 150 кВт'!C245</f>
        <v>#REF!</v>
      </c>
      <c r="D248" s="3" t="e">
        <f>'5_ЦК прочие менее 150 кВт'!D245</f>
        <v>#REF!</v>
      </c>
      <c r="E248" s="3" t="e">
        <f>'5_ЦК прочие менее 150 кВт'!E245</f>
        <v>#REF!</v>
      </c>
      <c r="F248" s="3" t="e">
        <f>'5_ЦК прочие менее 150 кВт'!F245</f>
        <v>#REF!</v>
      </c>
      <c r="G248" s="3" t="e">
        <f>'5_ЦК прочие менее 150 кВт'!G245</f>
        <v>#REF!</v>
      </c>
      <c r="H248" s="3" t="e">
        <f>'5_ЦК прочие менее 150 кВт'!H245</f>
        <v>#REF!</v>
      </c>
      <c r="I248" s="3" t="e">
        <f>'5_ЦК прочие менее 150 кВт'!I245</f>
        <v>#REF!</v>
      </c>
      <c r="J248" s="3" t="e">
        <f>'5_ЦК прочие менее 150 кВт'!J245</f>
        <v>#REF!</v>
      </c>
      <c r="K248" s="3" t="e">
        <f>'5_ЦК прочие менее 150 кВт'!K245</f>
        <v>#REF!</v>
      </c>
      <c r="L248" s="3" t="e">
        <f>'5_ЦК прочие менее 150 кВт'!L245</f>
        <v>#REF!</v>
      </c>
      <c r="M248" s="3" t="e">
        <f>'5_ЦК прочие менее 150 кВт'!M245</f>
        <v>#REF!</v>
      </c>
      <c r="N248" s="3" t="e">
        <f>'5_ЦК прочие менее 150 кВт'!N245</f>
        <v>#REF!</v>
      </c>
      <c r="O248" s="3" t="e">
        <f>'5_ЦК прочие менее 150 кВт'!O245</f>
        <v>#REF!</v>
      </c>
      <c r="P248" s="3" t="e">
        <f>'5_ЦК прочие менее 150 кВт'!P245</f>
        <v>#REF!</v>
      </c>
      <c r="Q248" s="3" t="e">
        <f>'5_ЦК прочие менее 150 кВт'!Q245</f>
        <v>#REF!</v>
      </c>
      <c r="R248" s="3" t="e">
        <f>'5_ЦК прочие менее 150 кВт'!R245</f>
        <v>#REF!</v>
      </c>
      <c r="S248" s="3" t="e">
        <f>'5_ЦК прочие менее 150 кВт'!S245</f>
        <v>#REF!</v>
      </c>
      <c r="T248" s="3" t="e">
        <f>'5_ЦК прочие менее 150 кВт'!T245</f>
        <v>#REF!</v>
      </c>
      <c r="U248" s="3" t="e">
        <f>'5_ЦК прочие менее 150 кВт'!U245</f>
        <v>#REF!</v>
      </c>
      <c r="V248" s="3" t="e">
        <f>'5_ЦК прочие менее 150 кВт'!V245</f>
        <v>#REF!</v>
      </c>
      <c r="W248" s="3" t="e">
        <f>'5_ЦК прочие менее 150 кВт'!W245</f>
        <v>#REF!</v>
      </c>
      <c r="X248" s="3" t="e">
        <f>'5_ЦК прочие менее 150 кВт'!X245</f>
        <v>#REF!</v>
      </c>
      <c r="Y248" s="57" t="e">
        <f>'5_ЦК прочие менее 150 кВт'!Y245</f>
        <v>#REF!</v>
      </c>
      <c r="AB248" s="160">
        <v>17</v>
      </c>
      <c r="AC248" s="160">
        <v>3</v>
      </c>
    </row>
    <row r="249" spans="1:29" x14ac:dyDescent="0.25">
      <c r="A249" s="70">
        <v>31</v>
      </c>
      <c r="B249" s="71" t="e">
        <f>'5_ЦК прочие менее 150 кВт'!B246</f>
        <v>#REF!</v>
      </c>
      <c r="C249" s="72" t="e">
        <f>'5_ЦК прочие менее 150 кВт'!C246</f>
        <v>#REF!</v>
      </c>
      <c r="D249" s="72" t="e">
        <f>'5_ЦК прочие менее 150 кВт'!D246</f>
        <v>#REF!</v>
      </c>
      <c r="E249" s="72" t="e">
        <f>'5_ЦК прочие менее 150 кВт'!E246</f>
        <v>#REF!</v>
      </c>
      <c r="F249" s="72" t="e">
        <f>'5_ЦК прочие менее 150 кВт'!F246</f>
        <v>#REF!</v>
      </c>
      <c r="G249" s="72" t="e">
        <f>'5_ЦК прочие менее 150 кВт'!G246</f>
        <v>#REF!</v>
      </c>
      <c r="H249" s="72" t="e">
        <f>'5_ЦК прочие менее 150 кВт'!H246</f>
        <v>#REF!</v>
      </c>
      <c r="I249" s="72" t="e">
        <f>'5_ЦК прочие менее 150 кВт'!I246</f>
        <v>#REF!</v>
      </c>
      <c r="J249" s="72" t="e">
        <f>'5_ЦК прочие менее 150 кВт'!J246</f>
        <v>#REF!</v>
      </c>
      <c r="K249" s="72" t="e">
        <f>'5_ЦК прочие менее 150 кВт'!K246</f>
        <v>#REF!</v>
      </c>
      <c r="L249" s="72" t="e">
        <f>'5_ЦК прочие менее 150 кВт'!L246</f>
        <v>#REF!</v>
      </c>
      <c r="M249" s="72" t="e">
        <f>'5_ЦК прочие менее 150 кВт'!M246</f>
        <v>#REF!</v>
      </c>
      <c r="N249" s="72" t="e">
        <f>'5_ЦК прочие менее 150 кВт'!N246</f>
        <v>#REF!</v>
      </c>
      <c r="O249" s="72" t="e">
        <f>'5_ЦК прочие менее 150 кВт'!O246</f>
        <v>#REF!</v>
      </c>
      <c r="P249" s="72" t="e">
        <f>'5_ЦК прочие менее 150 кВт'!P246</f>
        <v>#REF!</v>
      </c>
      <c r="Q249" s="72" t="e">
        <f>'5_ЦК прочие менее 150 кВт'!Q246</f>
        <v>#REF!</v>
      </c>
      <c r="R249" s="72" t="e">
        <f>'5_ЦК прочие менее 150 кВт'!R246</f>
        <v>#REF!</v>
      </c>
      <c r="S249" s="72" t="e">
        <f>'5_ЦК прочие менее 150 кВт'!S246</f>
        <v>#REF!</v>
      </c>
      <c r="T249" s="72" t="e">
        <f>'5_ЦК прочие менее 150 кВт'!T246</f>
        <v>#REF!</v>
      </c>
      <c r="U249" s="72" t="e">
        <f>'5_ЦК прочие менее 150 кВт'!U246</f>
        <v>#REF!</v>
      </c>
      <c r="V249" s="72" t="e">
        <f>'5_ЦК прочие менее 150 кВт'!V246</f>
        <v>#REF!</v>
      </c>
      <c r="W249" s="72" t="e">
        <f>'5_ЦК прочие менее 150 кВт'!W246</f>
        <v>#REF!</v>
      </c>
      <c r="X249" s="72" t="e">
        <f>'5_ЦК прочие менее 150 кВт'!X246</f>
        <v>#REF!</v>
      </c>
      <c r="Y249" s="73" t="e">
        <f>'5_ЦК прочие менее 150 кВт'!Y246</f>
        <v>#REF!</v>
      </c>
      <c r="AB249" s="160">
        <v>17</v>
      </c>
      <c r="AC249" s="160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160">
        <v>17</v>
      </c>
      <c r="AC250" s="160">
        <v>5</v>
      </c>
    </row>
    <row r="251" spans="1:29" ht="22.8" x14ac:dyDescent="0.4">
      <c r="A251" s="51" t="s">
        <v>2</v>
      </c>
      <c r="AB251" s="160">
        <v>17</v>
      </c>
      <c r="AC251" s="160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160">
        <v>17</v>
      </c>
      <c r="AC252" s="160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160">
        <v>17</v>
      </c>
      <c r="AC253" s="160">
        <v>8</v>
      </c>
    </row>
    <row r="254" spans="1:29" ht="19.5" customHeight="1" x14ac:dyDescent="0.25">
      <c r="A254" s="117">
        <v>1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ht="19.5" customHeight="1" x14ac:dyDescent="0.25">
      <c r="A255" s="111">
        <v>2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ht="16.5" customHeight="1" x14ac:dyDescent="0.25">
      <c r="A256" s="111">
        <v>3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4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x14ac:dyDescent="0.25">
      <c r="A258" s="111">
        <v>5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6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7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ht="15.75" customHeight="1" x14ac:dyDescent="0.25">
      <c r="A261" s="111">
        <v>8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9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10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11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12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13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14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15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16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17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x14ac:dyDescent="0.25">
      <c r="A271" s="111">
        <v>18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x14ac:dyDescent="0.25">
      <c r="A272" s="111">
        <v>19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20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ht="15.75" customHeight="1" x14ac:dyDescent="0.25">
      <c r="A274" s="111">
        <v>21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ht="15.75" customHeight="1" x14ac:dyDescent="0.25">
      <c r="A275" s="111">
        <v>22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23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24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25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26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11">
        <v>27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11">
        <v>28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11">
        <v>29</v>
      </c>
      <c r="B282" s="155" t="e">
        <f>#REF!</f>
        <v>#REF!</v>
      </c>
      <c r="C282" s="155" t="e">
        <f>#REF!</f>
        <v>#REF!</v>
      </c>
      <c r="D282" s="155" t="e">
        <f>#REF!</f>
        <v>#REF!</v>
      </c>
      <c r="E282" s="155" t="e">
        <f>#REF!</f>
        <v>#REF!</v>
      </c>
      <c r="F282" s="155" t="e">
        <f>#REF!</f>
        <v>#REF!</v>
      </c>
      <c r="G282" s="155" t="e">
        <f>#REF!</f>
        <v>#REF!</v>
      </c>
      <c r="H282" s="155" t="e">
        <f>#REF!</f>
        <v>#REF!</v>
      </c>
      <c r="I282" s="155" t="e">
        <f>#REF!</f>
        <v>#REF!</v>
      </c>
      <c r="J282" s="155" t="e">
        <f>#REF!</f>
        <v>#REF!</v>
      </c>
      <c r="K282" s="155" t="e">
        <f>#REF!</f>
        <v>#REF!</v>
      </c>
      <c r="L282" s="155" t="e">
        <f>#REF!</f>
        <v>#REF!</v>
      </c>
      <c r="M282" s="155" t="e">
        <f>#REF!</f>
        <v>#REF!</v>
      </c>
      <c r="N282" s="155" t="e">
        <f>#REF!</f>
        <v>#REF!</v>
      </c>
      <c r="O282" s="155" t="e">
        <f>#REF!</f>
        <v>#REF!</v>
      </c>
      <c r="P282" s="155" t="e">
        <f>#REF!</f>
        <v>#REF!</v>
      </c>
      <c r="Q282" s="155" t="e">
        <f>#REF!</f>
        <v>#REF!</v>
      </c>
      <c r="R282" s="155" t="e">
        <f>#REF!</f>
        <v>#REF!</v>
      </c>
      <c r="S282" s="155" t="e">
        <f>#REF!</f>
        <v>#REF!</v>
      </c>
      <c r="T282" s="155" t="e">
        <f>#REF!</f>
        <v>#REF!</v>
      </c>
      <c r="U282" s="155" t="e">
        <f>#REF!</f>
        <v>#REF!</v>
      </c>
      <c r="V282" s="155" t="e">
        <f>#REF!</f>
        <v>#REF!</v>
      </c>
      <c r="W282" s="155" t="e">
        <f>#REF!</f>
        <v>#REF!</v>
      </c>
      <c r="X282" s="155" t="e">
        <f>#REF!</f>
        <v>#REF!</v>
      </c>
      <c r="Y282" s="155" t="e">
        <f>#REF!</f>
        <v>#REF!</v>
      </c>
      <c r="AB282" s="160">
        <v>18</v>
      </c>
      <c r="AC282" s="160">
        <v>13</v>
      </c>
    </row>
    <row r="283" spans="1:29" x14ac:dyDescent="0.25">
      <c r="A283" s="121">
        <v>30</v>
      </c>
      <c r="B283" s="155" t="e">
        <f>#REF!</f>
        <v>#REF!</v>
      </c>
      <c r="C283" s="155" t="e">
        <f>#REF!</f>
        <v>#REF!</v>
      </c>
      <c r="D283" s="155" t="e">
        <f>#REF!</f>
        <v>#REF!</v>
      </c>
      <c r="E283" s="155" t="e">
        <f>#REF!</f>
        <v>#REF!</v>
      </c>
      <c r="F283" s="155" t="e">
        <f>#REF!</f>
        <v>#REF!</v>
      </c>
      <c r="G283" s="155" t="e">
        <f>#REF!</f>
        <v>#REF!</v>
      </c>
      <c r="H283" s="155" t="e">
        <f>#REF!</f>
        <v>#REF!</v>
      </c>
      <c r="I283" s="155" t="e">
        <f>#REF!</f>
        <v>#REF!</v>
      </c>
      <c r="J283" s="155" t="e">
        <f>#REF!</f>
        <v>#REF!</v>
      </c>
      <c r="K283" s="155" t="e">
        <f>#REF!</f>
        <v>#REF!</v>
      </c>
      <c r="L283" s="155" t="e">
        <f>#REF!</f>
        <v>#REF!</v>
      </c>
      <c r="M283" s="155" t="e">
        <f>#REF!</f>
        <v>#REF!</v>
      </c>
      <c r="N283" s="155" t="e">
        <f>#REF!</f>
        <v>#REF!</v>
      </c>
      <c r="O283" s="155" t="e">
        <f>#REF!</f>
        <v>#REF!</v>
      </c>
      <c r="P283" s="155" t="e">
        <f>#REF!</f>
        <v>#REF!</v>
      </c>
      <c r="Q283" s="155" t="e">
        <f>#REF!</f>
        <v>#REF!</v>
      </c>
      <c r="R283" s="155" t="e">
        <f>#REF!</f>
        <v>#REF!</v>
      </c>
      <c r="S283" s="155" t="e">
        <f>#REF!</f>
        <v>#REF!</v>
      </c>
      <c r="T283" s="155" t="e">
        <f>#REF!</f>
        <v>#REF!</v>
      </c>
      <c r="U283" s="155" t="e">
        <f>#REF!</f>
        <v>#REF!</v>
      </c>
      <c r="V283" s="155" t="e">
        <f>#REF!</f>
        <v>#REF!</v>
      </c>
      <c r="W283" s="155" t="e">
        <f>#REF!</f>
        <v>#REF!</v>
      </c>
      <c r="X283" s="155" t="e">
        <f>#REF!</f>
        <v>#REF!</v>
      </c>
      <c r="Y283" s="155" t="e">
        <f>#REF!</f>
        <v>#REF!</v>
      </c>
      <c r="AB283" s="160">
        <v>18</v>
      </c>
      <c r="AC283" s="160">
        <v>14</v>
      </c>
    </row>
    <row r="284" spans="1:29" x14ac:dyDescent="0.25">
      <c r="A284" s="122">
        <v>31</v>
      </c>
      <c r="B284" s="155" t="e">
        <f>#REF!</f>
        <v>#REF!</v>
      </c>
      <c r="C284" s="155" t="e">
        <f>#REF!</f>
        <v>#REF!</v>
      </c>
      <c r="D284" s="155" t="e">
        <f>#REF!</f>
        <v>#REF!</v>
      </c>
      <c r="E284" s="155" t="e">
        <f>#REF!</f>
        <v>#REF!</v>
      </c>
      <c r="F284" s="155" t="e">
        <f>#REF!</f>
        <v>#REF!</v>
      </c>
      <c r="G284" s="155" t="e">
        <f>#REF!</f>
        <v>#REF!</v>
      </c>
      <c r="H284" s="155" t="e">
        <f>#REF!</f>
        <v>#REF!</v>
      </c>
      <c r="I284" s="155" t="e">
        <f>#REF!</f>
        <v>#REF!</v>
      </c>
      <c r="J284" s="155" t="e">
        <f>#REF!</f>
        <v>#REF!</v>
      </c>
      <c r="K284" s="155" t="e">
        <f>#REF!</f>
        <v>#REF!</v>
      </c>
      <c r="L284" s="155" t="e">
        <f>#REF!</f>
        <v>#REF!</v>
      </c>
      <c r="M284" s="155" t="e">
        <f>#REF!</f>
        <v>#REF!</v>
      </c>
      <c r="N284" s="155" t="e">
        <f>#REF!</f>
        <v>#REF!</v>
      </c>
      <c r="O284" s="155" t="e">
        <f>#REF!</f>
        <v>#REF!</v>
      </c>
      <c r="P284" s="155" t="e">
        <f>#REF!</f>
        <v>#REF!</v>
      </c>
      <c r="Q284" s="155" t="e">
        <f>#REF!</f>
        <v>#REF!</v>
      </c>
      <c r="R284" s="155" t="e">
        <f>#REF!</f>
        <v>#REF!</v>
      </c>
      <c r="S284" s="155" t="e">
        <f>#REF!</f>
        <v>#REF!</v>
      </c>
      <c r="T284" s="155" t="e">
        <f>#REF!</f>
        <v>#REF!</v>
      </c>
      <c r="U284" s="155" t="e">
        <f>#REF!</f>
        <v>#REF!</v>
      </c>
      <c r="V284" s="155" t="e">
        <f>#REF!</f>
        <v>#REF!</v>
      </c>
      <c r="W284" s="155" t="e">
        <f>#REF!</f>
        <v>#REF!</v>
      </c>
      <c r="X284" s="155" t="e">
        <f>#REF!</f>
        <v>#REF!</v>
      </c>
      <c r="Y284" s="155" t="e">
        <f>#REF!</f>
        <v>#REF!</v>
      </c>
      <c r="AB284" s="160">
        <v>18</v>
      </c>
      <c r="AC284" s="160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160">
        <v>18</v>
      </c>
      <c r="AC285" s="160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160">
        <v>18</v>
      </c>
      <c r="AC286" s="160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e">
        <f>'5_ЦК прочие менее 150 кВт'!L284</f>
        <v>#REF!</v>
      </c>
      <c r="M287" s="12"/>
      <c r="AB287" s="160">
        <v>18</v>
      </c>
      <c r="AC287" s="160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70" t="e">
        <f>#REF!</f>
        <v>#REF!</v>
      </c>
      <c r="O288" s="8"/>
      <c r="AB288" s="160">
        <v>18</v>
      </c>
      <c r="AC288" s="160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160">
        <v>18</v>
      </c>
      <c r="AC289" s="160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160">
        <v>18</v>
      </c>
      <c r="AC290" s="160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160">
        <v>18</v>
      </c>
      <c r="AC291" s="160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 t="e">
        <f>I293+I294</f>
        <v>#REF!</v>
      </c>
      <c r="J292" s="56" t="e">
        <f>J293+J294</f>
        <v>#REF!</v>
      </c>
      <c r="K292" s="56" t="e">
        <f>K293+K294</f>
        <v>#REF!</v>
      </c>
      <c r="L292" s="56" t="e">
        <f>L293+L294</f>
        <v>#REF!</v>
      </c>
      <c r="M292" s="13"/>
      <c r="AB292" s="160">
        <v>18</v>
      </c>
      <c r="AC292" s="160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156" t="e">
        <f>'4_ЦК прочие менее 150 кВт'!I227</f>
        <v>#REF!</v>
      </c>
      <c r="J293" s="156" t="e">
        <f>'4_ЦК прочие менее 150 кВт'!J227</f>
        <v>#REF!</v>
      </c>
      <c r="K293" s="156" t="e">
        <f>'4_ЦК прочие менее 150 кВт'!K227</f>
        <v>#REF!</v>
      </c>
      <c r="L293" s="156" t="e">
        <f>'4_ЦК прочие менее 150 кВт'!L227</f>
        <v>#REF!</v>
      </c>
      <c r="AB293" s="160">
        <v>18</v>
      </c>
      <c r="AC293" s="160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 t="e">
        <f>'5_ЦК прочие менее 150 кВт'!I291</f>
        <v>#REF!</v>
      </c>
      <c r="J294" s="49" t="e">
        <f>I294</f>
        <v>#REF!</v>
      </c>
      <c r="K294" s="49" t="e">
        <f>J294</f>
        <v>#REF!</v>
      </c>
      <c r="L294" s="49" t="e">
        <f>K294</f>
        <v>#REF!</v>
      </c>
      <c r="AB294" s="160">
        <v>18</v>
      </c>
      <c r="AC294" s="160">
        <v>25</v>
      </c>
    </row>
    <row r="295" spans="1:29" ht="15.75" customHeight="1" x14ac:dyDescent="0.25">
      <c r="AB295" s="160">
        <v>19</v>
      </c>
      <c r="AC295" s="160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f>I297</f>
        <v>880241.3</v>
      </c>
      <c r="J296" s="136">
        <f>J297</f>
        <v>1355564</v>
      </c>
      <c r="K296" s="136">
        <f>K297</f>
        <v>1458239.72</v>
      </c>
      <c r="L296" s="136">
        <f>L297</f>
        <v>723361.22</v>
      </c>
      <c r="AB296" s="160">
        <v>19</v>
      </c>
      <c r="AC296" s="160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57">
        <f>'4_ЦК прочие от 670 до 10 МВт'!I231</f>
        <v>880241.3</v>
      </c>
      <c r="J297" s="157">
        <f>'4_ЦК прочие от 670 до 10 МВт'!J231</f>
        <v>1355564</v>
      </c>
      <c r="K297" s="157">
        <f>'4_ЦК прочие от 670 до 10 МВт'!K231</f>
        <v>1458239.72</v>
      </c>
      <c r="L297" s="157">
        <f>'4_ЦК прочие от 670 до 10 МВт'!L231</f>
        <v>723361.22</v>
      </c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ht="15.75" customHeight="1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6.25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27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ht="15.75" customHeight="1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ht="17.25" customHeight="1" x14ac:dyDescent="0.25">
      <c r="AB351" s="160">
        <v>21</v>
      </c>
      <c r="AC351" s="160">
        <v>10</v>
      </c>
    </row>
    <row r="352" spans="28:29" ht="17.25" customHeight="1" x14ac:dyDescent="0.25">
      <c r="AB352" s="160">
        <v>21</v>
      </c>
      <c r="AC352" s="160">
        <v>11</v>
      </c>
    </row>
    <row r="353" spans="28:29" ht="17.25" customHeight="1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ht="15.75" customHeight="1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ht="15.75" customHeight="1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ht="15.75" customHeight="1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ht="15" customHeight="1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ht="15.75" customHeight="1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ht="52.5" customHeight="1" x14ac:dyDescent="0.25">
      <c r="AB542" s="160">
        <v>29</v>
      </c>
      <c r="AC542" s="160">
        <v>9</v>
      </c>
    </row>
    <row r="543" spans="28:29" ht="52.5" customHeight="1" x14ac:dyDescent="0.25">
      <c r="AB543" s="160">
        <v>29</v>
      </c>
      <c r="AC543" s="160">
        <v>10</v>
      </c>
    </row>
    <row r="544" spans="28:29" ht="52.5" customHeight="1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36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ht="15.75" customHeight="1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ht="15.75" customHeight="1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ht="15.75" customHeight="1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ht="15.75" customHeight="1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ht="15.75" customHeight="1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6:G296"/>
    <mergeCell ref="A297:G297"/>
    <mergeCell ref="A293:G293"/>
    <mergeCell ref="A294:G294"/>
    <mergeCell ref="A217:A218"/>
    <mergeCell ref="B217:Y217"/>
    <mergeCell ref="A290:G291"/>
    <mergeCell ref="A252:A253"/>
    <mergeCell ref="A286:L286"/>
    <mergeCell ref="A287:K287"/>
    <mergeCell ref="I290:L290"/>
    <mergeCell ref="B252:Y252"/>
    <mergeCell ref="A288:G288"/>
    <mergeCell ref="H290:H291"/>
    <mergeCell ref="P3:Q3"/>
    <mergeCell ref="A4:Y4"/>
    <mergeCell ref="A39:A40"/>
    <mergeCell ref="B39:Y39"/>
    <mergeCell ref="A5:A6"/>
    <mergeCell ref="B5:Y5"/>
    <mergeCell ref="A73:A74"/>
    <mergeCell ref="B73:Y73"/>
    <mergeCell ref="A141:A142"/>
    <mergeCell ref="B141:Y141"/>
    <mergeCell ref="A107:A108"/>
    <mergeCell ref="B107:Y107"/>
    <mergeCell ref="A209:M209"/>
    <mergeCell ref="B175:Y175"/>
    <mergeCell ref="S215:T215"/>
    <mergeCell ref="O214:P214"/>
    <mergeCell ref="A210:M210"/>
    <mergeCell ref="N210:O210"/>
    <mergeCell ref="A215:L215"/>
    <mergeCell ref="M215:N215"/>
    <mergeCell ref="O215:P215"/>
    <mergeCell ref="Q215:R215"/>
    <mergeCell ref="A1:Y1"/>
    <mergeCell ref="A2:Y2"/>
    <mergeCell ref="A175:A176"/>
    <mergeCell ref="A213:L214"/>
    <mergeCell ref="M213:T213"/>
    <mergeCell ref="A212:Y212"/>
    <mergeCell ref="M214:N214"/>
    <mergeCell ref="Q214:R214"/>
    <mergeCell ref="S214:T214"/>
    <mergeCell ref="N209:O209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60" zoomScaleNormal="60" zoomScaleSheetLayoutView="55" workbookViewId="0">
      <pane xSplit="1" ySplit="4" topLeftCell="B5" activePane="bottomRight" state="frozen"/>
      <selection activeCell="L288" sqref="L288"/>
      <selection pane="topRight" activeCell="L288" sqref="L288"/>
      <selection pane="bottomLeft" activeCell="L288" sqref="L288"/>
      <selection pane="bottomRight" activeCell="L288" sqref="L288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95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63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 t="e">
        <f>ROUND(B219+$I$292+B254,2)</f>
        <v>#REF!</v>
      </c>
      <c r="C7" s="101" t="e">
        <f t="shared" ref="C7:Y7" si="0">ROUND(C219+$I$292+C254,2)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75" t="e">
        <f t="shared" ref="B8:Y8" si="1">ROUND(B220+$I$292+B255,2)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75" t="e">
        <f t="shared" ref="B9:Y9" si="2">ROUND(B221+$I$292+B256,2)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75" t="e">
        <f t="shared" ref="B10:Y10" si="3">ROUND(B222+$I$292+B257,2)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75" t="e">
        <f t="shared" ref="B11:Y11" si="4">ROUND(B223+$I$292+B258,2)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75" t="e">
        <f t="shared" ref="B12:Y12" si="5">ROUND(B224+$I$292+B259,2)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75" t="e">
        <f t="shared" ref="B13:Y13" si="6">ROUND(B225+$I$292+B260,2)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75" t="e">
        <f t="shared" ref="B14:Y14" si="7">ROUND(B226+$I$292+B261,2)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75" t="e">
        <f t="shared" ref="B15:Y15" si="8">ROUND(B227+$I$292+B262,2)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75" t="e">
        <f t="shared" ref="B16:Y16" si="9">ROUND(B228+$I$292+B263,2)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75" t="e">
        <f t="shared" ref="B17:Y17" si="10">ROUND(B229+$I$292+B264,2)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75" t="e">
        <f t="shared" ref="B18:Y18" si="11">ROUND(B230+$I$292+B265,2)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75" t="e">
        <f t="shared" ref="B19:Y19" si="12">ROUND(B231+$I$292+B266,2)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75" t="e">
        <f t="shared" ref="B20:Y20" si="13">ROUND(B232+$I$292+B267,2)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75" t="e">
        <f t="shared" ref="B21:Y21" si="14">ROUND(B233+$I$292+B268,2)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75" t="e">
        <f t="shared" ref="B22:Y22" si="15">ROUND(B234+$I$292+B269,2)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75" t="e">
        <f t="shared" ref="B23:Y23" si="16">ROUND(B235+$I$292+B270,2)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75" t="e">
        <f t="shared" ref="B24:Y24" si="17">ROUND(B236+$I$292+B271,2)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75" t="e">
        <f t="shared" ref="B25:Y25" si="18">ROUND(B237+$I$292+B272,2)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75" t="e">
        <f t="shared" ref="B26:Y26" si="19">ROUND(B238+$I$292+B273,2)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75" t="e">
        <f t="shared" ref="B27:Y27" si="20">ROUND(B239+$I$292+B274,2)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75" t="e">
        <f t="shared" ref="B28:Y28" si="21">ROUND(B240+$I$292+B275,2)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75" t="e">
        <f t="shared" ref="B29:Y29" si="22">ROUND(B241+$I$292+B276,2)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75" t="e">
        <f t="shared" ref="B30:Y30" si="23">ROUND(B242+$I$292+B277,2)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75" t="e">
        <f t="shared" ref="B31:Y31" si="24">ROUND(B243+$I$292+B278,2)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75" t="e">
        <f t="shared" ref="B32:Y32" si="25">ROUND(B244+$I$292+B279,2)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75" t="e">
        <f t="shared" ref="B33:Y33" si="26">ROUND(B245+$I$292+B280,2)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75" t="e">
        <f t="shared" ref="B34:Y34" si="27">ROUND(B246+$I$292+B281,2)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75" t="e">
        <f t="shared" ref="B35:Y35" si="28">ROUND(B247+$I$292+B282,2)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75" t="e">
        <f t="shared" ref="B36:Y36" si="29">ROUND(B248+$I$292+B283,2)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76" t="e">
        <f t="shared" ref="B37:Y37" si="30">ROUND(B249+$I$292+B284,2)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0" t="e">
        <f>ROUND(B219+$J$292+B254,2)</f>
        <v>#REF!</v>
      </c>
      <c r="C41" s="88" t="e">
        <f t="shared" ref="C41:Y41" si="31">ROUND(C219+$J$292+C254,2)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1" t="e">
        <f t="shared" ref="B42:Y42" si="32">ROUND(B220+$J$292+B255,2)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1" t="e">
        <f t="shared" ref="B43:Y43" si="33">ROUND(B221+$J$292+B256,2)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1" t="e">
        <f t="shared" ref="B44:Y44" si="34">ROUND(B222+$J$292+B257,2)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1" t="e">
        <f t="shared" ref="B45:Y45" si="35">ROUND(B223+$J$292+B258,2)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1" t="e">
        <f t="shared" ref="B46:Y46" si="36">ROUND(B224+$J$292+B259,2)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1" t="e">
        <f t="shared" ref="B47:Y47" si="37">ROUND(B225+$J$292+B260,2)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1" t="e">
        <f t="shared" ref="B48:Y48" si="38">ROUND(B226+$J$292+B261,2)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1" t="e">
        <f t="shared" ref="B49:Y49" si="39">ROUND(B227+$J$292+B262,2)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1" t="e">
        <f t="shared" ref="B50:Y50" si="40">ROUND(B228+$J$292+B263,2)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1" t="e">
        <f t="shared" ref="B51:Y51" si="41">ROUND(B229+$J$292+B264,2)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1" t="e">
        <f t="shared" ref="B52:Y52" si="42">ROUND(B230+$J$292+B265,2)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1" t="e">
        <f t="shared" ref="B53:Y53" si="43">ROUND(B231+$J$292+B266,2)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1" t="e">
        <f t="shared" ref="B54:Y54" si="44">ROUND(B232+$J$292+B267,2)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1" t="e">
        <f t="shared" ref="B55:Y55" si="45">ROUND(B233+$J$292+B268,2)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1" t="e">
        <f t="shared" ref="B56:Y56" si="46">ROUND(B234+$J$292+B269,2)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1" t="e">
        <f t="shared" ref="B57:Y57" si="47">ROUND(B235+$J$292+B270,2)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1" t="e">
        <f t="shared" ref="B58:Y58" si="48">ROUND(B236+$J$292+B271,2)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1" t="e">
        <f t="shared" ref="B59:Y59" si="49">ROUND(B237+$J$292+B272,2)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1" t="e">
        <f t="shared" ref="B60:Y60" si="50">ROUND(B238+$J$292+B273,2)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1" t="e">
        <f t="shared" ref="B61:Y61" si="51">ROUND(B239+$J$292+B274,2)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1" t="e">
        <f t="shared" ref="B62:Y62" si="52">ROUND(B240+$J$292+B275,2)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1" t="e">
        <f t="shared" ref="B63:Y63" si="53">ROUND(B241+$J$292+B276,2)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1" t="e">
        <f t="shared" ref="B64:Y64" si="54">ROUND(B242+$J$292+B277,2)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1" t="e">
        <f t="shared" ref="B65:Y65" si="55">ROUND(B243+$J$292+B278,2)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1" t="e">
        <f t="shared" ref="B66:Y66" si="56">ROUND(B244+$J$292+B279,2)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1" t="e">
        <f t="shared" ref="B67:Y67" si="57">ROUND(B245+$J$292+B280,2)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1" t="e">
        <f t="shared" ref="B68:Y68" si="58">ROUND(B246+$J$292+B281,2)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1" t="e">
        <f t="shared" ref="B69:Y69" si="59">ROUND(B247+$J$292+B282,2)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1" t="e">
        <f t="shared" ref="B70:Y70" si="60">ROUND(B248+$J$292+B283,2)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2" t="e">
        <f t="shared" ref="B71:Y71" si="61">ROUND(B249+$J$292+B284,2)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90" t="e">
        <f>ROUND(B219+$K$292+B254,2)</f>
        <v>#REF!</v>
      </c>
      <c r="C75" s="88" t="e">
        <f t="shared" ref="C75:Y75" si="62">ROUND(C219+$K$292+C254,2)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ROUND(B220+$K$292+B255,2)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ROUND(B221+$K$292+B256,2)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ROUND(B222+$K$292+B257,2)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ROUND(B223+$K$292+B258,2)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ROUND(B224+$K$292+B259,2)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ROUND(B225+$K$292+B260,2)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ROUND(B226+$K$292+B261,2)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ROUND(B227+$K$292+B262,2)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ROUND(B228+$K$292+B263,2)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ROUND(B229+$K$292+B264,2)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ROUND(B230+$K$292+B265,2)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ROUND(B231+$K$292+B266,2)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ROUND(B232+$K$292+B267,2)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ROUND(B233+$K$292+B268,2)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ROUND(B234+$K$292+B269,2)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ROUND(B235+$K$292+B270,2)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ROUND(B236+$K$292+B271,2)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ROUND(B237+$K$292+B272,2)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ROUND(B238+$K$292+B273,2)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ROUND(B239+$K$292+B274,2)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ROUND(B240+$K$292+B275,2)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ROUND(B241+$K$292+B276,2)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ROUND(B242+$K$292+B277,2)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ROUND(B243+$K$292+B278,2)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ROUND(B244+$K$292+B279,2)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ROUND(B245+$K$292+B280,2)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ROUND(B246+$K$292+B281,2)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ROUND(B247+$K$292+B282,2)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ROUND(B248+$K$292+B283,2)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ROUND(B249+$K$292+B284,2)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04" t="e">
        <f>ROUND(B219+$L$292+B254,2)</f>
        <v>#REF!</v>
      </c>
      <c r="C109" s="105" t="e">
        <f t="shared" ref="C109:Y109" si="93">ROUND(C219+$L$292+C254,2)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3" t="e">
        <f t="shared" ref="B110:Y110" si="94">ROUND(B220+$L$292+B255,2)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3" t="e">
        <f t="shared" ref="B111:Y111" si="95">ROUND(B221+$L$292+B256,2)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3" t="e">
        <f t="shared" ref="B112:Y112" si="96">ROUND(B222+$L$292+B257,2)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3" t="e">
        <f t="shared" ref="B113:Y113" si="97">ROUND(B223+$L$292+B258,2)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3" t="e">
        <f t="shared" ref="B114:Y114" si="98">ROUND(B224+$L$292+B259,2)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3" t="e">
        <f t="shared" ref="B115:Y115" si="99">ROUND(B225+$L$292+B260,2)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3" t="e">
        <f t="shared" ref="B116:Y116" si="100">ROUND(B226+$L$292+B261,2)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3" t="e">
        <f t="shared" ref="B117:Y117" si="101">ROUND(B227+$L$292+B262,2)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3" t="e">
        <f t="shared" ref="B118:Y118" si="102">ROUND(B228+$L$292+B263,2)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3" t="e">
        <f t="shared" ref="B119:Y119" si="103">ROUND(B229+$L$292+B264,2)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3" t="e">
        <f t="shared" ref="B120:Y120" si="104">ROUND(B230+$L$292+B265,2)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3" t="e">
        <f t="shared" ref="B121:Y121" si="105">ROUND(B231+$L$292+B266,2)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3" t="e">
        <f t="shared" ref="B122:Y122" si="106">ROUND(B232+$L$292+B267,2)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3" t="e">
        <f t="shared" ref="B123:Y123" si="107">ROUND(B233+$L$292+B268,2)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3" t="e">
        <f t="shared" ref="B124:Y124" si="108">ROUND(B234+$L$292+B269,2)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3" t="e">
        <f t="shared" ref="B125:Y125" si="109">ROUND(B235+$L$292+B270,2)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3" t="e">
        <f t="shared" ref="B126:Y126" si="110">ROUND(B236+$L$292+B271,2)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3" t="e">
        <f t="shared" ref="B127:Y127" si="111">ROUND(B237+$L$292+B272,2)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3" t="e">
        <f t="shared" ref="B128:Y128" si="112">ROUND(B238+$L$292+B273,2)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3" t="e">
        <f t="shared" ref="B129:Y129" si="113">ROUND(B239+$L$292+B274,2)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3" t="e">
        <f t="shared" ref="B130:Y130" si="114">ROUND(B240+$L$292+B275,2)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3" t="e">
        <f t="shared" ref="B131:Y131" si="115">ROUND(B241+$L$292+B276,2)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3" t="e">
        <f t="shared" ref="B132:Y132" si="116">ROUND(B242+$L$292+B277,2)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3" t="e">
        <f t="shared" ref="B133:Y133" si="117">ROUND(B243+$L$292+B278,2)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3" t="e">
        <f t="shared" ref="B134:Y134" si="118">ROUND(B244+$L$292+B279,2)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3" t="e">
        <f t="shared" ref="B135:Y135" si="119">ROUND(B245+$L$292+B280,2)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3" t="e">
        <f t="shared" ref="B136:Y136" si="120">ROUND(B246+$L$292+B281,2)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3" t="e">
        <f t="shared" ref="B137:Y137" si="121">ROUND(B247+$L$292+B282,2)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3" t="e">
        <f t="shared" ref="B138:Y138" si="122">ROUND(B248+$L$292+B283,2)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4" t="e">
        <f t="shared" ref="B139:Y139" si="123">ROUND(B249+$L$292+B284,2)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107" t="e">
        <f>'5_ЦК прочие менее 150 кВт'!B143</f>
        <v>#REF!</v>
      </c>
      <c r="C143" s="80" t="e">
        <f>'5_ЦК прочие менее 150 кВт'!C143</f>
        <v>#REF!</v>
      </c>
      <c r="D143" s="80" t="e">
        <f>'5_ЦК прочие менее 150 кВт'!D143</f>
        <v>#REF!</v>
      </c>
      <c r="E143" s="80" t="e">
        <f>'5_ЦК прочие менее 150 кВт'!E143</f>
        <v>#REF!</v>
      </c>
      <c r="F143" s="80" t="e">
        <f>'5_ЦК прочие менее 150 кВт'!F143</f>
        <v>#REF!</v>
      </c>
      <c r="G143" s="80" t="e">
        <f>'5_ЦК прочие менее 150 кВт'!G143</f>
        <v>#REF!</v>
      </c>
      <c r="H143" s="80" t="e">
        <f>'5_ЦК прочие менее 150 кВт'!H143</f>
        <v>#REF!</v>
      </c>
      <c r="I143" s="80" t="e">
        <f>'5_ЦК прочие менее 150 кВт'!I143</f>
        <v>#REF!</v>
      </c>
      <c r="J143" s="80" t="e">
        <f>'5_ЦК прочие менее 150 кВт'!J143</f>
        <v>#REF!</v>
      </c>
      <c r="K143" s="80" t="e">
        <f>'5_ЦК прочие менее 150 кВт'!K143</f>
        <v>#REF!</v>
      </c>
      <c r="L143" s="80" t="e">
        <f>'5_ЦК прочие менее 150 кВт'!L143</f>
        <v>#REF!</v>
      </c>
      <c r="M143" s="80" t="e">
        <f>'5_ЦК прочие менее 150 кВт'!M143</f>
        <v>#REF!</v>
      </c>
      <c r="N143" s="80" t="e">
        <f>'5_ЦК прочие менее 150 кВт'!N143</f>
        <v>#REF!</v>
      </c>
      <c r="O143" s="80" t="e">
        <f>'5_ЦК прочие менее 150 кВт'!O143</f>
        <v>#REF!</v>
      </c>
      <c r="P143" s="80" t="e">
        <f>'5_ЦК прочие менее 150 кВт'!P143</f>
        <v>#REF!</v>
      </c>
      <c r="Q143" s="80" t="e">
        <f>'5_ЦК прочие менее 150 кВт'!Q143</f>
        <v>#REF!</v>
      </c>
      <c r="R143" s="80" t="e">
        <f>'5_ЦК прочие менее 150 кВт'!R143</f>
        <v>#REF!</v>
      </c>
      <c r="S143" s="80" t="e">
        <f>'5_ЦК прочие менее 150 кВт'!S143</f>
        <v>#REF!</v>
      </c>
      <c r="T143" s="80" t="e">
        <f>'5_ЦК прочие менее 150 кВт'!T143</f>
        <v>#REF!</v>
      </c>
      <c r="U143" s="80" t="e">
        <f>'5_ЦК прочие менее 150 кВт'!U143</f>
        <v>#REF!</v>
      </c>
      <c r="V143" s="80" t="e">
        <f>'5_ЦК прочие менее 150 кВт'!V143</f>
        <v>#REF!</v>
      </c>
      <c r="W143" s="80" t="e">
        <f>'5_ЦК прочие менее 150 кВт'!W143</f>
        <v>#REF!</v>
      </c>
      <c r="X143" s="80" t="e">
        <f>'5_ЦК прочие менее 150 кВт'!X143</f>
        <v>#REF!</v>
      </c>
      <c r="Y143" s="81" t="e">
        <f>'5_ЦК прочие менее 150 кВт'!Y143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67" t="e">
        <f>'5_ЦК прочие менее 150 кВт'!B144</f>
        <v>#REF!</v>
      </c>
      <c r="C144" s="3" t="e">
        <f>'5_ЦК прочие менее 150 кВт'!C144</f>
        <v>#REF!</v>
      </c>
      <c r="D144" s="3" t="e">
        <f>'5_ЦК прочие менее 150 кВт'!D144</f>
        <v>#REF!</v>
      </c>
      <c r="E144" s="3" t="e">
        <f>'5_ЦК прочие менее 150 кВт'!E144</f>
        <v>#REF!</v>
      </c>
      <c r="F144" s="3" t="e">
        <f>'5_ЦК прочие менее 150 кВт'!F144</f>
        <v>#REF!</v>
      </c>
      <c r="G144" s="3" t="e">
        <f>'5_ЦК прочие менее 150 кВт'!G144</f>
        <v>#REF!</v>
      </c>
      <c r="H144" s="3" t="e">
        <f>'5_ЦК прочие менее 150 кВт'!H144</f>
        <v>#REF!</v>
      </c>
      <c r="I144" s="3" t="e">
        <f>'5_ЦК прочие менее 150 кВт'!I144</f>
        <v>#REF!</v>
      </c>
      <c r="J144" s="3" t="e">
        <f>'5_ЦК прочие менее 150 кВт'!J144</f>
        <v>#REF!</v>
      </c>
      <c r="K144" s="3" t="e">
        <f>'5_ЦК прочие менее 150 кВт'!K144</f>
        <v>#REF!</v>
      </c>
      <c r="L144" s="3" t="e">
        <f>'5_ЦК прочие менее 150 кВт'!L144</f>
        <v>#REF!</v>
      </c>
      <c r="M144" s="3" t="e">
        <f>'5_ЦК прочие менее 150 кВт'!M144</f>
        <v>#REF!</v>
      </c>
      <c r="N144" s="3" t="e">
        <f>'5_ЦК прочие менее 150 кВт'!N144</f>
        <v>#REF!</v>
      </c>
      <c r="O144" s="3" t="e">
        <f>'5_ЦК прочие менее 150 кВт'!O144</f>
        <v>#REF!</v>
      </c>
      <c r="P144" s="3" t="e">
        <f>'5_ЦК прочие менее 150 кВт'!P144</f>
        <v>#REF!</v>
      </c>
      <c r="Q144" s="3" t="e">
        <f>'5_ЦК прочие менее 150 кВт'!Q144</f>
        <v>#REF!</v>
      </c>
      <c r="R144" s="3" t="e">
        <f>'5_ЦК прочие менее 150 кВт'!R144</f>
        <v>#REF!</v>
      </c>
      <c r="S144" s="3" t="e">
        <f>'5_ЦК прочие менее 150 кВт'!S144</f>
        <v>#REF!</v>
      </c>
      <c r="T144" s="3" t="e">
        <f>'5_ЦК прочие менее 150 кВт'!T144</f>
        <v>#REF!</v>
      </c>
      <c r="U144" s="3" t="e">
        <f>'5_ЦК прочие менее 150 кВт'!U144</f>
        <v>#REF!</v>
      </c>
      <c r="V144" s="3" t="e">
        <f>'5_ЦК прочие менее 150 кВт'!V144</f>
        <v>#REF!</v>
      </c>
      <c r="W144" s="3" t="e">
        <f>'5_ЦК прочие менее 150 кВт'!W144</f>
        <v>#REF!</v>
      </c>
      <c r="X144" s="3" t="e">
        <f>'5_ЦК прочие менее 150 кВт'!X144</f>
        <v>#REF!</v>
      </c>
      <c r="Y144" s="57" t="e">
        <f>'5_ЦК прочие менее 150 кВт'!Y144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67" t="e">
        <f>'5_ЦК прочие менее 150 кВт'!B145</f>
        <v>#REF!</v>
      </c>
      <c r="C145" s="3" t="e">
        <f>'5_ЦК прочие менее 150 кВт'!C145</f>
        <v>#REF!</v>
      </c>
      <c r="D145" s="3" t="e">
        <f>'5_ЦК прочие менее 150 кВт'!D145</f>
        <v>#REF!</v>
      </c>
      <c r="E145" s="3" t="e">
        <f>'5_ЦК прочие менее 150 кВт'!E145</f>
        <v>#REF!</v>
      </c>
      <c r="F145" s="3" t="e">
        <f>'5_ЦК прочие менее 150 кВт'!F145</f>
        <v>#REF!</v>
      </c>
      <c r="G145" s="3" t="e">
        <f>'5_ЦК прочие менее 150 кВт'!G145</f>
        <v>#REF!</v>
      </c>
      <c r="H145" s="3" t="e">
        <f>'5_ЦК прочие менее 150 кВт'!H145</f>
        <v>#REF!</v>
      </c>
      <c r="I145" s="3" t="e">
        <f>'5_ЦК прочие менее 150 кВт'!I145</f>
        <v>#REF!</v>
      </c>
      <c r="J145" s="3" t="e">
        <f>'5_ЦК прочие менее 150 кВт'!J145</f>
        <v>#REF!</v>
      </c>
      <c r="K145" s="3" t="e">
        <f>'5_ЦК прочие менее 150 кВт'!K145</f>
        <v>#REF!</v>
      </c>
      <c r="L145" s="3" t="e">
        <f>'5_ЦК прочие менее 150 кВт'!L145</f>
        <v>#REF!</v>
      </c>
      <c r="M145" s="3" t="e">
        <f>'5_ЦК прочие менее 150 кВт'!M145</f>
        <v>#REF!</v>
      </c>
      <c r="N145" s="3" t="e">
        <f>'5_ЦК прочие менее 150 кВт'!N145</f>
        <v>#REF!</v>
      </c>
      <c r="O145" s="3" t="e">
        <f>'5_ЦК прочие менее 150 кВт'!O145</f>
        <v>#REF!</v>
      </c>
      <c r="P145" s="3" t="e">
        <f>'5_ЦК прочие менее 150 кВт'!P145</f>
        <v>#REF!</v>
      </c>
      <c r="Q145" s="3" t="e">
        <f>'5_ЦК прочие менее 150 кВт'!Q145</f>
        <v>#REF!</v>
      </c>
      <c r="R145" s="3" t="e">
        <f>'5_ЦК прочие менее 150 кВт'!R145</f>
        <v>#REF!</v>
      </c>
      <c r="S145" s="3" t="e">
        <f>'5_ЦК прочие менее 150 кВт'!S145</f>
        <v>#REF!</v>
      </c>
      <c r="T145" s="3" t="e">
        <f>'5_ЦК прочие менее 150 кВт'!T145</f>
        <v>#REF!</v>
      </c>
      <c r="U145" s="3" t="e">
        <f>'5_ЦК прочие менее 150 кВт'!U145</f>
        <v>#REF!</v>
      </c>
      <c r="V145" s="3" t="e">
        <f>'5_ЦК прочие менее 150 кВт'!V145</f>
        <v>#REF!</v>
      </c>
      <c r="W145" s="3" t="e">
        <f>'5_ЦК прочие менее 150 кВт'!W145</f>
        <v>#REF!</v>
      </c>
      <c r="X145" s="3" t="e">
        <f>'5_ЦК прочие менее 150 кВт'!X145</f>
        <v>#REF!</v>
      </c>
      <c r="Y145" s="57" t="e">
        <f>'5_ЦК прочие менее 150 кВт'!Y145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67" t="e">
        <f>'5_ЦК прочие менее 150 кВт'!B146</f>
        <v>#REF!</v>
      </c>
      <c r="C146" s="3" t="e">
        <f>'5_ЦК прочие менее 150 кВт'!C146</f>
        <v>#REF!</v>
      </c>
      <c r="D146" s="3" t="e">
        <f>'5_ЦК прочие менее 150 кВт'!D146</f>
        <v>#REF!</v>
      </c>
      <c r="E146" s="3" t="e">
        <f>'5_ЦК прочие менее 150 кВт'!E146</f>
        <v>#REF!</v>
      </c>
      <c r="F146" s="3" t="e">
        <f>'5_ЦК прочие менее 150 кВт'!F146</f>
        <v>#REF!</v>
      </c>
      <c r="G146" s="3" t="e">
        <f>'5_ЦК прочие менее 150 кВт'!G146</f>
        <v>#REF!</v>
      </c>
      <c r="H146" s="3" t="e">
        <f>'5_ЦК прочие менее 150 кВт'!H146</f>
        <v>#REF!</v>
      </c>
      <c r="I146" s="3" t="e">
        <f>'5_ЦК прочие менее 150 кВт'!I146</f>
        <v>#REF!</v>
      </c>
      <c r="J146" s="3" t="e">
        <f>'5_ЦК прочие менее 150 кВт'!J146</f>
        <v>#REF!</v>
      </c>
      <c r="K146" s="3" t="e">
        <f>'5_ЦК прочие менее 150 кВт'!K146</f>
        <v>#REF!</v>
      </c>
      <c r="L146" s="3" t="e">
        <f>'5_ЦК прочие менее 150 кВт'!L146</f>
        <v>#REF!</v>
      </c>
      <c r="M146" s="3" t="e">
        <f>'5_ЦК прочие менее 150 кВт'!M146</f>
        <v>#REF!</v>
      </c>
      <c r="N146" s="3" t="e">
        <f>'5_ЦК прочие менее 150 кВт'!N146</f>
        <v>#REF!</v>
      </c>
      <c r="O146" s="3" t="e">
        <f>'5_ЦК прочие менее 150 кВт'!O146</f>
        <v>#REF!</v>
      </c>
      <c r="P146" s="3" t="e">
        <f>'5_ЦК прочие менее 150 кВт'!P146</f>
        <v>#REF!</v>
      </c>
      <c r="Q146" s="3" t="e">
        <f>'5_ЦК прочие менее 150 кВт'!Q146</f>
        <v>#REF!</v>
      </c>
      <c r="R146" s="3" t="e">
        <f>'5_ЦК прочие менее 150 кВт'!R146</f>
        <v>#REF!</v>
      </c>
      <c r="S146" s="3" t="e">
        <f>'5_ЦК прочие менее 150 кВт'!S146</f>
        <v>#REF!</v>
      </c>
      <c r="T146" s="3" t="e">
        <f>'5_ЦК прочие менее 150 кВт'!T146</f>
        <v>#REF!</v>
      </c>
      <c r="U146" s="3" t="e">
        <f>'5_ЦК прочие менее 150 кВт'!U146</f>
        <v>#REF!</v>
      </c>
      <c r="V146" s="3" t="e">
        <f>'5_ЦК прочие менее 150 кВт'!V146</f>
        <v>#REF!</v>
      </c>
      <c r="W146" s="3" t="e">
        <f>'5_ЦК прочие менее 150 кВт'!W146</f>
        <v>#REF!</v>
      </c>
      <c r="X146" s="3" t="e">
        <f>'5_ЦК прочие менее 150 кВт'!X146</f>
        <v>#REF!</v>
      </c>
      <c r="Y146" s="57" t="e">
        <f>'5_ЦК прочие менее 150 кВт'!Y146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67" t="e">
        <f>'5_ЦК прочие менее 150 кВт'!B147</f>
        <v>#REF!</v>
      </c>
      <c r="C147" s="3" t="e">
        <f>'5_ЦК прочие менее 150 кВт'!C147</f>
        <v>#REF!</v>
      </c>
      <c r="D147" s="3" t="e">
        <f>'5_ЦК прочие менее 150 кВт'!D147</f>
        <v>#REF!</v>
      </c>
      <c r="E147" s="3" t="e">
        <f>'5_ЦК прочие менее 150 кВт'!E147</f>
        <v>#REF!</v>
      </c>
      <c r="F147" s="3" t="e">
        <f>'5_ЦК прочие менее 150 кВт'!F147</f>
        <v>#REF!</v>
      </c>
      <c r="G147" s="3" t="e">
        <f>'5_ЦК прочие менее 150 кВт'!G147</f>
        <v>#REF!</v>
      </c>
      <c r="H147" s="3" t="e">
        <f>'5_ЦК прочие менее 150 кВт'!H147</f>
        <v>#REF!</v>
      </c>
      <c r="I147" s="3" t="e">
        <f>'5_ЦК прочие менее 150 кВт'!I147</f>
        <v>#REF!</v>
      </c>
      <c r="J147" s="3" t="e">
        <f>'5_ЦК прочие менее 150 кВт'!J147</f>
        <v>#REF!</v>
      </c>
      <c r="K147" s="3" t="e">
        <f>'5_ЦК прочие менее 150 кВт'!K147</f>
        <v>#REF!</v>
      </c>
      <c r="L147" s="3" t="e">
        <f>'5_ЦК прочие менее 150 кВт'!L147</f>
        <v>#REF!</v>
      </c>
      <c r="M147" s="3" t="e">
        <f>'5_ЦК прочие менее 150 кВт'!M147</f>
        <v>#REF!</v>
      </c>
      <c r="N147" s="3" t="e">
        <f>'5_ЦК прочие менее 150 кВт'!N147</f>
        <v>#REF!</v>
      </c>
      <c r="O147" s="3" t="e">
        <f>'5_ЦК прочие менее 150 кВт'!O147</f>
        <v>#REF!</v>
      </c>
      <c r="P147" s="3" t="e">
        <f>'5_ЦК прочие менее 150 кВт'!P147</f>
        <v>#REF!</v>
      </c>
      <c r="Q147" s="3" t="e">
        <f>'5_ЦК прочие менее 150 кВт'!Q147</f>
        <v>#REF!</v>
      </c>
      <c r="R147" s="3" t="e">
        <f>'5_ЦК прочие менее 150 кВт'!R147</f>
        <v>#REF!</v>
      </c>
      <c r="S147" s="3" t="e">
        <f>'5_ЦК прочие менее 150 кВт'!S147</f>
        <v>#REF!</v>
      </c>
      <c r="T147" s="3" t="e">
        <f>'5_ЦК прочие менее 150 кВт'!T147</f>
        <v>#REF!</v>
      </c>
      <c r="U147" s="3" t="e">
        <f>'5_ЦК прочие менее 150 кВт'!U147</f>
        <v>#REF!</v>
      </c>
      <c r="V147" s="3" t="e">
        <f>'5_ЦК прочие менее 150 кВт'!V147</f>
        <v>#REF!</v>
      </c>
      <c r="W147" s="3" t="e">
        <f>'5_ЦК прочие менее 150 кВт'!W147</f>
        <v>#REF!</v>
      </c>
      <c r="X147" s="3" t="e">
        <f>'5_ЦК прочие менее 150 кВт'!X147</f>
        <v>#REF!</v>
      </c>
      <c r="Y147" s="57" t="e">
        <f>'5_ЦК прочие менее 150 кВт'!Y147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67" t="e">
        <f>'5_ЦК прочие менее 150 кВт'!B148</f>
        <v>#REF!</v>
      </c>
      <c r="C148" s="3" t="e">
        <f>'5_ЦК прочие менее 150 кВт'!C148</f>
        <v>#REF!</v>
      </c>
      <c r="D148" s="3" t="e">
        <f>'5_ЦК прочие менее 150 кВт'!D148</f>
        <v>#REF!</v>
      </c>
      <c r="E148" s="3" t="e">
        <f>'5_ЦК прочие менее 150 кВт'!E148</f>
        <v>#REF!</v>
      </c>
      <c r="F148" s="3" t="e">
        <f>'5_ЦК прочие менее 150 кВт'!F148</f>
        <v>#REF!</v>
      </c>
      <c r="G148" s="3" t="e">
        <f>'5_ЦК прочие менее 150 кВт'!G148</f>
        <v>#REF!</v>
      </c>
      <c r="H148" s="3" t="e">
        <f>'5_ЦК прочие менее 150 кВт'!H148</f>
        <v>#REF!</v>
      </c>
      <c r="I148" s="3" t="e">
        <f>'5_ЦК прочие менее 150 кВт'!I148</f>
        <v>#REF!</v>
      </c>
      <c r="J148" s="3" t="e">
        <f>'5_ЦК прочие менее 150 кВт'!J148</f>
        <v>#REF!</v>
      </c>
      <c r="K148" s="3" t="e">
        <f>'5_ЦК прочие менее 150 кВт'!K148</f>
        <v>#REF!</v>
      </c>
      <c r="L148" s="3" t="e">
        <f>'5_ЦК прочие менее 150 кВт'!L148</f>
        <v>#REF!</v>
      </c>
      <c r="M148" s="3" t="e">
        <f>'5_ЦК прочие менее 150 кВт'!M148</f>
        <v>#REF!</v>
      </c>
      <c r="N148" s="3" t="e">
        <f>'5_ЦК прочие менее 150 кВт'!N148</f>
        <v>#REF!</v>
      </c>
      <c r="O148" s="3" t="e">
        <f>'5_ЦК прочие менее 150 кВт'!O148</f>
        <v>#REF!</v>
      </c>
      <c r="P148" s="3" t="e">
        <f>'5_ЦК прочие менее 150 кВт'!P148</f>
        <v>#REF!</v>
      </c>
      <c r="Q148" s="3" t="e">
        <f>'5_ЦК прочие менее 150 кВт'!Q148</f>
        <v>#REF!</v>
      </c>
      <c r="R148" s="3" t="e">
        <f>'5_ЦК прочие менее 150 кВт'!R148</f>
        <v>#REF!</v>
      </c>
      <c r="S148" s="3" t="e">
        <f>'5_ЦК прочие менее 150 кВт'!S148</f>
        <v>#REF!</v>
      </c>
      <c r="T148" s="3" t="e">
        <f>'5_ЦК прочие менее 150 кВт'!T148</f>
        <v>#REF!</v>
      </c>
      <c r="U148" s="3" t="e">
        <f>'5_ЦК прочие менее 150 кВт'!U148</f>
        <v>#REF!</v>
      </c>
      <c r="V148" s="3" t="e">
        <f>'5_ЦК прочие менее 150 кВт'!V148</f>
        <v>#REF!</v>
      </c>
      <c r="W148" s="3" t="e">
        <f>'5_ЦК прочие менее 150 кВт'!W148</f>
        <v>#REF!</v>
      </c>
      <c r="X148" s="3" t="e">
        <f>'5_ЦК прочие менее 150 кВт'!X148</f>
        <v>#REF!</v>
      </c>
      <c r="Y148" s="57" t="e">
        <f>'5_ЦК прочие менее 150 кВт'!Y148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67" t="e">
        <f>'5_ЦК прочие менее 150 кВт'!B149</f>
        <v>#REF!</v>
      </c>
      <c r="C149" s="3" t="e">
        <f>'5_ЦК прочие менее 150 кВт'!C149</f>
        <v>#REF!</v>
      </c>
      <c r="D149" s="3" t="e">
        <f>'5_ЦК прочие менее 150 кВт'!D149</f>
        <v>#REF!</v>
      </c>
      <c r="E149" s="3" t="e">
        <f>'5_ЦК прочие менее 150 кВт'!E149</f>
        <v>#REF!</v>
      </c>
      <c r="F149" s="3" t="e">
        <f>'5_ЦК прочие менее 150 кВт'!F149</f>
        <v>#REF!</v>
      </c>
      <c r="G149" s="3" t="e">
        <f>'5_ЦК прочие менее 150 кВт'!G149</f>
        <v>#REF!</v>
      </c>
      <c r="H149" s="3" t="e">
        <f>'5_ЦК прочие менее 150 кВт'!H149</f>
        <v>#REF!</v>
      </c>
      <c r="I149" s="3" t="e">
        <f>'5_ЦК прочие менее 150 кВт'!I149</f>
        <v>#REF!</v>
      </c>
      <c r="J149" s="3" t="e">
        <f>'5_ЦК прочие менее 150 кВт'!J149</f>
        <v>#REF!</v>
      </c>
      <c r="K149" s="3" t="e">
        <f>'5_ЦК прочие менее 150 кВт'!K149</f>
        <v>#REF!</v>
      </c>
      <c r="L149" s="3" t="e">
        <f>'5_ЦК прочие менее 150 кВт'!L149</f>
        <v>#REF!</v>
      </c>
      <c r="M149" s="3" t="e">
        <f>'5_ЦК прочие менее 150 кВт'!M149</f>
        <v>#REF!</v>
      </c>
      <c r="N149" s="3" t="e">
        <f>'5_ЦК прочие менее 150 кВт'!N149</f>
        <v>#REF!</v>
      </c>
      <c r="O149" s="3" t="e">
        <f>'5_ЦК прочие менее 150 кВт'!O149</f>
        <v>#REF!</v>
      </c>
      <c r="P149" s="3" t="e">
        <f>'5_ЦК прочие менее 150 кВт'!P149</f>
        <v>#REF!</v>
      </c>
      <c r="Q149" s="3" t="e">
        <f>'5_ЦК прочие менее 150 кВт'!Q149</f>
        <v>#REF!</v>
      </c>
      <c r="R149" s="3" t="e">
        <f>'5_ЦК прочие менее 150 кВт'!R149</f>
        <v>#REF!</v>
      </c>
      <c r="S149" s="3" t="e">
        <f>'5_ЦК прочие менее 150 кВт'!S149</f>
        <v>#REF!</v>
      </c>
      <c r="T149" s="3" t="e">
        <f>'5_ЦК прочие менее 150 кВт'!T149</f>
        <v>#REF!</v>
      </c>
      <c r="U149" s="3" t="e">
        <f>'5_ЦК прочие менее 150 кВт'!U149</f>
        <v>#REF!</v>
      </c>
      <c r="V149" s="3" t="e">
        <f>'5_ЦК прочие менее 150 кВт'!V149</f>
        <v>#REF!</v>
      </c>
      <c r="W149" s="3" t="e">
        <f>'5_ЦК прочие менее 150 кВт'!W149</f>
        <v>#REF!</v>
      </c>
      <c r="X149" s="3" t="e">
        <f>'5_ЦК прочие менее 150 кВт'!X149</f>
        <v>#REF!</v>
      </c>
      <c r="Y149" s="57" t="e">
        <f>'5_ЦК прочие менее 150 кВт'!Y149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67" t="e">
        <f>'5_ЦК прочие менее 150 кВт'!B150</f>
        <v>#REF!</v>
      </c>
      <c r="C150" s="3" t="e">
        <f>'5_ЦК прочие менее 150 кВт'!C150</f>
        <v>#REF!</v>
      </c>
      <c r="D150" s="3" t="e">
        <f>'5_ЦК прочие менее 150 кВт'!D150</f>
        <v>#REF!</v>
      </c>
      <c r="E150" s="3" t="e">
        <f>'5_ЦК прочие менее 150 кВт'!E150</f>
        <v>#REF!</v>
      </c>
      <c r="F150" s="3" t="e">
        <f>'5_ЦК прочие менее 150 кВт'!F150</f>
        <v>#REF!</v>
      </c>
      <c r="G150" s="3" t="e">
        <f>'5_ЦК прочие менее 150 кВт'!G150</f>
        <v>#REF!</v>
      </c>
      <c r="H150" s="3" t="e">
        <f>'5_ЦК прочие менее 150 кВт'!H150</f>
        <v>#REF!</v>
      </c>
      <c r="I150" s="3" t="e">
        <f>'5_ЦК прочие менее 150 кВт'!I150</f>
        <v>#REF!</v>
      </c>
      <c r="J150" s="3" t="e">
        <f>'5_ЦК прочие менее 150 кВт'!J150</f>
        <v>#REF!</v>
      </c>
      <c r="K150" s="3" t="e">
        <f>'5_ЦК прочие менее 150 кВт'!K150</f>
        <v>#REF!</v>
      </c>
      <c r="L150" s="3" t="e">
        <f>'5_ЦК прочие менее 150 кВт'!L150</f>
        <v>#REF!</v>
      </c>
      <c r="M150" s="3" t="e">
        <f>'5_ЦК прочие менее 150 кВт'!M150</f>
        <v>#REF!</v>
      </c>
      <c r="N150" s="3" t="e">
        <f>'5_ЦК прочие менее 150 кВт'!N150</f>
        <v>#REF!</v>
      </c>
      <c r="O150" s="3" t="e">
        <f>'5_ЦК прочие менее 150 кВт'!O150</f>
        <v>#REF!</v>
      </c>
      <c r="P150" s="3" t="e">
        <f>'5_ЦК прочие менее 150 кВт'!P150</f>
        <v>#REF!</v>
      </c>
      <c r="Q150" s="3" t="e">
        <f>'5_ЦК прочие менее 150 кВт'!Q150</f>
        <v>#REF!</v>
      </c>
      <c r="R150" s="3" t="e">
        <f>'5_ЦК прочие менее 150 кВт'!R150</f>
        <v>#REF!</v>
      </c>
      <c r="S150" s="3" t="e">
        <f>'5_ЦК прочие менее 150 кВт'!S150</f>
        <v>#REF!</v>
      </c>
      <c r="T150" s="3" t="e">
        <f>'5_ЦК прочие менее 150 кВт'!T150</f>
        <v>#REF!</v>
      </c>
      <c r="U150" s="3" t="e">
        <f>'5_ЦК прочие менее 150 кВт'!U150</f>
        <v>#REF!</v>
      </c>
      <c r="V150" s="3" t="e">
        <f>'5_ЦК прочие менее 150 кВт'!V150</f>
        <v>#REF!</v>
      </c>
      <c r="W150" s="3" t="e">
        <f>'5_ЦК прочие менее 150 кВт'!W150</f>
        <v>#REF!</v>
      </c>
      <c r="X150" s="3" t="e">
        <f>'5_ЦК прочие менее 150 кВт'!X150</f>
        <v>#REF!</v>
      </c>
      <c r="Y150" s="57" t="e">
        <f>'5_ЦК прочие менее 150 кВт'!Y150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67" t="e">
        <f>'5_ЦК прочие менее 150 кВт'!B151</f>
        <v>#REF!</v>
      </c>
      <c r="C151" s="3" t="e">
        <f>'5_ЦК прочие менее 150 кВт'!C151</f>
        <v>#REF!</v>
      </c>
      <c r="D151" s="3" t="e">
        <f>'5_ЦК прочие менее 150 кВт'!D151</f>
        <v>#REF!</v>
      </c>
      <c r="E151" s="3" t="e">
        <f>'5_ЦК прочие менее 150 кВт'!E151</f>
        <v>#REF!</v>
      </c>
      <c r="F151" s="3" t="e">
        <f>'5_ЦК прочие менее 150 кВт'!F151</f>
        <v>#REF!</v>
      </c>
      <c r="G151" s="3" t="e">
        <f>'5_ЦК прочие менее 150 кВт'!G151</f>
        <v>#REF!</v>
      </c>
      <c r="H151" s="3" t="e">
        <f>'5_ЦК прочие менее 150 кВт'!H151</f>
        <v>#REF!</v>
      </c>
      <c r="I151" s="3" t="e">
        <f>'5_ЦК прочие менее 150 кВт'!I151</f>
        <v>#REF!</v>
      </c>
      <c r="J151" s="3" t="e">
        <f>'5_ЦК прочие менее 150 кВт'!J151</f>
        <v>#REF!</v>
      </c>
      <c r="K151" s="3" t="e">
        <f>'5_ЦК прочие менее 150 кВт'!K151</f>
        <v>#REF!</v>
      </c>
      <c r="L151" s="3" t="e">
        <f>'5_ЦК прочие менее 150 кВт'!L151</f>
        <v>#REF!</v>
      </c>
      <c r="M151" s="3" t="e">
        <f>'5_ЦК прочие менее 150 кВт'!M151</f>
        <v>#REF!</v>
      </c>
      <c r="N151" s="3" t="e">
        <f>'5_ЦК прочие менее 150 кВт'!N151</f>
        <v>#REF!</v>
      </c>
      <c r="O151" s="3" t="e">
        <f>'5_ЦК прочие менее 150 кВт'!O151</f>
        <v>#REF!</v>
      </c>
      <c r="P151" s="3" t="e">
        <f>'5_ЦК прочие менее 150 кВт'!P151</f>
        <v>#REF!</v>
      </c>
      <c r="Q151" s="3" t="e">
        <f>'5_ЦК прочие менее 150 кВт'!Q151</f>
        <v>#REF!</v>
      </c>
      <c r="R151" s="3" t="e">
        <f>'5_ЦК прочие менее 150 кВт'!R151</f>
        <v>#REF!</v>
      </c>
      <c r="S151" s="3" t="e">
        <f>'5_ЦК прочие менее 150 кВт'!S151</f>
        <v>#REF!</v>
      </c>
      <c r="T151" s="3" t="e">
        <f>'5_ЦК прочие менее 150 кВт'!T151</f>
        <v>#REF!</v>
      </c>
      <c r="U151" s="3" t="e">
        <f>'5_ЦК прочие менее 150 кВт'!U151</f>
        <v>#REF!</v>
      </c>
      <c r="V151" s="3" t="e">
        <f>'5_ЦК прочие менее 150 кВт'!V151</f>
        <v>#REF!</v>
      </c>
      <c r="W151" s="3" t="e">
        <f>'5_ЦК прочие менее 150 кВт'!W151</f>
        <v>#REF!</v>
      </c>
      <c r="X151" s="3" t="e">
        <f>'5_ЦК прочие менее 150 кВт'!X151</f>
        <v>#REF!</v>
      </c>
      <c r="Y151" s="57" t="e">
        <f>'5_ЦК прочие менее 150 кВт'!Y151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67" t="e">
        <f>'5_ЦК прочие менее 150 кВт'!B152</f>
        <v>#REF!</v>
      </c>
      <c r="C152" s="3" t="e">
        <f>'5_ЦК прочие менее 150 кВт'!C152</f>
        <v>#REF!</v>
      </c>
      <c r="D152" s="3" t="e">
        <f>'5_ЦК прочие менее 150 кВт'!D152</f>
        <v>#REF!</v>
      </c>
      <c r="E152" s="3" t="e">
        <f>'5_ЦК прочие менее 150 кВт'!E152</f>
        <v>#REF!</v>
      </c>
      <c r="F152" s="3" t="e">
        <f>'5_ЦК прочие менее 150 кВт'!F152</f>
        <v>#REF!</v>
      </c>
      <c r="G152" s="3" t="e">
        <f>'5_ЦК прочие менее 150 кВт'!G152</f>
        <v>#REF!</v>
      </c>
      <c r="H152" s="3" t="e">
        <f>'5_ЦК прочие менее 150 кВт'!H152</f>
        <v>#REF!</v>
      </c>
      <c r="I152" s="3" t="e">
        <f>'5_ЦК прочие менее 150 кВт'!I152</f>
        <v>#REF!</v>
      </c>
      <c r="J152" s="3" t="e">
        <f>'5_ЦК прочие менее 150 кВт'!J152</f>
        <v>#REF!</v>
      </c>
      <c r="K152" s="3" t="e">
        <f>'5_ЦК прочие менее 150 кВт'!K152</f>
        <v>#REF!</v>
      </c>
      <c r="L152" s="3" t="e">
        <f>'5_ЦК прочие менее 150 кВт'!L152</f>
        <v>#REF!</v>
      </c>
      <c r="M152" s="3" t="e">
        <f>'5_ЦК прочие менее 150 кВт'!M152</f>
        <v>#REF!</v>
      </c>
      <c r="N152" s="3" t="e">
        <f>'5_ЦК прочие менее 150 кВт'!N152</f>
        <v>#REF!</v>
      </c>
      <c r="O152" s="3" t="e">
        <f>'5_ЦК прочие менее 150 кВт'!O152</f>
        <v>#REF!</v>
      </c>
      <c r="P152" s="3" t="e">
        <f>'5_ЦК прочие менее 150 кВт'!P152</f>
        <v>#REF!</v>
      </c>
      <c r="Q152" s="3" t="e">
        <f>'5_ЦК прочие менее 150 кВт'!Q152</f>
        <v>#REF!</v>
      </c>
      <c r="R152" s="3" t="e">
        <f>'5_ЦК прочие менее 150 кВт'!R152</f>
        <v>#REF!</v>
      </c>
      <c r="S152" s="3" t="e">
        <f>'5_ЦК прочие менее 150 кВт'!S152</f>
        <v>#REF!</v>
      </c>
      <c r="T152" s="3" t="e">
        <f>'5_ЦК прочие менее 150 кВт'!T152</f>
        <v>#REF!</v>
      </c>
      <c r="U152" s="3" t="e">
        <f>'5_ЦК прочие менее 150 кВт'!U152</f>
        <v>#REF!</v>
      </c>
      <c r="V152" s="3" t="e">
        <f>'5_ЦК прочие менее 150 кВт'!V152</f>
        <v>#REF!</v>
      </c>
      <c r="W152" s="3" t="e">
        <f>'5_ЦК прочие менее 150 кВт'!W152</f>
        <v>#REF!</v>
      </c>
      <c r="X152" s="3" t="e">
        <f>'5_ЦК прочие менее 150 кВт'!X152</f>
        <v>#REF!</v>
      </c>
      <c r="Y152" s="57" t="e">
        <f>'5_ЦК прочие менее 150 кВт'!Y152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67" t="e">
        <f>'5_ЦК прочие менее 150 кВт'!B153</f>
        <v>#REF!</v>
      </c>
      <c r="C153" s="3" t="e">
        <f>'5_ЦК прочие менее 150 кВт'!C153</f>
        <v>#REF!</v>
      </c>
      <c r="D153" s="3" t="e">
        <f>'5_ЦК прочие менее 150 кВт'!D153</f>
        <v>#REF!</v>
      </c>
      <c r="E153" s="3" t="e">
        <f>'5_ЦК прочие менее 150 кВт'!E153</f>
        <v>#REF!</v>
      </c>
      <c r="F153" s="3" t="e">
        <f>'5_ЦК прочие менее 150 кВт'!F153</f>
        <v>#REF!</v>
      </c>
      <c r="G153" s="3" t="e">
        <f>'5_ЦК прочие менее 150 кВт'!G153</f>
        <v>#REF!</v>
      </c>
      <c r="H153" s="3" t="e">
        <f>'5_ЦК прочие менее 150 кВт'!H153</f>
        <v>#REF!</v>
      </c>
      <c r="I153" s="3" t="e">
        <f>'5_ЦК прочие менее 150 кВт'!I153</f>
        <v>#REF!</v>
      </c>
      <c r="J153" s="3" t="e">
        <f>'5_ЦК прочие менее 150 кВт'!J153</f>
        <v>#REF!</v>
      </c>
      <c r="K153" s="3" t="e">
        <f>'5_ЦК прочие менее 150 кВт'!K153</f>
        <v>#REF!</v>
      </c>
      <c r="L153" s="3" t="e">
        <f>'5_ЦК прочие менее 150 кВт'!L153</f>
        <v>#REF!</v>
      </c>
      <c r="M153" s="3" t="e">
        <f>'5_ЦК прочие менее 150 кВт'!M153</f>
        <v>#REF!</v>
      </c>
      <c r="N153" s="3" t="e">
        <f>'5_ЦК прочие менее 150 кВт'!N153</f>
        <v>#REF!</v>
      </c>
      <c r="O153" s="3" t="e">
        <f>'5_ЦК прочие менее 150 кВт'!O153</f>
        <v>#REF!</v>
      </c>
      <c r="P153" s="3" t="e">
        <f>'5_ЦК прочие менее 150 кВт'!P153</f>
        <v>#REF!</v>
      </c>
      <c r="Q153" s="3" t="e">
        <f>'5_ЦК прочие менее 150 кВт'!Q153</f>
        <v>#REF!</v>
      </c>
      <c r="R153" s="3" t="e">
        <f>'5_ЦК прочие менее 150 кВт'!R153</f>
        <v>#REF!</v>
      </c>
      <c r="S153" s="3" t="e">
        <f>'5_ЦК прочие менее 150 кВт'!S153</f>
        <v>#REF!</v>
      </c>
      <c r="T153" s="3" t="e">
        <f>'5_ЦК прочие менее 150 кВт'!T153</f>
        <v>#REF!</v>
      </c>
      <c r="U153" s="3" t="e">
        <f>'5_ЦК прочие менее 150 кВт'!U153</f>
        <v>#REF!</v>
      </c>
      <c r="V153" s="3" t="e">
        <f>'5_ЦК прочие менее 150 кВт'!V153</f>
        <v>#REF!</v>
      </c>
      <c r="W153" s="3" t="e">
        <f>'5_ЦК прочие менее 150 кВт'!W153</f>
        <v>#REF!</v>
      </c>
      <c r="X153" s="3" t="e">
        <f>'5_ЦК прочие менее 150 кВт'!X153</f>
        <v>#REF!</v>
      </c>
      <c r="Y153" s="57" t="e">
        <f>'5_ЦК прочие менее 150 кВт'!Y153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67" t="e">
        <f>'5_ЦК прочие менее 150 кВт'!B154</f>
        <v>#REF!</v>
      </c>
      <c r="C154" s="3" t="e">
        <f>'5_ЦК прочие менее 150 кВт'!C154</f>
        <v>#REF!</v>
      </c>
      <c r="D154" s="3" t="e">
        <f>'5_ЦК прочие менее 150 кВт'!D154</f>
        <v>#REF!</v>
      </c>
      <c r="E154" s="3" t="e">
        <f>'5_ЦК прочие менее 150 кВт'!E154</f>
        <v>#REF!</v>
      </c>
      <c r="F154" s="3" t="e">
        <f>'5_ЦК прочие менее 150 кВт'!F154</f>
        <v>#REF!</v>
      </c>
      <c r="G154" s="3" t="e">
        <f>'5_ЦК прочие менее 150 кВт'!G154</f>
        <v>#REF!</v>
      </c>
      <c r="H154" s="3" t="e">
        <f>'5_ЦК прочие менее 150 кВт'!H154</f>
        <v>#REF!</v>
      </c>
      <c r="I154" s="3" t="e">
        <f>'5_ЦК прочие менее 150 кВт'!I154</f>
        <v>#REF!</v>
      </c>
      <c r="J154" s="3" t="e">
        <f>'5_ЦК прочие менее 150 кВт'!J154</f>
        <v>#REF!</v>
      </c>
      <c r="K154" s="3" t="e">
        <f>'5_ЦК прочие менее 150 кВт'!K154</f>
        <v>#REF!</v>
      </c>
      <c r="L154" s="3" t="e">
        <f>'5_ЦК прочие менее 150 кВт'!L154</f>
        <v>#REF!</v>
      </c>
      <c r="M154" s="3" t="e">
        <f>'5_ЦК прочие менее 150 кВт'!M154</f>
        <v>#REF!</v>
      </c>
      <c r="N154" s="3" t="e">
        <f>'5_ЦК прочие менее 150 кВт'!N154</f>
        <v>#REF!</v>
      </c>
      <c r="O154" s="3" t="e">
        <f>'5_ЦК прочие менее 150 кВт'!O154</f>
        <v>#REF!</v>
      </c>
      <c r="P154" s="3" t="e">
        <f>'5_ЦК прочие менее 150 кВт'!P154</f>
        <v>#REF!</v>
      </c>
      <c r="Q154" s="3" t="e">
        <f>'5_ЦК прочие менее 150 кВт'!Q154</f>
        <v>#REF!</v>
      </c>
      <c r="R154" s="3" t="e">
        <f>'5_ЦК прочие менее 150 кВт'!R154</f>
        <v>#REF!</v>
      </c>
      <c r="S154" s="3" t="e">
        <f>'5_ЦК прочие менее 150 кВт'!S154</f>
        <v>#REF!</v>
      </c>
      <c r="T154" s="3" t="e">
        <f>'5_ЦК прочие менее 150 кВт'!T154</f>
        <v>#REF!</v>
      </c>
      <c r="U154" s="3" t="e">
        <f>'5_ЦК прочие менее 150 кВт'!U154</f>
        <v>#REF!</v>
      </c>
      <c r="V154" s="3" t="e">
        <f>'5_ЦК прочие менее 150 кВт'!V154</f>
        <v>#REF!</v>
      </c>
      <c r="W154" s="3" t="e">
        <f>'5_ЦК прочие менее 150 кВт'!W154</f>
        <v>#REF!</v>
      </c>
      <c r="X154" s="3" t="e">
        <f>'5_ЦК прочие менее 150 кВт'!X154</f>
        <v>#REF!</v>
      </c>
      <c r="Y154" s="57" t="e">
        <f>'5_ЦК прочие менее 150 кВт'!Y154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67" t="e">
        <f>'5_ЦК прочие менее 150 кВт'!B155</f>
        <v>#REF!</v>
      </c>
      <c r="C155" s="3" t="e">
        <f>'5_ЦК прочие менее 150 кВт'!C155</f>
        <v>#REF!</v>
      </c>
      <c r="D155" s="3" t="e">
        <f>'5_ЦК прочие менее 150 кВт'!D155</f>
        <v>#REF!</v>
      </c>
      <c r="E155" s="3" t="e">
        <f>'5_ЦК прочие менее 150 кВт'!E155</f>
        <v>#REF!</v>
      </c>
      <c r="F155" s="3" t="e">
        <f>'5_ЦК прочие менее 150 кВт'!F155</f>
        <v>#REF!</v>
      </c>
      <c r="G155" s="3" t="e">
        <f>'5_ЦК прочие менее 150 кВт'!G155</f>
        <v>#REF!</v>
      </c>
      <c r="H155" s="3" t="e">
        <f>'5_ЦК прочие менее 150 кВт'!H155</f>
        <v>#REF!</v>
      </c>
      <c r="I155" s="3" t="e">
        <f>'5_ЦК прочие менее 150 кВт'!I155</f>
        <v>#REF!</v>
      </c>
      <c r="J155" s="3" t="e">
        <f>'5_ЦК прочие менее 150 кВт'!J155</f>
        <v>#REF!</v>
      </c>
      <c r="K155" s="3" t="e">
        <f>'5_ЦК прочие менее 150 кВт'!K155</f>
        <v>#REF!</v>
      </c>
      <c r="L155" s="3" t="e">
        <f>'5_ЦК прочие менее 150 кВт'!L155</f>
        <v>#REF!</v>
      </c>
      <c r="M155" s="3" t="e">
        <f>'5_ЦК прочие менее 150 кВт'!M155</f>
        <v>#REF!</v>
      </c>
      <c r="N155" s="3" t="e">
        <f>'5_ЦК прочие менее 150 кВт'!N155</f>
        <v>#REF!</v>
      </c>
      <c r="O155" s="3" t="e">
        <f>'5_ЦК прочие менее 150 кВт'!O155</f>
        <v>#REF!</v>
      </c>
      <c r="P155" s="3" t="e">
        <f>'5_ЦК прочие менее 150 кВт'!P155</f>
        <v>#REF!</v>
      </c>
      <c r="Q155" s="3" t="e">
        <f>'5_ЦК прочие менее 150 кВт'!Q155</f>
        <v>#REF!</v>
      </c>
      <c r="R155" s="3" t="e">
        <f>'5_ЦК прочие менее 150 кВт'!R155</f>
        <v>#REF!</v>
      </c>
      <c r="S155" s="3" t="e">
        <f>'5_ЦК прочие менее 150 кВт'!S155</f>
        <v>#REF!</v>
      </c>
      <c r="T155" s="3" t="e">
        <f>'5_ЦК прочие менее 150 кВт'!T155</f>
        <v>#REF!</v>
      </c>
      <c r="U155" s="3" t="e">
        <f>'5_ЦК прочие менее 150 кВт'!U155</f>
        <v>#REF!</v>
      </c>
      <c r="V155" s="3" t="e">
        <f>'5_ЦК прочие менее 150 кВт'!V155</f>
        <v>#REF!</v>
      </c>
      <c r="W155" s="3" t="e">
        <f>'5_ЦК прочие менее 150 кВт'!W155</f>
        <v>#REF!</v>
      </c>
      <c r="X155" s="3" t="e">
        <f>'5_ЦК прочие менее 150 кВт'!X155</f>
        <v>#REF!</v>
      </c>
      <c r="Y155" s="57" t="e">
        <f>'5_ЦК прочие менее 150 кВт'!Y155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67" t="e">
        <f>'5_ЦК прочие менее 150 кВт'!B156</f>
        <v>#REF!</v>
      </c>
      <c r="C156" s="3" t="e">
        <f>'5_ЦК прочие менее 150 кВт'!C156</f>
        <v>#REF!</v>
      </c>
      <c r="D156" s="3" t="e">
        <f>'5_ЦК прочие менее 150 кВт'!D156</f>
        <v>#REF!</v>
      </c>
      <c r="E156" s="3" t="e">
        <f>'5_ЦК прочие менее 150 кВт'!E156</f>
        <v>#REF!</v>
      </c>
      <c r="F156" s="3" t="e">
        <f>'5_ЦК прочие менее 150 кВт'!F156</f>
        <v>#REF!</v>
      </c>
      <c r="G156" s="3" t="e">
        <f>'5_ЦК прочие менее 150 кВт'!G156</f>
        <v>#REF!</v>
      </c>
      <c r="H156" s="3" t="e">
        <f>'5_ЦК прочие менее 150 кВт'!H156</f>
        <v>#REF!</v>
      </c>
      <c r="I156" s="3" t="e">
        <f>'5_ЦК прочие менее 150 кВт'!I156</f>
        <v>#REF!</v>
      </c>
      <c r="J156" s="3" t="e">
        <f>'5_ЦК прочие менее 150 кВт'!J156</f>
        <v>#REF!</v>
      </c>
      <c r="K156" s="3" t="e">
        <f>'5_ЦК прочие менее 150 кВт'!K156</f>
        <v>#REF!</v>
      </c>
      <c r="L156" s="3" t="e">
        <f>'5_ЦК прочие менее 150 кВт'!L156</f>
        <v>#REF!</v>
      </c>
      <c r="M156" s="3" t="e">
        <f>'5_ЦК прочие менее 150 кВт'!M156</f>
        <v>#REF!</v>
      </c>
      <c r="N156" s="3" t="e">
        <f>'5_ЦК прочие менее 150 кВт'!N156</f>
        <v>#REF!</v>
      </c>
      <c r="O156" s="3" t="e">
        <f>'5_ЦК прочие менее 150 кВт'!O156</f>
        <v>#REF!</v>
      </c>
      <c r="P156" s="3" t="e">
        <f>'5_ЦК прочие менее 150 кВт'!P156</f>
        <v>#REF!</v>
      </c>
      <c r="Q156" s="3" t="e">
        <f>'5_ЦК прочие менее 150 кВт'!Q156</f>
        <v>#REF!</v>
      </c>
      <c r="R156" s="3" t="e">
        <f>'5_ЦК прочие менее 150 кВт'!R156</f>
        <v>#REF!</v>
      </c>
      <c r="S156" s="3" t="e">
        <f>'5_ЦК прочие менее 150 кВт'!S156</f>
        <v>#REF!</v>
      </c>
      <c r="T156" s="3" t="e">
        <f>'5_ЦК прочие менее 150 кВт'!T156</f>
        <v>#REF!</v>
      </c>
      <c r="U156" s="3" t="e">
        <f>'5_ЦК прочие менее 150 кВт'!U156</f>
        <v>#REF!</v>
      </c>
      <c r="V156" s="3" t="e">
        <f>'5_ЦК прочие менее 150 кВт'!V156</f>
        <v>#REF!</v>
      </c>
      <c r="W156" s="3" t="e">
        <f>'5_ЦК прочие менее 150 кВт'!W156</f>
        <v>#REF!</v>
      </c>
      <c r="X156" s="3" t="e">
        <f>'5_ЦК прочие менее 150 кВт'!X156</f>
        <v>#REF!</v>
      </c>
      <c r="Y156" s="57" t="e">
        <f>'5_ЦК прочие менее 150 кВт'!Y156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67" t="e">
        <f>'5_ЦК прочие менее 150 кВт'!B157</f>
        <v>#REF!</v>
      </c>
      <c r="C157" s="3" t="e">
        <f>'5_ЦК прочие менее 150 кВт'!C157</f>
        <v>#REF!</v>
      </c>
      <c r="D157" s="3" t="e">
        <f>'5_ЦК прочие менее 150 кВт'!D157</f>
        <v>#REF!</v>
      </c>
      <c r="E157" s="3" t="e">
        <f>'5_ЦК прочие менее 150 кВт'!E157</f>
        <v>#REF!</v>
      </c>
      <c r="F157" s="3" t="e">
        <f>'5_ЦК прочие менее 150 кВт'!F157</f>
        <v>#REF!</v>
      </c>
      <c r="G157" s="3" t="e">
        <f>'5_ЦК прочие менее 150 кВт'!G157</f>
        <v>#REF!</v>
      </c>
      <c r="H157" s="3" t="e">
        <f>'5_ЦК прочие менее 150 кВт'!H157</f>
        <v>#REF!</v>
      </c>
      <c r="I157" s="3" t="e">
        <f>'5_ЦК прочие менее 150 кВт'!I157</f>
        <v>#REF!</v>
      </c>
      <c r="J157" s="3" t="e">
        <f>'5_ЦК прочие менее 150 кВт'!J157</f>
        <v>#REF!</v>
      </c>
      <c r="K157" s="3" t="e">
        <f>'5_ЦК прочие менее 150 кВт'!K157</f>
        <v>#REF!</v>
      </c>
      <c r="L157" s="3" t="e">
        <f>'5_ЦК прочие менее 150 кВт'!L157</f>
        <v>#REF!</v>
      </c>
      <c r="M157" s="3" t="e">
        <f>'5_ЦК прочие менее 150 кВт'!M157</f>
        <v>#REF!</v>
      </c>
      <c r="N157" s="3" t="e">
        <f>'5_ЦК прочие менее 150 кВт'!N157</f>
        <v>#REF!</v>
      </c>
      <c r="O157" s="3" t="e">
        <f>'5_ЦК прочие менее 150 кВт'!O157</f>
        <v>#REF!</v>
      </c>
      <c r="P157" s="3" t="e">
        <f>'5_ЦК прочие менее 150 кВт'!P157</f>
        <v>#REF!</v>
      </c>
      <c r="Q157" s="3" t="e">
        <f>'5_ЦК прочие менее 150 кВт'!Q157</f>
        <v>#REF!</v>
      </c>
      <c r="R157" s="3" t="e">
        <f>'5_ЦК прочие менее 150 кВт'!R157</f>
        <v>#REF!</v>
      </c>
      <c r="S157" s="3" t="e">
        <f>'5_ЦК прочие менее 150 кВт'!S157</f>
        <v>#REF!</v>
      </c>
      <c r="T157" s="3" t="e">
        <f>'5_ЦК прочие менее 150 кВт'!T157</f>
        <v>#REF!</v>
      </c>
      <c r="U157" s="3" t="e">
        <f>'5_ЦК прочие менее 150 кВт'!U157</f>
        <v>#REF!</v>
      </c>
      <c r="V157" s="3" t="e">
        <f>'5_ЦК прочие менее 150 кВт'!V157</f>
        <v>#REF!</v>
      </c>
      <c r="W157" s="3" t="e">
        <f>'5_ЦК прочие менее 150 кВт'!W157</f>
        <v>#REF!</v>
      </c>
      <c r="X157" s="3" t="e">
        <f>'5_ЦК прочие менее 150 кВт'!X157</f>
        <v>#REF!</v>
      </c>
      <c r="Y157" s="57" t="e">
        <f>'5_ЦК прочие менее 150 кВт'!Y157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67" t="e">
        <f>'5_ЦК прочие менее 150 кВт'!B158</f>
        <v>#REF!</v>
      </c>
      <c r="C158" s="3" t="e">
        <f>'5_ЦК прочие менее 150 кВт'!C158</f>
        <v>#REF!</v>
      </c>
      <c r="D158" s="3" t="e">
        <f>'5_ЦК прочие менее 150 кВт'!D158</f>
        <v>#REF!</v>
      </c>
      <c r="E158" s="3" t="e">
        <f>'5_ЦК прочие менее 150 кВт'!E158</f>
        <v>#REF!</v>
      </c>
      <c r="F158" s="3" t="e">
        <f>'5_ЦК прочие менее 150 кВт'!F158</f>
        <v>#REF!</v>
      </c>
      <c r="G158" s="3" t="e">
        <f>'5_ЦК прочие менее 150 кВт'!G158</f>
        <v>#REF!</v>
      </c>
      <c r="H158" s="3" t="e">
        <f>'5_ЦК прочие менее 150 кВт'!H158</f>
        <v>#REF!</v>
      </c>
      <c r="I158" s="3" t="e">
        <f>'5_ЦК прочие менее 150 кВт'!I158</f>
        <v>#REF!</v>
      </c>
      <c r="J158" s="3" t="e">
        <f>'5_ЦК прочие менее 150 кВт'!J158</f>
        <v>#REF!</v>
      </c>
      <c r="K158" s="3" t="e">
        <f>'5_ЦК прочие менее 150 кВт'!K158</f>
        <v>#REF!</v>
      </c>
      <c r="L158" s="3" t="e">
        <f>'5_ЦК прочие менее 150 кВт'!L158</f>
        <v>#REF!</v>
      </c>
      <c r="M158" s="3" t="e">
        <f>'5_ЦК прочие менее 150 кВт'!M158</f>
        <v>#REF!</v>
      </c>
      <c r="N158" s="3" t="e">
        <f>'5_ЦК прочие менее 150 кВт'!N158</f>
        <v>#REF!</v>
      </c>
      <c r="O158" s="3" t="e">
        <f>'5_ЦК прочие менее 150 кВт'!O158</f>
        <v>#REF!</v>
      </c>
      <c r="P158" s="3" t="e">
        <f>'5_ЦК прочие менее 150 кВт'!P158</f>
        <v>#REF!</v>
      </c>
      <c r="Q158" s="3" t="e">
        <f>'5_ЦК прочие менее 150 кВт'!Q158</f>
        <v>#REF!</v>
      </c>
      <c r="R158" s="3" t="e">
        <f>'5_ЦК прочие менее 150 кВт'!R158</f>
        <v>#REF!</v>
      </c>
      <c r="S158" s="3" t="e">
        <f>'5_ЦК прочие менее 150 кВт'!S158</f>
        <v>#REF!</v>
      </c>
      <c r="T158" s="3" t="e">
        <f>'5_ЦК прочие менее 150 кВт'!T158</f>
        <v>#REF!</v>
      </c>
      <c r="U158" s="3" t="e">
        <f>'5_ЦК прочие менее 150 кВт'!U158</f>
        <v>#REF!</v>
      </c>
      <c r="V158" s="3" t="e">
        <f>'5_ЦК прочие менее 150 кВт'!V158</f>
        <v>#REF!</v>
      </c>
      <c r="W158" s="3" t="e">
        <f>'5_ЦК прочие менее 150 кВт'!W158</f>
        <v>#REF!</v>
      </c>
      <c r="X158" s="3" t="e">
        <f>'5_ЦК прочие менее 150 кВт'!X158</f>
        <v>#REF!</v>
      </c>
      <c r="Y158" s="57" t="e">
        <f>'5_ЦК прочие менее 150 кВт'!Y158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67" t="e">
        <f>'5_ЦК прочие менее 150 кВт'!B159</f>
        <v>#REF!</v>
      </c>
      <c r="C159" s="3" t="e">
        <f>'5_ЦК прочие менее 150 кВт'!C159</f>
        <v>#REF!</v>
      </c>
      <c r="D159" s="3" t="e">
        <f>'5_ЦК прочие менее 150 кВт'!D159</f>
        <v>#REF!</v>
      </c>
      <c r="E159" s="3" t="e">
        <f>'5_ЦК прочие менее 150 кВт'!E159</f>
        <v>#REF!</v>
      </c>
      <c r="F159" s="3" t="e">
        <f>'5_ЦК прочие менее 150 кВт'!F159</f>
        <v>#REF!</v>
      </c>
      <c r="G159" s="3" t="e">
        <f>'5_ЦК прочие менее 150 кВт'!G159</f>
        <v>#REF!</v>
      </c>
      <c r="H159" s="3" t="e">
        <f>'5_ЦК прочие менее 150 кВт'!H159</f>
        <v>#REF!</v>
      </c>
      <c r="I159" s="3" t="e">
        <f>'5_ЦК прочие менее 150 кВт'!I159</f>
        <v>#REF!</v>
      </c>
      <c r="J159" s="3" t="e">
        <f>'5_ЦК прочие менее 150 кВт'!J159</f>
        <v>#REF!</v>
      </c>
      <c r="K159" s="3" t="e">
        <f>'5_ЦК прочие менее 150 кВт'!K159</f>
        <v>#REF!</v>
      </c>
      <c r="L159" s="3" t="e">
        <f>'5_ЦК прочие менее 150 кВт'!L159</f>
        <v>#REF!</v>
      </c>
      <c r="M159" s="3" t="e">
        <f>'5_ЦК прочие менее 150 кВт'!M159</f>
        <v>#REF!</v>
      </c>
      <c r="N159" s="3" t="e">
        <f>'5_ЦК прочие менее 150 кВт'!N159</f>
        <v>#REF!</v>
      </c>
      <c r="O159" s="3" t="e">
        <f>'5_ЦК прочие менее 150 кВт'!O159</f>
        <v>#REF!</v>
      </c>
      <c r="P159" s="3" t="e">
        <f>'5_ЦК прочие менее 150 кВт'!P159</f>
        <v>#REF!</v>
      </c>
      <c r="Q159" s="3" t="e">
        <f>'5_ЦК прочие менее 150 кВт'!Q159</f>
        <v>#REF!</v>
      </c>
      <c r="R159" s="3" t="e">
        <f>'5_ЦК прочие менее 150 кВт'!R159</f>
        <v>#REF!</v>
      </c>
      <c r="S159" s="3" t="e">
        <f>'5_ЦК прочие менее 150 кВт'!S159</f>
        <v>#REF!</v>
      </c>
      <c r="T159" s="3" t="e">
        <f>'5_ЦК прочие менее 150 кВт'!T159</f>
        <v>#REF!</v>
      </c>
      <c r="U159" s="3" t="e">
        <f>'5_ЦК прочие менее 150 кВт'!U159</f>
        <v>#REF!</v>
      </c>
      <c r="V159" s="3" t="e">
        <f>'5_ЦК прочие менее 150 кВт'!V159</f>
        <v>#REF!</v>
      </c>
      <c r="W159" s="3" t="e">
        <f>'5_ЦК прочие менее 150 кВт'!W159</f>
        <v>#REF!</v>
      </c>
      <c r="X159" s="3" t="e">
        <f>'5_ЦК прочие менее 150 кВт'!X159</f>
        <v>#REF!</v>
      </c>
      <c r="Y159" s="57" t="e">
        <f>'5_ЦК прочие менее 150 кВт'!Y159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67" t="e">
        <f>'5_ЦК прочие менее 150 кВт'!B160</f>
        <v>#REF!</v>
      </c>
      <c r="C160" s="3" t="e">
        <f>'5_ЦК прочие менее 150 кВт'!C160</f>
        <v>#REF!</v>
      </c>
      <c r="D160" s="3" t="e">
        <f>'5_ЦК прочие менее 150 кВт'!D160</f>
        <v>#REF!</v>
      </c>
      <c r="E160" s="3" t="e">
        <f>'5_ЦК прочие менее 150 кВт'!E160</f>
        <v>#REF!</v>
      </c>
      <c r="F160" s="3" t="e">
        <f>'5_ЦК прочие менее 150 кВт'!F160</f>
        <v>#REF!</v>
      </c>
      <c r="G160" s="3" t="e">
        <f>'5_ЦК прочие менее 150 кВт'!G160</f>
        <v>#REF!</v>
      </c>
      <c r="H160" s="3" t="e">
        <f>'5_ЦК прочие менее 150 кВт'!H160</f>
        <v>#REF!</v>
      </c>
      <c r="I160" s="3" t="e">
        <f>'5_ЦК прочие менее 150 кВт'!I160</f>
        <v>#REF!</v>
      </c>
      <c r="J160" s="3" t="e">
        <f>'5_ЦК прочие менее 150 кВт'!J160</f>
        <v>#REF!</v>
      </c>
      <c r="K160" s="3" t="e">
        <f>'5_ЦК прочие менее 150 кВт'!K160</f>
        <v>#REF!</v>
      </c>
      <c r="L160" s="3" t="e">
        <f>'5_ЦК прочие менее 150 кВт'!L160</f>
        <v>#REF!</v>
      </c>
      <c r="M160" s="3" t="e">
        <f>'5_ЦК прочие менее 150 кВт'!M160</f>
        <v>#REF!</v>
      </c>
      <c r="N160" s="3" t="e">
        <f>'5_ЦК прочие менее 150 кВт'!N160</f>
        <v>#REF!</v>
      </c>
      <c r="O160" s="3" t="e">
        <f>'5_ЦК прочие менее 150 кВт'!O160</f>
        <v>#REF!</v>
      </c>
      <c r="P160" s="3" t="e">
        <f>'5_ЦК прочие менее 150 кВт'!P160</f>
        <v>#REF!</v>
      </c>
      <c r="Q160" s="3" t="e">
        <f>'5_ЦК прочие менее 150 кВт'!Q160</f>
        <v>#REF!</v>
      </c>
      <c r="R160" s="3" t="e">
        <f>'5_ЦК прочие менее 150 кВт'!R160</f>
        <v>#REF!</v>
      </c>
      <c r="S160" s="3" t="e">
        <f>'5_ЦК прочие менее 150 кВт'!S160</f>
        <v>#REF!</v>
      </c>
      <c r="T160" s="3" t="e">
        <f>'5_ЦК прочие менее 150 кВт'!T160</f>
        <v>#REF!</v>
      </c>
      <c r="U160" s="3" t="e">
        <f>'5_ЦК прочие менее 150 кВт'!U160</f>
        <v>#REF!</v>
      </c>
      <c r="V160" s="3" t="e">
        <f>'5_ЦК прочие менее 150 кВт'!V160</f>
        <v>#REF!</v>
      </c>
      <c r="W160" s="3" t="e">
        <f>'5_ЦК прочие менее 150 кВт'!W160</f>
        <v>#REF!</v>
      </c>
      <c r="X160" s="3" t="e">
        <f>'5_ЦК прочие менее 150 кВт'!X160</f>
        <v>#REF!</v>
      </c>
      <c r="Y160" s="57" t="e">
        <f>'5_ЦК прочие менее 150 кВт'!Y160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67" t="e">
        <f>'5_ЦК прочие менее 150 кВт'!B161</f>
        <v>#REF!</v>
      </c>
      <c r="C161" s="3" t="e">
        <f>'5_ЦК прочие менее 150 кВт'!C161</f>
        <v>#REF!</v>
      </c>
      <c r="D161" s="3" t="e">
        <f>'5_ЦК прочие менее 150 кВт'!D161</f>
        <v>#REF!</v>
      </c>
      <c r="E161" s="3" t="e">
        <f>'5_ЦК прочие менее 150 кВт'!E161</f>
        <v>#REF!</v>
      </c>
      <c r="F161" s="3" t="e">
        <f>'5_ЦК прочие менее 150 кВт'!F161</f>
        <v>#REF!</v>
      </c>
      <c r="G161" s="3" t="e">
        <f>'5_ЦК прочие менее 150 кВт'!G161</f>
        <v>#REF!</v>
      </c>
      <c r="H161" s="3" t="e">
        <f>'5_ЦК прочие менее 150 кВт'!H161</f>
        <v>#REF!</v>
      </c>
      <c r="I161" s="3" t="e">
        <f>'5_ЦК прочие менее 150 кВт'!I161</f>
        <v>#REF!</v>
      </c>
      <c r="J161" s="3" t="e">
        <f>'5_ЦК прочие менее 150 кВт'!J161</f>
        <v>#REF!</v>
      </c>
      <c r="K161" s="3" t="e">
        <f>'5_ЦК прочие менее 150 кВт'!K161</f>
        <v>#REF!</v>
      </c>
      <c r="L161" s="3" t="e">
        <f>'5_ЦК прочие менее 150 кВт'!L161</f>
        <v>#REF!</v>
      </c>
      <c r="M161" s="3" t="e">
        <f>'5_ЦК прочие менее 150 кВт'!M161</f>
        <v>#REF!</v>
      </c>
      <c r="N161" s="3" t="e">
        <f>'5_ЦК прочие менее 150 кВт'!N161</f>
        <v>#REF!</v>
      </c>
      <c r="O161" s="3" t="e">
        <f>'5_ЦК прочие менее 150 кВт'!O161</f>
        <v>#REF!</v>
      </c>
      <c r="P161" s="3" t="e">
        <f>'5_ЦК прочие менее 150 кВт'!P161</f>
        <v>#REF!</v>
      </c>
      <c r="Q161" s="3" t="e">
        <f>'5_ЦК прочие менее 150 кВт'!Q161</f>
        <v>#REF!</v>
      </c>
      <c r="R161" s="3" t="e">
        <f>'5_ЦК прочие менее 150 кВт'!R161</f>
        <v>#REF!</v>
      </c>
      <c r="S161" s="3" t="e">
        <f>'5_ЦК прочие менее 150 кВт'!S161</f>
        <v>#REF!</v>
      </c>
      <c r="T161" s="3" t="e">
        <f>'5_ЦК прочие менее 150 кВт'!T161</f>
        <v>#REF!</v>
      </c>
      <c r="U161" s="3" t="e">
        <f>'5_ЦК прочие менее 150 кВт'!U161</f>
        <v>#REF!</v>
      </c>
      <c r="V161" s="3" t="e">
        <f>'5_ЦК прочие менее 150 кВт'!V161</f>
        <v>#REF!</v>
      </c>
      <c r="W161" s="3" t="e">
        <f>'5_ЦК прочие менее 150 кВт'!W161</f>
        <v>#REF!</v>
      </c>
      <c r="X161" s="3" t="e">
        <f>'5_ЦК прочие менее 150 кВт'!X161</f>
        <v>#REF!</v>
      </c>
      <c r="Y161" s="57" t="e">
        <f>'5_ЦК прочие менее 150 кВт'!Y161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67" t="e">
        <f>'5_ЦК прочие менее 150 кВт'!B162</f>
        <v>#REF!</v>
      </c>
      <c r="C162" s="3" t="e">
        <f>'5_ЦК прочие менее 150 кВт'!C162</f>
        <v>#REF!</v>
      </c>
      <c r="D162" s="3" t="e">
        <f>'5_ЦК прочие менее 150 кВт'!D162</f>
        <v>#REF!</v>
      </c>
      <c r="E162" s="3" t="e">
        <f>'5_ЦК прочие менее 150 кВт'!E162</f>
        <v>#REF!</v>
      </c>
      <c r="F162" s="3" t="e">
        <f>'5_ЦК прочие менее 150 кВт'!F162</f>
        <v>#REF!</v>
      </c>
      <c r="G162" s="3" t="e">
        <f>'5_ЦК прочие менее 150 кВт'!G162</f>
        <v>#REF!</v>
      </c>
      <c r="H162" s="3" t="e">
        <f>'5_ЦК прочие менее 150 кВт'!H162</f>
        <v>#REF!</v>
      </c>
      <c r="I162" s="3" t="e">
        <f>'5_ЦК прочие менее 150 кВт'!I162</f>
        <v>#REF!</v>
      </c>
      <c r="J162" s="3" t="e">
        <f>'5_ЦК прочие менее 150 кВт'!J162</f>
        <v>#REF!</v>
      </c>
      <c r="K162" s="3" t="e">
        <f>'5_ЦК прочие менее 150 кВт'!K162</f>
        <v>#REF!</v>
      </c>
      <c r="L162" s="3" t="e">
        <f>'5_ЦК прочие менее 150 кВт'!L162</f>
        <v>#REF!</v>
      </c>
      <c r="M162" s="3" t="e">
        <f>'5_ЦК прочие менее 150 кВт'!M162</f>
        <v>#REF!</v>
      </c>
      <c r="N162" s="3" t="e">
        <f>'5_ЦК прочие менее 150 кВт'!N162</f>
        <v>#REF!</v>
      </c>
      <c r="O162" s="3" t="e">
        <f>'5_ЦК прочие менее 150 кВт'!O162</f>
        <v>#REF!</v>
      </c>
      <c r="P162" s="3" t="e">
        <f>'5_ЦК прочие менее 150 кВт'!P162</f>
        <v>#REF!</v>
      </c>
      <c r="Q162" s="3" t="e">
        <f>'5_ЦК прочие менее 150 кВт'!Q162</f>
        <v>#REF!</v>
      </c>
      <c r="R162" s="3" t="e">
        <f>'5_ЦК прочие менее 150 кВт'!R162</f>
        <v>#REF!</v>
      </c>
      <c r="S162" s="3" t="e">
        <f>'5_ЦК прочие менее 150 кВт'!S162</f>
        <v>#REF!</v>
      </c>
      <c r="T162" s="3" t="e">
        <f>'5_ЦК прочие менее 150 кВт'!T162</f>
        <v>#REF!</v>
      </c>
      <c r="U162" s="3" t="e">
        <f>'5_ЦК прочие менее 150 кВт'!U162</f>
        <v>#REF!</v>
      </c>
      <c r="V162" s="3" t="e">
        <f>'5_ЦК прочие менее 150 кВт'!V162</f>
        <v>#REF!</v>
      </c>
      <c r="W162" s="3" t="e">
        <f>'5_ЦК прочие менее 150 кВт'!W162</f>
        <v>#REF!</v>
      </c>
      <c r="X162" s="3" t="e">
        <f>'5_ЦК прочие менее 150 кВт'!X162</f>
        <v>#REF!</v>
      </c>
      <c r="Y162" s="57" t="e">
        <f>'5_ЦК прочие менее 150 кВт'!Y162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67" t="e">
        <f>'5_ЦК прочие менее 150 кВт'!B163</f>
        <v>#REF!</v>
      </c>
      <c r="C163" s="3" t="e">
        <f>'5_ЦК прочие менее 150 кВт'!C163</f>
        <v>#REF!</v>
      </c>
      <c r="D163" s="3" t="e">
        <f>'5_ЦК прочие менее 150 кВт'!D163</f>
        <v>#REF!</v>
      </c>
      <c r="E163" s="3" t="e">
        <f>'5_ЦК прочие менее 150 кВт'!E163</f>
        <v>#REF!</v>
      </c>
      <c r="F163" s="3" t="e">
        <f>'5_ЦК прочие менее 150 кВт'!F163</f>
        <v>#REF!</v>
      </c>
      <c r="G163" s="3" t="e">
        <f>'5_ЦК прочие менее 150 кВт'!G163</f>
        <v>#REF!</v>
      </c>
      <c r="H163" s="3" t="e">
        <f>'5_ЦК прочие менее 150 кВт'!H163</f>
        <v>#REF!</v>
      </c>
      <c r="I163" s="3" t="e">
        <f>'5_ЦК прочие менее 150 кВт'!I163</f>
        <v>#REF!</v>
      </c>
      <c r="J163" s="3" t="e">
        <f>'5_ЦК прочие менее 150 кВт'!J163</f>
        <v>#REF!</v>
      </c>
      <c r="K163" s="3" t="e">
        <f>'5_ЦК прочие менее 150 кВт'!K163</f>
        <v>#REF!</v>
      </c>
      <c r="L163" s="3" t="e">
        <f>'5_ЦК прочие менее 150 кВт'!L163</f>
        <v>#REF!</v>
      </c>
      <c r="M163" s="3" t="e">
        <f>'5_ЦК прочие менее 150 кВт'!M163</f>
        <v>#REF!</v>
      </c>
      <c r="N163" s="3" t="e">
        <f>'5_ЦК прочие менее 150 кВт'!N163</f>
        <v>#REF!</v>
      </c>
      <c r="O163" s="3" t="e">
        <f>'5_ЦК прочие менее 150 кВт'!O163</f>
        <v>#REF!</v>
      </c>
      <c r="P163" s="3" t="e">
        <f>'5_ЦК прочие менее 150 кВт'!P163</f>
        <v>#REF!</v>
      </c>
      <c r="Q163" s="3" t="e">
        <f>'5_ЦК прочие менее 150 кВт'!Q163</f>
        <v>#REF!</v>
      </c>
      <c r="R163" s="3" t="e">
        <f>'5_ЦК прочие менее 150 кВт'!R163</f>
        <v>#REF!</v>
      </c>
      <c r="S163" s="3" t="e">
        <f>'5_ЦК прочие менее 150 кВт'!S163</f>
        <v>#REF!</v>
      </c>
      <c r="T163" s="3" t="e">
        <f>'5_ЦК прочие менее 150 кВт'!T163</f>
        <v>#REF!</v>
      </c>
      <c r="U163" s="3" t="e">
        <f>'5_ЦК прочие менее 150 кВт'!U163</f>
        <v>#REF!</v>
      </c>
      <c r="V163" s="3" t="e">
        <f>'5_ЦК прочие менее 150 кВт'!V163</f>
        <v>#REF!</v>
      </c>
      <c r="W163" s="3" t="e">
        <f>'5_ЦК прочие менее 150 кВт'!W163</f>
        <v>#REF!</v>
      </c>
      <c r="X163" s="3" t="e">
        <f>'5_ЦК прочие менее 150 кВт'!X163</f>
        <v>#REF!</v>
      </c>
      <c r="Y163" s="57" t="e">
        <f>'5_ЦК прочие менее 150 кВт'!Y163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67" t="e">
        <f>'5_ЦК прочие менее 150 кВт'!B164</f>
        <v>#REF!</v>
      </c>
      <c r="C164" s="3" t="e">
        <f>'5_ЦК прочие менее 150 кВт'!C164</f>
        <v>#REF!</v>
      </c>
      <c r="D164" s="3" t="e">
        <f>'5_ЦК прочие менее 150 кВт'!D164</f>
        <v>#REF!</v>
      </c>
      <c r="E164" s="3" t="e">
        <f>'5_ЦК прочие менее 150 кВт'!E164</f>
        <v>#REF!</v>
      </c>
      <c r="F164" s="3" t="e">
        <f>'5_ЦК прочие менее 150 кВт'!F164</f>
        <v>#REF!</v>
      </c>
      <c r="G164" s="3" t="e">
        <f>'5_ЦК прочие менее 150 кВт'!G164</f>
        <v>#REF!</v>
      </c>
      <c r="H164" s="3" t="e">
        <f>'5_ЦК прочие менее 150 кВт'!H164</f>
        <v>#REF!</v>
      </c>
      <c r="I164" s="3" t="e">
        <f>'5_ЦК прочие менее 150 кВт'!I164</f>
        <v>#REF!</v>
      </c>
      <c r="J164" s="3" t="e">
        <f>'5_ЦК прочие менее 150 кВт'!J164</f>
        <v>#REF!</v>
      </c>
      <c r="K164" s="3" t="e">
        <f>'5_ЦК прочие менее 150 кВт'!K164</f>
        <v>#REF!</v>
      </c>
      <c r="L164" s="3" t="e">
        <f>'5_ЦК прочие менее 150 кВт'!L164</f>
        <v>#REF!</v>
      </c>
      <c r="M164" s="3" t="e">
        <f>'5_ЦК прочие менее 150 кВт'!M164</f>
        <v>#REF!</v>
      </c>
      <c r="N164" s="3" t="e">
        <f>'5_ЦК прочие менее 150 кВт'!N164</f>
        <v>#REF!</v>
      </c>
      <c r="O164" s="3" t="e">
        <f>'5_ЦК прочие менее 150 кВт'!O164</f>
        <v>#REF!</v>
      </c>
      <c r="P164" s="3" t="e">
        <f>'5_ЦК прочие менее 150 кВт'!P164</f>
        <v>#REF!</v>
      </c>
      <c r="Q164" s="3" t="e">
        <f>'5_ЦК прочие менее 150 кВт'!Q164</f>
        <v>#REF!</v>
      </c>
      <c r="R164" s="3" t="e">
        <f>'5_ЦК прочие менее 150 кВт'!R164</f>
        <v>#REF!</v>
      </c>
      <c r="S164" s="3" t="e">
        <f>'5_ЦК прочие менее 150 кВт'!S164</f>
        <v>#REF!</v>
      </c>
      <c r="T164" s="3" t="e">
        <f>'5_ЦК прочие менее 150 кВт'!T164</f>
        <v>#REF!</v>
      </c>
      <c r="U164" s="3" t="e">
        <f>'5_ЦК прочие менее 150 кВт'!U164</f>
        <v>#REF!</v>
      </c>
      <c r="V164" s="3" t="e">
        <f>'5_ЦК прочие менее 150 кВт'!V164</f>
        <v>#REF!</v>
      </c>
      <c r="W164" s="3" t="e">
        <f>'5_ЦК прочие менее 150 кВт'!W164</f>
        <v>#REF!</v>
      </c>
      <c r="X164" s="3" t="e">
        <f>'5_ЦК прочие менее 150 кВт'!X164</f>
        <v>#REF!</v>
      </c>
      <c r="Y164" s="57" t="e">
        <f>'5_ЦК прочие менее 150 кВт'!Y164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67" t="e">
        <f>'5_ЦК прочие менее 150 кВт'!B165</f>
        <v>#REF!</v>
      </c>
      <c r="C165" s="3" t="e">
        <f>'5_ЦК прочие менее 150 кВт'!C165</f>
        <v>#REF!</v>
      </c>
      <c r="D165" s="3" t="e">
        <f>'5_ЦК прочие менее 150 кВт'!D165</f>
        <v>#REF!</v>
      </c>
      <c r="E165" s="3" t="e">
        <f>'5_ЦК прочие менее 150 кВт'!E165</f>
        <v>#REF!</v>
      </c>
      <c r="F165" s="3" t="e">
        <f>'5_ЦК прочие менее 150 кВт'!F165</f>
        <v>#REF!</v>
      </c>
      <c r="G165" s="3" t="e">
        <f>'5_ЦК прочие менее 150 кВт'!G165</f>
        <v>#REF!</v>
      </c>
      <c r="H165" s="3" t="e">
        <f>'5_ЦК прочие менее 150 кВт'!H165</f>
        <v>#REF!</v>
      </c>
      <c r="I165" s="3" t="e">
        <f>'5_ЦК прочие менее 150 кВт'!I165</f>
        <v>#REF!</v>
      </c>
      <c r="J165" s="3" t="e">
        <f>'5_ЦК прочие менее 150 кВт'!J165</f>
        <v>#REF!</v>
      </c>
      <c r="K165" s="3" t="e">
        <f>'5_ЦК прочие менее 150 кВт'!K165</f>
        <v>#REF!</v>
      </c>
      <c r="L165" s="3" t="e">
        <f>'5_ЦК прочие менее 150 кВт'!L165</f>
        <v>#REF!</v>
      </c>
      <c r="M165" s="3" t="e">
        <f>'5_ЦК прочие менее 150 кВт'!M165</f>
        <v>#REF!</v>
      </c>
      <c r="N165" s="3" t="e">
        <f>'5_ЦК прочие менее 150 кВт'!N165</f>
        <v>#REF!</v>
      </c>
      <c r="O165" s="3" t="e">
        <f>'5_ЦК прочие менее 150 кВт'!O165</f>
        <v>#REF!</v>
      </c>
      <c r="P165" s="3" t="e">
        <f>'5_ЦК прочие менее 150 кВт'!P165</f>
        <v>#REF!</v>
      </c>
      <c r="Q165" s="3" t="e">
        <f>'5_ЦК прочие менее 150 кВт'!Q165</f>
        <v>#REF!</v>
      </c>
      <c r="R165" s="3" t="e">
        <f>'5_ЦК прочие менее 150 кВт'!R165</f>
        <v>#REF!</v>
      </c>
      <c r="S165" s="3" t="e">
        <f>'5_ЦК прочие менее 150 кВт'!S165</f>
        <v>#REF!</v>
      </c>
      <c r="T165" s="3" t="e">
        <f>'5_ЦК прочие менее 150 кВт'!T165</f>
        <v>#REF!</v>
      </c>
      <c r="U165" s="3" t="e">
        <f>'5_ЦК прочие менее 150 кВт'!U165</f>
        <v>#REF!</v>
      </c>
      <c r="V165" s="3" t="e">
        <f>'5_ЦК прочие менее 150 кВт'!V165</f>
        <v>#REF!</v>
      </c>
      <c r="W165" s="3" t="e">
        <f>'5_ЦК прочие менее 150 кВт'!W165</f>
        <v>#REF!</v>
      </c>
      <c r="X165" s="3" t="e">
        <f>'5_ЦК прочие менее 150 кВт'!X165</f>
        <v>#REF!</v>
      </c>
      <c r="Y165" s="57" t="e">
        <f>'5_ЦК прочие менее 150 кВт'!Y165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67" t="e">
        <f>'5_ЦК прочие менее 150 кВт'!B166</f>
        <v>#REF!</v>
      </c>
      <c r="C166" s="3" t="e">
        <f>'5_ЦК прочие менее 150 кВт'!C166</f>
        <v>#REF!</v>
      </c>
      <c r="D166" s="3" t="e">
        <f>'5_ЦК прочие менее 150 кВт'!D166</f>
        <v>#REF!</v>
      </c>
      <c r="E166" s="3" t="e">
        <f>'5_ЦК прочие менее 150 кВт'!E166</f>
        <v>#REF!</v>
      </c>
      <c r="F166" s="3" t="e">
        <f>'5_ЦК прочие менее 150 кВт'!F166</f>
        <v>#REF!</v>
      </c>
      <c r="G166" s="3" t="e">
        <f>'5_ЦК прочие менее 150 кВт'!G166</f>
        <v>#REF!</v>
      </c>
      <c r="H166" s="3" t="e">
        <f>'5_ЦК прочие менее 150 кВт'!H166</f>
        <v>#REF!</v>
      </c>
      <c r="I166" s="3" t="e">
        <f>'5_ЦК прочие менее 150 кВт'!I166</f>
        <v>#REF!</v>
      </c>
      <c r="J166" s="3" t="e">
        <f>'5_ЦК прочие менее 150 кВт'!J166</f>
        <v>#REF!</v>
      </c>
      <c r="K166" s="3" t="e">
        <f>'5_ЦК прочие менее 150 кВт'!K166</f>
        <v>#REF!</v>
      </c>
      <c r="L166" s="3" t="e">
        <f>'5_ЦК прочие менее 150 кВт'!L166</f>
        <v>#REF!</v>
      </c>
      <c r="M166" s="3" t="e">
        <f>'5_ЦК прочие менее 150 кВт'!M166</f>
        <v>#REF!</v>
      </c>
      <c r="N166" s="3" t="e">
        <f>'5_ЦК прочие менее 150 кВт'!N166</f>
        <v>#REF!</v>
      </c>
      <c r="O166" s="3" t="e">
        <f>'5_ЦК прочие менее 150 кВт'!O166</f>
        <v>#REF!</v>
      </c>
      <c r="P166" s="3" t="e">
        <f>'5_ЦК прочие менее 150 кВт'!P166</f>
        <v>#REF!</v>
      </c>
      <c r="Q166" s="3" t="e">
        <f>'5_ЦК прочие менее 150 кВт'!Q166</f>
        <v>#REF!</v>
      </c>
      <c r="R166" s="3" t="e">
        <f>'5_ЦК прочие менее 150 кВт'!R166</f>
        <v>#REF!</v>
      </c>
      <c r="S166" s="3" t="e">
        <f>'5_ЦК прочие менее 150 кВт'!S166</f>
        <v>#REF!</v>
      </c>
      <c r="T166" s="3" t="e">
        <f>'5_ЦК прочие менее 150 кВт'!T166</f>
        <v>#REF!</v>
      </c>
      <c r="U166" s="3" t="e">
        <f>'5_ЦК прочие менее 150 кВт'!U166</f>
        <v>#REF!</v>
      </c>
      <c r="V166" s="3" t="e">
        <f>'5_ЦК прочие менее 150 кВт'!V166</f>
        <v>#REF!</v>
      </c>
      <c r="W166" s="3" t="e">
        <f>'5_ЦК прочие менее 150 кВт'!W166</f>
        <v>#REF!</v>
      </c>
      <c r="X166" s="3" t="e">
        <f>'5_ЦК прочие менее 150 кВт'!X166</f>
        <v>#REF!</v>
      </c>
      <c r="Y166" s="57" t="e">
        <f>'5_ЦК прочие менее 150 кВт'!Y166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67" t="e">
        <f>'5_ЦК прочие менее 150 кВт'!B167</f>
        <v>#REF!</v>
      </c>
      <c r="C167" s="3" t="e">
        <f>'5_ЦК прочие менее 150 кВт'!C167</f>
        <v>#REF!</v>
      </c>
      <c r="D167" s="3" t="e">
        <f>'5_ЦК прочие менее 150 кВт'!D167</f>
        <v>#REF!</v>
      </c>
      <c r="E167" s="3" t="e">
        <f>'5_ЦК прочие менее 150 кВт'!E167</f>
        <v>#REF!</v>
      </c>
      <c r="F167" s="3" t="e">
        <f>'5_ЦК прочие менее 150 кВт'!F167</f>
        <v>#REF!</v>
      </c>
      <c r="G167" s="3" t="e">
        <f>'5_ЦК прочие менее 150 кВт'!G167</f>
        <v>#REF!</v>
      </c>
      <c r="H167" s="3" t="e">
        <f>'5_ЦК прочие менее 150 кВт'!H167</f>
        <v>#REF!</v>
      </c>
      <c r="I167" s="3" t="e">
        <f>'5_ЦК прочие менее 150 кВт'!I167</f>
        <v>#REF!</v>
      </c>
      <c r="J167" s="3" t="e">
        <f>'5_ЦК прочие менее 150 кВт'!J167</f>
        <v>#REF!</v>
      </c>
      <c r="K167" s="3" t="e">
        <f>'5_ЦК прочие менее 150 кВт'!K167</f>
        <v>#REF!</v>
      </c>
      <c r="L167" s="3" t="e">
        <f>'5_ЦК прочие менее 150 кВт'!L167</f>
        <v>#REF!</v>
      </c>
      <c r="M167" s="3" t="e">
        <f>'5_ЦК прочие менее 150 кВт'!M167</f>
        <v>#REF!</v>
      </c>
      <c r="N167" s="3" t="e">
        <f>'5_ЦК прочие менее 150 кВт'!N167</f>
        <v>#REF!</v>
      </c>
      <c r="O167" s="3" t="e">
        <f>'5_ЦК прочие менее 150 кВт'!O167</f>
        <v>#REF!</v>
      </c>
      <c r="P167" s="3" t="e">
        <f>'5_ЦК прочие менее 150 кВт'!P167</f>
        <v>#REF!</v>
      </c>
      <c r="Q167" s="3" t="e">
        <f>'5_ЦК прочие менее 150 кВт'!Q167</f>
        <v>#REF!</v>
      </c>
      <c r="R167" s="3" t="e">
        <f>'5_ЦК прочие менее 150 кВт'!R167</f>
        <v>#REF!</v>
      </c>
      <c r="S167" s="3" t="e">
        <f>'5_ЦК прочие менее 150 кВт'!S167</f>
        <v>#REF!</v>
      </c>
      <c r="T167" s="3" t="e">
        <f>'5_ЦК прочие менее 150 кВт'!T167</f>
        <v>#REF!</v>
      </c>
      <c r="U167" s="3" t="e">
        <f>'5_ЦК прочие менее 150 кВт'!U167</f>
        <v>#REF!</v>
      </c>
      <c r="V167" s="3" t="e">
        <f>'5_ЦК прочие менее 150 кВт'!V167</f>
        <v>#REF!</v>
      </c>
      <c r="W167" s="3" t="e">
        <f>'5_ЦК прочие менее 150 кВт'!W167</f>
        <v>#REF!</v>
      </c>
      <c r="X167" s="3" t="e">
        <f>'5_ЦК прочие менее 150 кВт'!X167</f>
        <v>#REF!</v>
      </c>
      <c r="Y167" s="57" t="e">
        <f>'5_ЦК прочие менее 150 кВт'!Y167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67" t="e">
        <f>'5_ЦК прочие менее 150 кВт'!B168</f>
        <v>#REF!</v>
      </c>
      <c r="C168" s="3" t="e">
        <f>'5_ЦК прочие менее 150 кВт'!C168</f>
        <v>#REF!</v>
      </c>
      <c r="D168" s="3" t="e">
        <f>'5_ЦК прочие менее 150 кВт'!D168</f>
        <v>#REF!</v>
      </c>
      <c r="E168" s="3" t="e">
        <f>'5_ЦК прочие менее 150 кВт'!E168</f>
        <v>#REF!</v>
      </c>
      <c r="F168" s="3" t="e">
        <f>'5_ЦК прочие менее 150 кВт'!F168</f>
        <v>#REF!</v>
      </c>
      <c r="G168" s="3" t="e">
        <f>'5_ЦК прочие менее 150 кВт'!G168</f>
        <v>#REF!</v>
      </c>
      <c r="H168" s="3" t="e">
        <f>'5_ЦК прочие менее 150 кВт'!H168</f>
        <v>#REF!</v>
      </c>
      <c r="I168" s="3" t="e">
        <f>'5_ЦК прочие менее 150 кВт'!I168</f>
        <v>#REF!</v>
      </c>
      <c r="J168" s="3" t="e">
        <f>'5_ЦК прочие менее 150 кВт'!J168</f>
        <v>#REF!</v>
      </c>
      <c r="K168" s="3" t="e">
        <f>'5_ЦК прочие менее 150 кВт'!K168</f>
        <v>#REF!</v>
      </c>
      <c r="L168" s="3" t="e">
        <f>'5_ЦК прочие менее 150 кВт'!L168</f>
        <v>#REF!</v>
      </c>
      <c r="M168" s="3" t="e">
        <f>'5_ЦК прочие менее 150 кВт'!M168</f>
        <v>#REF!</v>
      </c>
      <c r="N168" s="3" t="e">
        <f>'5_ЦК прочие менее 150 кВт'!N168</f>
        <v>#REF!</v>
      </c>
      <c r="O168" s="3" t="e">
        <f>'5_ЦК прочие менее 150 кВт'!O168</f>
        <v>#REF!</v>
      </c>
      <c r="P168" s="3" t="e">
        <f>'5_ЦК прочие менее 150 кВт'!P168</f>
        <v>#REF!</v>
      </c>
      <c r="Q168" s="3" t="e">
        <f>'5_ЦК прочие менее 150 кВт'!Q168</f>
        <v>#REF!</v>
      </c>
      <c r="R168" s="3" t="e">
        <f>'5_ЦК прочие менее 150 кВт'!R168</f>
        <v>#REF!</v>
      </c>
      <c r="S168" s="3" t="e">
        <f>'5_ЦК прочие менее 150 кВт'!S168</f>
        <v>#REF!</v>
      </c>
      <c r="T168" s="3" t="e">
        <f>'5_ЦК прочие менее 150 кВт'!T168</f>
        <v>#REF!</v>
      </c>
      <c r="U168" s="3" t="e">
        <f>'5_ЦК прочие менее 150 кВт'!U168</f>
        <v>#REF!</v>
      </c>
      <c r="V168" s="3" t="e">
        <f>'5_ЦК прочие менее 150 кВт'!V168</f>
        <v>#REF!</v>
      </c>
      <c r="W168" s="3" t="e">
        <f>'5_ЦК прочие менее 150 кВт'!W168</f>
        <v>#REF!</v>
      </c>
      <c r="X168" s="3" t="e">
        <f>'5_ЦК прочие менее 150 кВт'!X168</f>
        <v>#REF!</v>
      </c>
      <c r="Y168" s="57" t="e">
        <f>'5_ЦК прочие менее 150 кВт'!Y168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67" t="e">
        <f>'5_ЦК прочие менее 150 кВт'!B169</f>
        <v>#REF!</v>
      </c>
      <c r="C169" s="3" t="e">
        <f>'5_ЦК прочие менее 150 кВт'!C169</f>
        <v>#REF!</v>
      </c>
      <c r="D169" s="3" t="e">
        <f>'5_ЦК прочие менее 150 кВт'!D169</f>
        <v>#REF!</v>
      </c>
      <c r="E169" s="3" t="e">
        <f>'5_ЦК прочие менее 150 кВт'!E169</f>
        <v>#REF!</v>
      </c>
      <c r="F169" s="3" t="e">
        <f>'5_ЦК прочие менее 150 кВт'!F169</f>
        <v>#REF!</v>
      </c>
      <c r="G169" s="3" t="e">
        <f>'5_ЦК прочие менее 150 кВт'!G169</f>
        <v>#REF!</v>
      </c>
      <c r="H169" s="3" t="e">
        <f>'5_ЦК прочие менее 150 кВт'!H169</f>
        <v>#REF!</v>
      </c>
      <c r="I169" s="3" t="e">
        <f>'5_ЦК прочие менее 150 кВт'!I169</f>
        <v>#REF!</v>
      </c>
      <c r="J169" s="3" t="e">
        <f>'5_ЦК прочие менее 150 кВт'!J169</f>
        <v>#REF!</v>
      </c>
      <c r="K169" s="3" t="e">
        <f>'5_ЦК прочие менее 150 кВт'!K169</f>
        <v>#REF!</v>
      </c>
      <c r="L169" s="3" t="e">
        <f>'5_ЦК прочие менее 150 кВт'!L169</f>
        <v>#REF!</v>
      </c>
      <c r="M169" s="3" t="e">
        <f>'5_ЦК прочие менее 150 кВт'!M169</f>
        <v>#REF!</v>
      </c>
      <c r="N169" s="3" t="e">
        <f>'5_ЦК прочие менее 150 кВт'!N169</f>
        <v>#REF!</v>
      </c>
      <c r="O169" s="3" t="e">
        <f>'5_ЦК прочие менее 150 кВт'!O169</f>
        <v>#REF!</v>
      </c>
      <c r="P169" s="3" t="e">
        <f>'5_ЦК прочие менее 150 кВт'!P169</f>
        <v>#REF!</v>
      </c>
      <c r="Q169" s="3" t="e">
        <f>'5_ЦК прочие менее 150 кВт'!Q169</f>
        <v>#REF!</v>
      </c>
      <c r="R169" s="3" t="e">
        <f>'5_ЦК прочие менее 150 кВт'!R169</f>
        <v>#REF!</v>
      </c>
      <c r="S169" s="3" t="e">
        <f>'5_ЦК прочие менее 150 кВт'!S169</f>
        <v>#REF!</v>
      </c>
      <c r="T169" s="3" t="e">
        <f>'5_ЦК прочие менее 150 кВт'!T169</f>
        <v>#REF!</v>
      </c>
      <c r="U169" s="3" t="e">
        <f>'5_ЦК прочие менее 150 кВт'!U169</f>
        <v>#REF!</v>
      </c>
      <c r="V169" s="3" t="e">
        <f>'5_ЦК прочие менее 150 кВт'!V169</f>
        <v>#REF!</v>
      </c>
      <c r="W169" s="3" t="e">
        <f>'5_ЦК прочие менее 150 кВт'!W169</f>
        <v>#REF!</v>
      </c>
      <c r="X169" s="3" t="e">
        <f>'5_ЦК прочие менее 150 кВт'!X169</f>
        <v>#REF!</v>
      </c>
      <c r="Y169" s="57" t="e">
        <f>'5_ЦК прочие менее 150 кВт'!Y169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67" t="e">
        <f>'5_ЦК прочие менее 150 кВт'!B170</f>
        <v>#REF!</v>
      </c>
      <c r="C170" s="3" t="e">
        <f>'5_ЦК прочие менее 150 кВт'!C170</f>
        <v>#REF!</v>
      </c>
      <c r="D170" s="3" t="e">
        <f>'5_ЦК прочие менее 150 кВт'!D170</f>
        <v>#REF!</v>
      </c>
      <c r="E170" s="3" t="e">
        <f>'5_ЦК прочие менее 150 кВт'!E170</f>
        <v>#REF!</v>
      </c>
      <c r="F170" s="3" t="e">
        <f>'5_ЦК прочие менее 150 кВт'!F170</f>
        <v>#REF!</v>
      </c>
      <c r="G170" s="3" t="e">
        <f>'5_ЦК прочие менее 150 кВт'!G170</f>
        <v>#REF!</v>
      </c>
      <c r="H170" s="3" t="e">
        <f>'5_ЦК прочие менее 150 кВт'!H170</f>
        <v>#REF!</v>
      </c>
      <c r="I170" s="3" t="e">
        <f>'5_ЦК прочие менее 150 кВт'!I170</f>
        <v>#REF!</v>
      </c>
      <c r="J170" s="3" t="e">
        <f>'5_ЦК прочие менее 150 кВт'!J170</f>
        <v>#REF!</v>
      </c>
      <c r="K170" s="3" t="e">
        <f>'5_ЦК прочие менее 150 кВт'!K170</f>
        <v>#REF!</v>
      </c>
      <c r="L170" s="3" t="e">
        <f>'5_ЦК прочие менее 150 кВт'!L170</f>
        <v>#REF!</v>
      </c>
      <c r="M170" s="3" t="e">
        <f>'5_ЦК прочие менее 150 кВт'!M170</f>
        <v>#REF!</v>
      </c>
      <c r="N170" s="3" t="e">
        <f>'5_ЦК прочие менее 150 кВт'!N170</f>
        <v>#REF!</v>
      </c>
      <c r="O170" s="3" t="e">
        <f>'5_ЦК прочие менее 150 кВт'!O170</f>
        <v>#REF!</v>
      </c>
      <c r="P170" s="3" t="e">
        <f>'5_ЦК прочие менее 150 кВт'!P170</f>
        <v>#REF!</v>
      </c>
      <c r="Q170" s="3" t="e">
        <f>'5_ЦК прочие менее 150 кВт'!Q170</f>
        <v>#REF!</v>
      </c>
      <c r="R170" s="3" t="e">
        <f>'5_ЦК прочие менее 150 кВт'!R170</f>
        <v>#REF!</v>
      </c>
      <c r="S170" s="3" t="e">
        <f>'5_ЦК прочие менее 150 кВт'!S170</f>
        <v>#REF!</v>
      </c>
      <c r="T170" s="3" t="e">
        <f>'5_ЦК прочие менее 150 кВт'!T170</f>
        <v>#REF!</v>
      </c>
      <c r="U170" s="3" t="e">
        <f>'5_ЦК прочие менее 150 кВт'!U170</f>
        <v>#REF!</v>
      </c>
      <c r="V170" s="3" t="e">
        <f>'5_ЦК прочие менее 150 кВт'!V170</f>
        <v>#REF!</v>
      </c>
      <c r="W170" s="3" t="e">
        <f>'5_ЦК прочие менее 150 кВт'!W170</f>
        <v>#REF!</v>
      </c>
      <c r="X170" s="3" t="e">
        <f>'5_ЦК прочие менее 150 кВт'!X170</f>
        <v>#REF!</v>
      </c>
      <c r="Y170" s="57" t="e">
        <f>'5_ЦК прочие менее 150 кВт'!Y170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67" t="e">
        <f>'5_ЦК прочие менее 150 кВт'!B171</f>
        <v>#REF!</v>
      </c>
      <c r="C171" s="3" t="e">
        <f>'5_ЦК прочие менее 150 кВт'!C171</f>
        <v>#REF!</v>
      </c>
      <c r="D171" s="3" t="e">
        <f>'5_ЦК прочие менее 150 кВт'!D171</f>
        <v>#REF!</v>
      </c>
      <c r="E171" s="3" t="e">
        <f>'5_ЦК прочие менее 150 кВт'!E171</f>
        <v>#REF!</v>
      </c>
      <c r="F171" s="3" t="e">
        <f>'5_ЦК прочие менее 150 кВт'!F171</f>
        <v>#REF!</v>
      </c>
      <c r="G171" s="3" t="e">
        <f>'5_ЦК прочие менее 150 кВт'!G171</f>
        <v>#REF!</v>
      </c>
      <c r="H171" s="3" t="e">
        <f>'5_ЦК прочие менее 150 кВт'!H171</f>
        <v>#REF!</v>
      </c>
      <c r="I171" s="3" t="e">
        <f>'5_ЦК прочие менее 150 кВт'!I171</f>
        <v>#REF!</v>
      </c>
      <c r="J171" s="3" t="e">
        <f>'5_ЦК прочие менее 150 кВт'!J171</f>
        <v>#REF!</v>
      </c>
      <c r="K171" s="3" t="e">
        <f>'5_ЦК прочие менее 150 кВт'!K171</f>
        <v>#REF!</v>
      </c>
      <c r="L171" s="3" t="e">
        <f>'5_ЦК прочие менее 150 кВт'!L171</f>
        <v>#REF!</v>
      </c>
      <c r="M171" s="3" t="e">
        <f>'5_ЦК прочие менее 150 кВт'!M171</f>
        <v>#REF!</v>
      </c>
      <c r="N171" s="3" t="e">
        <f>'5_ЦК прочие менее 150 кВт'!N171</f>
        <v>#REF!</v>
      </c>
      <c r="O171" s="3" t="e">
        <f>'5_ЦК прочие менее 150 кВт'!O171</f>
        <v>#REF!</v>
      </c>
      <c r="P171" s="3" t="e">
        <f>'5_ЦК прочие менее 150 кВт'!P171</f>
        <v>#REF!</v>
      </c>
      <c r="Q171" s="3" t="e">
        <f>'5_ЦК прочие менее 150 кВт'!Q171</f>
        <v>#REF!</v>
      </c>
      <c r="R171" s="3" t="e">
        <f>'5_ЦК прочие менее 150 кВт'!R171</f>
        <v>#REF!</v>
      </c>
      <c r="S171" s="3" t="e">
        <f>'5_ЦК прочие менее 150 кВт'!S171</f>
        <v>#REF!</v>
      </c>
      <c r="T171" s="3" t="e">
        <f>'5_ЦК прочие менее 150 кВт'!T171</f>
        <v>#REF!</v>
      </c>
      <c r="U171" s="3" t="e">
        <f>'5_ЦК прочие менее 150 кВт'!U171</f>
        <v>#REF!</v>
      </c>
      <c r="V171" s="3" t="e">
        <f>'5_ЦК прочие менее 150 кВт'!V171</f>
        <v>#REF!</v>
      </c>
      <c r="W171" s="3" t="e">
        <f>'5_ЦК прочие менее 150 кВт'!W171</f>
        <v>#REF!</v>
      </c>
      <c r="X171" s="3" t="e">
        <f>'5_ЦК прочие менее 150 кВт'!X171</f>
        <v>#REF!</v>
      </c>
      <c r="Y171" s="57" t="e">
        <f>'5_ЦК прочие менее 150 кВт'!Y171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67" t="e">
        <f>'5_ЦК прочие менее 150 кВт'!B172</f>
        <v>#REF!</v>
      </c>
      <c r="C172" s="3" t="e">
        <f>'5_ЦК прочие менее 150 кВт'!C172</f>
        <v>#REF!</v>
      </c>
      <c r="D172" s="3" t="e">
        <f>'5_ЦК прочие менее 150 кВт'!D172</f>
        <v>#REF!</v>
      </c>
      <c r="E172" s="3" t="e">
        <f>'5_ЦК прочие менее 150 кВт'!E172</f>
        <v>#REF!</v>
      </c>
      <c r="F172" s="3" t="e">
        <f>'5_ЦК прочие менее 150 кВт'!F172</f>
        <v>#REF!</v>
      </c>
      <c r="G172" s="3" t="e">
        <f>'5_ЦК прочие менее 150 кВт'!G172</f>
        <v>#REF!</v>
      </c>
      <c r="H172" s="3" t="e">
        <f>'5_ЦК прочие менее 150 кВт'!H172</f>
        <v>#REF!</v>
      </c>
      <c r="I172" s="3" t="e">
        <f>'5_ЦК прочие менее 150 кВт'!I172</f>
        <v>#REF!</v>
      </c>
      <c r="J172" s="3" t="e">
        <f>'5_ЦК прочие менее 150 кВт'!J172</f>
        <v>#REF!</v>
      </c>
      <c r="K172" s="3" t="e">
        <f>'5_ЦК прочие менее 150 кВт'!K172</f>
        <v>#REF!</v>
      </c>
      <c r="L172" s="3" t="e">
        <f>'5_ЦК прочие менее 150 кВт'!L172</f>
        <v>#REF!</v>
      </c>
      <c r="M172" s="3" t="e">
        <f>'5_ЦК прочие менее 150 кВт'!M172</f>
        <v>#REF!</v>
      </c>
      <c r="N172" s="3" t="e">
        <f>'5_ЦК прочие менее 150 кВт'!N172</f>
        <v>#REF!</v>
      </c>
      <c r="O172" s="3" t="e">
        <f>'5_ЦК прочие менее 150 кВт'!O172</f>
        <v>#REF!</v>
      </c>
      <c r="P172" s="3" t="e">
        <f>'5_ЦК прочие менее 150 кВт'!P172</f>
        <v>#REF!</v>
      </c>
      <c r="Q172" s="3" t="e">
        <f>'5_ЦК прочие менее 150 кВт'!Q172</f>
        <v>#REF!</v>
      </c>
      <c r="R172" s="3" t="e">
        <f>'5_ЦК прочие менее 150 кВт'!R172</f>
        <v>#REF!</v>
      </c>
      <c r="S172" s="3" t="e">
        <f>'5_ЦК прочие менее 150 кВт'!S172</f>
        <v>#REF!</v>
      </c>
      <c r="T172" s="3" t="e">
        <f>'5_ЦК прочие менее 150 кВт'!T172</f>
        <v>#REF!</v>
      </c>
      <c r="U172" s="3" t="e">
        <f>'5_ЦК прочие менее 150 кВт'!U172</f>
        <v>#REF!</v>
      </c>
      <c r="V172" s="3" t="e">
        <f>'5_ЦК прочие менее 150 кВт'!V172</f>
        <v>#REF!</v>
      </c>
      <c r="W172" s="3" t="e">
        <f>'5_ЦК прочие менее 150 кВт'!W172</f>
        <v>#REF!</v>
      </c>
      <c r="X172" s="3" t="e">
        <f>'5_ЦК прочие менее 150 кВт'!X172</f>
        <v>#REF!</v>
      </c>
      <c r="Y172" s="57" t="e">
        <f>'5_ЦК прочие менее 150 кВт'!Y172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71" t="e">
        <f>'5_ЦК прочие менее 150 кВт'!B173</f>
        <v>#REF!</v>
      </c>
      <c r="C173" s="72" t="e">
        <f>'5_ЦК прочие менее 150 кВт'!C173</f>
        <v>#REF!</v>
      </c>
      <c r="D173" s="72" t="e">
        <f>'5_ЦК прочие менее 150 кВт'!D173</f>
        <v>#REF!</v>
      </c>
      <c r="E173" s="72" t="e">
        <f>'5_ЦК прочие менее 150 кВт'!E173</f>
        <v>#REF!</v>
      </c>
      <c r="F173" s="72" t="e">
        <f>'5_ЦК прочие менее 150 кВт'!F173</f>
        <v>#REF!</v>
      </c>
      <c r="G173" s="72" t="e">
        <f>'5_ЦК прочие менее 150 кВт'!G173</f>
        <v>#REF!</v>
      </c>
      <c r="H173" s="72" t="e">
        <f>'5_ЦК прочие менее 150 кВт'!H173</f>
        <v>#REF!</v>
      </c>
      <c r="I173" s="72" t="e">
        <f>'5_ЦК прочие менее 150 кВт'!I173</f>
        <v>#REF!</v>
      </c>
      <c r="J173" s="72" t="e">
        <f>'5_ЦК прочие менее 150 кВт'!J173</f>
        <v>#REF!</v>
      </c>
      <c r="K173" s="72" t="e">
        <f>'5_ЦК прочие менее 150 кВт'!K173</f>
        <v>#REF!</v>
      </c>
      <c r="L173" s="72" t="e">
        <f>'5_ЦК прочие менее 150 кВт'!L173</f>
        <v>#REF!</v>
      </c>
      <c r="M173" s="72" t="e">
        <f>'5_ЦК прочие менее 150 кВт'!M173</f>
        <v>#REF!</v>
      </c>
      <c r="N173" s="72" t="e">
        <f>'5_ЦК прочие менее 150 кВт'!N173</f>
        <v>#REF!</v>
      </c>
      <c r="O173" s="72" t="e">
        <f>'5_ЦК прочие менее 150 кВт'!O173</f>
        <v>#REF!</v>
      </c>
      <c r="P173" s="72" t="e">
        <f>'5_ЦК прочие менее 150 кВт'!P173</f>
        <v>#REF!</v>
      </c>
      <c r="Q173" s="72" t="e">
        <f>'5_ЦК прочие менее 150 кВт'!Q173</f>
        <v>#REF!</v>
      </c>
      <c r="R173" s="72" t="e">
        <f>'5_ЦК прочие менее 150 кВт'!R173</f>
        <v>#REF!</v>
      </c>
      <c r="S173" s="72" t="e">
        <f>'5_ЦК прочие менее 150 кВт'!S173</f>
        <v>#REF!</v>
      </c>
      <c r="T173" s="72" t="e">
        <f>'5_ЦК прочие менее 150 кВт'!T173</f>
        <v>#REF!</v>
      </c>
      <c r="U173" s="72" t="e">
        <f>'5_ЦК прочие менее 150 кВт'!U173</f>
        <v>#REF!</v>
      </c>
      <c r="V173" s="72" t="e">
        <f>'5_ЦК прочие менее 150 кВт'!V173</f>
        <v>#REF!</v>
      </c>
      <c r="W173" s="72" t="e">
        <f>'5_ЦК прочие менее 150 кВт'!W173</f>
        <v>#REF!</v>
      </c>
      <c r="X173" s="72" t="e">
        <f>'5_ЦК прочие менее 150 кВт'!X173</f>
        <v>#REF!</v>
      </c>
      <c r="Y173" s="73" t="e">
        <f>'5_ЦК прочие менее 150 кВт'!Y173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'5_ЦК прочие менее 150 кВт'!B177</f>
        <v>#REF!</v>
      </c>
      <c r="C177" s="61" t="e">
        <f>'5_ЦК прочие менее 150 кВт'!C177</f>
        <v>#REF!</v>
      </c>
      <c r="D177" s="61" t="e">
        <f>'5_ЦК прочие менее 150 кВт'!D177</f>
        <v>#REF!</v>
      </c>
      <c r="E177" s="61" t="e">
        <f>'5_ЦК прочие менее 150 кВт'!E177</f>
        <v>#REF!</v>
      </c>
      <c r="F177" s="61" t="e">
        <f>'5_ЦК прочие менее 150 кВт'!F177</f>
        <v>#REF!</v>
      </c>
      <c r="G177" s="61" t="e">
        <f>'5_ЦК прочие менее 150 кВт'!G177</f>
        <v>#REF!</v>
      </c>
      <c r="H177" s="61" t="e">
        <f>'5_ЦК прочие менее 150 кВт'!H177</f>
        <v>#REF!</v>
      </c>
      <c r="I177" s="61" t="e">
        <f>'5_ЦК прочие менее 150 кВт'!I177</f>
        <v>#REF!</v>
      </c>
      <c r="J177" s="61" t="e">
        <f>'5_ЦК прочие менее 150 кВт'!J177</f>
        <v>#REF!</v>
      </c>
      <c r="K177" s="61" t="e">
        <f>'5_ЦК прочие менее 150 кВт'!K177</f>
        <v>#REF!</v>
      </c>
      <c r="L177" s="61" t="e">
        <f>'5_ЦК прочие менее 150 кВт'!L177</f>
        <v>#REF!</v>
      </c>
      <c r="M177" s="61" t="e">
        <f>'5_ЦК прочие менее 150 кВт'!M177</f>
        <v>#REF!</v>
      </c>
      <c r="N177" s="61" t="e">
        <f>'5_ЦК прочие менее 150 кВт'!N177</f>
        <v>#REF!</v>
      </c>
      <c r="O177" s="61" t="e">
        <f>'5_ЦК прочие менее 150 кВт'!O177</f>
        <v>#REF!</v>
      </c>
      <c r="P177" s="61" t="e">
        <f>'5_ЦК прочие менее 150 кВт'!P177</f>
        <v>#REF!</v>
      </c>
      <c r="Q177" s="61" t="e">
        <f>'5_ЦК прочие менее 150 кВт'!Q177</f>
        <v>#REF!</v>
      </c>
      <c r="R177" s="61" t="e">
        <f>'5_ЦК прочие менее 150 кВт'!R177</f>
        <v>#REF!</v>
      </c>
      <c r="S177" s="61" t="e">
        <f>'5_ЦК прочие менее 150 кВт'!S177</f>
        <v>#REF!</v>
      </c>
      <c r="T177" s="61" t="e">
        <f>'5_ЦК прочие менее 150 кВт'!T177</f>
        <v>#REF!</v>
      </c>
      <c r="U177" s="61" t="e">
        <f>'5_ЦК прочие менее 150 кВт'!U177</f>
        <v>#REF!</v>
      </c>
      <c r="V177" s="61" t="e">
        <f>'5_ЦК прочие менее 150 кВт'!V177</f>
        <v>#REF!</v>
      </c>
      <c r="W177" s="61" t="e">
        <f>'5_ЦК прочие менее 150 кВт'!W177</f>
        <v>#REF!</v>
      </c>
      <c r="X177" s="61" t="e">
        <f>'5_ЦК прочие менее 150 кВт'!X177</f>
        <v>#REF!</v>
      </c>
      <c r="Y177" s="62" t="e">
        <f>'5_ЦК прочие менее 150 кВт'!Y177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'5_ЦК прочие менее 150 кВт'!B178</f>
        <v>#REF!</v>
      </c>
      <c r="C178" s="3" t="e">
        <f>'5_ЦК прочие менее 150 кВт'!C178</f>
        <v>#REF!</v>
      </c>
      <c r="D178" s="3" t="e">
        <f>'5_ЦК прочие менее 150 кВт'!D178</f>
        <v>#REF!</v>
      </c>
      <c r="E178" s="3" t="e">
        <f>'5_ЦК прочие менее 150 кВт'!E178</f>
        <v>#REF!</v>
      </c>
      <c r="F178" s="3" t="e">
        <f>'5_ЦК прочие менее 150 кВт'!F178</f>
        <v>#REF!</v>
      </c>
      <c r="G178" s="3" t="e">
        <f>'5_ЦК прочие менее 150 кВт'!G178</f>
        <v>#REF!</v>
      </c>
      <c r="H178" s="3" t="e">
        <f>'5_ЦК прочие менее 150 кВт'!H178</f>
        <v>#REF!</v>
      </c>
      <c r="I178" s="3" t="e">
        <f>'5_ЦК прочие менее 150 кВт'!I178</f>
        <v>#REF!</v>
      </c>
      <c r="J178" s="3" t="e">
        <f>'5_ЦК прочие менее 150 кВт'!J178</f>
        <v>#REF!</v>
      </c>
      <c r="K178" s="3" t="e">
        <f>'5_ЦК прочие менее 150 кВт'!K178</f>
        <v>#REF!</v>
      </c>
      <c r="L178" s="3" t="e">
        <f>'5_ЦК прочие менее 150 кВт'!L178</f>
        <v>#REF!</v>
      </c>
      <c r="M178" s="3" t="e">
        <f>'5_ЦК прочие менее 150 кВт'!M178</f>
        <v>#REF!</v>
      </c>
      <c r="N178" s="3" t="e">
        <f>'5_ЦК прочие менее 150 кВт'!N178</f>
        <v>#REF!</v>
      </c>
      <c r="O178" s="3" t="e">
        <f>'5_ЦК прочие менее 150 кВт'!O178</f>
        <v>#REF!</v>
      </c>
      <c r="P178" s="3" t="e">
        <f>'5_ЦК прочие менее 150 кВт'!P178</f>
        <v>#REF!</v>
      </c>
      <c r="Q178" s="3" t="e">
        <f>'5_ЦК прочие менее 150 кВт'!Q178</f>
        <v>#REF!</v>
      </c>
      <c r="R178" s="3" t="e">
        <f>'5_ЦК прочие менее 150 кВт'!R178</f>
        <v>#REF!</v>
      </c>
      <c r="S178" s="3" t="e">
        <f>'5_ЦК прочие менее 150 кВт'!S178</f>
        <v>#REF!</v>
      </c>
      <c r="T178" s="3" t="e">
        <f>'5_ЦК прочие менее 150 кВт'!T178</f>
        <v>#REF!</v>
      </c>
      <c r="U178" s="3" t="e">
        <f>'5_ЦК прочие менее 150 кВт'!U178</f>
        <v>#REF!</v>
      </c>
      <c r="V178" s="3" t="e">
        <f>'5_ЦК прочие менее 150 кВт'!V178</f>
        <v>#REF!</v>
      </c>
      <c r="W178" s="3" t="e">
        <f>'5_ЦК прочие менее 150 кВт'!W178</f>
        <v>#REF!</v>
      </c>
      <c r="X178" s="3" t="e">
        <f>'5_ЦК прочие менее 150 кВт'!X178</f>
        <v>#REF!</v>
      </c>
      <c r="Y178" s="57" t="e">
        <f>'5_ЦК прочие менее 150 кВт'!Y178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'5_ЦК прочие менее 150 кВт'!B179</f>
        <v>#REF!</v>
      </c>
      <c r="C179" s="3" t="e">
        <f>'5_ЦК прочие менее 150 кВт'!C179</f>
        <v>#REF!</v>
      </c>
      <c r="D179" s="3" t="e">
        <f>'5_ЦК прочие менее 150 кВт'!D179</f>
        <v>#REF!</v>
      </c>
      <c r="E179" s="3" t="e">
        <f>'5_ЦК прочие менее 150 кВт'!E179</f>
        <v>#REF!</v>
      </c>
      <c r="F179" s="3" t="e">
        <f>'5_ЦК прочие менее 150 кВт'!F179</f>
        <v>#REF!</v>
      </c>
      <c r="G179" s="3" t="e">
        <f>'5_ЦК прочие менее 150 кВт'!G179</f>
        <v>#REF!</v>
      </c>
      <c r="H179" s="3" t="e">
        <f>'5_ЦК прочие менее 150 кВт'!H179</f>
        <v>#REF!</v>
      </c>
      <c r="I179" s="3" t="e">
        <f>'5_ЦК прочие менее 150 кВт'!I179</f>
        <v>#REF!</v>
      </c>
      <c r="J179" s="3" t="e">
        <f>'5_ЦК прочие менее 150 кВт'!J179</f>
        <v>#REF!</v>
      </c>
      <c r="K179" s="3" t="e">
        <f>'5_ЦК прочие менее 150 кВт'!K179</f>
        <v>#REF!</v>
      </c>
      <c r="L179" s="3" t="e">
        <f>'5_ЦК прочие менее 150 кВт'!L179</f>
        <v>#REF!</v>
      </c>
      <c r="M179" s="3" t="e">
        <f>'5_ЦК прочие менее 150 кВт'!M179</f>
        <v>#REF!</v>
      </c>
      <c r="N179" s="3" t="e">
        <f>'5_ЦК прочие менее 150 кВт'!N179</f>
        <v>#REF!</v>
      </c>
      <c r="O179" s="3" t="e">
        <f>'5_ЦК прочие менее 150 кВт'!O179</f>
        <v>#REF!</v>
      </c>
      <c r="P179" s="3" t="e">
        <f>'5_ЦК прочие менее 150 кВт'!P179</f>
        <v>#REF!</v>
      </c>
      <c r="Q179" s="3" t="e">
        <f>'5_ЦК прочие менее 150 кВт'!Q179</f>
        <v>#REF!</v>
      </c>
      <c r="R179" s="3" t="e">
        <f>'5_ЦК прочие менее 150 кВт'!R179</f>
        <v>#REF!</v>
      </c>
      <c r="S179" s="3" t="e">
        <f>'5_ЦК прочие менее 150 кВт'!S179</f>
        <v>#REF!</v>
      </c>
      <c r="T179" s="3" t="e">
        <f>'5_ЦК прочие менее 150 кВт'!T179</f>
        <v>#REF!</v>
      </c>
      <c r="U179" s="3" t="e">
        <f>'5_ЦК прочие менее 150 кВт'!U179</f>
        <v>#REF!</v>
      </c>
      <c r="V179" s="3" t="e">
        <f>'5_ЦК прочие менее 150 кВт'!V179</f>
        <v>#REF!</v>
      </c>
      <c r="W179" s="3" t="e">
        <f>'5_ЦК прочие менее 150 кВт'!W179</f>
        <v>#REF!</v>
      </c>
      <c r="X179" s="3" t="e">
        <f>'5_ЦК прочие менее 150 кВт'!X179</f>
        <v>#REF!</v>
      </c>
      <c r="Y179" s="57" t="e">
        <f>'5_ЦК прочие менее 150 кВт'!Y179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'5_ЦК прочие менее 150 кВт'!B180</f>
        <v>#REF!</v>
      </c>
      <c r="C180" s="3" t="e">
        <f>'5_ЦК прочие менее 150 кВт'!C180</f>
        <v>#REF!</v>
      </c>
      <c r="D180" s="3" t="e">
        <f>'5_ЦК прочие менее 150 кВт'!D180</f>
        <v>#REF!</v>
      </c>
      <c r="E180" s="3" t="e">
        <f>'5_ЦК прочие менее 150 кВт'!E180</f>
        <v>#REF!</v>
      </c>
      <c r="F180" s="3" t="e">
        <f>'5_ЦК прочие менее 150 кВт'!F180</f>
        <v>#REF!</v>
      </c>
      <c r="G180" s="3" t="e">
        <f>'5_ЦК прочие менее 150 кВт'!G180</f>
        <v>#REF!</v>
      </c>
      <c r="H180" s="3" t="e">
        <f>'5_ЦК прочие менее 150 кВт'!H180</f>
        <v>#REF!</v>
      </c>
      <c r="I180" s="3" t="e">
        <f>'5_ЦК прочие менее 150 кВт'!I180</f>
        <v>#REF!</v>
      </c>
      <c r="J180" s="3" t="e">
        <f>'5_ЦК прочие менее 150 кВт'!J180</f>
        <v>#REF!</v>
      </c>
      <c r="K180" s="3" t="e">
        <f>'5_ЦК прочие менее 150 кВт'!K180</f>
        <v>#REF!</v>
      </c>
      <c r="L180" s="3" t="e">
        <f>'5_ЦК прочие менее 150 кВт'!L180</f>
        <v>#REF!</v>
      </c>
      <c r="M180" s="3" t="e">
        <f>'5_ЦК прочие менее 150 кВт'!M180</f>
        <v>#REF!</v>
      </c>
      <c r="N180" s="3" t="e">
        <f>'5_ЦК прочие менее 150 кВт'!N180</f>
        <v>#REF!</v>
      </c>
      <c r="O180" s="3" t="e">
        <f>'5_ЦК прочие менее 150 кВт'!O180</f>
        <v>#REF!</v>
      </c>
      <c r="P180" s="3" t="e">
        <f>'5_ЦК прочие менее 150 кВт'!P180</f>
        <v>#REF!</v>
      </c>
      <c r="Q180" s="3" t="e">
        <f>'5_ЦК прочие менее 150 кВт'!Q180</f>
        <v>#REF!</v>
      </c>
      <c r="R180" s="3" t="e">
        <f>'5_ЦК прочие менее 150 кВт'!R180</f>
        <v>#REF!</v>
      </c>
      <c r="S180" s="3" t="e">
        <f>'5_ЦК прочие менее 150 кВт'!S180</f>
        <v>#REF!</v>
      </c>
      <c r="T180" s="3" t="e">
        <f>'5_ЦК прочие менее 150 кВт'!T180</f>
        <v>#REF!</v>
      </c>
      <c r="U180" s="3" t="e">
        <f>'5_ЦК прочие менее 150 кВт'!U180</f>
        <v>#REF!</v>
      </c>
      <c r="V180" s="3" t="e">
        <f>'5_ЦК прочие менее 150 кВт'!V180</f>
        <v>#REF!</v>
      </c>
      <c r="W180" s="3" t="e">
        <f>'5_ЦК прочие менее 150 кВт'!W180</f>
        <v>#REF!</v>
      </c>
      <c r="X180" s="3" t="e">
        <f>'5_ЦК прочие менее 150 кВт'!X180</f>
        <v>#REF!</v>
      </c>
      <c r="Y180" s="57" t="e">
        <f>'5_ЦК прочие менее 150 кВт'!Y180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'5_ЦК прочие менее 150 кВт'!B181</f>
        <v>#REF!</v>
      </c>
      <c r="C181" s="3" t="e">
        <f>'5_ЦК прочие менее 150 кВт'!C181</f>
        <v>#REF!</v>
      </c>
      <c r="D181" s="3" t="e">
        <f>'5_ЦК прочие менее 150 кВт'!D181</f>
        <v>#REF!</v>
      </c>
      <c r="E181" s="3" t="e">
        <f>'5_ЦК прочие менее 150 кВт'!E181</f>
        <v>#REF!</v>
      </c>
      <c r="F181" s="3" t="e">
        <f>'5_ЦК прочие менее 150 кВт'!F181</f>
        <v>#REF!</v>
      </c>
      <c r="G181" s="3" t="e">
        <f>'5_ЦК прочие менее 150 кВт'!G181</f>
        <v>#REF!</v>
      </c>
      <c r="H181" s="3" t="e">
        <f>'5_ЦК прочие менее 150 кВт'!H181</f>
        <v>#REF!</v>
      </c>
      <c r="I181" s="3" t="e">
        <f>'5_ЦК прочие менее 150 кВт'!I181</f>
        <v>#REF!</v>
      </c>
      <c r="J181" s="3" t="e">
        <f>'5_ЦК прочие менее 150 кВт'!J181</f>
        <v>#REF!</v>
      </c>
      <c r="K181" s="3" t="e">
        <f>'5_ЦК прочие менее 150 кВт'!K181</f>
        <v>#REF!</v>
      </c>
      <c r="L181" s="3" t="e">
        <f>'5_ЦК прочие менее 150 кВт'!L181</f>
        <v>#REF!</v>
      </c>
      <c r="M181" s="3" t="e">
        <f>'5_ЦК прочие менее 150 кВт'!M181</f>
        <v>#REF!</v>
      </c>
      <c r="N181" s="3" t="e">
        <f>'5_ЦК прочие менее 150 кВт'!N181</f>
        <v>#REF!</v>
      </c>
      <c r="O181" s="3" t="e">
        <f>'5_ЦК прочие менее 150 кВт'!O181</f>
        <v>#REF!</v>
      </c>
      <c r="P181" s="3" t="e">
        <f>'5_ЦК прочие менее 150 кВт'!P181</f>
        <v>#REF!</v>
      </c>
      <c r="Q181" s="3" t="e">
        <f>'5_ЦК прочие менее 150 кВт'!Q181</f>
        <v>#REF!</v>
      </c>
      <c r="R181" s="3" t="e">
        <f>'5_ЦК прочие менее 150 кВт'!R181</f>
        <v>#REF!</v>
      </c>
      <c r="S181" s="3" t="e">
        <f>'5_ЦК прочие менее 150 кВт'!S181</f>
        <v>#REF!</v>
      </c>
      <c r="T181" s="3" t="e">
        <f>'5_ЦК прочие менее 150 кВт'!T181</f>
        <v>#REF!</v>
      </c>
      <c r="U181" s="3" t="e">
        <f>'5_ЦК прочие менее 150 кВт'!U181</f>
        <v>#REF!</v>
      </c>
      <c r="V181" s="3" t="e">
        <f>'5_ЦК прочие менее 150 кВт'!V181</f>
        <v>#REF!</v>
      </c>
      <c r="W181" s="3" t="e">
        <f>'5_ЦК прочие менее 150 кВт'!W181</f>
        <v>#REF!</v>
      </c>
      <c r="X181" s="3" t="e">
        <f>'5_ЦК прочие менее 150 кВт'!X181</f>
        <v>#REF!</v>
      </c>
      <c r="Y181" s="57" t="e">
        <f>'5_ЦК прочие менее 150 кВт'!Y181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'5_ЦК прочие менее 150 кВт'!B182</f>
        <v>#REF!</v>
      </c>
      <c r="C182" s="3" t="e">
        <f>'5_ЦК прочие менее 150 кВт'!C182</f>
        <v>#REF!</v>
      </c>
      <c r="D182" s="3" t="e">
        <f>'5_ЦК прочие менее 150 кВт'!D182</f>
        <v>#REF!</v>
      </c>
      <c r="E182" s="3" t="e">
        <f>'5_ЦК прочие менее 150 кВт'!E182</f>
        <v>#REF!</v>
      </c>
      <c r="F182" s="3" t="e">
        <f>'5_ЦК прочие менее 150 кВт'!F182</f>
        <v>#REF!</v>
      </c>
      <c r="G182" s="3" t="e">
        <f>'5_ЦК прочие менее 150 кВт'!G182</f>
        <v>#REF!</v>
      </c>
      <c r="H182" s="3" t="e">
        <f>'5_ЦК прочие менее 150 кВт'!H182</f>
        <v>#REF!</v>
      </c>
      <c r="I182" s="3" t="e">
        <f>'5_ЦК прочие менее 150 кВт'!I182</f>
        <v>#REF!</v>
      </c>
      <c r="J182" s="3" t="e">
        <f>'5_ЦК прочие менее 150 кВт'!J182</f>
        <v>#REF!</v>
      </c>
      <c r="K182" s="3" t="e">
        <f>'5_ЦК прочие менее 150 кВт'!K182</f>
        <v>#REF!</v>
      </c>
      <c r="L182" s="3" t="e">
        <f>'5_ЦК прочие менее 150 кВт'!L182</f>
        <v>#REF!</v>
      </c>
      <c r="M182" s="3" t="e">
        <f>'5_ЦК прочие менее 150 кВт'!M182</f>
        <v>#REF!</v>
      </c>
      <c r="N182" s="3" t="e">
        <f>'5_ЦК прочие менее 150 кВт'!N182</f>
        <v>#REF!</v>
      </c>
      <c r="O182" s="3" t="e">
        <f>'5_ЦК прочие менее 150 кВт'!O182</f>
        <v>#REF!</v>
      </c>
      <c r="P182" s="3" t="e">
        <f>'5_ЦК прочие менее 150 кВт'!P182</f>
        <v>#REF!</v>
      </c>
      <c r="Q182" s="3" t="e">
        <f>'5_ЦК прочие менее 150 кВт'!Q182</f>
        <v>#REF!</v>
      </c>
      <c r="R182" s="3" t="e">
        <f>'5_ЦК прочие менее 150 кВт'!R182</f>
        <v>#REF!</v>
      </c>
      <c r="S182" s="3" t="e">
        <f>'5_ЦК прочие менее 150 кВт'!S182</f>
        <v>#REF!</v>
      </c>
      <c r="T182" s="3" t="e">
        <f>'5_ЦК прочие менее 150 кВт'!T182</f>
        <v>#REF!</v>
      </c>
      <c r="U182" s="3" t="e">
        <f>'5_ЦК прочие менее 150 кВт'!U182</f>
        <v>#REF!</v>
      </c>
      <c r="V182" s="3" t="e">
        <f>'5_ЦК прочие менее 150 кВт'!V182</f>
        <v>#REF!</v>
      </c>
      <c r="W182" s="3" t="e">
        <f>'5_ЦК прочие менее 150 кВт'!W182</f>
        <v>#REF!</v>
      </c>
      <c r="X182" s="3" t="e">
        <f>'5_ЦК прочие менее 150 кВт'!X182</f>
        <v>#REF!</v>
      </c>
      <c r="Y182" s="57" t="e">
        <f>'5_ЦК прочие менее 150 кВт'!Y182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'5_ЦК прочие менее 150 кВт'!B183</f>
        <v>#REF!</v>
      </c>
      <c r="C183" s="3" t="e">
        <f>'5_ЦК прочие менее 150 кВт'!C183</f>
        <v>#REF!</v>
      </c>
      <c r="D183" s="3" t="e">
        <f>'5_ЦК прочие менее 150 кВт'!D183</f>
        <v>#REF!</v>
      </c>
      <c r="E183" s="3" t="e">
        <f>'5_ЦК прочие менее 150 кВт'!E183</f>
        <v>#REF!</v>
      </c>
      <c r="F183" s="3" t="e">
        <f>'5_ЦК прочие менее 150 кВт'!F183</f>
        <v>#REF!</v>
      </c>
      <c r="G183" s="3" t="e">
        <f>'5_ЦК прочие менее 150 кВт'!G183</f>
        <v>#REF!</v>
      </c>
      <c r="H183" s="3" t="e">
        <f>'5_ЦК прочие менее 150 кВт'!H183</f>
        <v>#REF!</v>
      </c>
      <c r="I183" s="3" t="e">
        <f>'5_ЦК прочие менее 150 кВт'!I183</f>
        <v>#REF!</v>
      </c>
      <c r="J183" s="3" t="e">
        <f>'5_ЦК прочие менее 150 кВт'!J183</f>
        <v>#REF!</v>
      </c>
      <c r="K183" s="3" t="e">
        <f>'5_ЦК прочие менее 150 кВт'!K183</f>
        <v>#REF!</v>
      </c>
      <c r="L183" s="3" t="e">
        <f>'5_ЦК прочие менее 150 кВт'!L183</f>
        <v>#REF!</v>
      </c>
      <c r="M183" s="3" t="e">
        <f>'5_ЦК прочие менее 150 кВт'!M183</f>
        <v>#REF!</v>
      </c>
      <c r="N183" s="3" t="e">
        <f>'5_ЦК прочие менее 150 кВт'!N183</f>
        <v>#REF!</v>
      </c>
      <c r="O183" s="3" t="e">
        <f>'5_ЦК прочие менее 150 кВт'!O183</f>
        <v>#REF!</v>
      </c>
      <c r="P183" s="3" t="e">
        <f>'5_ЦК прочие менее 150 кВт'!P183</f>
        <v>#REF!</v>
      </c>
      <c r="Q183" s="3" t="e">
        <f>'5_ЦК прочие менее 150 кВт'!Q183</f>
        <v>#REF!</v>
      </c>
      <c r="R183" s="3" t="e">
        <f>'5_ЦК прочие менее 150 кВт'!R183</f>
        <v>#REF!</v>
      </c>
      <c r="S183" s="3" t="e">
        <f>'5_ЦК прочие менее 150 кВт'!S183</f>
        <v>#REF!</v>
      </c>
      <c r="T183" s="3" t="e">
        <f>'5_ЦК прочие менее 150 кВт'!T183</f>
        <v>#REF!</v>
      </c>
      <c r="U183" s="3" t="e">
        <f>'5_ЦК прочие менее 150 кВт'!U183</f>
        <v>#REF!</v>
      </c>
      <c r="V183" s="3" t="e">
        <f>'5_ЦК прочие менее 150 кВт'!V183</f>
        <v>#REF!</v>
      </c>
      <c r="W183" s="3" t="e">
        <f>'5_ЦК прочие менее 150 кВт'!W183</f>
        <v>#REF!</v>
      </c>
      <c r="X183" s="3" t="e">
        <f>'5_ЦК прочие менее 150 кВт'!X183</f>
        <v>#REF!</v>
      </c>
      <c r="Y183" s="57" t="e">
        <f>'5_ЦК прочие менее 150 кВт'!Y183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'5_ЦК прочие менее 150 кВт'!B184</f>
        <v>#REF!</v>
      </c>
      <c r="C184" s="3" t="e">
        <f>'5_ЦК прочие менее 150 кВт'!C184</f>
        <v>#REF!</v>
      </c>
      <c r="D184" s="3" t="e">
        <f>'5_ЦК прочие менее 150 кВт'!D184</f>
        <v>#REF!</v>
      </c>
      <c r="E184" s="3" t="e">
        <f>'5_ЦК прочие менее 150 кВт'!E184</f>
        <v>#REF!</v>
      </c>
      <c r="F184" s="3" t="e">
        <f>'5_ЦК прочие менее 150 кВт'!F184</f>
        <v>#REF!</v>
      </c>
      <c r="G184" s="3" t="e">
        <f>'5_ЦК прочие менее 150 кВт'!G184</f>
        <v>#REF!</v>
      </c>
      <c r="H184" s="3" t="e">
        <f>'5_ЦК прочие менее 150 кВт'!H184</f>
        <v>#REF!</v>
      </c>
      <c r="I184" s="3" t="e">
        <f>'5_ЦК прочие менее 150 кВт'!I184</f>
        <v>#REF!</v>
      </c>
      <c r="J184" s="3" t="e">
        <f>'5_ЦК прочие менее 150 кВт'!J184</f>
        <v>#REF!</v>
      </c>
      <c r="K184" s="3" t="e">
        <f>'5_ЦК прочие менее 150 кВт'!K184</f>
        <v>#REF!</v>
      </c>
      <c r="L184" s="3" t="e">
        <f>'5_ЦК прочие менее 150 кВт'!L184</f>
        <v>#REF!</v>
      </c>
      <c r="M184" s="3" t="e">
        <f>'5_ЦК прочие менее 150 кВт'!M184</f>
        <v>#REF!</v>
      </c>
      <c r="N184" s="3" t="e">
        <f>'5_ЦК прочие менее 150 кВт'!N184</f>
        <v>#REF!</v>
      </c>
      <c r="O184" s="3" t="e">
        <f>'5_ЦК прочие менее 150 кВт'!O184</f>
        <v>#REF!</v>
      </c>
      <c r="P184" s="3" t="e">
        <f>'5_ЦК прочие менее 150 кВт'!P184</f>
        <v>#REF!</v>
      </c>
      <c r="Q184" s="3" t="e">
        <f>'5_ЦК прочие менее 150 кВт'!Q184</f>
        <v>#REF!</v>
      </c>
      <c r="R184" s="3" t="e">
        <f>'5_ЦК прочие менее 150 кВт'!R184</f>
        <v>#REF!</v>
      </c>
      <c r="S184" s="3" t="e">
        <f>'5_ЦК прочие менее 150 кВт'!S184</f>
        <v>#REF!</v>
      </c>
      <c r="T184" s="3" t="e">
        <f>'5_ЦК прочие менее 150 кВт'!T184</f>
        <v>#REF!</v>
      </c>
      <c r="U184" s="3" t="e">
        <f>'5_ЦК прочие менее 150 кВт'!U184</f>
        <v>#REF!</v>
      </c>
      <c r="V184" s="3" t="e">
        <f>'5_ЦК прочие менее 150 кВт'!V184</f>
        <v>#REF!</v>
      </c>
      <c r="W184" s="3" t="e">
        <f>'5_ЦК прочие менее 150 кВт'!W184</f>
        <v>#REF!</v>
      </c>
      <c r="X184" s="3" t="e">
        <f>'5_ЦК прочие менее 150 кВт'!X184</f>
        <v>#REF!</v>
      </c>
      <c r="Y184" s="57" t="e">
        <f>'5_ЦК прочие менее 150 кВт'!Y184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'5_ЦК прочие менее 150 кВт'!B185</f>
        <v>#REF!</v>
      </c>
      <c r="C185" s="3" t="e">
        <f>'5_ЦК прочие менее 150 кВт'!C185</f>
        <v>#REF!</v>
      </c>
      <c r="D185" s="3" t="e">
        <f>'5_ЦК прочие менее 150 кВт'!D185</f>
        <v>#REF!</v>
      </c>
      <c r="E185" s="3" t="e">
        <f>'5_ЦК прочие менее 150 кВт'!E185</f>
        <v>#REF!</v>
      </c>
      <c r="F185" s="3" t="e">
        <f>'5_ЦК прочие менее 150 кВт'!F185</f>
        <v>#REF!</v>
      </c>
      <c r="G185" s="3" t="e">
        <f>'5_ЦК прочие менее 150 кВт'!G185</f>
        <v>#REF!</v>
      </c>
      <c r="H185" s="3" t="e">
        <f>'5_ЦК прочие менее 150 кВт'!H185</f>
        <v>#REF!</v>
      </c>
      <c r="I185" s="3" t="e">
        <f>'5_ЦК прочие менее 150 кВт'!I185</f>
        <v>#REF!</v>
      </c>
      <c r="J185" s="3" t="e">
        <f>'5_ЦК прочие менее 150 кВт'!J185</f>
        <v>#REF!</v>
      </c>
      <c r="K185" s="3" t="e">
        <f>'5_ЦК прочие менее 150 кВт'!K185</f>
        <v>#REF!</v>
      </c>
      <c r="L185" s="3" t="e">
        <f>'5_ЦК прочие менее 150 кВт'!L185</f>
        <v>#REF!</v>
      </c>
      <c r="M185" s="3" t="e">
        <f>'5_ЦК прочие менее 150 кВт'!M185</f>
        <v>#REF!</v>
      </c>
      <c r="N185" s="3" t="e">
        <f>'5_ЦК прочие менее 150 кВт'!N185</f>
        <v>#REF!</v>
      </c>
      <c r="O185" s="3" t="e">
        <f>'5_ЦК прочие менее 150 кВт'!O185</f>
        <v>#REF!</v>
      </c>
      <c r="P185" s="3" t="e">
        <f>'5_ЦК прочие менее 150 кВт'!P185</f>
        <v>#REF!</v>
      </c>
      <c r="Q185" s="3" t="e">
        <f>'5_ЦК прочие менее 150 кВт'!Q185</f>
        <v>#REF!</v>
      </c>
      <c r="R185" s="3" t="e">
        <f>'5_ЦК прочие менее 150 кВт'!R185</f>
        <v>#REF!</v>
      </c>
      <c r="S185" s="3" t="e">
        <f>'5_ЦК прочие менее 150 кВт'!S185</f>
        <v>#REF!</v>
      </c>
      <c r="T185" s="3" t="e">
        <f>'5_ЦК прочие менее 150 кВт'!T185</f>
        <v>#REF!</v>
      </c>
      <c r="U185" s="3" t="e">
        <f>'5_ЦК прочие менее 150 кВт'!U185</f>
        <v>#REF!</v>
      </c>
      <c r="V185" s="3" t="e">
        <f>'5_ЦК прочие менее 150 кВт'!V185</f>
        <v>#REF!</v>
      </c>
      <c r="W185" s="3" t="e">
        <f>'5_ЦК прочие менее 150 кВт'!W185</f>
        <v>#REF!</v>
      </c>
      <c r="X185" s="3" t="e">
        <f>'5_ЦК прочие менее 150 кВт'!X185</f>
        <v>#REF!</v>
      </c>
      <c r="Y185" s="57" t="e">
        <f>'5_ЦК прочие менее 150 кВт'!Y185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'5_ЦК прочие менее 150 кВт'!B186</f>
        <v>#REF!</v>
      </c>
      <c r="C186" s="3" t="e">
        <f>'5_ЦК прочие менее 150 кВт'!C186</f>
        <v>#REF!</v>
      </c>
      <c r="D186" s="3" t="e">
        <f>'5_ЦК прочие менее 150 кВт'!D186</f>
        <v>#REF!</v>
      </c>
      <c r="E186" s="3" t="e">
        <f>'5_ЦК прочие менее 150 кВт'!E186</f>
        <v>#REF!</v>
      </c>
      <c r="F186" s="3" t="e">
        <f>'5_ЦК прочие менее 150 кВт'!F186</f>
        <v>#REF!</v>
      </c>
      <c r="G186" s="3" t="e">
        <f>'5_ЦК прочие менее 150 кВт'!G186</f>
        <v>#REF!</v>
      </c>
      <c r="H186" s="3" t="e">
        <f>'5_ЦК прочие менее 150 кВт'!H186</f>
        <v>#REF!</v>
      </c>
      <c r="I186" s="3" t="e">
        <f>'5_ЦК прочие менее 150 кВт'!I186</f>
        <v>#REF!</v>
      </c>
      <c r="J186" s="3" t="e">
        <f>'5_ЦК прочие менее 150 кВт'!J186</f>
        <v>#REF!</v>
      </c>
      <c r="K186" s="3" t="e">
        <f>'5_ЦК прочие менее 150 кВт'!K186</f>
        <v>#REF!</v>
      </c>
      <c r="L186" s="3" t="e">
        <f>'5_ЦК прочие менее 150 кВт'!L186</f>
        <v>#REF!</v>
      </c>
      <c r="M186" s="3" t="e">
        <f>'5_ЦК прочие менее 150 кВт'!M186</f>
        <v>#REF!</v>
      </c>
      <c r="N186" s="3" t="e">
        <f>'5_ЦК прочие менее 150 кВт'!N186</f>
        <v>#REF!</v>
      </c>
      <c r="O186" s="3" t="e">
        <f>'5_ЦК прочие менее 150 кВт'!O186</f>
        <v>#REF!</v>
      </c>
      <c r="P186" s="3" t="e">
        <f>'5_ЦК прочие менее 150 кВт'!P186</f>
        <v>#REF!</v>
      </c>
      <c r="Q186" s="3" t="e">
        <f>'5_ЦК прочие менее 150 кВт'!Q186</f>
        <v>#REF!</v>
      </c>
      <c r="R186" s="3" t="e">
        <f>'5_ЦК прочие менее 150 кВт'!R186</f>
        <v>#REF!</v>
      </c>
      <c r="S186" s="3" t="e">
        <f>'5_ЦК прочие менее 150 кВт'!S186</f>
        <v>#REF!</v>
      </c>
      <c r="T186" s="3" t="e">
        <f>'5_ЦК прочие менее 150 кВт'!T186</f>
        <v>#REF!</v>
      </c>
      <c r="U186" s="3" t="e">
        <f>'5_ЦК прочие менее 150 кВт'!U186</f>
        <v>#REF!</v>
      </c>
      <c r="V186" s="3" t="e">
        <f>'5_ЦК прочие менее 150 кВт'!V186</f>
        <v>#REF!</v>
      </c>
      <c r="W186" s="3" t="e">
        <f>'5_ЦК прочие менее 150 кВт'!W186</f>
        <v>#REF!</v>
      </c>
      <c r="X186" s="3" t="e">
        <f>'5_ЦК прочие менее 150 кВт'!X186</f>
        <v>#REF!</v>
      </c>
      <c r="Y186" s="57" t="e">
        <f>'5_ЦК прочие менее 150 кВт'!Y186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'5_ЦК прочие менее 150 кВт'!B187</f>
        <v>#REF!</v>
      </c>
      <c r="C187" s="3" t="e">
        <f>'5_ЦК прочие менее 150 кВт'!C187</f>
        <v>#REF!</v>
      </c>
      <c r="D187" s="3" t="e">
        <f>'5_ЦК прочие менее 150 кВт'!D187</f>
        <v>#REF!</v>
      </c>
      <c r="E187" s="3" t="e">
        <f>'5_ЦК прочие менее 150 кВт'!E187</f>
        <v>#REF!</v>
      </c>
      <c r="F187" s="3" t="e">
        <f>'5_ЦК прочие менее 150 кВт'!F187</f>
        <v>#REF!</v>
      </c>
      <c r="G187" s="3" t="e">
        <f>'5_ЦК прочие менее 150 кВт'!G187</f>
        <v>#REF!</v>
      </c>
      <c r="H187" s="3" t="e">
        <f>'5_ЦК прочие менее 150 кВт'!H187</f>
        <v>#REF!</v>
      </c>
      <c r="I187" s="3" t="e">
        <f>'5_ЦК прочие менее 150 кВт'!I187</f>
        <v>#REF!</v>
      </c>
      <c r="J187" s="3" t="e">
        <f>'5_ЦК прочие менее 150 кВт'!J187</f>
        <v>#REF!</v>
      </c>
      <c r="K187" s="3" t="e">
        <f>'5_ЦК прочие менее 150 кВт'!K187</f>
        <v>#REF!</v>
      </c>
      <c r="L187" s="3" t="e">
        <f>'5_ЦК прочие менее 150 кВт'!L187</f>
        <v>#REF!</v>
      </c>
      <c r="M187" s="3" t="e">
        <f>'5_ЦК прочие менее 150 кВт'!M187</f>
        <v>#REF!</v>
      </c>
      <c r="N187" s="3" t="e">
        <f>'5_ЦК прочие менее 150 кВт'!N187</f>
        <v>#REF!</v>
      </c>
      <c r="O187" s="3" t="e">
        <f>'5_ЦК прочие менее 150 кВт'!O187</f>
        <v>#REF!</v>
      </c>
      <c r="P187" s="3" t="e">
        <f>'5_ЦК прочие менее 150 кВт'!P187</f>
        <v>#REF!</v>
      </c>
      <c r="Q187" s="3" t="e">
        <f>'5_ЦК прочие менее 150 кВт'!Q187</f>
        <v>#REF!</v>
      </c>
      <c r="R187" s="3" t="e">
        <f>'5_ЦК прочие менее 150 кВт'!R187</f>
        <v>#REF!</v>
      </c>
      <c r="S187" s="3" t="e">
        <f>'5_ЦК прочие менее 150 кВт'!S187</f>
        <v>#REF!</v>
      </c>
      <c r="T187" s="3" t="e">
        <f>'5_ЦК прочие менее 150 кВт'!T187</f>
        <v>#REF!</v>
      </c>
      <c r="U187" s="3" t="e">
        <f>'5_ЦК прочие менее 150 кВт'!U187</f>
        <v>#REF!</v>
      </c>
      <c r="V187" s="3" t="e">
        <f>'5_ЦК прочие менее 150 кВт'!V187</f>
        <v>#REF!</v>
      </c>
      <c r="W187" s="3" t="e">
        <f>'5_ЦК прочие менее 150 кВт'!W187</f>
        <v>#REF!</v>
      </c>
      <c r="X187" s="3" t="e">
        <f>'5_ЦК прочие менее 150 кВт'!X187</f>
        <v>#REF!</v>
      </c>
      <c r="Y187" s="57" t="e">
        <f>'5_ЦК прочие менее 150 кВт'!Y187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'5_ЦК прочие менее 150 кВт'!B188</f>
        <v>#REF!</v>
      </c>
      <c r="C188" s="3" t="e">
        <f>'5_ЦК прочие менее 150 кВт'!C188</f>
        <v>#REF!</v>
      </c>
      <c r="D188" s="3" t="e">
        <f>'5_ЦК прочие менее 150 кВт'!D188</f>
        <v>#REF!</v>
      </c>
      <c r="E188" s="3" t="e">
        <f>'5_ЦК прочие менее 150 кВт'!E188</f>
        <v>#REF!</v>
      </c>
      <c r="F188" s="3" t="e">
        <f>'5_ЦК прочие менее 150 кВт'!F188</f>
        <v>#REF!</v>
      </c>
      <c r="G188" s="3" t="e">
        <f>'5_ЦК прочие менее 150 кВт'!G188</f>
        <v>#REF!</v>
      </c>
      <c r="H188" s="3" t="e">
        <f>'5_ЦК прочие менее 150 кВт'!H188</f>
        <v>#REF!</v>
      </c>
      <c r="I188" s="3" t="e">
        <f>'5_ЦК прочие менее 150 кВт'!I188</f>
        <v>#REF!</v>
      </c>
      <c r="J188" s="3" t="e">
        <f>'5_ЦК прочие менее 150 кВт'!J188</f>
        <v>#REF!</v>
      </c>
      <c r="K188" s="3" t="e">
        <f>'5_ЦК прочие менее 150 кВт'!K188</f>
        <v>#REF!</v>
      </c>
      <c r="L188" s="3" t="e">
        <f>'5_ЦК прочие менее 150 кВт'!L188</f>
        <v>#REF!</v>
      </c>
      <c r="M188" s="3" t="e">
        <f>'5_ЦК прочие менее 150 кВт'!M188</f>
        <v>#REF!</v>
      </c>
      <c r="N188" s="3" t="e">
        <f>'5_ЦК прочие менее 150 кВт'!N188</f>
        <v>#REF!</v>
      </c>
      <c r="O188" s="3" t="e">
        <f>'5_ЦК прочие менее 150 кВт'!O188</f>
        <v>#REF!</v>
      </c>
      <c r="P188" s="3" t="e">
        <f>'5_ЦК прочие менее 150 кВт'!P188</f>
        <v>#REF!</v>
      </c>
      <c r="Q188" s="3" t="e">
        <f>'5_ЦК прочие менее 150 кВт'!Q188</f>
        <v>#REF!</v>
      </c>
      <c r="R188" s="3" t="e">
        <f>'5_ЦК прочие менее 150 кВт'!R188</f>
        <v>#REF!</v>
      </c>
      <c r="S188" s="3" t="e">
        <f>'5_ЦК прочие менее 150 кВт'!S188</f>
        <v>#REF!</v>
      </c>
      <c r="T188" s="3" t="e">
        <f>'5_ЦК прочие менее 150 кВт'!T188</f>
        <v>#REF!</v>
      </c>
      <c r="U188" s="3" t="e">
        <f>'5_ЦК прочие менее 150 кВт'!U188</f>
        <v>#REF!</v>
      </c>
      <c r="V188" s="3" t="e">
        <f>'5_ЦК прочие менее 150 кВт'!V188</f>
        <v>#REF!</v>
      </c>
      <c r="W188" s="3" t="e">
        <f>'5_ЦК прочие менее 150 кВт'!W188</f>
        <v>#REF!</v>
      </c>
      <c r="X188" s="3" t="e">
        <f>'5_ЦК прочие менее 150 кВт'!X188</f>
        <v>#REF!</v>
      </c>
      <c r="Y188" s="57" t="e">
        <f>'5_ЦК прочие менее 150 кВт'!Y188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'5_ЦК прочие менее 150 кВт'!B189</f>
        <v>#REF!</v>
      </c>
      <c r="C189" s="3" t="e">
        <f>'5_ЦК прочие менее 150 кВт'!C189</f>
        <v>#REF!</v>
      </c>
      <c r="D189" s="3" t="e">
        <f>'5_ЦК прочие менее 150 кВт'!D189</f>
        <v>#REF!</v>
      </c>
      <c r="E189" s="3" t="e">
        <f>'5_ЦК прочие менее 150 кВт'!E189</f>
        <v>#REF!</v>
      </c>
      <c r="F189" s="3" t="e">
        <f>'5_ЦК прочие менее 150 кВт'!F189</f>
        <v>#REF!</v>
      </c>
      <c r="G189" s="3" t="e">
        <f>'5_ЦК прочие менее 150 кВт'!G189</f>
        <v>#REF!</v>
      </c>
      <c r="H189" s="3" t="e">
        <f>'5_ЦК прочие менее 150 кВт'!H189</f>
        <v>#REF!</v>
      </c>
      <c r="I189" s="3" t="e">
        <f>'5_ЦК прочие менее 150 кВт'!I189</f>
        <v>#REF!</v>
      </c>
      <c r="J189" s="3" t="e">
        <f>'5_ЦК прочие менее 150 кВт'!J189</f>
        <v>#REF!</v>
      </c>
      <c r="K189" s="3" t="e">
        <f>'5_ЦК прочие менее 150 кВт'!K189</f>
        <v>#REF!</v>
      </c>
      <c r="L189" s="3" t="e">
        <f>'5_ЦК прочие менее 150 кВт'!L189</f>
        <v>#REF!</v>
      </c>
      <c r="M189" s="3" t="e">
        <f>'5_ЦК прочие менее 150 кВт'!M189</f>
        <v>#REF!</v>
      </c>
      <c r="N189" s="3" t="e">
        <f>'5_ЦК прочие менее 150 кВт'!N189</f>
        <v>#REF!</v>
      </c>
      <c r="O189" s="3" t="e">
        <f>'5_ЦК прочие менее 150 кВт'!O189</f>
        <v>#REF!</v>
      </c>
      <c r="P189" s="3" t="e">
        <f>'5_ЦК прочие менее 150 кВт'!P189</f>
        <v>#REF!</v>
      </c>
      <c r="Q189" s="3" t="e">
        <f>'5_ЦК прочие менее 150 кВт'!Q189</f>
        <v>#REF!</v>
      </c>
      <c r="R189" s="3" t="e">
        <f>'5_ЦК прочие менее 150 кВт'!R189</f>
        <v>#REF!</v>
      </c>
      <c r="S189" s="3" t="e">
        <f>'5_ЦК прочие менее 150 кВт'!S189</f>
        <v>#REF!</v>
      </c>
      <c r="T189" s="3" t="e">
        <f>'5_ЦК прочие менее 150 кВт'!T189</f>
        <v>#REF!</v>
      </c>
      <c r="U189" s="3" t="e">
        <f>'5_ЦК прочие менее 150 кВт'!U189</f>
        <v>#REF!</v>
      </c>
      <c r="V189" s="3" t="e">
        <f>'5_ЦК прочие менее 150 кВт'!V189</f>
        <v>#REF!</v>
      </c>
      <c r="W189" s="3" t="e">
        <f>'5_ЦК прочие менее 150 кВт'!W189</f>
        <v>#REF!</v>
      </c>
      <c r="X189" s="3" t="e">
        <f>'5_ЦК прочие менее 150 кВт'!X189</f>
        <v>#REF!</v>
      </c>
      <c r="Y189" s="57" t="e">
        <f>'5_ЦК прочие менее 150 кВт'!Y189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'5_ЦК прочие менее 150 кВт'!B190</f>
        <v>#REF!</v>
      </c>
      <c r="C190" s="3" t="e">
        <f>'5_ЦК прочие менее 150 кВт'!C190</f>
        <v>#REF!</v>
      </c>
      <c r="D190" s="3" t="e">
        <f>'5_ЦК прочие менее 150 кВт'!D190</f>
        <v>#REF!</v>
      </c>
      <c r="E190" s="3" t="e">
        <f>'5_ЦК прочие менее 150 кВт'!E190</f>
        <v>#REF!</v>
      </c>
      <c r="F190" s="3" t="e">
        <f>'5_ЦК прочие менее 150 кВт'!F190</f>
        <v>#REF!</v>
      </c>
      <c r="G190" s="3" t="e">
        <f>'5_ЦК прочие менее 150 кВт'!G190</f>
        <v>#REF!</v>
      </c>
      <c r="H190" s="3" t="e">
        <f>'5_ЦК прочие менее 150 кВт'!H190</f>
        <v>#REF!</v>
      </c>
      <c r="I190" s="3" t="e">
        <f>'5_ЦК прочие менее 150 кВт'!I190</f>
        <v>#REF!</v>
      </c>
      <c r="J190" s="3" t="e">
        <f>'5_ЦК прочие менее 150 кВт'!J190</f>
        <v>#REF!</v>
      </c>
      <c r="K190" s="3" t="e">
        <f>'5_ЦК прочие менее 150 кВт'!K190</f>
        <v>#REF!</v>
      </c>
      <c r="L190" s="3" t="e">
        <f>'5_ЦК прочие менее 150 кВт'!L190</f>
        <v>#REF!</v>
      </c>
      <c r="M190" s="3" t="e">
        <f>'5_ЦК прочие менее 150 кВт'!M190</f>
        <v>#REF!</v>
      </c>
      <c r="N190" s="3" t="e">
        <f>'5_ЦК прочие менее 150 кВт'!N190</f>
        <v>#REF!</v>
      </c>
      <c r="O190" s="3" t="e">
        <f>'5_ЦК прочие менее 150 кВт'!O190</f>
        <v>#REF!</v>
      </c>
      <c r="P190" s="3" t="e">
        <f>'5_ЦК прочие менее 150 кВт'!P190</f>
        <v>#REF!</v>
      </c>
      <c r="Q190" s="3" t="e">
        <f>'5_ЦК прочие менее 150 кВт'!Q190</f>
        <v>#REF!</v>
      </c>
      <c r="R190" s="3" t="e">
        <f>'5_ЦК прочие менее 150 кВт'!R190</f>
        <v>#REF!</v>
      </c>
      <c r="S190" s="3" t="e">
        <f>'5_ЦК прочие менее 150 кВт'!S190</f>
        <v>#REF!</v>
      </c>
      <c r="T190" s="3" t="e">
        <f>'5_ЦК прочие менее 150 кВт'!T190</f>
        <v>#REF!</v>
      </c>
      <c r="U190" s="3" t="e">
        <f>'5_ЦК прочие менее 150 кВт'!U190</f>
        <v>#REF!</v>
      </c>
      <c r="V190" s="3" t="e">
        <f>'5_ЦК прочие менее 150 кВт'!V190</f>
        <v>#REF!</v>
      </c>
      <c r="W190" s="3" t="e">
        <f>'5_ЦК прочие менее 150 кВт'!W190</f>
        <v>#REF!</v>
      </c>
      <c r="X190" s="3" t="e">
        <f>'5_ЦК прочие менее 150 кВт'!X190</f>
        <v>#REF!</v>
      </c>
      <c r="Y190" s="57" t="e">
        <f>'5_ЦК прочие менее 150 кВт'!Y190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'5_ЦК прочие менее 150 кВт'!B191</f>
        <v>#REF!</v>
      </c>
      <c r="C191" s="3" t="e">
        <f>'5_ЦК прочие менее 150 кВт'!C191</f>
        <v>#REF!</v>
      </c>
      <c r="D191" s="3" t="e">
        <f>'5_ЦК прочие менее 150 кВт'!D191</f>
        <v>#REF!</v>
      </c>
      <c r="E191" s="3" t="e">
        <f>'5_ЦК прочие менее 150 кВт'!E191</f>
        <v>#REF!</v>
      </c>
      <c r="F191" s="3" t="e">
        <f>'5_ЦК прочие менее 150 кВт'!F191</f>
        <v>#REF!</v>
      </c>
      <c r="G191" s="3" t="e">
        <f>'5_ЦК прочие менее 150 кВт'!G191</f>
        <v>#REF!</v>
      </c>
      <c r="H191" s="3" t="e">
        <f>'5_ЦК прочие менее 150 кВт'!H191</f>
        <v>#REF!</v>
      </c>
      <c r="I191" s="3" t="e">
        <f>'5_ЦК прочие менее 150 кВт'!I191</f>
        <v>#REF!</v>
      </c>
      <c r="J191" s="3" t="e">
        <f>'5_ЦК прочие менее 150 кВт'!J191</f>
        <v>#REF!</v>
      </c>
      <c r="K191" s="3" t="e">
        <f>'5_ЦК прочие менее 150 кВт'!K191</f>
        <v>#REF!</v>
      </c>
      <c r="L191" s="3" t="e">
        <f>'5_ЦК прочие менее 150 кВт'!L191</f>
        <v>#REF!</v>
      </c>
      <c r="M191" s="3" t="e">
        <f>'5_ЦК прочие менее 150 кВт'!M191</f>
        <v>#REF!</v>
      </c>
      <c r="N191" s="3" t="e">
        <f>'5_ЦК прочие менее 150 кВт'!N191</f>
        <v>#REF!</v>
      </c>
      <c r="O191" s="3" t="e">
        <f>'5_ЦК прочие менее 150 кВт'!O191</f>
        <v>#REF!</v>
      </c>
      <c r="P191" s="3" t="e">
        <f>'5_ЦК прочие менее 150 кВт'!P191</f>
        <v>#REF!</v>
      </c>
      <c r="Q191" s="3" t="e">
        <f>'5_ЦК прочие менее 150 кВт'!Q191</f>
        <v>#REF!</v>
      </c>
      <c r="R191" s="3" t="e">
        <f>'5_ЦК прочие менее 150 кВт'!R191</f>
        <v>#REF!</v>
      </c>
      <c r="S191" s="3" t="e">
        <f>'5_ЦК прочие менее 150 кВт'!S191</f>
        <v>#REF!</v>
      </c>
      <c r="T191" s="3" t="e">
        <f>'5_ЦК прочие менее 150 кВт'!T191</f>
        <v>#REF!</v>
      </c>
      <c r="U191" s="3" t="e">
        <f>'5_ЦК прочие менее 150 кВт'!U191</f>
        <v>#REF!</v>
      </c>
      <c r="V191" s="3" t="e">
        <f>'5_ЦК прочие менее 150 кВт'!V191</f>
        <v>#REF!</v>
      </c>
      <c r="W191" s="3" t="e">
        <f>'5_ЦК прочие менее 150 кВт'!W191</f>
        <v>#REF!</v>
      </c>
      <c r="X191" s="3" t="e">
        <f>'5_ЦК прочие менее 150 кВт'!X191</f>
        <v>#REF!</v>
      </c>
      <c r="Y191" s="57" t="e">
        <f>'5_ЦК прочие менее 150 кВт'!Y191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'5_ЦК прочие менее 150 кВт'!B192</f>
        <v>#REF!</v>
      </c>
      <c r="C192" s="3" t="e">
        <f>'5_ЦК прочие менее 150 кВт'!C192</f>
        <v>#REF!</v>
      </c>
      <c r="D192" s="3" t="e">
        <f>'5_ЦК прочие менее 150 кВт'!D192</f>
        <v>#REF!</v>
      </c>
      <c r="E192" s="3" t="e">
        <f>'5_ЦК прочие менее 150 кВт'!E192</f>
        <v>#REF!</v>
      </c>
      <c r="F192" s="3" t="e">
        <f>'5_ЦК прочие менее 150 кВт'!F192</f>
        <v>#REF!</v>
      </c>
      <c r="G192" s="3" t="e">
        <f>'5_ЦК прочие менее 150 кВт'!G192</f>
        <v>#REF!</v>
      </c>
      <c r="H192" s="3" t="e">
        <f>'5_ЦК прочие менее 150 кВт'!H192</f>
        <v>#REF!</v>
      </c>
      <c r="I192" s="3" t="e">
        <f>'5_ЦК прочие менее 150 кВт'!I192</f>
        <v>#REF!</v>
      </c>
      <c r="J192" s="3" t="e">
        <f>'5_ЦК прочие менее 150 кВт'!J192</f>
        <v>#REF!</v>
      </c>
      <c r="K192" s="3" t="e">
        <f>'5_ЦК прочие менее 150 кВт'!K192</f>
        <v>#REF!</v>
      </c>
      <c r="L192" s="3" t="e">
        <f>'5_ЦК прочие менее 150 кВт'!L192</f>
        <v>#REF!</v>
      </c>
      <c r="M192" s="3" t="e">
        <f>'5_ЦК прочие менее 150 кВт'!M192</f>
        <v>#REF!</v>
      </c>
      <c r="N192" s="3" t="e">
        <f>'5_ЦК прочие менее 150 кВт'!N192</f>
        <v>#REF!</v>
      </c>
      <c r="O192" s="3" t="e">
        <f>'5_ЦК прочие менее 150 кВт'!O192</f>
        <v>#REF!</v>
      </c>
      <c r="P192" s="3" t="e">
        <f>'5_ЦК прочие менее 150 кВт'!P192</f>
        <v>#REF!</v>
      </c>
      <c r="Q192" s="3" t="e">
        <f>'5_ЦК прочие менее 150 кВт'!Q192</f>
        <v>#REF!</v>
      </c>
      <c r="R192" s="3" t="e">
        <f>'5_ЦК прочие менее 150 кВт'!R192</f>
        <v>#REF!</v>
      </c>
      <c r="S192" s="3" t="e">
        <f>'5_ЦК прочие менее 150 кВт'!S192</f>
        <v>#REF!</v>
      </c>
      <c r="T192" s="3" t="e">
        <f>'5_ЦК прочие менее 150 кВт'!T192</f>
        <v>#REF!</v>
      </c>
      <c r="U192" s="3" t="e">
        <f>'5_ЦК прочие менее 150 кВт'!U192</f>
        <v>#REF!</v>
      </c>
      <c r="V192" s="3" t="e">
        <f>'5_ЦК прочие менее 150 кВт'!V192</f>
        <v>#REF!</v>
      </c>
      <c r="W192" s="3" t="e">
        <f>'5_ЦК прочие менее 150 кВт'!W192</f>
        <v>#REF!</v>
      </c>
      <c r="X192" s="3" t="e">
        <f>'5_ЦК прочие менее 150 кВт'!X192</f>
        <v>#REF!</v>
      </c>
      <c r="Y192" s="57" t="e">
        <f>'5_ЦК прочие менее 150 кВт'!Y192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'5_ЦК прочие менее 150 кВт'!B193</f>
        <v>#REF!</v>
      </c>
      <c r="C193" s="3" t="e">
        <f>'5_ЦК прочие менее 150 кВт'!C193</f>
        <v>#REF!</v>
      </c>
      <c r="D193" s="3" t="e">
        <f>'5_ЦК прочие менее 150 кВт'!D193</f>
        <v>#REF!</v>
      </c>
      <c r="E193" s="3" t="e">
        <f>'5_ЦК прочие менее 150 кВт'!E193</f>
        <v>#REF!</v>
      </c>
      <c r="F193" s="3" t="e">
        <f>'5_ЦК прочие менее 150 кВт'!F193</f>
        <v>#REF!</v>
      </c>
      <c r="G193" s="3" t="e">
        <f>'5_ЦК прочие менее 150 кВт'!G193</f>
        <v>#REF!</v>
      </c>
      <c r="H193" s="3" t="e">
        <f>'5_ЦК прочие менее 150 кВт'!H193</f>
        <v>#REF!</v>
      </c>
      <c r="I193" s="3" t="e">
        <f>'5_ЦК прочие менее 150 кВт'!I193</f>
        <v>#REF!</v>
      </c>
      <c r="J193" s="3" t="e">
        <f>'5_ЦК прочие менее 150 кВт'!J193</f>
        <v>#REF!</v>
      </c>
      <c r="K193" s="3" t="e">
        <f>'5_ЦК прочие менее 150 кВт'!K193</f>
        <v>#REF!</v>
      </c>
      <c r="L193" s="3" t="e">
        <f>'5_ЦК прочие менее 150 кВт'!L193</f>
        <v>#REF!</v>
      </c>
      <c r="M193" s="3" t="e">
        <f>'5_ЦК прочие менее 150 кВт'!M193</f>
        <v>#REF!</v>
      </c>
      <c r="N193" s="3" t="e">
        <f>'5_ЦК прочие менее 150 кВт'!N193</f>
        <v>#REF!</v>
      </c>
      <c r="O193" s="3" t="e">
        <f>'5_ЦК прочие менее 150 кВт'!O193</f>
        <v>#REF!</v>
      </c>
      <c r="P193" s="3" t="e">
        <f>'5_ЦК прочие менее 150 кВт'!P193</f>
        <v>#REF!</v>
      </c>
      <c r="Q193" s="3" t="e">
        <f>'5_ЦК прочие менее 150 кВт'!Q193</f>
        <v>#REF!</v>
      </c>
      <c r="R193" s="3" t="e">
        <f>'5_ЦК прочие менее 150 кВт'!R193</f>
        <v>#REF!</v>
      </c>
      <c r="S193" s="3" t="e">
        <f>'5_ЦК прочие менее 150 кВт'!S193</f>
        <v>#REF!</v>
      </c>
      <c r="T193" s="3" t="e">
        <f>'5_ЦК прочие менее 150 кВт'!T193</f>
        <v>#REF!</v>
      </c>
      <c r="U193" s="3" t="e">
        <f>'5_ЦК прочие менее 150 кВт'!U193</f>
        <v>#REF!</v>
      </c>
      <c r="V193" s="3" t="e">
        <f>'5_ЦК прочие менее 150 кВт'!V193</f>
        <v>#REF!</v>
      </c>
      <c r="W193" s="3" t="e">
        <f>'5_ЦК прочие менее 150 кВт'!W193</f>
        <v>#REF!</v>
      </c>
      <c r="X193" s="3" t="e">
        <f>'5_ЦК прочие менее 150 кВт'!X193</f>
        <v>#REF!</v>
      </c>
      <c r="Y193" s="57" t="e">
        <f>'5_ЦК прочие менее 150 кВт'!Y193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'5_ЦК прочие менее 150 кВт'!B194</f>
        <v>#REF!</v>
      </c>
      <c r="C194" s="3" t="e">
        <f>'5_ЦК прочие менее 150 кВт'!C194</f>
        <v>#REF!</v>
      </c>
      <c r="D194" s="3" t="e">
        <f>'5_ЦК прочие менее 150 кВт'!D194</f>
        <v>#REF!</v>
      </c>
      <c r="E194" s="3" t="e">
        <f>'5_ЦК прочие менее 150 кВт'!E194</f>
        <v>#REF!</v>
      </c>
      <c r="F194" s="3" t="e">
        <f>'5_ЦК прочие менее 150 кВт'!F194</f>
        <v>#REF!</v>
      </c>
      <c r="G194" s="3" t="e">
        <f>'5_ЦК прочие менее 150 кВт'!G194</f>
        <v>#REF!</v>
      </c>
      <c r="H194" s="3" t="e">
        <f>'5_ЦК прочие менее 150 кВт'!H194</f>
        <v>#REF!</v>
      </c>
      <c r="I194" s="3" t="e">
        <f>'5_ЦК прочие менее 150 кВт'!I194</f>
        <v>#REF!</v>
      </c>
      <c r="J194" s="3" t="e">
        <f>'5_ЦК прочие менее 150 кВт'!J194</f>
        <v>#REF!</v>
      </c>
      <c r="K194" s="3" t="e">
        <f>'5_ЦК прочие менее 150 кВт'!K194</f>
        <v>#REF!</v>
      </c>
      <c r="L194" s="3" t="e">
        <f>'5_ЦК прочие менее 150 кВт'!L194</f>
        <v>#REF!</v>
      </c>
      <c r="M194" s="3" t="e">
        <f>'5_ЦК прочие менее 150 кВт'!M194</f>
        <v>#REF!</v>
      </c>
      <c r="N194" s="3" t="e">
        <f>'5_ЦК прочие менее 150 кВт'!N194</f>
        <v>#REF!</v>
      </c>
      <c r="O194" s="3" t="e">
        <f>'5_ЦК прочие менее 150 кВт'!O194</f>
        <v>#REF!</v>
      </c>
      <c r="P194" s="3" t="e">
        <f>'5_ЦК прочие менее 150 кВт'!P194</f>
        <v>#REF!</v>
      </c>
      <c r="Q194" s="3" t="e">
        <f>'5_ЦК прочие менее 150 кВт'!Q194</f>
        <v>#REF!</v>
      </c>
      <c r="R194" s="3" t="e">
        <f>'5_ЦК прочие менее 150 кВт'!R194</f>
        <v>#REF!</v>
      </c>
      <c r="S194" s="3" t="e">
        <f>'5_ЦК прочие менее 150 кВт'!S194</f>
        <v>#REF!</v>
      </c>
      <c r="T194" s="3" t="e">
        <f>'5_ЦК прочие менее 150 кВт'!T194</f>
        <v>#REF!</v>
      </c>
      <c r="U194" s="3" t="e">
        <f>'5_ЦК прочие менее 150 кВт'!U194</f>
        <v>#REF!</v>
      </c>
      <c r="V194" s="3" t="e">
        <f>'5_ЦК прочие менее 150 кВт'!V194</f>
        <v>#REF!</v>
      </c>
      <c r="W194" s="3" t="e">
        <f>'5_ЦК прочие менее 150 кВт'!W194</f>
        <v>#REF!</v>
      </c>
      <c r="X194" s="3" t="e">
        <f>'5_ЦК прочие менее 150 кВт'!X194</f>
        <v>#REF!</v>
      </c>
      <c r="Y194" s="57" t="e">
        <f>'5_ЦК прочие менее 150 кВт'!Y194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'5_ЦК прочие менее 150 кВт'!B195</f>
        <v>#REF!</v>
      </c>
      <c r="C195" s="3" t="e">
        <f>'5_ЦК прочие менее 150 кВт'!C195</f>
        <v>#REF!</v>
      </c>
      <c r="D195" s="3" t="e">
        <f>'5_ЦК прочие менее 150 кВт'!D195</f>
        <v>#REF!</v>
      </c>
      <c r="E195" s="3" t="e">
        <f>'5_ЦК прочие менее 150 кВт'!E195</f>
        <v>#REF!</v>
      </c>
      <c r="F195" s="3" t="e">
        <f>'5_ЦК прочие менее 150 кВт'!F195</f>
        <v>#REF!</v>
      </c>
      <c r="G195" s="3" t="e">
        <f>'5_ЦК прочие менее 150 кВт'!G195</f>
        <v>#REF!</v>
      </c>
      <c r="H195" s="3" t="e">
        <f>'5_ЦК прочие менее 150 кВт'!H195</f>
        <v>#REF!</v>
      </c>
      <c r="I195" s="3" t="e">
        <f>'5_ЦК прочие менее 150 кВт'!I195</f>
        <v>#REF!</v>
      </c>
      <c r="J195" s="3" t="e">
        <f>'5_ЦК прочие менее 150 кВт'!J195</f>
        <v>#REF!</v>
      </c>
      <c r="K195" s="3" t="e">
        <f>'5_ЦК прочие менее 150 кВт'!K195</f>
        <v>#REF!</v>
      </c>
      <c r="L195" s="3" t="e">
        <f>'5_ЦК прочие менее 150 кВт'!L195</f>
        <v>#REF!</v>
      </c>
      <c r="M195" s="3" t="e">
        <f>'5_ЦК прочие менее 150 кВт'!M195</f>
        <v>#REF!</v>
      </c>
      <c r="N195" s="3" t="e">
        <f>'5_ЦК прочие менее 150 кВт'!N195</f>
        <v>#REF!</v>
      </c>
      <c r="O195" s="3" t="e">
        <f>'5_ЦК прочие менее 150 кВт'!O195</f>
        <v>#REF!</v>
      </c>
      <c r="P195" s="3" t="e">
        <f>'5_ЦК прочие менее 150 кВт'!P195</f>
        <v>#REF!</v>
      </c>
      <c r="Q195" s="3" t="e">
        <f>'5_ЦК прочие менее 150 кВт'!Q195</f>
        <v>#REF!</v>
      </c>
      <c r="R195" s="3" t="e">
        <f>'5_ЦК прочие менее 150 кВт'!R195</f>
        <v>#REF!</v>
      </c>
      <c r="S195" s="3" t="e">
        <f>'5_ЦК прочие менее 150 кВт'!S195</f>
        <v>#REF!</v>
      </c>
      <c r="T195" s="3" t="e">
        <f>'5_ЦК прочие менее 150 кВт'!T195</f>
        <v>#REF!</v>
      </c>
      <c r="U195" s="3" t="e">
        <f>'5_ЦК прочие менее 150 кВт'!U195</f>
        <v>#REF!</v>
      </c>
      <c r="V195" s="3" t="e">
        <f>'5_ЦК прочие менее 150 кВт'!V195</f>
        <v>#REF!</v>
      </c>
      <c r="W195" s="3" t="e">
        <f>'5_ЦК прочие менее 150 кВт'!W195</f>
        <v>#REF!</v>
      </c>
      <c r="X195" s="3" t="e">
        <f>'5_ЦК прочие менее 150 кВт'!X195</f>
        <v>#REF!</v>
      </c>
      <c r="Y195" s="57" t="e">
        <f>'5_ЦК прочие менее 150 кВт'!Y195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'5_ЦК прочие менее 150 кВт'!B196</f>
        <v>#REF!</v>
      </c>
      <c r="C196" s="3" t="e">
        <f>'5_ЦК прочие менее 150 кВт'!C196</f>
        <v>#REF!</v>
      </c>
      <c r="D196" s="3" t="e">
        <f>'5_ЦК прочие менее 150 кВт'!D196</f>
        <v>#REF!</v>
      </c>
      <c r="E196" s="3" t="e">
        <f>'5_ЦК прочие менее 150 кВт'!E196</f>
        <v>#REF!</v>
      </c>
      <c r="F196" s="3" t="e">
        <f>'5_ЦК прочие менее 150 кВт'!F196</f>
        <v>#REF!</v>
      </c>
      <c r="G196" s="3" t="e">
        <f>'5_ЦК прочие менее 150 кВт'!G196</f>
        <v>#REF!</v>
      </c>
      <c r="H196" s="3" t="e">
        <f>'5_ЦК прочие менее 150 кВт'!H196</f>
        <v>#REF!</v>
      </c>
      <c r="I196" s="3" t="e">
        <f>'5_ЦК прочие менее 150 кВт'!I196</f>
        <v>#REF!</v>
      </c>
      <c r="J196" s="3" t="e">
        <f>'5_ЦК прочие менее 150 кВт'!J196</f>
        <v>#REF!</v>
      </c>
      <c r="K196" s="3" t="e">
        <f>'5_ЦК прочие менее 150 кВт'!K196</f>
        <v>#REF!</v>
      </c>
      <c r="L196" s="3" t="e">
        <f>'5_ЦК прочие менее 150 кВт'!L196</f>
        <v>#REF!</v>
      </c>
      <c r="M196" s="3" t="e">
        <f>'5_ЦК прочие менее 150 кВт'!M196</f>
        <v>#REF!</v>
      </c>
      <c r="N196" s="3" t="e">
        <f>'5_ЦК прочие менее 150 кВт'!N196</f>
        <v>#REF!</v>
      </c>
      <c r="O196" s="3" t="e">
        <f>'5_ЦК прочие менее 150 кВт'!O196</f>
        <v>#REF!</v>
      </c>
      <c r="P196" s="3" t="e">
        <f>'5_ЦК прочие менее 150 кВт'!P196</f>
        <v>#REF!</v>
      </c>
      <c r="Q196" s="3" t="e">
        <f>'5_ЦК прочие менее 150 кВт'!Q196</f>
        <v>#REF!</v>
      </c>
      <c r="R196" s="3" t="e">
        <f>'5_ЦК прочие менее 150 кВт'!R196</f>
        <v>#REF!</v>
      </c>
      <c r="S196" s="3" t="e">
        <f>'5_ЦК прочие менее 150 кВт'!S196</f>
        <v>#REF!</v>
      </c>
      <c r="T196" s="3" t="e">
        <f>'5_ЦК прочие менее 150 кВт'!T196</f>
        <v>#REF!</v>
      </c>
      <c r="U196" s="3" t="e">
        <f>'5_ЦК прочие менее 150 кВт'!U196</f>
        <v>#REF!</v>
      </c>
      <c r="V196" s="3" t="e">
        <f>'5_ЦК прочие менее 150 кВт'!V196</f>
        <v>#REF!</v>
      </c>
      <c r="W196" s="3" t="e">
        <f>'5_ЦК прочие менее 150 кВт'!W196</f>
        <v>#REF!</v>
      </c>
      <c r="X196" s="3" t="e">
        <f>'5_ЦК прочие менее 150 кВт'!X196</f>
        <v>#REF!</v>
      </c>
      <c r="Y196" s="57" t="e">
        <f>'5_ЦК прочие менее 150 кВт'!Y196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'5_ЦК прочие менее 150 кВт'!B197</f>
        <v>#REF!</v>
      </c>
      <c r="C197" s="3" t="e">
        <f>'5_ЦК прочие менее 150 кВт'!C197</f>
        <v>#REF!</v>
      </c>
      <c r="D197" s="3" t="e">
        <f>'5_ЦК прочие менее 150 кВт'!D197</f>
        <v>#REF!</v>
      </c>
      <c r="E197" s="3" t="e">
        <f>'5_ЦК прочие менее 150 кВт'!E197</f>
        <v>#REF!</v>
      </c>
      <c r="F197" s="3" t="e">
        <f>'5_ЦК прочие менее 150 кВт'!F197</f>
        <v>#REF!</v>
      </c>
      <c r="G197" s="3" t="e">
        <f>'5_ЦК прочие менее 150 кВт'!G197</f>
        <v>#REF!</v>
      </c>
      <c r="H197" s="3" t="e">
        <f>'5_ЦК прочие менее 150 кВт'!H197</f>
        <v>#REF!</v>
      </c>
      <c r="I197" s="3" t="e">
        <f>'5_ЦК прочие менее 150 кВт'!I197</f>
        <v>#REF!</v>
      </c>
      <c r="J197" s="3" t="e">
        <f>'5_ЦК прочие менее 150 кВт'!J197</f>
        <v>#REF!</v>
      </c>
      <c r="K197" s="3" t="e">
        <f>'5_ЦК прочие менее 150 кВт'!K197</f>
        <v>#REF!</v>
      </c>
      <c r="L197" s="3" t="e">
        <f>'5_ЦК прочие менее 150 кВт'!L197</f>
        <v>#REF!</v>
      </c>
      <c r="M197" s="3" t="e">
        <f>'5_ЦК прочие менее 150 кВт'!M197</f>
        <v>#REF!</v>
      </c>
      <c r="N197" s="3" t="e">
        <f>'5_ЦК прочие менее 150 кВт'!N197</f>
        <v>#REF!</v>
      </c>
      <c r="O197" s="3" t="e">
        <f>'5_ЦК прочие менее 150 кВт'!O197</f>
        <v>#REF!</v>
      </c>
      <c r="P197" s="3" t="e">
        <f>'5_ЦК прочие менее 150 кВт'!P197</f>
        <v>#REF!</v>
      </c>
      <c r="Q197" s="3" t="e">
        <f>'5_ЦК прочие менее 150 кВт'!Q197</f>
        <v>#REF!</v>
      </c>
      <c r="R197" s="3" t="e">
        <f>'5_ЦК прочие менее 150 кВт'!R197</f>
        <v>#REF!</v>
      </c>
      <c r="S197" s="3" t="e">
        <f>'5_ЦК прочие менее 150 кВт'!S197</f>
        <v>#REF!</v>
      </c>
      <c r="T197" s="3" t="e">
        <f>'5_ЦК прочие менее 150 кВт'!T197</f>
        <v>#REF!</v>
      </c>
      <c r="U197" s="3" t="e">
        <f>'5_ЦК прочие менее 150 кВт'!U197</f>
        <v>#REF!</v>
      </c>
      <c r="V197" s="3" t="e">
        <f>'5_ЦК прочие менее 150 кВт'!V197</f>
        <v>#REF!</v>
      </c>
      <c r="W197" s="3" t="e">
        <f>'5_ЦК прочие менее 150 кВт'!W197</f>
        <v>#REF!</v>
      </c>
      <c r="X197" s="3" t="e">
        <f>'5_ЦК прочие менее 150 кВт'!X197</f>
        <v>#REF!</v>
      </c>
      <c r="Y197" s="57" t="e">
        <f>'5_ЦК прочие менее 150 кВт'!Y197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'5_ЦК прочие менее 150 кВт'!B198</f>
        <v>#REF!</v>
      </c>
      <c r="C198" s="3" t="e">
        <f>'5_ЦК прочие менее 150 кВт'!C198</f>
        <v>#REF!</v>
      </c>
      <c r="D198" s="3" t="e">
        <f>'5_ЦК прочие менее 150 кВт'!D198</f>
        <v>#REF!</v>
      </c>
      <c r="E198" s="3" t="e">
        <f>'5_ЦК прочие менее 150 кВт'!E198</f>
        <v>#REF!</v>
      </c>
      <c r="F198" s="3" t="e">
        <f>'5_ЦК прочие менее 150 кВт'!F198</f>
        <v>#REF!</v>
      </c>
      <c r="G198" s="3" t="e">
        <f>'5_ЦК прочие менее 150 кВт'!G198</f>
        <v>#REF!</v>
      </c>
      <c r="H198" s="3" t="e">
        <f>'5_ЦК прочие менее 150 кВт'!H198</f>
        <v>#REF!</v>
      </c>
      <c r="I198" s="3" t="e">
        <f>'5_ЦК прочие менее 150 кВт'!I198</f>
        <v>#REF!</v>
      </c>
      <c r="J198" s="3" t="e">
        <f>'5_ЦК прочие менее 150 кВт'!J198</f>
        <v>#REF!</v>
      </c>
      <c r="K198" s="3" t="e">
        <f>'5_ЦК прочие менее 150 кВт'!K198</f>
        <v>#REF!</v>
      </c>
      <c r="L198" s="3" t="e">
        <f>'5_ЦК прочие менее 150 кВт'!L198</f>
        <v>#REF!</v>
      </c>
      <c r="M198" s="3" t="e">
        <f>'5_ЦК прочие менее 150 кВт'!M198</f>
        <v>#REF!</v>
      </c>
      <c r="N198" s="3" t="e">
        <f>'5_ЦК прочие менее 150 кВт'!N198</f>
        <v>#REF!</v>
      </c>
      <c r="O198" s="3" t="e">
        <f>'5_ЦК прочие менее 150 кВт'!O198</f>
        <v>#REF!</v>
      </c>
      <c r="P198" s="3" t="e">
        <f>'5_ЦК прочие менее 150 кВт'!P198</f>
        <v>#REF!</v>
      </c>
      <c r="Q198" s="3" t="e">
        <f>'5_ЦК прочие менее 150 кВт'!Q198</f>
        <v>#REF!</v>
      </c>
      <c r="R198" s="3" t="e">
        <f>'5_ЦК прочие менее 150 кВт'!R198</f>
        <v>#REF!</v>
      </c>
      <c r="S198" s="3" t="e">
        <f>'5_ЦК прочие менее 150 кВт'!S198</f>
        <v>#REF!</v>
      </c>
      <c r="T198" s="3" t="e">
        <f>'5_ЦК прочие менее 150 кВт'!T198</f>
        <v>#REF!</v>
      </c>
      <c r="U198" s="3" t="e">
        <f>'5_ЦК прочие менее 150 кВт'!U198</f>
        <v>#REF!</v>
      </c>
      <c r="V198" s="3" t="e">
        <f>'5_ЦК прочие менее 150 кВт'!V198</f>
        <v>#REF!</v>
      </c>
      <c r="W198" s="3" t="e">
        <f>'5_ЦК прочие менее 150 кВт'!W198</f>
        <v>#REF!</v>
      </c>
      <c r="X198" s="3" t="e">
        <f>'5_ЦК прочие менее 150 кВт'!X198</f>
        <v>#REF!</v>
      </c>
      <c r="Y198" s="57" t="e">
        <f>'5_ЦК прочие менее 150 кВт'!Y198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'5_ЦК прочие менее 150 кВт'!B199</f>
        <v>#REF!</v>
      </c>
      <c r="C199" s="3" t="e">
        <f>'5_ЦК прочие менее 150 кВт'!C199</f>
        <v>#REF!</v>
      </c>
      <c r="D199" s="3" t="e">
        <f>'5_ЦК прочие менее 150 кВт'!D199</f>
        <v>#REF!</v>
      </c>
      <c r="E199" s="3" t="e">
        <f>'5_ЦК прочие менее 150 кВт'!E199</f>
        <v>#REF!</v>
      </c>
      <c r="F199" s="3" t="e">
        <f>'5_ЦК прочие менее 150 кВт'!F199</f>
        <v>#REF!</v>
      </c>
      <c r="G199" s="3" t="e">
        <f>'5_ЦК прочие менее 150 кВт'!G199</f>
        <v>#REF!</v>
      </c>
      <c r="H199" s="3" t="e">
        <f>'5_ЦК прочие менее 150 кВт'!H199</f>
        <v>#REF!</v>
      </c>
      <c r="I199" s="3" t="e">
        <f>'5_ЦК прочие менее 150 кВт'!I199</f>
        <v>#REF!</v>
      </c>
      <c r="J199" s="3" t="e">
        <f>'5_ЦК прочие менее 150 кВт'!J199</f>
        <v>#REF!</v>
      </c>
      <c r="K199" s="3" t="e">
        <f>'5_ЦК прочие менее 150 кВт'!K199</f>
        <v>#REF!</v>
      </c>
      <c r="L199" s="3" t="e">
        <f>'5_ЦК прочие менее 150 кВт'!L199</f>
        <v>#REF!</v>
      </c>
      <c r="M199" s="3" t="e">
        <f>'5_ЦК прочие менее 150 кВт'!M199</f>
        <v>#REF!</v>
      </c>
      <c r="N199" s="3" t="e">
        <f>'5_ЦК прочие менее 150 кВт'!N199</f>
        <v>#REF!</v>
      </c>
      <c r="O199" s="3" t="e">
        <f>'5_ЦК прочие менее 150 кВт'!O199</f>
        <v>#REF!</v>
      </c>
      <c r="P199" s="3" t="e">
        <f>'5_ЦК прочие менее 150 кВт'!P199</f>
        <v>#REF!</v>
      </c>
      <c r="Q199" s="3" t="e">
        <f>'5_ЦК прочие менее 150 кВт'!Q199</f>
        <v>#REF!</v>
      </c>
      <c r="R199" s="3" t="e">
        <f>'5_ЦК прочие менее 150 кВт'!R199</f>
        <v>#REF!</v>
      </c>
      <c r="S199" s="3" t="e">
        <f>'5_ЦК прочие менее 150 кВт'!S199</f>
        <v>#REF!</v>
      </c>
      <c r="T199" s="3" t="e">
        <f>'5_ЦК прочие менее 150 кВт'!T199</f>
        <v>#REF!</v>
      </c>
      <c r="U199" s="3" t="e">
        <f>'5_ЦК прочие менее 150 кВт'!U199</f>
        <v>#REF!</v>
      </c>
      <c r="V199" s="3" t="e">
        <f>'5_ЦК прочие менее 150 кВт'!V199</f>
        <v>#REF!</v>
      </c>
      <c r="W199" s="3" t="e">
        <f>'5_ЦК прочие менее 150 кВт'!W199</f>
        <v>#REF!</v>
      </c>
      <c r="X199" s="3" t="e">
        <f>'5_ЦК прочие менее 150 кВт'!X199</f>
        <v>#REF!</v>
      </c>
      <c r="Y199" s="57" t="e">
        <f>'5_ЦК прочие менее 150 кВт'!Y199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'5_ЦК прочие менее 150 кВт'!B200</f>
        <v>#REF!</v>
      </c>
      <c r="C200" s="3" t="e">
        <f>'5_ЦК прочие менее 150 кВт'!C200</f>
        <v>#REF!</v>
      </c>
      <c r="D200" s="3" t="e">
        <f>'5_ЦК прочие менее 150 кВт'!D200</f>
        <v>#REF!</v>
      </c>
      <c r="E200" s="3" t="e">
        <f>'5_ЦК прочие менее 150 кВт'!E200</f>
        <v>#REF!</v>
      </c>
      <c r="F200" s="3" t="e">
        <f>'5_ЦК прочие менее 150 кВт'!F200</f>
        <v>#REF!</v>
      </c>
      <c r="G200" s="3" t="e">
        <f>'5_ЦК прочие менее 150 кВт'!G200</f>
        <v>#REF!</v>
      </c>
      <c r="H200" s="3" t="e">
        <f>'5_ЦК прочие менее 150 кВт'!H200</f>
        <v>#REF!</v>
      </c>
      <c r="I200" s="3" t="e">
        <f>'5_ЦК прочие менее 150 кВт'!I200</f>
        <v>#REF!</v>
      </c>
      <c r="J200" s="3" t="e">
        <f>'5_ЦК прочие менее 150 кВт'!J200</f>
        <v>#REF!</v>
      </c>
      <c r="K200" s="3" t="e">
        <f>'5_ЦК прочие менее 150 кВт'!K200</f>
        <v>#REF!</v>
      </c>
      <c r="L200" s="3" t="e">
        <f>'5_ЦК прочие менее 150 кВт'!L200</f>
        <v>#REF!</v>
      </c>
      <c r="M200" s="3" t="e">
        <f>'5_ЦК прочие менее 150 кВт'!M200</f>
        <v>#REF!</v>
      </c>
      <c r="N200" s="3" t="e">
        <f>'5_ЦК прочие менее 150 кВт'!N200</f>
        <v>#REF!</v>
      </c>
      <c r="O200" s="3" t="e">
        <f>'5_ЦК прочие менее 150 кВт'!O200</f>
        <v>#REF!</v>
      </c>
      <c r="P200" s="3" t="e">
        <f>'5_ЦК прочие менее 150 кВт'!P200</f>
        <v>#REF!</v>
      </c>
      <c r="Q200" s="3" t="e">
        <f>'5_ЦК прочие менее 150 кВт'!Q200</f>
        <v>#REF!</v>
      </c>
      <c r="R200" s="3" t="e">
        <f>'5_ЦК прочие менее 150 кВт'!R200</f>
        <v>#REF!</v>
      </c>
      <c r="S200" s="3" t="e">
        <f>'5_ЦК прочие менее 150 кВт'!S200</f>
        <v>#REF!</v>
      </c>
      <c r="T200" s="3" t="e">
        <f>'5_ЦК прочие менее 150 кВт'!T200</f>
        <v>#REF!</v>
      </c>
      <c r="U200" s="3" t="e">
        <f>'5_ЦК прочие менее 150 кВт'!U200</f>
        <v>#REF!</v>
      </c>
      <c r="V200" s="3" t="e">
        <f>'5_ЦК прочие менее 150 кВт'!V200</f>
        <v>#REF!</v>
      </c>
      <c r="W200" s="3" t="e">
        <f>'5_ЦК прочие менее 150 кВт'!W200</f>
        <v>#REF!</v>
      </c>
      <c r="X200" s="3" t="e">
        <f>'5_ЦК прочие менее 150 кВт'!X200</f>
        <v>#REF!</v>
      </c>
      <c r="Y200" s="57" t="e">
        <f>'5_ЦК прочие менее 150 кВт'!Y200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'5_ЦК прочие менее 150 кВт'!B201</f>
        <v>#REF!</v>
      </c>
      <c r="C201" s="3" t="e">
        <f>'5_ЦК прочие менее 150 кВт'!C201</f>
        <v>#REF!</v>
      </c>
      <c r="D201" s="3" t="e">
        <f>'5_ЦК прочие менее 150 кВт'!D201</f>
        <v>#REF!</v>
      </c>
      <c r="E201" s="3" t="e">
        <f>'5_ЦК прочие менее 150 кВт'!E201</f>
        <v>#REF!</v>
      </c>
      <c r="F201" s="3" t="e">
        <f>'5_ЦК прочие менее 150 кВт'!F201</f>
        <v>#REF!</v>
      </c>
      <c r="G201" s="3" t="e">
        <f>'5_ЦК прочие менее 150 кВт'!G201</f>
        <v>#REF!</v>
      </c>
      <c r="H201" s="3" t="e">
        <f>'5_ЦК прочие менее 150 кВт'!H201</f>
        <v>#REF!</v>
      </c>
      <c r="I201" s="3" t="e">
        <f>'5_ЦК прочие менее 150 кВт'!I201</f>
        <v>#REF!</v>
      </c>
      <c r="J201" s="3" t="e">
        <f>'5_ЦК прочие менее 150 кВт'!J201</f>
        <v>#REF!</v>
      </c>
      <c r="K201" s="3" t="e">
        <f>'5_ЦК прочие менее 150 кВт'!K201</f>
        <v>#REF!</v>
      </c>
      <c r="L201" s="3" t="e">
        <f>'5_ЦК прочие менее 150 кВт'!L201</f>
        <v>#REF!</v>
      </c>
      <c r="M201" s="3" t="e">
        <f>'5_ЦК прочие менее 150 кВт'!M201</f>
        <v>#REF!</v>
      </c>
      <c r="N201" s="3" t="e">
        <f>'5_ЦК прочие менее 150 кВт'!N201</f>
        <v>#REF!</v>
      </c>
      <c r="O201" s="3" t="e">
        <f>'5_ЦК прочие менее 150 кВт'!O201</f>
        <v>#REF!</v>
      </c>
      <c r="P201" s="3" t="e">
        <f>'5_ЦК прочие менее 150 кВт'!P201</f>
        <v>#REF!</v>
      </c>
      <c r="Q201" s="3" t="e">
        <f>'5_ЦК прочие менее 150 кВт'!Q201</f>
        <v>#REF!</v>
      </c>
      <c r="R201" s="3" t="e">
        <f>'5_ЦК прочие менее 150 кВт'!R201</f>
        <v>#REF!</v>
      </c>
      <c r="S201" s="3" t="e">
        <f>'5_ЦК прочие менее 150 кВт'!S201</f>
        <v>#REF!</v>
      </c>
      <c r="T201" s="3" t="e">
        <f>'5_ЦК прочие менее 150 кВт'!T201</f>
        <v>#REF!</v>
      </c>
      <c r="U201" s="3" t="e">
        <f>'5_ЦК прочие менее 150 кВт'!U201</f>
        <v>#REF!</v>
      </c>
      <c r="V201" s="3" t="e">
        <f>'5_ЦК прочие менее 150 кВт'!V201</f>
        <v>#REF!</v>
      </c>
      <c r="W201" s="3" t="e">
        <f>'5_ЦК прочие менее 150 кВт'!W201</f>
        <v>#REF!</v>
      </c>
      <c r="X201" s="3" t="e">
        <f>'5_ЦК прочие менее 150 кВт'!X201</f>
        <v>#REF!</v>
      </c>
      <c r="Y201" s="57" t="e">
        <f>'5_ЦК прочие менее 150 кВт'!Y201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'5_ЦК прочие менее 150 кВт'!B202</f>
        <v>#REF!</v>
      </c>
      <c r="C202" s="3" t="e">
        <f>'5_ЦК прочие менее 150 кВт'!C202</f>
        <v>#REF!</v>
      </c>
      <c r="D202" s="3" t="e">
        <f>'5_ЦК прочие менее 150 кВт'!D202</f>
        <v>#REF!</v>
      </c>
      <c r="E202" s="3" t="e">
        <f>'5_ЦК прочие менее 150 кВт'!E202</f>
        <v>#REF!</v>
      </c>
      <c r="F202" s="3" t="e">
        <f>'5_ЦК прочие менее 150 кВт'!F202</f>
        <v>#REF!</v>
      </c>
      <c r="G202" s="3" t="e">
        <f>'5_ЦК прочие менее 150 кВт'!G202</f>
        <v>#REF!</v>
      </c>
      <c r="H202" s="3" t="e">
        <f>'5_ЦК прочие менее 150 кВт'!H202</f>
        <v>#REF!</v>
      </c>
      <c r="I202" s="3" t="e">
        <f>'5_ЦК прочие менее 150 кВт'!I202</f>
        <v>#REF!</v>
      </c>
      <c r="J202" s="3" t="e">
        <f>'5_ЦК прочие менее 150 кВт'!J202</f>
        <v>#REF!</v>
      </c>
      <c r="K202" s="3" t="e">
        <f>'5_ЦК прочие менее 150 кВт'!K202</f>
        <v>#REF!</v>
      </c>
      <c r="L202" s="3" t="e">
        <f>'5_ЦК прочие менее 150 кВт'!L202</f>
        <v>#REF!</v>
      </c>
      <c r="M202" s="3" t="e">
        <f>'5_ЦК прочие менее 150 кВт'!M202</f>
        <v>#REF!</v>
      </c>
      <c r="N202" s="3" t="e">
        <f>'5_ЦК прочие менее 150 кВт'!N202</f>
        <v>#REF!</v>
      </c>
      <c r="O202" s="3" t="e">
        <f>'5_ЦК прочие менее 150 кВт'!O202</f>
        <v>#REF!</v>
      </c>
      <c r="P202" s="3" t="e">
        <f>'5_ЦК прочие менее 150 кВт'!P202</f>
        <v>#REF!</v>
      </c>
      <c r="Q202" s="3" t="e">
        <f>'5_ЦК прочие менее 150 кВт'!Q202</f>
        <v>#REF!</v>
      </c>
      <c r="R202" s="3" t="e">
        <f>'5_ЦК прочие менее 150 кВт'!R202</f>
        <v>#REF!</v>
      </c>
      <c r="S202" s="3" t="e">
        <f>'5_ЦК прочие менее 150 кВт'!S202</f>
        <v>#REF!</v>
      </c>
      <c r="T202" s="3" t="e">
        <f>'5_ЦК прочие менее 150 кВт'!T202</f>
        <v>#REF!</v>
      </c>
      <c r="U202" s="3" t="e">
        <f>'5_ЦК прочие менее 150 кВт'!U202</f>
        <v>#REF!</v>
      </c>
      <c r="V202" s="3" t="e">
        <f>'5_ЦК прочие менее 150 кВт'!V202</f>
        <v>#REF!</v>
      </c>
      <c r="W202" s="3" t="e">
        <f>'5_ЦК прочие менее 150 кВт'!W202</f>
        <v>#REF!</v>
      </c>
      <c r="X202" s="3" t="e">
        <f>'5_ЦК прочие менее 150 кВт'!X202</f>
        <v>#REF!</v>
      </c>
      <c r="Y202" s="57" t="e">
        <f>'5_ЦК прочие менее 150 кВт'!Y202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'5_ЦК прочие менее 150 кВт'!B203</f>
        <v>#REF!</v>
      </c>
      <c r="C203" s="3" t="e">
        <f>'5_ЦК прочие менее 150 кВт'!C203</f>
        <v>#REF!</v>
      </c>
      <c r="D203" s="3" t="e">
        <f>'5_ЦК прочие менее 150 кВт'!D203</f>
        <v>#REF!</v>
      </c>
      <c r="E203" s="3" t="e">
        <f>'5_ЦК прочие менее 150 кВт'!E203</f>
        <v>#REF!</v>
      </c>
      <c r="F203" s="3" t="e">
        <f>'5_ЦК прочие менее 150 кВт'!F203</f>
        <v>#REF!</v>
      </c>
      <c r="G203" s="3" t="e">
        <f>'5_ЦК прочие менее 150 кВт'!G203</f>
        <v>#REF!</v>
      </c>
      <c r="H203" s="3" t="e">
        <f>'5_ЦК прочие менее 150 кВт'!H203</f>
        <v>#REF!</v>
      </c>
      <c r="I203" s="3" t="e">
        <f>'5_ЦК прочие менее 150 кВт'!I203</f>
        <v>#REF!</v>
      </c>
      <c r="J203" s="3" t="e">
        <f>'5_ЦК прочие менее 150 кВт'!J203</f>
        <v>#REF!</v>
      </c>
      <c r="K203" s="3" t="e">
        <f>'5_ЦК прочие менее 150 кВт'!K203</f>
        <v>#REF!</v>
      </c>
      <c r="L203" s="3" t="e">
        <f>'5_ЦК прочие менее 150 кВт'!L203</f>
        <v>#REF!</v>
      </c>
      <c r="M203" s="3" t="e">
        <f>'5_ЦК прочие менее 150 кВт'!M203</f>
        <v>#REF!</v>
      </c>
      <c r="N203" s="3" t="e">
        <f>'5_ЦК прочие менее 150 кВт'!N203</f>
        <v>#REF!</v>
      </c>
      <c r="O203" s="3" t="e">
        <f>'5_ЦК прочие менее 150 кВт'!O203</f>
        <v>#REF!</v>
      </c>
      <c r="P203" s="3" t="e">
        <f>'5_ЦК прочие менее 150 кВт'!P203</f>
        <v>#REF!</v>
      </c>
      <c r="Q203" s="3" t="e">
        <f>'5_ЦК прочие менее 150 кВт'!Q203</f>
        <v>#REF!</v>
      </c>
      <c r="R203" s="3" t="e">
        <f>'5_ЦК прочие менее 150 кВт'!R203</f>
        <v>#REF!</v>
      </c>
      <c r="S203" s="3" t="e">
        <f>'5_ЦК прочие менее 150 кВт'!S203</f>
        <v>#REF!</v>
      </c>
      <c r="T203" s="3" t="e">
        <f>'5_ЦК прочие менее 150 кВт'!T203</f>
        <v>#REF!</v>
      </c>
      <c r="U203" s="3" t="e">
        <f>'5_ЦК прочие менее 150 кВт'!U203</f>
        <v>#REF!</v>
      </c>
      <c r="V203" s="3" t="e">
        <f>'5_ЦК прочие менее 150 кВт'!V203</f>
        <v>#REF!</v>
      </c>
      <c r="W203" s="3" t="e">
        <f>'5_ЦК прочие менее 150 кВт'!W203</f>
        <v>#REF!</v>
      </c>
      <c r="X203" s="3" t="e">
        <f>'5_ЦК прочие менее 150 кВт'!X203</f>
        <v>#REF!</v>
      </c>
      <c r="Y203" s="57" t="e">
        <f>'5_ЦК прочие менее 150 кВт'!Y203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'5_ЦК прочие менее 150 кВт'!B204</f>
        <v>#REF!</v>
      </c>
      <c r="C204" s="3" t="e">
        <f>'5_ЦК прочие менее 150 кВт'!C204</f>
        <v>#REF!</v>
      </c>
      <c r="D204" s="3" t="e">
        <f>'5_ЦК прочие менее 150 кВт'!D204</f>
        <v>#REF!</v>
      </c>
      <c r="E204" s="3" t="e">
        <f>'5_ЦК прочие менее 150 кВт'!E204</f>
        <v>#REF!</v>
      </c>
      <c r="F204" s="3" t="e">
        <f>'5_ЦК прочие менее 150 кВт'!F204</f>
        <v>#REF!</v>
      </c>
      <c r="G204" s="3" t="e">
        <f>'5_ЦК прочие менее 150 кВт'!G204</f>
        <v>#REF!</v>
      </c>
      <c r="H204" s="3" t="e">
        <f>'5_ЦК прочие менее 150 кВт'!H204</f>
        <v>#REF!</v>
      </c>
      <c r="I204" s="3" t="e">
        <f>'5_ЦК прочие менее 150 кВт'!I204</f>
        <v>#REF!</v>
      </c>
      <c r="J204" s="3" t="e">
        <f>'5_ЦК прочие менее 150 кВт'!J204</f>
        <v>#REF!</v>
      </c>
      <c r="K204" s="3" t="e">
        <f>'5_ЦК прочие менее 150 кВт'!K204</f>
        <v>#REF!</v>
      </c>
      <c r="L204" s="3" t="e">
        <f>'5_ЦК прочие менее 150 кВт'!L204</f>
        <v>#REF!</v>
      </c>
      <c r="M204" s="3" t="e">
        <f>'5_ЦК прочие менее 150 кВт'!M204</f>
        <v>#REF!</v>
      </c>
      <c r="N204" s="3" t="e">
        <f>'5_ЦК прочие менее 150 кВт'!N204</f>
        <v>#REF!</v>
      </c>
      <c r="O204" s="3" t="e">
        <f>'5_ЦК прочие менее 150 кВт'!O204</f>
        <v>#REF!</v>
      </c>
      <c r="P204" s="3" t="e">
        <f>'5_ЦК прочие менее 150 кВт'!P204</f>
        <v>#REF!</v>
      </c>
      <c r="Q204" s="3" t="e">
        <f>'5_ЦК прочие менее 150 кВт'!Q204</f>
        <v>#REF!</v>
      </c>
      <c r="R204" s="3" t="e">
        <f>'5_ЦК прочие менее 150 кВт'!R204</f>
        <v>#REF!</v>
      </c>
      <c r="S204" s="3" t="e">
        <f>'5_ЦК прочие менее 150 кВт'!S204</f>
        <v>#REF!</v>
      </c>
      <c r="T204" s="3" t="e">
        <f>'5_ЦК прочие менее 150 кВт'!T204</f>
        <v>#REF!</v>
      </c>
      <c r="U204" s="3" t="e">
        <f>'5_ЦК прочие менее 150 кВт'!U204</f>
        <v>#REF!</v>
      </c>
      <c r="V204" s="3" t="e">
        <f>'5_ЦК прочие менее 150 кВт'!V204</f>
        <v>#REF!</v>
      </c>
      <c r="W204" s="3" t="e">
        <f>'5_ЦК прочие менее 150 кВт'!W204</f>
        <v>#REF!</v>
      </c>
      <c r="X204" s="3" t="e">
        <f>'5_ЦК прочие менее 150 кВт'!X204</f>
        <v>#REF!</v>
      </c>
      <c r="Y204" s="57" t="e">
        <f>'5_ЦК прочие менее 150 кВт'!Y204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'5_ЦК прочие менее 150 кВт'!B205</f>
        <v>#REF!</v>
      </c>
      <c r="C205" s="3" t="e">
        <f>'5_ЦК прочие менее 150 кВт'!C205</f>
        <v>#REF!</v>
      </c>
      <c r="D205" s="3" t="e">
        <f>'5_ЦК прочие менее 150 кВт'!D205</f>
        <v>#REF!</v>
      </c>
      <c r="E205" s="3" t="e">
        <f>'5_ЦК прочие менее 150 кВт'!E205</f>
        <v>#REF!</v>
      </c>
      <c r="F205" s="3" t="e">
        <f>'5_ЦК прочие менее 150 кВт'!F205</f>
        <v>#REF!</v>
      </c>
      <c r="G205" s="3" t="e">
        <f>'5_ЦК прочие менее 150 кВт'!G205</f>
        <v>#REF!</v>
      </c>
      <c r="H205" s="3" t="e">
        <f>'5_ЦК прочие менее 150 кВт'!H205</f>
        <v>#REF!</v>
      </c>
      <c r="I205" s="3" t="e">
        <f>'5_ЦК прочие менее 150 кВт'!I205</f>
        <v>#REF!</v>
      </c>
      <c r="J205" s="3" t="e">
        <f>'5_ЦК прочие менее 150 кВт'!J205</f>
        <v>#REF!</v>
      </c>
      <c r="K205" s="3" t="e">
        <f>'5_ЦК прочие менее 150 кВт'!K205</f>
        <v>#REF!</v>
      </c>
      <c r="L205" s="3" t="e">
        <f>'5_ЦК прочие менее 150 кВт'!L205</f>
        <v>#REF!</v>
      </c>
      <c r="M205" s="3" t="e">
        <f>'5_ЦК прочие менее 150 кВт'!M205</f>
        <v>#REF!</v>
      </c>
      <c r="N205" s="3" t="e">
        <f>'5_ЦК прочие менее 150 кВт'!N205</f>
        <v>#REF!</v>
      </c>
      <c r="O205" s="3" t="e">
        <f>'5_ЦК прочие менее 150 кВт'!O205</f>
        <v>#REF!</v>
      </c>
      <c r="P205" s="3" t="e">
        <f>'5_ЦК прочие менее 150 кВт'!P205</f>
        <v>#REF!</v>
      </c>
      <c r="Q205" s="3" t="e">
        <f>'5_ЦК прочие менее 150 кВт'!Q205</f>
        <v>#REF!</v>
      </c>
      <c r="R205" s="3" t="e">
        <f>'5_ЦК прочие менее 150 кВт'!R205</f>
        <v>#REF!</v>
      </c>
      <c r="S205" s="3" t="e">
        <f>'5_ЦК прочие менее 150 кВт'!S205</f>
        <v>#REF!</v>
      </c>
      <c r="T205" s="3" t="e">
        <f>'5_ЦК прочие менее 150 кВт'!T205</f>
        <v>#REF!</v>
      </c>
      <c r="U205" s="3" t="e">
        <f>'5_ЦК прочие менее 150 кВт'!U205</f>
        <v>#REF!</v>
      </c>
      <c r="V205" s="3" t="e">
        <f>'5_ЦК прочие менее 150 кВт'!V205</f>
        <v>#REF!</v>
      </c>
      <c r="W205" s="3" t="e">
        <f>'5_ЦК прочие менее 150 кВт'!W205</f>
        <v>#REF!</v>
      </c>
      <c r="X205" s="3" t="e">
        <f>'5_ЦК прочие менее 150 кВт'!X205</f>
        <v>#REF!</v>
      </c>
      <c r="Y205" s="57" t="e">
        <f>'5_ЦК прочие менее 150 кВт'!Y205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'5_ЦК прочие менее 150 кВт'!B206</f>
        <v>#REF!</v>
      </c>
      <c r="C206" s="3" t="e">
        <f>'5_ЦК прочие менее 150 кВт'!C206</f>
        <v>#REF!</v>
      </c>
      <c r="D206" s="3" t="e">
        <f>'5_ЦК прочие менее 150 кВт'!D206</f>
        <v>#REF!</v>
      </c>
      <c r="E206" s="3" t="e">
        <f>'5_ЦК прочие менее 150 кВт'!E206</f>
        <v>#REF!</v>
      </c>
      <c r="F206" s="3" t="e">
        <f>'5_ЦК прочие менее 150 кВт'!F206</f>
        <v>#REF!</v>
      </c>
      <c r="G206" s="3" t="e">
        <f>'5_ЦК прочие менее 150 кВт'!G206</f>
        <v>#REF!</v>
      </c>
      <c r="H206" s="3" t="e">
        <f>'5_ЦК прочие менее 150 кВт'!H206</f>
        <v>#REF!</v>
      </c>
      <c r="I206" s="3" t="e">
        <f>'5_ЦК прочие менее 150 кВт'!I206</f>
        <v>#REF!</v>
      </c>
      <c r="J206" s="3" t="e">
        <f>'5_ЦК прочие менее 150 кВт'!J206</f>
        <v>#REF!</v>
      </c>
      <c r="K206" s="3" t="e">
        <f>'5_ЦК прочие менее 150 кВт'!K206</f>
        <v>#REF!</v>
      </c>
      <c r="L206" s="3" t="e">
        <f>'5_ЦК прочие менее 150 кВт'!L206</f>
        <v>#REF!</v>
      </c>
      <c r="M206" s="3" t="e">
        <f>'5_ЦК прочие менее 150 кВт'!M206</f>
        <v>#REF!</v>
      </c>
      <c r="N206" s="3" t="e">
        <f>'5_ЦК прочие менее 150 кВт'!N206</f>
        <v>#REF!</v>
      </c>
      <c r="O206" s="3" t="e">
        <f>'5_ЦК прочие менее 150 кВт'!O206</f>
        <v>#REF!</v>
      </c>
      <c r="P206" s="3" t="e">
        <f>'5_ЦК прочие менее 150 кВт'!P206</f>
        <v>#REF!</v>
      </c>
      <c r="Q206" s="3" t="e">
        <f>'5_ЦК прочие менее 150 кВт'!Q206</f>
        <v>#REF!</v>
      </c>
      <c r="R206" s="3" t="e">
        <f>'5_ЦК прочие менее 150 кВт'!R206</f>
        <v>#REF!</v>
      </c>
      <c r="S206" s="3" t="e">
        <f>'5_ЦК прочие менее 150 кВт'!S206</f>
        <v>#REF!</v>
      </c>
      <c r="T206" s="3" t="e">
        <f>'5_ЦК прочие менее 150 кВт'!T206</f>
        <v>#REF!</v>
      </c>
      <c r="U206" s="3" t="e">
        <f>'5_ЦК прочие менее 150 кВт'!U206</f>
        <v>#REF!</v>
      </c>
      <c r="V206" s="3" t="e">
        <f>'5_ЦК прочие менее 150 кВт'!V206</f>
        <v>#REF!</v>
      </c>
      <c r="W206" s="3" t="e">
        <f>'5_ЦК прочие менее 150 кВт'!W206</f>
        <v>#REF!</v>
      </c>
      <c r="X206" s="3" t="e">
        <f>'5_ЦК прочие менее 150 кВт'!X206</f>
        <v>#REF!</v>
      </c>
      <c r="Y206" s="57" t="e">
        <f>'5_ЦК прочие менее 150 кВт'!Y206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'5_ЦК прочие менее 150 кВт'!B207</f>
        <v>#REF!</v>
      </c>
      <c r="C207" s="72" t="e">
        <f>'5_ЦК прочие менее 150 кВт'!C207</f>
        <v>#REF!</v>
      </c>
      <c r="D207" s="72" t="e">
        <f>'5_ЦК прочие менее 150 кВт'!D207</f>
        <v>#REF!</v>
      </c>
      <c r="E207" s="72" t="e">
        <f>'5_ЦК прочие менее 150 кВт'!E207</f>
        <v>#REF!</v>
      </c>
      <c r="F207" s="72" t="e">
        <f>'5_ЦК прочие менее 150 кВт'!F207</f>
        <v>#REF!</v>
      </c>
      <c r="G207" s="72" t="e">
        <f>'5_ЦК прочие менее 150 кВт'!G207</f>
        <v>#REF!</v>
      </c>
      <c r="H207" s="72" t="e">
        <f>'5_ЦК прочие менее 150 кВт'!H207</f>
        <v>#REF!</v>
      </c>
      <c r="I207" s="72" t="e">
        <f>'5_ЦК прочие менее 150 кВт'!I207</f>
        <v>#REF!</v>
      </c>
      <c r="J207" s="72" t="e">
        <f>'5_ЦК прочие менее 150 кВт'!J207</f>
        <v>#REF!</v>
      </c>
      <c r="K207" s="72" t="e">
        <f>'5_ЦК прочие менее 150 кВт'!K207</f>
        <v>#REF!</v>
      </c>
      <c r="L207" s="72" t="e">
        <f>'5_ЦК прочие менее 150 кВт'!L207</f>
        <v>#REF!</v>
      </c>
      <c r="M207" s="72" t="e">
        <f>'5_ЦК прочие менее 150 кВт'!M207</f>
        <v>#REF!</v>
      </c>
      <c r="N207" s="72" t="e">
        <f>'5_ЦК прочие менее 150 кВт'!N207</f>
        <v>#REF!</v>
      </c>
      <c r="O207" s="72" t="e">
        <f>'5_ЦК прочие менее 150 кВт'!O207</f>
        <v>#REF!</v>
      </c>
      <c r="P207" s="72" t="e">
        <f>'5_ЦК прочие менее 150 кВт'!P207</f>
        <v>#REF!</v>
      </c>
      <c r="Q207" s="72" t="e">
        <f>'5_ЦК прочие менее 150 кВт'!Q207</f>
        <v>#REF!</v>
      </c>
      <c r="R207" s="72" t="e">
        <f>'5_ЦК прочие менее 150 кВт'!R207</f>
        <v>#REF!</v>
      </c>
      <c r="S207" s="72" t="e">
        <f>'5_ЦК прочие менее 150 кВт'!S207</f>
        <v>#REF!</v>
      </c>
      <c r="T207" s="72" t="e">
        <f>'5_ЦК прочие менее 150 кВт'!T207</f>
        <v>#REF!</v>
      </c>
      <c r="U207" s="72" t="e">
        <f>'5_ЦК прочие менее 150 кВт'!U207</f>
        <v>#REF!</v>
      </c>
      <c r="V207" s="72" t="e">
        <f>'5_ЦК прочие менее 150 кВт'!V207</f>
        <v>#REF!</v>
      </c>
      <c r="W207" s="72" t="e">
        <f>'5_ЦК прочие менее 150 кВт'!W207</f>
        <v>#REF!</v>
      </c>
      <c r="X207" s="72" t="e">
        <f>'5_ЦК прочие менее 150 кВт'!X207</f>
        <v>#REF!</v>
      </c>
      <c r="Y207" s="73" t="e">
        <f>'5_ЦК прочие менее 150 кВт'!Y207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e">
        <f>'5_ЦК прочие менее 150 кВт'!N209:O209</f>
        <v>#REF!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e">
        <f>'5_ЦК прочие менее 150 кВт'!N210:O210</f>
        <v>#REF!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s="17" customFormat="1" ht="15.6" x14ac:dyDescent="0.25">
      <c r="A212" s="279" t="s">
        <v>56</v>
      </c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  <c r="AB212" s="161">
        <v>15</v>
      </c>
      <c r="AC212" s="161">
        <v>15</v>
      </c>
    </row>
    <row r="213" spans="1:29" s="17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37"/>
      <c r="V213" s="37"/>
      <c r="W213" s="37"/>
      <c r="X213" s="37"/>
      <c r="Y213" s="37"/>
      <c r="AB213" s="161">
        <v>15</v>
      </c>
      <c r="AC213" s="161">
        <v>16</v>
      </c>
    </row>
    <row r="214" spans="1:29" s="17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37"/>
      <c r="V214" s="37"/>
      <c r="W214" s="37"/>
      <c r="X214" s="37"/>
      <c r="Y214" s="37"/>
      <c r="AB214" s="161">
        <v>15</v>
      </c>
      <c r="AC214" s="161">
        <v>17</v>
      </c>
    </row>
    <row r="215" spans="1:29" s="17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f>I297</f>
        <v>880241.3</v>
      </c>
      <c r="N215" s="328"/>
      <c r="O215" s="347">
        <f>J297</f>
        <v>1355564</v>
      </c>
      <c r="P215" s="348"/>
      <c r="Q215" s="347">
        <f>K297</f>
        <v>1458239.72</v>
      </c>
      <c r="R215" s="348"/>
      <c r="S215" s="347">
        <f>L297</f>
        <v>723361.22</v>
      </c>
      <c r="T215" s="348"/>
      <c r="U215" s="37"/>
      <c r="V215" s="37"/>
      <c r="W215" s="37"/>
      <c r="X215" s="37"/>
      <c r="Y215" s="37"/>
      <c r="AB215" s="161">
        <v>15</v>
      </c>
      <c r="AC215" s="161">
        <v>18</v>
      </c>
    </row>
    <row r="216" spans="1:29" x14ac:dyDescent="0.25">
      <c r="AB216" s="160">
        <v>15</v>
      </c>
      <c r="AC216" s="160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160">
        <v>15</v>
      </c>
      <c r="AC217" s="160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160">
        <v>15</v>
      </c>
      <c r="AC218" s="160">
        <v>21</v>
      </c>
    </row>
    <row r="219" spans="1:29" ht="19.5" customHeight="1" x14ac:dyDescent="0.25">
      <c r="A219" s="68">
        <v>1</v>
      </c>
      <c r="B219" s="66" t="e">
        <f>'5_ЦК прочие менее 150 кВт'!B216</f>
        <v>#REF!</v>
      </c>
      <c r="C219" s="61" t="e">
        <f>'5_ЦК прочие менее 150 кВт'!C216</f>
        <v>#REF!</v>
      </c>
      <c r="D219" s="61" t="e">
        <f>'5_ЦК прочие менее 150 кВт'!D216</f>
        <v>#REF!</v>
      </c>
      <c r="E219" s="61" t="e">
        <f>'5_ЦК прочие менее 150 кВт'!E216</f>
        <v>#REF!</v>
      </c>
      <c r="F219" s="61" t="e">
        <f>'5_ЦК прочие менее 150 кВт'!F216</f>
        <v>#REF!</v>
      </c>
      <c r="G219" s="61" t="e">
        <f>'5_ЦК прочие менее 150 кВт'!G216</f>
        <v>#REF!</v>
      </c>
      <c r="H219" s="61" t="e">
        <f>'5_ЦК прочие менее 150 кВт'!H216</f>
        <v>#REF!</v>
      </c>
      <c r="I219" s="61" t="e">
        <f>'5_ЦК прочие менее 150 кВт'!I216</f>
        <v>#REF!</v>
      </c>
      <c r="J219" s="61" t="e">
        <f>'5_ЦК прочие менее 150 кВт'!J216</f>
        <v>#REF!</v>
      </c>
      <c r="K219" s="61" t="e">
        <f>'5_ЦК прочие менее 150 кВт'!K216</f>
        <v>#REF!</v>
      </c>
      <c r="L219" s="61" t="e">
        <f>'5_ЦК прочие менее 150 кВт'!L216</f>
        <v>#REF!</v>
      </c>
      <c r="M219" s="61" t="e">
        <f>'5_ЦК прочие менее 150 кВт'!M216</f>
        <v>#REF!</v>
      </c>
      <c r="N219" s="61" t="e">
        <f>'5_ЦК прочие менее 150 кВт'!N216</f>
        <v>#REF!</v>
      </c>
      <c r="O219" s="61" t="e">
        <f>'5_ЦК прочие менее 150 кВт'!O216</f>
        <v>#REF!</v>
      </c>
      <c r="P219" s="61" t="e">
        <f>'5_ЦК прочие менее 150 кВт'!P216</f>
        <v>#REF!</v>
      </c>
      <c r="Q219" s="61" t="e">
        <f>'5_ЦК прочие менее 150 кВт'!Q216</f>
        <v>#REF!</v>
      </c>
      <c r="R219" s="61" t="e">
        <f>'5_ЦК прочие менее 150 кВт'!R216</f>
        <v>#REF!</v>
      </c>
      <c r="S219" s="61" t="e">
        <f>'5_ЦК прочие менее 150 кВт'!S216</f>
        <v>#REF!</v>
      </c>
      <c r="T219" s="61" t="e">
        <f>'5_ЦК прочие менее 150 кВт'!T216</f>
        <v>#REF!</v>
      </c>
      <c r="U219" s="61" t="e">
        <f>'5_ЦК прочие менее 150 кВт'!U216</f>
        <v>#REF!</v>
      </c>
      <c r="V219" s="61" t="e">
        <f>'5_ЦК прочие менее 150 кВт'!V216</f>
        <v>#REF!</v>
      </c>
      <c r="W219" s="61" t="e">
        <f>'5_ЦК прочие менее 150 кВт'!W216</f>
        <v>#REF!</v>
      </c>
      <c r="X219" s="61" t="e">
        <f>'5_ЦК прочие менее 150 кВт'!X216</f>
        <v>#REF!</v>
      </c>
      <c r="Y219" s="62" t="e">
        <f>'5_ЦК прочие менее 150 кВт'!Y216</f>
        <v>#REF!</v>
      </c>
      <c r="AB219" s="160">
        <v>15</v>
      </c>
      <c r="AC219" s="160">
        <v>22</v>
      </c>
    </row>
    <row r="220" spans="1:29" ht="19.5" customHeight="1" x14ac:dyDescent="0.25">
      <c r="A220" s="69">
        <v>2</v>
      </c>
      <c r="B220" s="67" t="e">
        <f>'5_ЦК прочие менее 150 кВт'!B217</f>
        <v>#REF!</v>
      </c>
      <c r="C220" s="3" t="e">
        <f>'5_ЦК прочие менее 150 кВт'!C217</f>
        <v>#REF!</v>
      </c>
      <c r="D220" s="3" t="e">
        <f>'5_ЦК прочие менее 150 кВт'!D217</f>
        <v>#REF!</v>
      </c>
      <c r="E220" s="3" t="e">
        <f>'5_ЦК прочие менее 150 кВт'!E217</f>
        <v>#REF!</v>
      </c>
      <c r="F220" s="3" t="e">
        <f>'5_ЦК прочие менее 150 кВт'!F217</f>
        <v>#REF!</v>
      </c>
      <c r="G220" s="3" t="e">
        <f>'5_ЦК прочие менее 150 кВт'!G217</f>
        <v>#REF!</v>
      </c>
      <c r="H220" s="3" t="e">
        <f>'5_ЦК прочие менее 150 кВт'!H217</f>
        <v>#REF!</v>
      </c>
      <c r="I220" s="3" t="e">
        <f>'5_ЦК прочие менее 150 кВт'!I217</f>
        <v>#REF!</v>
      </c>
      <c r="J220" s="3" t="e">
        <f>'5_ЦК прочие менее 150 кВт'!J217</f>
        <v>#REF!</v>
      </c>
      <c r="K220" s="3" t="e">
        <f>'5_ЦК прочие менее 150 кВт'!K217</f>
        <v>#REF!</v>
      </c>
      <c r="L220" s="3" t="e">
        <f>'5_ЦК прочие менее 150 кВт'!L217</f>
        <v>#REF!</v>
      </c>
      <c r="M220" s="3" t="e">
        <f>'5_ЦК прочие менее 150 кВт'!M217</f>
        <v>#REF!</v>
      </c>
      <c r="N220" s="3" t="e">
        <f>'5_ЦК прочие менее 150 кВт'!N217</f>
        <v>#REF!</v>
      </c>
      <c r="O220" s="3" t="e">
        <f>'5_ЦК прочие менее 150 кВт'!O217</f>
        <v>#REF!</v>
      </c>
      <c r="P220" s="3" t="e">
        <f>'5_ЦК прочие менее 150 кВт'!P217</f>
        <v>#REF!</v>
      </c>
      <c r="Q220" s="3" t="e">
        <f>'5_ЦК прочие менее 150 кВт'!Q217</f>
        <v>#REF!</v>
      </c>
      <c r="R220" s="3" t="e">
        <f>'5_ЦК прочие менее 150 кВт'!R217</f>
        <v>#REF!</v>
      </c>
      <c r="S220" s="3" t="e">
        <f>'5_ЦК прочие менее 150 кВт'!S217</f>
        <v>#REF!</v>
      </c>
      <c r="T220" s="3" t="e">
        <f>'5_ЦК прочие менее 150 кВт'!T217</f>
        <v>#REF!</v>
      </c>
      <c r="U220" s="3" t="e">
        <f>'5_ЦК прочие менее 150 кВт'!U217</f>
        <v>#REF!</v>
      </c>
      <c r="V220" s="3" t="e">
        <f>'5_ЦК прочие менее 150 кВт'!V217</f>
        <v>#REF!</v>
      </c>
      <c r="W220" s="3" t="e">
        <f>'5_ЦК прочие менее 150 кВт'!W217</f>
        <v>#REF!</v>
      </c>
      <c r="X220" s="3" t="e">
        <f>'5_ЦК прочие менее 150 кВт'!X217</f>
        <v>#REF!</v>
      </c>
      <c r="Y220" s="57" t="e">
        <f>'5_ЦК прочие менее 150 кВт'!Y217</f>
        <v>#REF!</v>
      </c>
      <c r="AB220" s="160">
        <v>15</v>
      </c>
      <c r="AC220" s="160">
        <v>23</v>
      </c>
    </row>
    <row r="221" spans="1:29" ht="16.5" customHeight="1" x14ac:dyDescent="0.25">
      <c r="A221" s="69">
        <v>3</v>
      </c>
      <c r="B221" s="67" t="e">
        <f>'5_ЦК прочие менее 150 кВт'!B218</f>
        <v>#REF!</v>
      </c>
      <c r="C221" s="3" t="e">
        <f>'5_ЦК прочие менее 150 кВт'!C218</f>
        <v>#REF!</v>
      </c>
      <c r="D221" s="3" t="e">
        <f>'5_ЦК прочие менее 150 кВт'!D218</f>
        <v>#REF!</v>
      </c>
      <c r="E221" s="3" t="e">
        <f>'5_ЦК прочие менее 150 кВт'!E218</f>
        <v>#REF!</v>
      </c>
      <c r="F221" s="3" t="e">
        <f>'5_ЦК прочие менее 150 кВт'!F218</f>
        <v>#REF!</v>
      </c>
      <c r="G221" s="3" t="e">
        <f>'5_ЦК прочие менее 150 кВт'!G218</f>
        <v>#REF!</v>
      </c>
      <c r="H221" s="3" t="e">
        <f>'5_ЦК прочие менее 150 кВт'!H218</f>
        <v>#REF!</v>
      </c>
      <c r="I221" s="3" t="e">
        <f>'5_ЦК прочие менее 150 кВт'!I218</f>
        <v>#REF!</v>
      </c>
      <c r="J221" s="3" t="e">
        <f>'5_ЦК прочие менее 150 кВт'!J218</f>
        <v>#REF!</v>
      </c>
      <c r="K221" s="3" t="e">
        <f>'5_ЦК прочие менее 150 кВт'!K218</f>
        <v>#REF!</v>
      </c>
      <c r="L221" s="3" t="e">
        <f>'5_ЦК прочие менее 150 кВт'!L218</f>
        <v>#REF!</v>
      </c>
      <c r="M221" s="3" t="e">
        <f>'5_ЦК прочие менее 150 кВт'!M218</f>
        <v>#REF!</v>
      </c>
      <c r="N221" s="3" t="e">
        <f>'5_ЦК прочие менее 150 кВт'!N218</f>
        <v>#REF!</v>
      </c>
      <c r="O221" s="3" t="e">
        <f>'5_ЦК прочие менее 150 кВт'!O218</f>
        <v>#REF!</v>
      </c>
      <c r="P221" s="3" t="e">
        <f>'5_ЦК прочие менее 150 кВт'!P218</f>
        <v>#REF!</v>
      </c>
      <c r="Q221" s="3" t="e">
        <f>'5_ЦК прочие менее 150 кВт'!Q218</f>
        <v>#REF!</v>
      </c>
      <c r="R221" s="3" t="e">
        <f>'5_ЦК прочие менее 150 кВт'!R218</f>
        <v>#REF!</v>
      </c>
      <c r="S221" s="3" t="e">
        <f>'5_ЦК прочие менее 150 кВт'!S218</f>
        <v>#REF!</v>
      </c>
      <c r="T221" s="3" t="e">
        <f>'5_ЦК прочие менее 150 кВт'!T218</f>
        <v>#REF!</v>
      </c>
      <c r="U221" s="3" t="e">
        <f>'5_ЦК прочие менее 150 кВт'!U218</f>
        <v>#REF!</v>
      </c>
      <c r="V221" s="3" t="e">
        <f>'5_ЦК прочие менее 150 кВт'!V218</f>
        <v>#REF!</v>
      </c>
      <c r="W221" s="3" t="e">
        <f>'5_ЦК прочие менее 150 кВт'!W218</f>
        <v>#REF!</v>
      </c>
      <c r="X221" s="3" t="e">
        <f>'5_ЦК прочие менее 150 кВт'!X218</f>
        <v>#REF!</v>
      </c>
      <c r="Y221" s="57" t="e">
        <f>'5_ЦК прочие менее 150 кВт'!Y218</f>
        <v>#REF!</v>
      </c>
      <c r="AB221" s="160">
        <v>15</v>
      </c>
      <c r="AC221" s="160">
        <v>24</v>
      </c>
    </row>
    <row r="222" spans="1:29" x14ac:dyDescent="0.25">
      <c r="A222" s="69">
        <v>4</v>
      </c>
      <c r="B222" s="67" t="e">
        <f>'5_ЦК прочие менее 150 кВт'!B219</f>
        <v>#REF!</v>
      </c>
      <c r="C222" s="3" t="e">
        <f>'5_ЦК прочие менее 150 кВт'!C219</f>
        <v>#REF!</v>
      </c>
      <c r="D222" s="3" t="e">
        <f>'5_ЦК прочие менее 150 кВт'!D219</f>
        <v>#REF!</v>
      </c>
      <c r="E222" s="3" t="e">
        <f>'5_ЦК прочие менее 150 кВт'!E219</f>
        <v>#REF!</v>
      </c>
      <c r="F222" s="3" t="e">
        <f>'5_ЦК прочие менее 150 кВт'!F219</f>
        <v>#REF!</v>
      </c>
      <c r="G222" s="3" t="e">
        <f>'5_ЦК прочие менее 150 кВт'!G219</f>
        <v>#REF!</v>
      </c>
      <c r="H222" s="3" t="e">
        <f>'5_ЦК прочие менее 150 кВт'!H219</f>
        <v>#REF!</v>
      </c>
      <c r="I222" s="3" t="e">
        <f>'5_ЦК прочие менее 150 кВт'!I219</f>
        <v>#REF!</v>
      </c>
      <c r="J222" s="3" t="e">
        <f>'5_ЦК прочие менее 150 кВт'!J219</f>
        <v>#REF!</v>
      </c>
      <c r="K222" s="3" t="e">
        <f>'5_ЦК прочие менее 150 кВт'!K219</f>
        <v>#REF!</v>
      </c>
      <c r="L222" s="3" t="e">
        <f>'5_ЦК прочие менее 150 кВт'!L219</f>
        <v>#REF!</v>
      </c>
      <c r="M222" s="3" t="e">
        <f>'5_ЦК прочие менее 150 кВт'!M219</f>
        <v>#REF!</v>
      </c>
      <c r="N222" s="3" t="e">
        <f>'5_ЦК прочие менее 150 кВт'!N219</f>
        <v>#REF!</v>
      </c>
      <c r="O222" s="3" t="e">
        <f>'5_ЦК прочие менее 150 кВт'!O219</f>
        <v>#REF!</v>
      </c>
      <c r="P222" s="3" t="e">
        <f>'5_ЦК прочие менее 150 кВт'!P219</f>
        <v>#REF!</v>
      </c>
      <c r="Q222" s="3" t="e">
        <f>'5_ЦК прочие менее 150 кВт'!Q219</f>
        <v>#REF!</v>
      </c>
      <c r="R222" s="3" t="e">
        <f>'5_ЦК прочие менее 150 кВт'!R219</f>
        <v>#REF!</v>
      </c>
      <c r="S222" s="3" t="e">
        <f>'5_ЦК прочие менее 150 кВт'!S219</f>
        <v>#REF!</v>
      </c>
      <c r="T222" s="3" t="e">
        <f>'5_ЦК прочие менее 150 кВт'!T219</f>
        <v>#REF!</v>
      </c>
      <c r="U222" s="3" t="e">
        <f>'5_ЦК прочие менее 150 кВт'!U219</f>
        <v>#REF!</v>
      </c>
      <c r="V222" s="3" t="e">
        <f>'5_ЦК прочие менее 150 кВт'!V219</f>
        <v>#REF!</v>
      </c>
      <c r="W222" s="3" t="e">
        <f>'5_ЦК прочие менее 150 кВт'!W219</f>
        <v>#REF!</v>
      </c>
      <c r="X222" s="3" t="e">
        <f>'5_ЦК прочие менее 150 кВт'!X219</f>
        <v>#REF!</v>
      </c>
      <c r="Y222" s="57" t="e">
        <f>'5_ЦК прочие менее 150 кВт'!Y219</f>
        <v>#REF!</v>
      </c>
      <c r="AB222" s="160">
        <v>15</v>
      </c>
      <c r="AC222" s="160">
        <v>25</v>
      </c>
    </row>
    <row r="223" spans="1:29" x14ac:dyDescent="0.25">
      <c r="A223" s="69">
        <v>5</v>
      </c>
      <c r="B223" s="67" t="e">
        <f>'5_ЦК прочие менее 150 кВт'!B220</f>
        <v>#REF!</v>
      </c>
      <c r="C223" s="3" t="e">
        <f>'5_ЦК прочие менее 150 кВт'!C220</f>
        <v>#REF!</v>
      </c>
      <c r="D223" s="3" t="e">
        <f>'5_ЦК прочие менее 150 кВт'!D220</f>
        <v>#REF!</v>
      </c>
      <c r="E223" s="3" t="e">
        <f>'5_ЦК прочие менее 150 кВт'!E220</f>
        <v>#REF!</v>
      </c>
      <c r="F223" s="3" t="e">
        <f>'5_ЦК прочие менее 150 кВт'!F220</f>
        <v>#REF!</v>
      </c>
      <c r="G223" s="3" t="e">
        <f>'5_ЦК прочие менее 150 кВт'!G220</f>
        <v>#REF!</v>
      </c>
      <c r="H223" s="3" t="e">
        <f>'5_ЦК прочие менее 150 кВт'!H220</f>
        <v>#REF!</v>
      </c>
      <c r="I223" s="3" t="e">
        <f>'5_ЦК прочие менее 150 кВт'!I220</f>
        <v>#REF!</v>
      </c>
      <c r="J223" s="3" t="e">
        <f>'5_ЦК прочие менее 150 кВт'!J220</f>
        <v>#REF!</v>
      </c>
      <c r="K223" s="3" t="e">
        <f>'5_ЦК прочие менее 150 кВт'!K220</f>
        <v>#REF!</v>
      </c>
      <c r="L223" s="3" t="e">
        <f>'5_ЦК прочие менее 150 кВт'!L220</f>
        <v>#REF!</v>
      </c>
      <c r="M223" s="3" t="e">
        <f>'5_ЦК прочие менее 150 кВт'!M220</f>
        <v>#REF!</v>
      </c>
      <c r="N223" s="3" t="e">
        <f>'5_ЦК прочие менее 150 кВт'!N220</f>
        <v>#REF!</v>
      </c>
      <c r="O223" s="3" t="e">
        <f>'5_ЦК прочие менее 150 кВт'!O220</f>
        <v>#REF!</v>
      </c>
      <c r="P223" s="3" t="e">
        <f>'5_ЦК прочие менее 150 кВт'!P220</f>
        <v>#REF!</v>
      </c>
      <c r="Q223" s="3" t="e">
        <f>'5_ЦК прочие менее 150 кВт'!Q220</f>
        <v>#REF!</v>
      </c>
      <c r="R223" s="3" t="e">
        <f>'5_ЦК прочие менее 150 кВт'!R220</f>
        <v>#REF!</v>
      </c>
      <c r="S223" s="3" t="e">
        <f>'5_ЦК прочие менее 150 кВт'!S220</f>
        <v>#REF!</v>
      </c>
      <c r="T223" s="3" t="e">
        <f>'5_ЦК прочие менее 150 кВт'!T220</f>
        <v>#REF!</v>
      </c>
      <c r="U223" s="3" t="e">
        <f>'5_ЦК прочие менее 150 кВт'!U220</f>
        <v>#REF!</v>
      </c>
      <c r="V223" s="3" t="e">
        <f>'5_ЦК прочие менее 150 кВт'!V220</f>
        <v>#REF!</v>
      </c>
      <c r="W223" s="3" t="e">
        <f>'5_ЦК прочие менее 150 кВт'!W220</f>
        <v>#REF!</v>
      </c>
      <c r="X223" s="3" t="e">
        <f>'5_ЦК прочие менее 150 кВт'!X220</f>
        <v>#REF!</v>
      </c>
      <c r="Y223" s="57" t="e">
        <f>'5_ЦК прочие менее 150 кВт'!Y220</f>
        <v>#REF!</v>
      </c>
      <c r="AB223" s="160">
        <v>16</v>
      </c>
      <c r="AC223" s="160">
        <v>2</v>
      </c>
    </row>
    <row r="224" spans="1:29" x14ac:dyDescent="0.25">
      <c r="A224" s="69">
        <v>6</v>
      </c>
      <c r="B224" s="67" t="e">
        <f>'5_ЦК прочие менее 150 кВт'!B221</f>
        <v>#REF!</v>
      </c>
      <c r="C224" s="3" t="e">
        <f>'5_ЦК прочие менее 150 кВт'!C221</f>
        <v>#REF!</v>
      </c>
      <c r="D224" s="3" t="e">
        <f>'5_ЦК прочие менее 150 кВт'!D221</f>
        <v>#REF!</v>
      </c>
      <c r="E224" s="3" t="e">
        <f>'5_ЦК прочие менее 150 кВт'!E221</f>
        <v>#REF!</v>
      </c>
      <c r="F224" s="3" t="e">
        <f>'5_ЦК прочие менее 150 кВт'!F221</f>
        <v>#REF!</v>
      </c>
      <c r="G224" s="3" t="e">
        <f>'5_ЦК прочие менее 150 кВт'!G221</f>
        <v>#REF!</v>
      </c>
      <c r="H224" s="3" t="e">
        <f>'5_ЦК прочие менее 150 кВт'!H221</f>
        <v>#REF!</v>
      </c>
      <c r="I224" s="3" t="e">
        <f>'5_ЦК прочие менее 150 кВт'!I221</f>
        <v>#REF!</v>
      </c>
      <c r="J224" s="3" t="e">
        <f>'5_ЦК прочие менее 150 кВт'!J221</f>
        <v>#REF!</v>
      </c>
      <c r="K224" s="3" t="e">
        <f>'5_ЦК прочие менее 150 кВт'!K221</f>
        <v>#REF!</v>
      </c>
      <c r="L224" s="3" t="e">
        <f>'5_ЦК прочие менее 150 кВт'!L221</f>
        <v>#REF!</v>
      </c>
      <c r="M224" s="3" t="e">
        <f>'5_ЦК прочие менее 150 кВт'!M221</f>
        <v>#REF!</v>
      </c>
      <c r="N224" s="3" t="e">
        <f>'5_ЦК прочие менее 150 кВт'!N221</f>
        <v>#REF!</v>
      </c>
      <c r="O224" s="3" t="e">
        <f>'5_ЦК прочие менее 150 кВт'!O221</f>
        <v>#REF!</v>
      </c>
      <c r="P224" s="3" t="e">
        <f>'5_ЦК прочие менее 150 кВт'!P221</f>
        <v>#REF!</v>
      </c>
      <c r="Q224" s="3" t="e">
        <f>'5_ЦК прочие менее 150 кВт'!Q221</f>
        <v>#REF!</v>
      </c>
      <c r="R224" s="3" t="e">
        <f>'5_ЦК прочие менее 150 кВт'!R221</f>
        <v>#REF!</v>
      </c>
      <c r="S224" s="3" t="e">
        <f>'5_ЦК прочие менее 150 кВт'!S221</f>
        <v>#REF!</v>
      </c>
      <c r="T224" s="3" t="e">
        <f>'5_ЦК прочие менее 150 кВт'!T221</f>
        <v>#REF!</v>
      </c>
      <c r="U224" s="3" t="e">
        <f>'5_ЦК прочие менее 150 кВт'!U221</f>
        <v>#REF!</v>
      </c>
      <c r="V224" s="3" t="e">
        <f>'5_ЦК прочие менее 150 кВт'!V221</f>
        <v>#REF!</v>
      </c>
      <c r="W224" s="3" t="e">
        <f>'5_ЦК прочие менее 150 кВт'!W221</f>
        <v>#REF!</v>
      </c>
      <c r="X224" s="3" t="e">
        <f>'5_ЦК прочие менее 150 кВт'!X221</f>
        <v>#REF!</v>
      </c>
      <c r="Y224" s="57" t="e">
        <f>'5_ЦК прочие менее 150 кВт'!Y221</f>
        <v>#REF!</v>
      </c>
      <c r="AB224" s="160">
        <v>16</v>
      </c>
      <c r="AC224" s="160">
        <v>3</v>
      </c>
    </row>
    <row r="225" spans="1:29" x14ac:dyDescent="0.25">
      <c r="A225" s="69">
        <v>7</v>
      </c>
      <c r="B225" s="67" t="e">
        <f>'5_ЦК прочие менее 150 кВт'!B222</f>
        <v>#REF!</v>
      </c>
      <c r="C225" s="3" t="e">
        <f>'5_ЦК прочие менее 150 кВт'!C222</f>
        <v>#REF!</v>
      </c>
      <c r="D225" s="3" t="e">
        <f>'5_ЦК прочие менее 150 кВт'!D222</f>
        <v>#REF!</v>
      </c>
      <c r="E225" s="3" t="e">
        <f>'5_ЦК прочие менее 150 кВт'!E222</f>
        <v>#REF!</v>
      </c>
      <c r="F225" s="3" t="e">
        <f>'5_ЦК прочие менее 150 кВт'!F222</f>
        <v>#REF!</v>
      </c>
      <c r="G225" s="3" t="e">
        <f>'5_ЦК прочие менее 150 кВт'!G222</f>
        <v>#REF!</v>
      </c>
      <c r="H225" s="3" t="e">
        <f>'5_ЦК прочие менее 150 кВт'!H222</f>
        <v>#REF!</v>
      </c>
      <c r="I225" s="3" t="e">
        <f>'5_ЦК прочие менее 150 кВт'!I222</f>
        <v>#REF!</v>
      </c>
      <c r="J225" s="3" t="e">
        <f>'5_ЦК прочие менее 150 кВт'!J222</f>
        <v>#REF!</v>
      </c>
      <c r="K225" s="3" t="e">
        <f>'5_ЦК прочие менее 150 кВт'!K222</f>
        <v>#REF!</v>
      </c>
      <c r="L225" s="3" t="e">
        <f>'5_ЦК прочие менее 150 кВт'!L222</f>
        <v>#REF!</v>
      </c>
      <c r="M225" s="3" t="e">
        <f>'5_ЦК прочие менее 150 кВт'!M222</f>
        <v>#REF!</v>
      </c>
      <c r="N225" s="3" t="e">
        <f>'5_ЦК прочие менее 150 кВт'!N222</f>
        <v>#REF!</v>
      </c>
      <c r="O225" s="3" t="e">
        <f>'5_ЦК прочие менее 150 кВт'!O222</f>
        <v>#REF!</v>
      </c>
      <c r="P225" s="3" t="e">
        <f>'5_ЦК прочие менее 150 кВт'!P222</f>
        <v>#REF!</v>
      </c>
      <c r="Q225" s="3" t="e">
        <f>'5_ЦК прочие менее 150 кВт'!Q222</f>
        <v>#REF!</v>
      </c>
      <c r="R225" s="3" t="e">
        <f>'5_ЦК прочие менее 150 кВт'!R222</f>
        <v>#REF!</v>
      </c>
      <c r="S225" s="3" t="e">
        <f>'5_ЦК прочие менее 150 кВт'!S222</f>
        <v>#REF!</v>
      </c>
      <c r="T225" s="3" t="e">
        <f>'5_ЦК прочие менее 150 кВт'!T222</f>
        <v>#REF!</v>
      </c>
      <c r="U225" s="3" t="e">
        <f>'5_ЦК прочие менее 150 кВт'!U222</f>
        <v>#REF!</v>
      </c>
      <c r="V225" s="3" t="e">
        <f>'5_ЦК прочие менее 150 кВт'!V222</f>
        <v>#REF!</v>
      </c>
      <c r="W225" s="3" t="e">
        <f>'5_ЦК прочие менее 150 кВт'!W222</f>
        <v>#REF!</v>
      </c>
      <c r="X225" s="3" t="e">
        <f>'5_ЦК прочие менее 150 кВт'!X222</f>
        <v>#REF!</v>
      </c>
      <c r="Y225" s="57" t="e">
        <f>'5_ЦК прочие менее 150 кВт'!Y222</f>
        <v>#REF!</v>
      </c>
      <c r="AB225" s="160">
        <v>16</v>
      </c>
      <c r="AC225" s="160">
        <v>4</v>
      </c>
    </row>
    <row r="226" spans="1:29" ht="15.75" customHeight="1" x14ac:dyDescent="0.25">
      <c r="A226" s="69">
        <v>8</v>
      </c>
      <c r="B226" s="67" t="e">
        <f>'5_ЦК прочие менее 150 кВт'!B223</f>
        <v>#REF!</v>
      </c>
      <c r="C226" s="3" t="e">
        <f>'5_ЦК прочие менее 150 кВт'!C223</f>
        <v>#REF!</v>
      </c>
      <c r="D226" s="3" t="e">
        <f>'5_ЦК прочие менее 150 кВт'!D223</f>
        <v>#REF!</v>
      </c>
      <c r="E226" s="3" t="e">
        <f>'5_ЦК прочие менее 150 кВт'!E223</f>
        <v>#REF!</v>
      </c>
      <c r="F226" s="3" t="e">
        <f>'5_ЦК прочие менее 150 кВт'!F223</f>
        <v>#REF!</v>
      </c>
      <c r="G226" s="3" t="e">
        <f>'5_ЦК прочие менее 150 кВт'!G223</f>
        <v>#REF!</v>
      </c>
      <c r="H226" s="3" t="e">
        <f>'5_ЦК прочие менее 150 кВт'!H223</f>
        <v>#REF!</v>
      </c>
      <c r="I226" s="3" t="e">
        <f>'5_ЦК прочие менее 150 кВт'!I223</f>
        <v>#REF!</v>
      </c>
      <c r="J226" s="3" t="e">
        <f>'5_ЦК прочие менее 150 кВт'!J223</f>
        <v>#REF!</v>
      </c>
      <c r="K226" s="3" t="e">
        <f>'5_ЦК прочие менее 150 кВт'!K223</f>
        <v>#REF!</v>
      </c>
      <c r="L226" s="3" t="e">
        <f>'5_ЦК прочие менее 150 кВт'!L223</f>
        <v>#REF!</v>
      </c>
      <c r="M226" s="3" t="e">
        <f>'5_ЦК прочие менее 150 кВт'!M223</f>
        <v>#REF!</v>
      </c>
      <c r="N226" s="3" t="e">
        <f>'5_ЦК прочие менее 150 кВт'!N223</f>
        <v>#REF!</v>
      </c>
      <c r="O226" s="3" t="e">
        <f>'5_ЦК прочие менее 150 кВт'!O223</f>
        <v>#REF!</v>
      </c>
      <c r="P226" s="3" t="e">
        <f>'5_ЦК прочие менее 150 кВт'!P223</f>
        <v>#REF!</v>
      </c>
      <c r="Q226" s="3" t="e">
        <f>'5_ЦК прочие менее 150 кВт'!Q223</f>
        <v>#REF!</v>
      </c>
      <c r="R226" s="3" t="e">
        <f>'5_ЦК прочие менее 150 кВт'!R223</f>
        <v>#REF!</v>
      </c>
      <c r="S226" s="3" t="e">
        <f>'5_ЦК прочие менее 150 кВт'!S223</f>
        <v>#REF!</v>
      </c>
      <c r="T226" s="3" t="e">
        <f>'5_ЦК прочие менее 150 кВт'!T223</f>
        <v>#REF!</v>
      </c>
      <c r="U226" s="3" t="e">
        <f>'5_ЦК прочие менее 150 кВт'!U223</f>
        <v>#REF!</v>
      </c>
      <c r="V226" s="3" t="e">
        <f>'5_ЦК прочие менее 150 кВт'!V223</f>
        <v>#REF!</v>
      </c>
      <c r="W226" s="3" t="e">
        <f>'5_ЦК прочие менее 150 кВт'!W223</f>
        <v>#REF!</v>
      </c>
      <c r="X226" s="3" t="e">
        <f>'5_ЦК прочие менее 150 кВт'!X223</f>
        <v>#REF!</v>
      </c>
      <c r="Y226" s="57" t="e">
        <f>'5_ЦК прочие менее 150 кВт'!Y223</f>
        <v>#REF!</v>
      </c>
      <c r="AB226" s="160">
        <v>16</v>
      </c>
      <c r="AC226" s="160">
        <v>5</v>
      </c>
    </row>
    <row r="227" spans="1:29" x14ac:dyDescent="0.25">
      <c r="A227" s="69">
        <v>9</v>
      </c>
      <c r="B227" s="67" t="e">
        <f>'5_ЦК прочие менее 150 кВт'!B224</f>
        <v>#REF!</v>
      </c>
      <c r="C227" s="3" t="e">
        <f>'5_ЦК прочие менее 150 кВт'!C224</f>
        <v>#REF!</v>
      </c>
      <c r="D227" s="3" t="e">
        <f>'5_ЦК прочие менее 150 кВт'!D224</f>
        <v>#REF!</v>
      </c>
      <c r="E227" s="3" t="e">
        <f>'5_ЦК прочие менее 150 кВт'!E224</f>
        <v>#REF!</v>
      </c>
      <c r="F227" s="3" t="e">
        <f>'5_ЦК прочие менее 150 кВт'!F224</f>
        <v>#REF!</v>
      </c>
      <c r="G227" s="3" t="e">
        <f>'5_ЦК прочие менее 150 кВт'!G224</f>
        <v>#REF!</v>
      </c>
      <c r="H227" s="3" t="e">
        <f>'5_ЦК прочие менее 150 кВт'!H224</f>
        <v>#REF!</v>
      </c>
      <c r="I227" s="3" t="e">
        <f>'5_ЦК прочие менее 150 кВт'!I224</f>
        <v>#REF!</v>
      </c>
      <c r="J227" s="3" t="e">
        <f>'5_ЦК прочие менее 150 кВт'!J224</f>
        <v>#REF!</v>
      </c>
      <c r="K227" s="3" t="e">
        <f>'5_ЦК прочие менее 150 кВт'!K224</f>
        <v>#REF!</v>
      </c>
      <c r="L227" s="3" t="e">
        <f>'5_ЦК прочие менее 150 кВт'!L224</f>
        <v>#REF!</v>
      </c>
      <c r="M227" s="3" t="e">
        <f>'5_ЦК прочие менее 150 кВт'!M224</f>
        <v>#REF!</v>
      </c>
      <c r="N227" s="3" t="e">
        <f>'5_ЦК прочие менее 150 кВт'!N224</f>
        <v>#REF!</v>
      </c>
      <c r="O227" s="3" t="e">
        <f>'5_ЦК прочие менее 150 кВт'!O224</f>
        <v>#REF!</v>
      </c>
      <c r="P227" s="3" t="e">
        <f>'5_ЦК прочие менее 150 кВт'!P224</f>
        <v>#REF!</v>
      </c>
      <c r="Q227" s="3" t="e">
        <f>'5_ЦК прочие менее 150 кВт'!Q224</f>
        <v>#REF!</v>
      </c>
      <c r="R227" s="3" t="e">
        <f>'5_ЦК прочие менее 150 кВт'!R224</f>
        <v>#REF!</v>
      </c>
      <c r="S227" s="3" t="e">
        <f>'5_ЦК прочие менее 150 кВт'!S224</f>
        <v>#REF!</v>
      </c>
      <c r="T227" s="3" t="e">
        <f>'5_ЦК прочие менее 150 кВт'!T224</f>
        <v>#REF!</v>
      </c>
      <c r="U227" s="3" t="e">
        <f>'5_ЦК прочие менее 150 кВт'!U224</f>
        <v>#REF!</v>
      </c>
      <c r="V227" s="3" t="e">
        <f>'5_ЦК прочие менее 150 кВт'!V224</f>
        <v>#REF!</v>
      </c>
      <c r="W227" s="3" t="e">
        <f>'5_ЦК прочие менее 150 кВт'!W224</f>
        <v>#REF!</v>
      </c>
      <c r="X227" s="3" t="e">
        <f>'5_ЦК прочие менее 150 кВт'!X224</f>
        <v>#REF!</v>
      </c>
      <c r="Y227" s="57" t="e">
        <f>'5_ЦК прочие менее 150 кВт'!Y224</f>
        <v>#REF!</v>
      </c>
      <c r="AB227" s="160">
        <v>16</v>
      </c>
      <c r="AC227" s="160">
        <v>6</v>
      </c>
    </row>
    <row r="228" spans="1:29" x14ac:dyDescent="0.25">
      <c r="A228" s="69">
        <v>10</v>
      </c>
      <c r="B228" s="67" t="e">
        <f>'5_ЦК прочие менее 150 кВт'!B225</f>
        <v>#REF!</v>
      </c>
      <c r="C228" s="3" t="e">
        <f>'5_ЦК прочие менее 150 кВт'!C225</f>
        <v>#REF!</v>
      </c>
      <c r="D228" s="3" t="e">
        <f>'5_ЦК прочие менее 150 кВт'!D225</f>
        <v>#REF!</v>
      </c>
      <c r="E228" s="3" t="e">
        <f>'5_ЦК прочие менее 150 кВт'!E225</f>
        <v>#REF!</v>
      </c>
      <c r="F228" s="3" t="e">
        <f>'5_ЦК прочие менее 150 кВт'!F225</f>
        <v>#REF!</v>
      </c>
      <c r="G228" s="3" t="e">
        <f>'5_ЦК прочие менее 150 кВт'!G225</f>
        <v>#REF!</v>
      </c>
      <c r="H228" s="3" t="e">
        <f>'5_ЦК прочие менее 150 кВт'!H225</f>
        <v>#REF!</v>
      </c>
      <c r="I228" s="3" t="e">
        <f>'5_ЦК прочие менее 150 кВт'!I225</f>
        <v>#REF!</v>
      </c>
      <c r="J228" s="3" t="e">
        <f>'5_ЦК прочие менее 150 кВт'!J225</f>
        <v>#REF!</v>
      </c>
      <c r="K228" s="3" t="e">
        <f>'5_ЦК прочие менее 150 кВт'!K225</f>
        <v>#REF!</v>
      </c>
      <c r="L228" s="3" t="e">
        <f>'5_ЦК прочие менее 150 кВт'!L225</f>
        <v>#REF!</v>
      </c>
      <c r="M228" s="3" t="e">
        <f>'5_ЦК прочие менее 150 кВт'!M225</f>
        <v>#REF!</v>
      </c>
      <c r="N228" s="3" t="e">
        <f>'5_ЦК прочие менее 150 кВт'!N225</f>
        <v>#REF!</v>
      </c>
      <c r="O228" s="3" t="e">
        <f>'5_ЦК прочие менее 150 кВт'!O225</f>
        <v>#REF!</v>
      </c>
      <c r="P228" s="3" t="e">
        <f>'5_ЦК прочие менее 150 кВт'!P225</f>
        <v>#REF!</v>
      </c>
      <c r="Q228" s="3" t="e">
        <f>'5_ЦК прочие менее 150 кВт'!Q225</f>
        <v>#REF!</v>
      </c>
      <c r="R228" s="3" t="e">
        <f>'5_ЦК прочие менее 150 кВт'!R225</f>
        <v>#REF!</v>
      </c>
      <c r="S228" s="3" t="e">
        <f>'5_ЦК прочие менее 150 кВт'!S225</f>
        <v>#REF!</v>
      </c>
      <c r="T228" s="3" t="e">
        <f>'5_ЦК прочие менее 150 кВт'!T225</f>
        <v>#REF!</v>
      </c>
      <c r="U228" s="3" t="e">
        <f>'5_ЦК прочие менее 150 кВт'!U225</f>
        <v>#REF!</v>
      </c>
      <c r="V228" s="3" t="e">
        <f>'5_ЦК прочие менее 150 кВт'!V225</f>
        <v>#REF!</v>
      </c>
      <c r="W228" s="3" t="e">
        <f>'5_ЦК прочие менее 150 кВт'!W225</f>
        <v>#REF!</v>
      </c>
      <c r="X228" s="3" t="e">
        <f>'5_ЦК прочие менее 150 кВт'!X225</f>
        <v>#REF!</v>
      </c>
      <c r="Y228" s="57" t="e">
        <f>'5_ЦК прочие менее 150 кВт'!Y225</f>
        <v>#REF!</v>
      </c>
      <c r="AB228" s="160">
        <v>16</v>
      </c>
      <c r="AC228" s="160">
        <v>7</v>
      </c>
    </row>
    <row r="229" spans="1:29" x14ac:dyDescent="0.25">
      <c r="A229" s="69">
        <v>11</v>
      </c>
      <c r="B229" s="67" t="e">
        <f>'5_ЦК прочие менее 150 кВт'!B226</f>
        <v>#REF!</v>
      </c>
      <c r="C229" s="3" t="e">
        <f>'5_ЦК прочие менее 150 кВт'!C226</f>
        <v>#REF!</v>
      </c>
      <c r="D229" s="3" t="e">
        <f>'5_ЦК прочие менее 150 кВт'!D226</f>
        <v>#REF!</v>
      </c>
      <c r="E229" s="3" t="e">
        <f>'5_ЦК прочие менее 150 кВт'!E226</f>
        <v>#REF!</v>
      </c>
      <c r="F229" s="3" t="e">
        <f>'5_ЦК прочие менее 150 кВт'!F226</f>
        <v>#REF!</v>
      </c>
      <c r="G229" s="3" t="e">
        <f>'5_ЦК прочие менее 150 кВт'!G226</f>
        <v>#REF!</v>
      </c>
      <c r="H229" s="3" t="e">
        <f>'5_ЦК прочие менее 150 кВт'!H226</f>
        <v>#REF!</v>
      </c>
      <c r="I229" s="3" t="e">
        <f>'5_ЦК прочие менее 150 кВт'!I226</f>
        <v>#REF!</v>
      </c>
      <c r="J229" s="3" t="e">
        <f>'5_ЦК прочие менее 150 кВт'!J226</f>
        <v>#REF!</v>
      </c>
      <c r="K229" s="3" t="e">
        <f>'5_ЦК прочие менее 150 кВт'!K226</f>
        <v>#REF!</v>
      </c>
      <c r="L229" s="3" t="e">
        <f>'5_ЦК прочие менее 150 кВт'!L226</f>
        <v>#REF!</v>
      </c>
      <c r="M229" s="3" t="e">
        <f>'5_ЦК прочие менее 150 кВт'!M226</f>
        <v>#REF!</v>
      </c>
      <c r="N229" s="3" t="e">
        <f>'5_ЦК прочие менее 150 кВт'!N226</f>
        <v>#REF!</v>
      </c>
      <c r="O229" s="3" t="e">
        <f>'5_ЦК прочие менее 150 кВт'!O226</f>
        <v>#REF!</v>
      </c>
      <c r="P229" s="3" t="e">
        <f>'5_ЦК прочие менее 150 кВт'!P226</f>
        <v>#REF!</v>
      </c>
      <c r="Q229" s="3" t="e">
        <f>'5_ЦК прочие менее 150 кВт'!Q226</f>
        <v>#REF!</v>
      </c>
      <c r="R229" s="3" t="e">
        <f>'5_ЦК прочие менее 150 кВт'!R226</f>
        <v>#REF!</v>
      </c>
      <c r="S229" s="3" t="e">
        <f>'5_ЦК прочие менее 150 кВт'!S226</f>
        <v>#REF!</v>
      </c>
      <c r="T229" s="3" t="e">
        <f>'5_ЦК прочие менее 150 кВт'!T226</f>
        <v>#REF!</v>
      </c>
      <c r="U229" s="3" t="e">
        <f>'5_ЦК прочие менее 150 кВт'!U226</f>
        <v>#REF!</v>
      </c>
      <c r="V229" s="3" t="e">
        <f>'5_ЦК прочие менее 150 кВт'!V226</f>
        <v>#REF!</v>
      </c>
      <c r="W229" s="3" t="e">
        <f>'5_ЦК прочие менее 150 кВт'!W226</f>
        <v>#REF!</v>
      </c>
      <c r="X229" s="3" t="e">
        <f>'5_ЦК прочие менее 150 кВт'!X226</f>
        <v>#REF!</v>
      </c>
      <c r="Y229" s="57" t="e">
        <f>'5_ЦК прочие менее 150 кВт'!Y226</f>
        <v>#REF!</v>
      </c>
      <c r="AB229" s="160">
        <v>16</v>
      </c>
      <c r="AC229" s="160">
        <v>8</v>
      </c>
    </row>
    <row r="230" spans="1:29" x14ac:dyDescent="0.25">
      <c r="A230" s="69">
        <v>12</v>
      </c>
      <c r="B230" s="67" t="e">
        <f>'5_ЦК прочие менее 150 кВт'!B227</f>
        <v>#REF!</v>
      </c>
      <c r="C230" s="3" t="e">
        <f>'5_ЦК прочие менее 150 кВт'!C227</f>
        <v>#REF!</v>
      </c>
      <c r="D230" s="3" t="e">
        <f>'5_ЦК прочие менее 150 кВт'!D227</f>
        <v>#REF!</v>
      </c>
      <c r="E230" s="3" t="e">
        <f>'5_ЦК прочие менее 150 кВт'!E227</f>
        <v>#REF!</v>
      </c>
      <c r="F230" s="3" t="e">
        <f>'5_ЦК прочие менее 150 кВт'!F227</f>
        <v>#REF!</v>
      </c>
      <c r="G230" s="3" t="e">
        <f>'5_ЦК прочие менее 150 кВт'!G227</f>
        <v>#REF!</v>
      </c>
      <c r="H230" s="3" t="e">
        <f>'5_ЦК прочие менее 150 кВт'!H227</f>
        <v>#REF!</v>
      </c>
      <c r="I230" s="3" t="e">
        <f>'5_ЦК прочие менее 150 кВт'!I227</f>
        <v>#REF!</v>
      </c>
      <c r="J230" s="3" t="e">
        <f>'5_ЦК прочие менее 150 кВт'!J227</f>
        <v>#REF!</v>
      </c>
      <c r="K230" s="3" t="e">
        <f>'5_ЦК прочие менее 150 кВт'!K227</f>
        <v>#REF!</v>
      </c>
      <c r="L230" s="3" t="e">
        <f>'5_ЦК прочие менее 150 кВт'!L227</f>
        <v>#REF!</v>
      </c>
      <c r="M230" s="3" t="e">
        <f>'5_ЦК прочие менее 150 кВт'!M227</f>
        <v>#REF!</v>
      </c>
      <c r="N230" s="3" t="e">
        <f>'5_ЦК прочие менее 150 кВт'!N227</f>
        <v>#REF!</v>
      </c>
      <c r="O230" s="3" t="e">
        <f>'5_ЦК прочие менее 150 кВт'!O227</f>
        <v>#REF!</v>
      </c>
      <c r="P230" s="3" t="e">
        <f>'5_ЦК прочие менее 150 кВт'!P227</f>
        <v>#REF!</v>
      </c>
      <c r="Q230" s="3" t="e">
        <f>'5_ЦК прочие менее 150 кВт'!Q227</f>
        <v>#REF!</v>
      </c>
      <c r="R230" s="3" t="e">
        <f>'5_ЦК прочие менее 150 кВт'!R227</f>
        <v>#REF!</v>
      </c>
      <c r="S230" s="3" t="e">
        <f>'5_ЦК прочие менее 150 кВт'!S227</f>
        <v>#REF!</v>
      </c>
      <c r="T230" s="3" t="e">
        <f>'5_ЦК прочие менее 150 кВт'!T227</f>
        <v>#REF!</v>
      </c>
      <c r="U230" s="3" t="e">
        <f>'5_ЦК прочие менее 150 кВт'!U227</f>
        <v>#REF!</v>
      </c>
      <c r="V230" s="3" t="e">
        <f>'5_ЦК прочие менее 150 кВт'!V227</f>
        <v>#REF!</v>
      </c>
      <c r="W230" s="3" t="e">
        <f>'5_ЦК прочие менее 150 кВт'!W227</f>
        <v>#REF!</v>
      </c>
      <c r="X230" s="3" t="e">
        <f>'5_ЦК прочие менее 150 кВт'!X227</f>
        <v>#REF!</v>
      </c>
      <c r="Y230" s="57" t="e">
        <f>'5_ЦК прочие менее 150 кВт'!Y227</f>
        <v>#REF!</v>
      </c>
      <c r="AB230" s="160">
        <v>16</v>
      </c>
      <c r="AC230" s="160">
        <v>9</v>
      </c>
    </row>
    <row r="231" spans="1:29" x14ac:dyDescent="0.25">
      <c r="A231" s="69">
        <v>13</v>
      </c>
      <c r="B231" s="67" t="e">
        <f>'5_ЦК прочие менее 150 кВт'!B228</f>
        <v>#REF!</v>
      </c>
      <c r="C231" s="3" t="e">
        <f>'5_ЦК прочие менее 150 кВт'!C228</f>
        <v>#REF!</v>
      </c>
      <c r="D231" s="3" t="e">
        <f>'5_ЦК прочие менее 150 кВт'!D228</f>
        <v>#REF!</v>
      </c>
      <c r="E231" s="3" t="e">
        <f>'5_ЦК прочие менее 150 кВт'!E228</f>
        <v>#REF!</v>
      </c>
      <c r="F231" s="3" t="e">
        <f>'5_ЦК прочие менее 150 кВт'!F228</f>
        <v>#REF!</v>
      </c>
      <c r="G231" s="3" t="e">
        <f>'5_ЦК прочие менее 150 кВт'!G228</f>
        <v>#REF!</v>
      </c>
      <c r="H231" s="3" t="e">
        <f>'5_ЦК прочие менее 150 кВт'!H228</f>
        <v>#REF!</v>
      </c>
      <c r="I231" s="3" t="e">
        <f>'5_ЦК прочие менее 150 кВт'!I228</f>
        <v>#REF!</v>
      </c>
      <c r="J231" s="3" t="e">
        <f>'5_ЦК прочие менее 150 кВт'!J228</f>
        <v>#REF!</v>
      </c>
      <c r="K231" s="3" t="e">
        <f>'5_ЦК прочие менее 150 кВт'!K228</f>
        <v>#REF!</v>
      </c>
      <c r="L231" s="3" t="e">
        <f>'5_ЦК прочие менее 150 кВт'!L228</f>
        <v>#REF!</v>
      </c>
      <c r="M231" s="3" t="e">
        <f>'5_ЦК прочие менее 150 кВт'!M228</f>
        <v>#REF!</v>
      </c>
      <c r="N231" s="3" t="e">
        <f>'5_ЦК прочие менее 150 кВт'!N228</f>
        <v>#REF!</v>
      </c>
      <c r="O231" s="3" t="e">
        <f>'5_ЦК прочие менее 150 кВт'!O228</f>
        <v>#REF!</v>
      </c>
      <c r="P231" s="3" t="e">
        <f>'5_ЦК прочие менее 150 кВт'!P228</f>
        <v>#REF!</v>
      </c>
      <c r="Q231" s="3" t="e">
        <f>'5_ЦК прочие менее 150 кВт'!Q228</f>
        <v>#REF!</v>
      </c>
      <c r="R231" s="3" t="e">
        <f>'5_ЦК прочие менее 150 кВт'!R228</f>
        <v>#REF!</v>
      </c>
      <c r="S231" s="3" t="e">
        <f>'5_ЦК прочие менее 150 кВт'!S228</f>
        <v>#REF!</v>
      </c>
      <c r="T231" s="3" t="e">
        <f>'5_ЦК прочие менее 150 кВт'!T228</f>
        <v>#REF!</v>
      </c>
      <c r="U231" s="3" t="e">
        <f>'5_ЦК прочие менее 150 кВт'!U228</f>
        <v>#REF!</v>
      </c>
      <c r="V231" s="3" t="e">
        <f>'5_ЦК прочие менее 150 кВт'!V228</f>
        <v>#REF!</v>
      </c>
      <c r="W231" s="3" t="e">
        <f>'5_ЦК прочие менее 150 кВт'!W228</f>
        <v>#REF!</v>
      </c>
      <c r="X231" s="3" t="e">
        <f>'5_ЦК прочие менее 150 кВт'!X228</f>
        <v>#REF!</v>
      </c>
      <c r="Y231" s="57" t="e">
        <f>'5_ЦК прочие менее 150 кВт'!Y228</f>
        <v>#REF!</v>
      </c>
      <c r="AB231" s="160">
        <v>16</v>
      </c>
      <c r="AC231" s="160">
        <v>10</v>
      </c>
    </row>
    <row r="232" spans="1:29" x14ac:dyDescent="0.25">
      <c r="A232" s="69">
        <v>14</v>
      </c>
      <c r="B232" s="67" t="e">
        <f>'5_ЦК прочие менее 150 кВт'!B229</f>
        <v>#REF!</v>
      </c>
      <c r="C232" s="3" t="e">
        <f>'5_ЦК прочие менее 150 кВт'!C229</f>
        <v>#REF!</v>
      </c>
      <c r="D232" s="3" t="e">
        <f>'5_ЦК прочие менее 150 кВт'!D229</f>
        <v>#REF!</v>
      </c>
      <c r="E232" s="3" t="e">
        <f>'5_ЦК прочие менее 150 кВт'!E229</f>
        <v>#REF!</v>
      </c>
      <c r="F232" s="3" t="e">
        <f>'5_ЦК прочие менее 150 кВт'!F229</f>
        <v>#REF!</v>
      </c>
      <c r="G232" s="3" t="e">
        <f>'5_ЦК прочие менее 150 кВт'!G229</f>
        <v>#REF!</v>
      </c>
      <c r="H232" s="3" t="e">
        <f>'5_ЦК прочие менее 150 кВт'!H229</f>
        <v>#REF!</v>
      </c>
      <c r="I232" s="3" t="e">
        <f>'5_ЦК прочие менее 150 кВт'!I229</f>
        <v>#REF!</v>
      </c>
      <c r="J232" s="3" t="e">
        <f>'5_ЦК прочие менее 150 кВт'!J229</f>
        <v>#REF!</v>
      </c>
      <c r="K232" s="3" t="e">
        <f>'5_ЦК прочие менее 150 кВт'!K229</f>
        <v>#REF!</v>
      </c>
      <c r="L232" s="3" t="e">
        <f>'5_ЦК прочие менее 150 кВт'!L229</f>
        <v>#REF!</v>
      </c>
      <c r="M232" s="3" t="e">
        <f>'5_ЦК прочие менее 150 кВт'!M229</f>
        <v>#REF!</v>
      </c>
      <c r="N232" s="3" t="e">
        <f>'5_ЦК прочие менее 150 кВт'!N229</f>
        <v>#REF!</v>
      </c>
      <c r="O232" s="3" t="e">
        <f>'5_ЦК прочие менее 150 кВт'!O229</f>
        <v>#REF!</v>
      </c>
      <c r="P232" s="3" t="e">
        <f>'5_ЦК прочие менее 150 кВт'!P229</f>
        <v>#REF!</v>
      </c>
      <c r="Q232" s="3" t="e">
        <f>'5_ЦК прочие менее 150 кВт'!Q229</f>
        <v>#REF!</v>
      </c>
      <c r="R232" s="3" t="e">
        <f>'5_ЦК прочие менее 150 кВт'!R229</f>
        <v>#REF!</v>
      </c>
      <c r="S232" s="3" t="e">
        <f>'5_ЦК прочие менее 150 кВт'!S229</f>
        <v>#REF!</v>
      </c>
      <c r="T232" s="3" t="e">
        <f>'5_ЦК прочие менее 150 кВт'!T229</f>
        <v>#REF!</v>
      </c>
      <c r="U232" s="3" t="e">
        <f>'5_ЦК прочие менее 150 кВт'!U229</f>
        <v>#REF!</v>
      </c>
      <c r="V232" s="3" t="e">
        <f>'5_ЦК прочие менее 150 кВт'!V229</f>
        <v>#REF!</v>
      </c>
      <c r="W232" s="3" t="e">
        <f>'5_ЦК прочие менее 150 кВт'!W229</f>
        <v>#REF!</v>
      </c>
      <c r="X232" s="3" t="e">
        <f>'5_ЦК прочие менее 150 кВт'!X229</f>
        <v>#REF!</v>
      </c>
      <c r="Y232" s="57" t="e">
        <f>'5_ЦК прочие менее 150 кВт'!Y229</f>
        <v>#REF!</v>
      </c>
      <c r="AB232" s="160">
        <v>16</v>
      </c>
      <c r="AC232" s="160">
        <v>11</v>
      </c>
    </row>
    <row r="233" spans="1:29" x14ac:dyDescent="0.25">
      <c r="A233" s="69">
        <v>15</v>
      </c>
      <c r="B233" s="67" t="e">
        <f>'5_ЦК прочие менее 150 кВт'!B230</f>
        <v>#REF!</v>
      </c>
      <c r="C233" s="3" t="e">
        <f>'5_ЦК прочие менее 150 кВт'!C230</f>
        <v>#REF!</v>
      </c>
      <c r="D233" s="3" t="e">
        <f>'5_ЦК прочие менее 150 кВт'!D230</f>
        <v>#REF!</v>
      </c>
      <c r="E233" s="3" t="e">
        <f>'5_ЦК прочие менее 150 кВт'!E230</f>
        <v>#REF!</v>
      </c>
      <c r="F233" s="3" t="e">
        <f>'5_ЦК прочие менее 150 кВт'!F230</f>
        <v>#REF!</v>
      </c>
      <c r="G233" s="3" t="e">
        <f>'5_ЦК прочие менее 150 кВт'!G230</f>
        <v>#REF!</v>
      </c>
      <c r="H233" s="3" t="e">
        <f>'5_ЦК прочие менее 150 кВт'!H230</f>
        <v>#REF!</v>
      </c>
      <c r="I233" s="3" t="e">
        <f>'5_ЦК прочие менее 150 кВт'!I230</f>
        <v>#REF!</v>
      </c>
      <c r="J233" s="3" t="e">
        <f>'5_ЦК прочие менее 150 кВт'!J230</f>
        <v>#REF!</v>
      </c>
      <c r="K233" s="3" t="e">
        <f>'5_ЦК прочие менее 150 кВт'!K230</f>
        <v>#REF!</v>
      </c>
      <c r="L233" s="3" t="e">
        <f>'5_ЦК прочие менее 150 кВт'!L230</f>
        <v>#REF!</v>
      </c>
      <c r="M233" s="3" t="e">
        <f>'5_ЦК прочие менее 150 кВт'!M230</f>
        <v>#REF!</v>
      </c>
      <c r="N233" s="3" t="e">
        <f>'5_ЦК прочие менее 150 кВт'!N230</f>
        <v>#REF!</v>
      </c>
      <c r="O233" s="3" t="e">
        <f>'5_ЦК прочие менее 150 кВт'!O230</f>
        <v>#REF!</v>
      </c>
      <c r="P233" s="3" t="e">
        <f>'5_ЦК прочие менее 150 кВт'!P230</f>
        <v>#REF!</v>
      </c>
      <c r="Q233" s="3" t="e">
        <f>'5_ЦК прочие менее 150 кВт'!Q230</f>
        <v>#REF!</v>
      </c>
      <c r="R233" s="3" t="e">
        <f>'5_ЦК прочие менее 150 кВт'!R230</f>
        <v>#REF!</v>
      </c>
      <c r="S233" s="3" t="e">
        <f>'5_ЦК прочие менее 150 кВт'!S230</f>
        <v>#REF!</v>
      </c>
      <c r="T233" s="3" t="e">
        <f>'5_ЦК прочие менее 150 кВт'!T230</f>
        <v>#REF!</v>
      </c>
      <c r="U233" s="3" t="e">
        <f>'5_ЦК прочие менее 150 кВт'!U230</f>
        <v>#REF!</v>
      </c>
      <c r="V233" s="3" t="e">
        <f>'5_ЦК прочие менее 150 кВт'!V230</f>
        <v>#REF!</v>
      </c>
      <c r="W233" s="3" t="e">
        <f>'5_ЦК прочие менее 150 кВт'!W230</f>
        <v>#REF!</v>
      </c>
      <c r="X233" s="3" t="e">
        <f>'5_ЦК прочие менее 150 кВт'!X230</f>
        <v>#REF!</v>
      </c>
      <c r="Y233" s="57" t="e">
        <f>'5_ЦК прочие менее 150 кВт'!Y230</f>
        <v>#REF!</v>
      </c>
      <c r="AB233" s="160">
        <v>16</v>
      </c>
      <c r="AC233" s="160">
        <v>12</v>
      </c>
    </row>
    <row r="234" spans="1:29" x14ac:dyDescent="0.25">
      <c r="A234" s="69">
        <v>16</v>
      </c>
      <c r="B234" s="67" t="e">
        <f>'5_ЦК прочие менее 150 кВт'!B231</f>
        <v>#REF!</v>
      </c>
      <c r="C234" s="3" t="e">
        <f>'5_ЦК прочие менее 150 кВт'!C231</f>
        <v>#REF!</v>
      </c>
      <c r="D234" s="3" t="e">
        <f>'5_ЦК прочие менее 150 кВт'!D231</f>
        <v>#REF!</v>
      </c>
      <c r="E234" s="3" t="e">
        <f>'5_ЦК прочие менее 150 кВт'!E231</f>
        <v>#REF!</v>
      </c>
      <c r="F234" s="3" t="e">
        <f>'5_ЦК прочие менее 150 кВт'!F231</f>
        <v>#REF!</v>
      </c>
      <c r="G234" s="3" t="e">
        <f>'5_ЦК прочие менее 150 кВт'!G231</f>
        <v>#REF!</v>
      </c>
      <c r="H234" s="3" t="e">
        <f>'5_ЦК прочие менее 150 кВт'!H231</f>
        <v>#REF!</v>
      </c>
      <c r="I234" s="3" t="e">
        <f>'5_ЦК прочие менее 150 кВт'!I231</f>
        <v>#REF!</v>
      </c>
      <c r="J234" s="3" t="e">
        <f>'5_ЦК прочие менее 150 кВт'!J231</f>
        <v>#REF!</v>
      </c>
      <c r="K234" s="3" t="e">
        <f>'5_ЦК прочие менее 150 кВт'!K231</f>
        <v>#REF!</v>
      </c>
      <c r="L234" s="3" t="e">
        <f>'5_ЦК прочие менее 150 кВт'!L231</f>
        <v>#REF!</v>
      </c>
      <c r="M234" s="3" t="e">
        <f>'5_ЦК прочие менее 150 кВт'!M231</f>
        <v>#REF!</v>
      </c>
      <c r="N234" s="3" t="e">
        <f>'5_ЦК прочие менее 150 кВт'!N231</f>
        <v>#REF!</v>
      </c>
      <c r="O234" s="3" t="e">
        <f>'5_ЦК прочие менее 150 кВт'!O231</f>
        <v>#REF!</v>
      </c>
      <c r="P234" s="3" t="e">
        <f>'5_ЦК прочие менее 150 кВт'!P231</f>
        <v>#REF!</v>
      </c>
      <c r="Q234" s="3" t="e">
        <f>'5_ЦК прочие менее 150 кВт'!Q231</f>
        <v>#REF!</v>
      </c>
      <c r="R234" s="3" t="e">
        <f>'5_ЦК прочие менее 150 кВт'!R231</f>
        <v>#REF!</v>
      </c>
      <c r="S234" s="3" t="e">
        <f>'5_ЦК прочие менее 150 кВт'!S231</f>
        <v>#REF!</v>
      </c>
      <c r="T234" s="3" t="e">
        <f>'5_ЦК прочие менее 150 кВт'!T231</f>
        <v>#REF!</v>
      </c>
      <c r="U234" s="3" t="e">
        <f>'5_ЦК прочие менее 150 кВт'!U231</f>
        <v>#REF!</v>
      </c>
      <c r="V234" s="3" t="e">
        <f>'5_ЦК прочие менее 150 кВт'!V231</f>
        <v>#REF!</v>
      </c>
      <c r="W234" s="3" t="e">
        <f>'5_ЦК прочие менее 150 кВт'!W231</f>
        <v>#REF!</v>
      </c>
      <c r="X234" s="3" t="e">
        <f>'5_ЦК прочие менее 150 кВт'!X231</f>
        <v>#REF!</v>
      </c>
      <c r="Y234" s="57" t="e">
        <f>'5_ЦК прочие менее 150 кВт'!Y231</f>
        <v>#REF!</v>
      </c>
      <c r="AB234" s="160">
        <v>16</v>
      </c>
      <c r="AC234" s="160">
        <v>13</v>
      </c>
    </row>
    <row r="235" spans="1:29" x14ac:dyDescent="0.25">
      <c r="A235" s="69">
        <v>17</v>
      </c>
      <c r="B235" s="67" t="e">
        <f>'5_ЦК прочие менее 150 кВт'!B232</f>
        <v>#REF!</v>
      </c>
      <c r="C235" s="3" t="e">
        <f>'5_ЦК прочие менее 150 кВт'!C232</f>
        <v>#REF!</v>
      </c>
      <c r="D235" s="3" t="e">
        <f>'5_ЦК прочие менее 150 кВт'!D232</f>
        <v>#REF!</v>
      </c>
      <c r="E235" s="3" t="e">
        <f>'5_ЦК прочие менее 150 кВт'!E232</f>
        <v>#REF!</v>
      </c>
      <c r="F235" s="3" t="e">
        <f>'5_ЦК прочие менее 150 кВт'!F232</f>
        <v>#REF!</v>
      </c>
      <c r="G235" s="3" t="e">
        <f>'5_ЦК прочие менее 150 кВт'!G232</f>
        <v>#REF!</v>
      </c>
      <c r="H235" s="3" t="e">
        <f>'5_ЦК прочие менее 150 кВт'!H232</f>
        <v>#REF!</v>
      </c>
      <c r="I235" s="3" t="e">
        <f>'5_ЦК прочие менее 150 кВт'!I232</f>
        <v>#REF!</v>
      </c>
      <c r="J235" s="3" t="e">
        <f>'5_ЦК прочие менее 150 кВт'!J232</f>
        <v>#REF!</v>
      </c>
      <c r="K235" s="3" t="e">
        <f>'5_ЦК прочие менее 150 кВт'!K232</f>
        <v>#REF!</v>
      </c>
      <c r="L235" s="3" t="e">
        <f>'5_ЦК прочие менее 150 кВт'!L232</f>
        <v>#REF!</v>
      </c>
      <c r="M235" s="3" t="e">
        <f>'5_ЦК прочие менее 150 кВт'!M232</f>
        <v>#REF!</v>
      </c>
      <c r="N235" s="3" t="e">
        <f>'5_ЦК прочие менее 150 кВт'!N232</f>
        <v>#REF!</v>
      </c>
      <c r="O235" s="3" t="e">
        <f>'5_ЦК прочие менее 150 кВт'!O232</f>
        <v>#REF!</v>
      </c>
      <c r="P235" s="3" t="e">
        <f>'5_ЦК прочие менее 150 кВт'!P232</f>
        <v>#REF!</v>
      </c>
      <c r="Q235" s="3" t="e">
        <f>'5_ЦК прочие менее 150 кВт'!Q232</f>
        <v>#REF!</v>
      </c>
      <c r="R235" s="3" t="e">
        <f>'5_ЦК прочие менее 150 кВт'!R232</f>
        <v>#REF!</v>
      </c>
      <c r="S235" s="3" t="e">
        <f>'5_ЦК прочие менее 150 кВт'!S232</f>
        <v>#REF!</v>
      </c>
      <c r="T235" s="3" t="e">
        <f>'5_ЦК прочие менее 150 кВт'!T232</f>
        <v>#REF!</v>
      </c>
      <c r="U235" s="3" t="e">
        <f>'5_ЦК прочие менее 150 кВт'!U232</f>
        <v>#REF!</v>
      </c>
      <c r="V235" s="3" t="e">
        <f>'5_ЦК прочие менее 150 кВт'!V232</f>
        <v>#REF!</v>
      </c>
      <c r="W235" s="3" t="e">
        <f>'5_ЦК прочие менее 150 кВт'!W232</f>
        <v>#REF!</v>
      </c>
      <c r="X235" s="3" t="e">
        <f>'5_ЦК прочие менее 150 кВт'!X232</f>
        <v>#REF!</v>
      </c>
      <c r="Y235" s="57" t="e">
        <f>'5_ЦК прочие менее 150 кВт'!Y232</f>
        <v>#REF!</v>
      </c>
      <c r="AB235" s="160">
        <v>16</v>
      </c>
      <c r="AC235" s="160">
        <v>14</v>
      </c>
    </row>
    <row r="236" spans="1:29" x14ac:dyDescent="0.25">
      <c r="A236" s="69">
        <v>18</v>
      </c>
      <c r="B236" s="67" t="e">
        <f>'5_ЦК прочие менее 150 кВт'!B233</f>
        <v>#REF!</v>
      </c>
      <c r="C236" s="3" t="e">
        <f>'5_ЦК прочие менее 150 кВт'!C233</f>
        <v>#REF!</v>
      </c>
      <c r="D236" s="3" t="e">
        <f>'5_ЦК прочие менее 150 кВт'!D233</f>
        <v>#REF!</v>
      </c>
      <c r="E236" s="3" t="e">
        <f>'5_ЦК прочие менее 150 кВт'!E233</f>
        <v>#REF!</v>
      </c>
      <c r="F236" s="3" t="e">
        <f>'5_ЦК прочие менее 150 кВт'!F233</f>
        <v>#REF!</v>
      </c>
      <c r="G236" s="3" t="e">
        <f>'5_ЦК прочие менее 150 кВт'!G233</f>
        <v>#REF!</v>
      </c>
      <c r="H236" s="3" t="e">
        <f>'5_ЦК прочие менее 150 кВт'!H233</f>
        <v>#REF!</v>
      </c>
      <c r="I236" s="3" t="e">
        <f>'5_ЦК прочие менее 150 кВт'!I233</f>
        <v>#REF!</v>
      </c>
      <c r="J236" s="3" t="e">
        <f>'5_ЦК прочие менее 150 кВт'!J233</f>
        <v>#REF!</v>
      </c>
      <c r="K236" s="3" t="e">
        <f>'5_ЦК прочие менее 150 кВт'!K233</f>
        <v>#REF!</v>
      </c>
      <c r="L236" s="3" t="e">
        <f>'5_ЦК прочие менее 150 кВт'!L233</f>
        <v>#REF!</v>
      </c>
      <c r="M236" s="3" t="e">
        <f>'5_ЦК прочие менее 150 кВт'!M233</f>
        <v>#REF!</v>
      </c>
      <c r="N236" s="3" t="e">
        <f>'5_ЦК прочие менее 150 кВт'!N233</f>
        <v>#REF!</v>
      </c>
      <c r="O236" s="3" t="e">
        <f>'5_ЦК прочие менее 150 кВт'!O233</f>
        <v>#REF!</v>
      </c>
      <c r="P236" s="3" t="e">
        <f>'5_ЦК прочие менее 150 кВт'!P233</f>
        <v>#REF!</v>
      </c>
      <c r="Q236" s="3" t="e">
        <f>'5_ЦК прочие менее 150 кВт'!Q233</f>
        <v>#REF!</v>
      </c>
      <c r="R236" s="3" t="e">
        <f>'5_ЦК прочие менее 150 кВт'!R233</f>
        <v>#REF!</v>
      </c>
      <c r="S236" s="3" t="e">
        <f>'5_ЦК прочие менее 150 кВт'!S233</f>
        <v>#REF!</v>
      </c>
      <c r="T236" s="3" t="e">
        <f>'5_ЦК прочие менее 150 кВт'!T233</f>
        <v>#REF!</v>
      </c>
      <c r="U236" s="3" t="e">
        <f>'5_ЦК прочие менее 150 кВт'!U233</f>
        <v>#REF!</v>
      </c>
      <c r="V236" s="3" t="e">
        <f>'5_ЦК прочие менее 150 кВт'!V233</f>
        <v>#REF!</v>
      </c>
      <c r="W236" s="3" t="e">
        <f>'5_ЦК прочие менее 150 кВт'!W233</f>
        <v>#REF!</v>
      </c>
      <c r="X236" s="3" t="e">
        <f>'5_ЦК прочие менее 150 кВт'!X233</f>
        <v>#REF!</v>
      </c>
      <c r="Y236" s="57" t="e">
        <f>'5_ЦК прочие менее 150 кВт'!Y233</f>
        <v>#REF!</v>
      </c>
      <c r="AB236" s="160">
        <v>16</v>
      </c>
      <c r="AC236" s="160">
        <v>15</v>
      </c>
    </row>
    <row r="237" spans="1:29" x14ac:dyDescent="0.25">
      <c r="A237" s="69">
        <v>19</v>
      </c>
      <c r="B237" s="67" t="e">
        <f>'5_ЦК прочие менее 150 кВт'!B234</f>
        <v>#REF!</v>
      </c>
      <c r="C237" s="3" t="e">
        <f>'5_ЦК прочие менее 150 кВт'!C234</f>
        <v>#REF!</v>
      </c>
      <c r="D237" s="3" t="e">
        <f>'5_ЦК прочие менее 150 кВт'!D234</f>
        <v>#REF!</v>
      </c>
      <c r="E237" s="3" t="e">
        <f>'5_ЦК прочие менее 150 кВт'!E234</f>
        <v>#REF!</v>
      </c>
      <c r="F237" s="3" t="e">
        <f>'5_ЦК прочие менее 150 кВт'!F234</f>
        <v>#REF!</v>
      </c>
      <c r="G237" s="3" t="e">
        <f>'5_ЦК прочие менее 150 кВт'!G234</f>
        <v>#REF!</v>
      </c>
      <c r="H237" s="3" t="e">
        <f>'5_ЦК прочие менее 150 кВт'!H234</f>
        <v>#REF!</v>
      </c>
      <c r="I237" s="3" t="e">
        <f>'5_ЦК прочие менее 150 кВт'!I234</f>
        <v>#REF!</v>
      </c>
      <c r="J237" s="3" t="e">
        <f>'5_ЦК прочие менее 150 кВт'!J234</f>
        <v>#REF!</v>
      </c>
      <c r="K237" s="3" t="e">
        <f>'5_ЦК прочие менее 150 кВт'!K234</f>
        <v>#REF!</v>
      </c>
      <c r="L237" s="3" t="e">
        <f>'5_ЦК прочие менее 150 кВт'!L234</f>
        <v>#REF!</v>
      </c>
      <c r="M237" s="3" t="e">
        <f>'5_ЦК прочие менее 150 кВт'!M234</f>
        <v>#REF!</v>
      </c>
      <c r="N237" s="3" t="e">
        <f>'5_ЦК прочие менее 150 кВт'!N234</f>
        <v>#REF!</v>
      </c>
      <c r="O237" s="3" t="e">
        <f>'5_ЦК прочие менее 150 кВт'!O234</f>
        <v>#REF!</v>
      </c>
      <c r="P237" s="3" t="e">
        <f>'5_ЦК прочие менее 150 кВт'!P234</f>
        <v>#REF!</v>
      </c>
      <c r="Q237" s="3" t="e">
        <f>'5_ЦК прочие менее 150 кВт'!Q234</f>
        <v>#REF!</v>
      </c>
      <c r="R237" s="3" t="e">
        <f>'5_ЦК прочие менее 150 кВт'!R234</f>
        <v>#REF!</v>
      </c>
      <c r="S237" s="3" t="e">
        <f>'5_ЦК прочие менее 150 кВт'!S234</f>
        <v>#REF!</v>
      </c>
      <c r="T237" s="3" t="e">
        <f>'5_ЦК прочие менее 150 кВт'!T234</f>
        <v>#REF!</v>
      </c>
      <c r="U237" s="3" t="e">
        <f>'5_ЦК прочие менее 150 кВт'!U234</f>
        <v>#REF!</v>
      </c>
      <c r="V237" s="3" t="e">
        <f>'5_ЦК прочие менее 150 кВт'!V234</f>
        <v>#REF!</v>
      </c>
      <c r="W237" s="3" t="e">
        <f>'5_ЦК прочие менее 150 кВт'!W234</f>
        <v>#REF!</v>
      </c>
      <c r="X237" s="3" t="e">
        <f>'5_ЦК прочие менее 150 кВт'!X234</f>
        <v>#REF!</v>
      </c>
      <c r="Y237" s="57" t="e">
        <f>'5_ЦК прочие менее 150 кВт'!Y234</f>
        <v>#REF!</v>
      </c>
      <c r="AB237" s="160">
        <v>16</v>
      </c>
      <c r="AC237" s="160">
        <v>16</v>
      </c>
    </row>
    <row r="238" spans="1:29" x14ac:dyDescent="0.25">
      <c r="A238" s="69">
        <v>20</v>
      </c>
      <c r="B238" s="67" t="e">
        <f>'5_ЦК прочие менее 150 кВт'!B235</f>
        <v>#REF!</v>
      </c>
      <c r="C238" s="3" t="e">
        <f>'5_ЦК прочие менее 150 кВт'!C235</f>
        <v>#REF!</v>
      </c>
      <c r="D238" s="3" t="e">
        <f>'5_ЦК прочие менее 150 кВт'!D235</f>
        <v>#REF!</v>
      </c>
      <c r="E238" s="3" t="e">
        <f>'5_ЦК прочие менее 150 кВт'!E235</f>
        <v>#REF!</v>
      </c>
      <c r="F238" s="3" t="e">
        <f>'5_ЦК прочие менее 150 кВт'!F235</f>
        <v>#REF!</v>
      </c>
      <c r="G238" s="3" t="e">
        <f>'5_ЦК прочие менее 150 кВт'!G235</f>
        <v>#REF!</v>
      </c>
      <c r="H238" s="3" t="e">
        <f>'5_ЦК прочие менее 150 кВт'!H235</f>
        <v>#REF!</v>
      </c>
      <c r="I238" s="3" t="e">
        <f>'5_ЦК прочие менее 150 кВт'!I235</f>
        <v>#REF!</v>
      </c>
      <c r="J238" s="3" t="e">
        <f>'5_ЦК прочие менее 150 кВт'!J235</f>
        <v>#REF!</v>
      </c>
      <c r="K238" s="3" t="e">
        <f>'5_ЦК прочие менее 150 кВт'!K235</f>
        <v>#REF!</v>
      </c>
      <c r="L238" s="3" t="e">
        <f>'5_ЦК прочие менее 150 кВт'!L235</f>
        <v>#REF!</v>
      </c>
      <c r="M238" s="3" t="e">
        <f>'5_ЦК прочие менее 150 кВт'!M235</f>
        <v>#REF!</v>
      </c>
      <c r="N238" s="3" t="e">
        <f>'5_ЦК прочие менее 150 кВт'!N235</f>
        <v>#REF!</v>
      </c>
      <c r="O238" s="3" t="e">
        <f>'5_ЦК прочие менее 150 кВт'!O235</f>
        <v>#REF!</v>
      </c>
      <c r="P238" s="3" t="e">
        <f>'5_ЦК прочие менее 150 кВт'!P235</f>
        <v>#REF!</v>
      </c>
      <c r="Q238" s="3" t="e">
        <f>'5_ЦК прочие менее 150 кВт'!Q235</f>
        <v>#REF!</v>
      </c>
      <c r="R238" s="3" t="e">
        <f>'5_ЦК прочие менее 150 кВт'!R235</f>
        <v>#REF!</v>
      </c>
      <c r="S238" s="3" t="e">
        <f>'5_ЦК прочие менее 150 кВт'!S235</f>
        <v>#REF!</v>
      </c>
      <c r="T238" s="3" t="e">
        <f>'5_ЦК прочие менее 150 кВт'!T235</f>
        <v>#REF!</v>
      </c>
      <c r="U238" s="3" t="e">
        <f>'5_ЦК прочие менее 150 кВт'!U235</f>
        <v>#REF!</v>
      </c>
      <c r="V238" s="3" t="e">
        <f>'5_ЦК прочие менее 150 кВт'!V235</f>
        <v>#REF!</v>
      </c>
      <c r="W238" s="3" t="e">
        <f>'5_ЦК прочие менее 150 кВт'!W235</f>
        <v>#REF!</v>
      </c>
      <c r="X238" s="3" t="e">
        <f>'5_ЦК прочие менее 150 кВт'!X235</f>
        <v>#REF!</v>
      </c>
      <c r="Y238" s="57" t="e">
        <f>'5_ЦК прочие менее 150 кВт'!Y235</f>
        <v>#REF!</v>
      </c>
      <c r="AB238" s="160">
        <v>16</v>
      </c>
      <c r="AC238" s="160">
        <v>17</v>
      </c>
    </row>
    <row r="239" spans="1:29" ht="15.75" customHeight="1" x14ac:dyDescent="0.25">
      <c r="A239" s="69">
        <v>21</v>
      </c>
      <c r="B239" s="67" t="e">
        <f>'5_ЦК прочие менее 150 кВт'!B236</f>
        <v>#REF!</v>
      </c>
      <c r="C239" s="3" t="e">
        <f>'5_ЦК прочие менее 150 кВт'!C236</f>
        <v>#REF!</v>
      </c>
      <c r="D239" s="3" t="e">
        <f>'5_ЦК прочие менее 150 кВт'!D236</f>
        <v>#REF!</v>
      </c>
      <c r="E239" s="3" t="e">
        <f>'5_ЦК прочие менее 150 кВт'!E236</f>
        <v>#REF!</v>
      </c>
      <c r="F239" s="3" t="e">
        <f>'5_ЦК прочие менее 150 кВт'!F236</f>
        <v>#REF!</v>
      </c>
      <c r="G239" s="3" t="e">
        <f>'5_ЦК прочие менее 150 кВт'!G236</f>
        <v>#REF!</v>
      </c>
      <c r="H239" s="3" t="e">
        <f>'5_ЦК прочие менее 150 кВт'!H236</f>
        <v>#REF!</v>
      </c>
      <c r="I239" s="3" t="e">
        <f>'5_ЦК прочие менее 150 кВт'!I236</f>
        <v>#REF!</v>
      </c>
      <c r="J239" s="3" t="e">
        <f>'5_ЦК прочие менее 150 кВт'!J236</f>
        <v>#REF!</v>
      </c>
      <c r="K239" s="3" t="e">
        <f>'5_ЦК прочие менее 150 кВт'!K236</f>
        <v>#REF!</v>
      </c>
      <c r="L239" s="3" t="e">
        <f>'5_ЦК прочие менее 150 кВт'!L236</f>
        <v>#REF!</v>
      </c>
      <c r="M239" s="3" t="e">
        <f>'5_ЦК прочие менее 150 кВт'!M236</f>
        <v>#REF!</v>
      </c>
      <c r="N239" s="3" t="e">
        <f>'5_ЦК прочие менее 150 кВт'!N236</f>
        <v>#REF!</v>
      </c>
      <c r="O239" s="3" t="e">
        <f>'5_ЦК прочие менее 150 кВт'!O236</f>
        <v>#REF!</v>
      </c>
      <c r="P239" s="3" t="e">
        <f>'5_ЦК прочие менее 150 кВт'!P236</f>
        <v>#REF!</v>
      </c>
      <c r="Q239" s="3" t="e">
        <f>'5_ЦК прочие менее 150 кВт'!Q236</f>
        <v>#REF!</v>
      </c>
      <c r="R239" s="3" t="e">
        <f>'5_ЦК прочие менее 150 кВт'!R236</f>
        <v>#REF!</v>
      </c>
      <c r="S239" s="3" t="e">
        <f>'5_ЦК прочие менее 150 кВт'!S236</f>
        <v>#REF!</v>
      </c>
      <c r="T239" s="3" t="e">
        <f>'5_ЦК прочие менее 150 кВт'!T236</f>
        <v>#REF!</v>
      </c>
      <c r="U239" s="3" t="e">
        <f>'5_ЦК прочие менее 150 кВт'!U236</f>
        <v>#REF!</v>
      </c>
      <c r="V239" s="3" t="e">
        <f>'5_ЦК прочие менее 150 кВт'!V236</f>
        <v>#REF!</v>
      </c>
      <c r="W239" s="3" t="e">
        <f>'5_ЦК прочие менее 150 кВт'!W236</f>
        <v>#REF!</v>
      </c>
      <c r="X239" s="3" t="e">
        <f>'5_ЦК прочие менее 150 кВт'!X236</f>
        <v>#REF!</v>
      </c>
      <c r="Y239" s="57" t="e">
        <f>'5_ЦК прочие менее 150 кВт'!Y236</f>
        <v>#REF!</v>
      </c>
      <c r="AB239" s="160">
        <v>16</v>
      </c>
      <c r="AC239" s="160">
        <v>18</v>
      </c>
    </row>
    <row r="240" spans="1:29" ht="15.75" customHeight="1" x14ac:dyDescent="0.25">
      <c r="A240" s="69">
        <v>22</v>
      </c>
      <c r="B240" s="67" t="e">
        <f>'5_ЦК прочие менее 150 кВт'!B237</f>
        <v>#REF!</v>
      </c>
      <c r="C240" s="3" t="e">
        <f>'5_ЦК прочие менее 150 кВт'!C237</f>
        <v>#REF!</v>
      </c>
      <c r="D240" s="3" t="e">
        <f>'5_ЦК прочие менее 150 кВт'!D237</f>
        <v>#REF!</v>
      </c>
      <c r="E240" s="3" t="e">
        <f>'5_ЦК прочие менее 150 кВт'!E237</f>
        <v>#REF!</v>
      </c>
      <c r="F240" s="3" t="e">
        <f>'5_ЦК прочие менее 150 кВт'!F237</f>
        <v>#REF!</v>
      </c>
      <c r="G240" s="3" t="e">
        <f>'5_ЦК прочие менее 150 кВт'!G237</f>
        <v>#REF!</v>
      </c>
      <c r="H240" s="3" t="e">
        <f>'5_ЦК прочие менее 150 кВт'!H237</f>
        <v>#REF!</v>
      </c>
      <c r="I240" s="3" t="e">
        <f>'5_ЦК прочие менее 150 кВт'!I237</f>
        <v>#REF!</v>
      </c>
      <c r="J240" s="3" t="e">
        <f>'5_ЦК прочие менее 150 кВт'!J237</f>
        <v>#REF!</v>
      </c>
      <c r="K240" s="3" t="e">
        <f>'5_ЦК прочие менее 150 кВт'!K237</f>
        <v>#REF!</v>
      </c>
      <c r="L240" s="3" t="e">
        <f>'5_ЦК прочие менее 150 кВт'!L237</f>
        <v>#REF!</v>
      </c>
      <c r="M240" s="3" t="e">
        <f>'5_ЦК прочие менее 150 кВт'!M237</f>
        <v>#REF!</v>
      </c>
      <c r="N240" s="3" t="e">
        <f>'5_ЦК прочие менее 150 кВт'!N237</f>
        <v>#REF!</v>
      </c>
      <c r="O240" s="3" t="e">
        <f>'5_ЦК прочие менее 150 кВт'!O237</f>
        <v>#REF!</v>
      </c>
      <c r="P240" s="3" t="e">
        <f>'5_ЦК прочие менее 150 кВт'!P237</f>
        <v>#REF!</v>
      </c>
      <c r="Q240" s="3" t="e">
        <f>'5_ЦК прочие менее 150 кВт'!Q237</f>
        <v>#REF!</v>
      </c>
      <c r="R240" s="3" t="e">
        <f>'5_ЦК прочие менее 150 кВт'!R237</f>
        <v>#REF!</v>
      </c>
      <c r="S240" s="3" t="e">
        <f>'5_ЦК прочие менее 150 кВт'!S237</f>
        <v>#REF!</v>
      </c>
      <c r="T240" s="3" t="e">
        <f>'5_ЦК прочие менее 150 кВт'!T237</f>
        <v>#REF!</v>
      </c>
      <c r="U240" s="3" t="e">
        <f>'5_ЦК прочие менее 150 кВт'!U237</f>
        <v>#REF!</v>
      </c>
      <c r="V240" s="3" t="e">
        <f>'5_ЦК прочие менее 150 кВт'!V237</f>
        <v>#REF!</v>
      </c>
      <c r="W240" s="3" t="e">
        <f>'5_ЦК прочие менее 150 кВт'!W237</f>
        <v>#REF!</v>
      </c>
      <c r="X240" s="3" t="e">
        <f>'5_ЦК прочие менее 150 кВт'!X237</f>
        <v>#REF!</v>
      </c>
      <c r="Y240" s="57" t="e">
        <f>'5_ЦК прочие менее 150 кВт'!Y237</f>
        <v>#REF!</v>
      </c>
      <c r="AB240" s="160">
        <v>16</v>
      </c>
      <c r="AC240" s="160">
        <v>19</v>
      </c>
    </row>
    <row r="241" spans="1:29" x14ac:dyDescent="0.25">
      <c r="A241" s="69">
        <v>23</v>
      </c>
      <c r="B241" s="67" t="e">
        <f>'5_ЦК прочие менее 150 кВт'!B238</f>
        <v>#REF!</v>
      </c>
      <c r="C241" s="3" t="e">
        <f>'5_ЦК прочие менее 150 кВт'!C238</f>
        <v>#REF!</v>
      </c>
      <c r="D241" s="3" t="e">
        <f>'5_ЦК прочие менее 150 кВт'!D238</f>
        <v>#REF!</v>
      </c>
      <c r="E241" s="3" t="e">
        <f>'5_ЦК прочие менее 150 кВт'!E238</f>
        <v>#REF!</v>
      </c>
      <c r="F241" s="3" t="e">
        <f>'5_ЦК прочие менее 150 кВт'!F238</f>
        <v>#REF!</v>
      </c>
      <c r="G241" s="3" t="e">
        <f>'5_ЦК прочие менее 150 кВт'!G238</f>
        <v>#REF!</v>
      </c>
      <c r="H241" s="3" t="e">
        <f>'5_ЦК прочие менее 150 кВт'!H238</f>
        <v>#REF!</v>
      </c>
      <c r="I241" s="3" t="e">
        <f>'5_ЦК прочие менее 150 кВт'!I238</f>
        <v>#REF!</v>
      </c>
      <c r="J241" s="3" t="e">
        <f>'5_ЦК прочие менее 150 кВт'!J238</f>
        <v>#REF!</v>
      </c>
      <c r="K241" s="3" t="e">
        <f>'5_ЦК прочие менее 150 кВт'!K238</f>
        <v>#REF!</v>
      </c>
      <c r="L241" s="3" t="e">
        <f>'5_ЦК прочие менее 150 кВт'!L238</f>
        <v>#REF!</v>
      </c>
      <c r="M241" s="3" t="e">
        <f>'5_ЦК прочие менее 150 кВт'!M238</f>
        <v>#REF!</v>
      </c>
      <c r="N241" s="3" t="e">
        <f>'5_ЦК прочие менее 150 кВт'!N238</f>
        <v>#REF!</v>
      </c>
      <c r="O241" s="3" t="e">
        <f>'5_ЦК прочие менее 150 кВт'!O238</f>
        <v>#REF!</v>
      </c>
      <c r="P241" s="3" t="e">
        <f>'5_ЦК прочие менее 150 кВт'!P238</f>
        <v>#REF!</v>
      </c>
      <c r="Q241" s="3" t="e">
        <f>'5_ЦК прочие менее 150 кВт'!Q238</f>
        <v>#REF!</v>
      </c>
      <c r="R241" s="3" t="e">
        <f>'5_ЦК прочие менее 150 кВт'!R238</f>
        <v>#REF!</v>
      </c>
      <c r="S241" s="3" t="e">
        <f>'5_ЦК прочие менее 150 кВт'!S238</f>
        <v>#REF!</v>
      </c>
      <c r="T241" s="3" t="e">
        <f>'5_ЦК прочие менее 150 кВт'!T238</f>
        <v>#REF!</v>
      </c>
      <c r="U241" s="3" t="e">
        <f>'5_ЦК прочие менее 150 кВт'!U238</f>
        <v>#REF!</v>
      </c>
      <c r="V241" s="3" t="e">
        <f>'5_ЦК прочие менее 150 кВт'!V238</f>
        <v>#REF!</v>
      </c>
      <c r="W241" s="3" t="e">
        <f>'5_ЦК прочие менее 150 кВт'!W238</f>
        <v>#REF!</v>
      </c>
      <c r="X241" s="3" t="e">
        <f>'5_ЦК прочие менее 150 кВт'!X238</f>
        <v>#REF!</v>
      </c>
      <c r="Y241" s="57" t="e">
        <f>'5_ЦК прочие менее 150 кВт'!Y238</f>
        <v>#REF!</v>
      </c>
      <c r="AB241" s="160">
        <v>16</v>
      </c>
      <c r="AC241" s="160">
        <v>20</v>
      </c>
    </row>
    <row r="242" spans="1:29" x14ac:dyDescent="0.25">
      <c r="A242" s="69">
        <v>24</v>
      </c>
      <c r="B242" s="67" t="e">
        <f>'5_ЦК прочие менее 150 кВт'!B239</f>
        <v>#REF!</v>
      </c>
      <c r="C242" s="3" t="e">
        <f>'5_ЦК прочие менее 150 кВт'!C239</f>
        <v>#REF!</v>
      </c>
      <c r="D242" s="3" t="e">
        <f>'5_ЦК прочие менее 150 кВт'!D239</f>
        <v>#REF!</v>
      </c>
      <c r="E242" s="3" t="e">
        <f>'5_ЦК прочие менее 150 кВт'!E239</f>
        <v>#REF!</v>
      </c>
      <c r="F242" s="3" t="e">
        <f>'5_ЦК прочие менее 150 кВт'!F239</f>
        <v>#REF!</v>
      </c>
      <c r="G242" s="3" t="e">
        <f>'5_ЦК прочие менее 150 кВт'!G239</f>
        <v>#REF!</v>
      </c>
      <c r="H242" s="3" t="e">
        <f>'5_ЦК прочие менее 150 кВт'!H239</f>
        <v>#REF!</v>
      </c>
      <c r="I242" s="3" t="e">
        <f>'5_ЦК прочие менее 150 кВт'!I239</f>
        <v>#REF!</v>
      </c>
      <c r="J242" s="3" t="e">
        <f>'5_ЦК прочие менее 150 кВт'!J239</f>
        <v>#REF!</v>
      </c>
      <c r="K242" s="3" t="e">
        <f>'5_ЦК прочие менее 150 кВт'!K239</f>
        <v>#REF!</v>
      </c>
      <c r="L242" s="3" t="e">
        <f>'5_ЦК прочие менее 150 кВт'!L239</f>
        <v>#REF!</v>
      </c>
      <c r="M242" s="3" t="e">
        <f>'5_ЦК прочие менее 150 кВт'!M239</f>
        <v>#REF!</v>
      </c>
      <c r="N242" s="3" t="e">
        <f>'5_ЦК прочие менее 150 кВт'!N239</f>
        <v>#REF!</v>
      </c>
      <c r="O242" s="3" t="e">
        <f>'5_ЦК прочие менее 150 кВт'!O239</f>
        <v>#REF!</v>
      </c>
      <c r="P242" s="3" t="e">
        <f>'5_ЦК прочие менее 150 кВт'!P239</f>
        <v>#REF!</v>
      </c>
      <c r="Q242" s="3" t="e">
        <f>'5_ЦК прочие менее 150 кВт'!Q239</f>
        <v>#REF!</v>
      </c>
      <c r="R242" s="3" t="e">
        <f>'5_ЦК прочие менее 150 кВт'!R239</f>
        <v>#REF!</v>
      </c>
      <c r="S242" s="3" t="e">
        <f>'5_ЦК прочие менее 150 кВт'!S239</f>
        <v>#REF!</v>
      </c>
      <c r="T242" s="3" t="e">
        <f>'5_ЦК прочие менее 150 кВт'!T239</f>
        <v>#REF!</v>
      </c>
      <c r="U242" s="3" t="e">
        <f>'5_ЦК прочие менее 150 кВт'!U239</f>
        <v>#REF!</v>
      </c>
      <c r="V242" s="3" t="e">
        <f>'5_ЦК прочие менее 150 кВт'!V239</f>
        <v>#REF!</v>
      </c>
      <c r="W242" s="3" t="e">
        <f>'5_ЦК прочие менее 150 кВт'!W239</f>
        <v>#REF!</v>
      </c>
      <c r="X242" s="3" t="e">
        <f>'5_ЦК прочие менее 150 кВт'!X239</f>
        <v>#REF!</v>
      </c>
      <c r="Y242" s="57" t="e">
        <f>'5_ЦК прочие менее 150 кВт'!Y239</f>
        <v>#REF!</v>
      </c>
      <c r="AB242" s="160">
        <v>16</v>
      </c>
      <c r="AC242" s="160">
        <v>21</v>
      </c>
    </row>
    <row r="243" spans="1:29" x14ac:dyDescent="0.25">
      <c r="A243" s="69">
        <v>25</v>
      </c>
      <c r="B243" s="67" t="e">
        <f>'5_ЦК прочие менее 150 кВт'!B240</f>
        <v>#REF!</v>
      </c>
      <c r="C243" s="3" t="e">
        <f>'5_ЦК прочие менее 150 кВт'!C240</f>
        <v>#REF!</v>
      </c>
      <c r="D243" s="3" t="e">
        <f>'5_ЦК прочие менее 150 кВт'!D240</f>
        <v>#REF!</v>
      </c>
      <c r="E243" s="3" t="e">
        <f>'5_ЦК прочие менее 150 кВт'!E240</f>
        <v>#REF!</v>
      </c>
      <c r="F243" s="3" t="e">
        <f>'5_ЦК прочие менее 150 кВт'!F240</f>
        <v>#REF!</v>
      </c>
      <c r="G243" s="3" t="e">
        <f>'5_ЦК прочие менее 150 кВт'!G240</f>
        <v>#REF!</v>
      </c>
      <c r="H243" s="3" t="e">
        <f>'5_ЦК прочие менее 150 кВт'!H240</f>
        <v>#REF!</v>
      </c>
      <c r="I243" s="3" t="e">
        <f>'5_ЦК прочие менее 150 кВт'!I240</f>
        <v>#REF!</v>
      </c>
      <c r="J243" s="3" t="e">
        <f>'5_ЦК прочие менее 150 кВт'!J240</f>
        <v>#REF!</v>
      </c>
      <c r="K243" s="3" t="e">
        <f>'5_ЦК прочие менее 150 кВт'!K240</f>
        <v>#REF!</v>
      </c>
      <c r="L243" s="3" t="e">
        <f>'5_ЦК прочие менее 150 кВт'!L240</f>
        <v>#REF!</v>
      </c>
      <c r="M243" s="3" t="e">
        <f>'5_ЦК прочие менее 150 кВт'!M240</f>
        <v>#REF!</v>
      </c>
      <c r="N243" s="3" t="e">
        <f>'5_ЦК прочие менее 150 кВт'!N240</f>
        <v>#REF!</v>
      </c>
      <c r="O243" s="3" t="e">
        <f>'5_ЦК прочие менее 150 кВт'!O240</f>
        <v>#REF!</v>
      </c>
      <c r="P243" s="3" t="e">
        <f>'5_ЦК прочие менее 150 кВт'!P240</f>
        <v>#REF!</v>
      </c>
      <c r="Q243" s="3" t="e">
        <f>'5_ЦК прочие менее 150 кВт'!Q240</f>
        <v>#REF!</v>
      </c>
      <c r="R243" s="3" t="e">
        <f>'5_ЦК прочие менее 150 кВт'!R240</f>
        <v>#REF!</v>
      </c>
      <c r="S243" s="3" t="e">
        <f>'5_ЦК прочие менее 150 кВт'!S240</f>
        <v>#REF!</v>
      </c>
      <c r="T243" s="3" t="e">
        <f>'5_ЦК прочие менее 150 кВт'!T240</f>
        <v>#REF!</v>
      </c>
      <c r="U243" s="3" t="e">
        <f>'5_ЦК прочие менее 150 кВт'!U240</f>
        <v>#REF!</v>
      </c>
      <c r="V243" s="3" t="e">
        <f>'5_ЦК прочие менее 150 кВт'!V240</f>
        <v>#REF!</v>
      </c>
      <c r="W243" s="3" t="e">
        <f>'5_ЦК прочие менее 150 кВт'!W240</f>
        <v>#REF!</v>
      </c>
      <c r="X243" s="3" t="e">
        <f>'5_ЦК прочие менее 150 кВт'!X240</f>
        <v>#REF!</v>
      </c>
      <c r="Y243" s="57" t="e">
        <f>'5_ЦК прочие менее 150 кВт'!Y240</f>
        <v>#REF!</v>
      </c>
      <c r="AB243" s="160">
        <v>16</v>
      </c>
      <c r="AC243" s="160">
        <v>22</v>
      </c>
    </row>
    <row r="244" spans="1:29" x14ac:dyDescent="0.25">
      <c r="A244" s="69">
        <v>26</v>
      </c>
      <c r="B244" s="67" t="e">
        <f>'5_ЦК прочие менее 150 кВт'!B241</f>
        <v>#REF!</v>
      </c>
      <c r="C244" s="3" t="e">
        <f>'5_ЦК прочие менее 150 кВт'!C241</f>
        <v>#REF!</v>
      </c>
      <c r="D244" s="3" t="e">
        <f>'5_ЦК прочие менее 150 кВт'!D241</f>
        <v>#REF!</v>
      </c>
      <c r="E244" s="3" t="e">
        <f>'5_ЦК прочие менее 150 кВт'!E241</f>
        <v>#REF!</v>
      </c>
      <c r="F244" s="3" t="e">
        <f>'5_ЦК прочие менее 150 кВт'!F241</f>
        <v>#REF!</v>
      </c>
      <c r="G244" s="3" t="e">
        <f>'5_ЦК прочие менее 150 кВт'!G241</f>
        <v>#REF!</v>
      </c>
      <c r="H244" s="3" t="e">
        <f>'5_ЦК прочие менее 150 кВт'!H241</f>
        <v>#REF!</v>
      </c>
      <c r="I244" s="3" t="e">
        <f>'5_ЦК прочие менее 150 кВт'!I241</f>
        <v>#REF!</v>
      </c>
      <c r="J244" s="3" t="e">
        <f>'5_ЦК прочие менее 150 кВт'!J241</f>
        <v>#REF!</v>
      </c>
      <c r="K244" s="3" t="e">
        <f>'5_ЦК прочие менее 150 кВт'!K241</f>
        <v>#REF!</v>
      </c>
      <c r="L244" s="3" t="e">
        <f>'5_ЦК прочие менее 150 кВт'!L241</f>
        <v>#REF!</v>
      </c>
      <c r="M244" s="3" t="e">
        <f>'5_ЦК прочие менее 150 кВт'!M241</f>
        <v>#REF!</v>
      </c>
      <c r="N244" s="3" t="e">
        <f>'5_ЦК прочие менее 150 кВт'!N241</f>
        <v>#REF!</v>
      </c>
      <c r="O244" s="3" t="e">
        <f>'5_ЦК прочие менее 150 кВт'!O241</f>
        <v>#REF!</v>
      </c>
      <c r="P244" s="3" t="e">
        <f>'5_ЦК прочие менее 150 кВт'!P241</f>
        <v>#REF!</v>
      </c>
      <c r="Q244" s="3" t="e">
        <f>'5_ЦК прочие менее 150 кВт'!Q241</f>
        <v>#REF!</v>
      </c>
      <c r="R244" s="3" t="e">
        <f>'5_ЦК прочие менее 150 кВт'!R241</f>
        <v>#REF!</v>
      </c>
      <c r="S244" s="3" t="e">
        <f>'5_ЦК прочие менее 150 кВт'!S241</f>
        <v>#REF!</v>
      </c>
      <c r="T244" s="3" t="e">
        <f>'5_ЦК прочие менее 150 кВт'!T241</f>
        <v>#REF!</v>
      </c>
      <c r="U244" s="3" t="e">
        <f>'5_ЦК прочие менее 150 кВт'!U241</f>
        <v>#REF!</v>
      </c>
      <c r="V244" s="3" t="e">
        <f>'5_ЦК прочие менее 150 кВт'!V241</f>
        <v>#REF!</v>
      </c>
      <c r="W244" s="3" t="e">
        <f>'5_ЦК прочие менее 150 кВт'!W241</f>
        <v>#REF!</v>
      </c>
      <c r="X244" s="3" t="e">
        <f>'5_ЦК прочие менее 150 кВт'!X241</f>
        <v>#REF!</v>
      </c>
      <c r="Y244" s="57" t="e">
        <f>'5_ЦК прочие менее 150 кВт'!Y241</f>
        <v>#REF!</v>
      </c>
      <c r="AB244" s="160">
        <v>16</v>
      </c>
      <c r="AC244" s="160">
        <v>23</v>
      </c>
    </row>
    <row r="245" spans="1:29" x14ac:dyDescent="0.25">
      <c r="A245" s="69">
        <v>27</v>
      </c>
      <c r="B245" s="67" t="e">
        <f>'5_ЦК прочие менее 150 кВт'!B242</f>
        <v>#REF!</v>
      </c>
      <c r="C245" s="3" t="e">
        <f>'5_ЦК прочие менее 150 кВт'!C242</f>
        <v>#REF!</v>
      </c>
      <c r="D245" s="3" t="e">
        <f>'5_ЦК прочие менее 150 кВт'!D242</f>
        <v>#REF!</v>
      </c>
      <c r="E245" s="3" t="e">
        <f>'5_ЦК прочие менее 150 кВт'!E242</f>
        <v>#REF!</v>
      </c>
      <c r="F245" s="3" t="e">
        <f>'5_ЦК прочие менее 150 кВт'!F242</f>
        <v>#REF!</v>
      </c>
      <c r="G245" s="3" t="e">
        <f>'5_ЦК прочие менее 150 кВт'!G242</f>
        <v>#REF!</v>
      </c>
      <c r="H245" s="3" t="e">
        <f>'5_ЦК прочие менее 150 кВт'!H242</f>
        <v>#REF!</v>
      </c>
      <c r="I245" s="3" t="e">
        <f>'5_ЦК прочие менее 150 кВт'!I242</f>
        <v>#REF!</v>
      </c>
      <c r="J245" s="3" t="e">
        <f>'5_ЦК прочие менее 150 кВт'!J242</f>
        <v>#REF!</v>
      </c>
      <c r="K245" s="3" t="e">
        <f>'5_ЦК прочие менее 150 кВт'!K242</f>
        <v>#REF!</v>
      </c>
      <c r="L245" s="3" t="e">
        <f>'5_ЦК прочие менее 150 кВт'!L242</f>
        <v>#REF!</v>
      </c>
      <c r="M245" s="3" t="e">
        <f>'5_ЦК прочие менее 150 кВт'!M242</f>
        <v>#REF!</v>
      </c>
      <c r="N245" s="3" t="e">
        <f>'5_ЦК прочие менее 150 кВт'!N242</f>
        <v>#REF!</v>
      </c>
      <c r="O245" s="3" t="e">
        <f>'5_ЦК прочие менее 150 кВт'!O242</f>
        <v>#REF!</v>
      </c>
      <c r="P245" s="3" t="e">
        <f>'5_ЦК прочие менее 150 кВт'!P242</f>
        <v>#REF!</v>
      </c>
      <c r="Q245" s="3" t="e">
        <f>'5_ЦК прочие менее 150 кВт'!Q242</f>
        <v>#REF!</v>
      </c>
      <c r="R245" s="3" t="e">
        <f>'5_ЦК прочие менее 150 кВт'!R242</f>
        <v>#REF!</v>
      </c>
      <c r="S245" s="3" t="e">
        <f>'5_ЦК прочие менее 150 кВт'!S242</f>
        <v>#REF!</v>
      </c>
      <c r="T245" s="3" t="e">
        <f>'5_ЦК прочие менее 150 кВт'!T242</f>
        <v>#REF!</v>
      </c>
      <c r="U245" s="3" t="e">
        <f>'5_ЦК прочие менее 150 кВт'!U242</f>
        <v>#REF!</v>
      </c>
      <c r="V245" s="3" t="e">
        <f>'5_ЦК прочие менее 150 кВт'!V242</f>
        <v>#REF!</v>
      </c>
      <c r="W245" s="3" t="e">
        <f>'5_ЦК прочие менее 150 кВт'!W242</f>
        <v>#REF!</v>
      </c>
      <c r="X245" s="3" t="e">
        <f>'5_ЦК прочие менее 150 кВт'!X242</f>
        <v>#REF!</v>
      </c>
      <c r="Y245" s="57" t="e">
        <f>'5_ЦК прочие менее 150 кВт'!Y242</f>
        <v>#REF!</v>
      </c>
      <c r="AB245" s="160">
        <v>16</v>
      </c>
      <c r="AC245" s="160">
        <v>24</v>
      </c>
    </row>
    <row r="246" spans="1:29" x14ac:dyDescent="0.25">
      <c r="A246" s="69">
        <v>28</v>
      </c>
      <c r="B246" s="67" t="e">
        <f>'5_ЦК прочие менее 150 кВт'!B243</f>
        <v>#REF!</v>
      </c>
      <c r="C246" s="3" t="e">
        <f>'5_ЦК прочие менее 150 кВт'!C243</f>
        <v>#REF!</v>
      </c>
      <c r="D246" s="3" t="e">
        <f>'5_ЦК прочие менее 150 кВт'!D243</f>
        <v>#REF!</v>
      </c>
      <c r="E246" s="3" t="e">
        <f>'5_ЦК прочие менее 150 кВт'!E243</f>
        <v>#REF!</v>
      </c>
      <c r="F246" s="3" t="e">
        <f>'5_ЦК прочие менее 150 кВт'!F243</f>
        <v>#REF!</v>
      </c>
      <c r="G246" s="3" t="e">
        <f>'5_ЦК прочие менее 150 кВт'!G243</f>
        <v>#REF!</v>
      </c>
      <c r="H246" s="3" t="e">
        <f>'5_ЦК прочие менее 150 кВт'!H243</f>
        <v>#REF!</v>
      </c>
      <c r="I246" s="3" t="e">
        <f>'5_ЦК прочие менее 150 кВт'!I243</f>
        <v>#REF!</v>
      </c>
      <c r="J246" s="3" t="e">
        <f>'5_ЦК прочие менее 150 кВт'!J243</f>
        <v>#REF!</v>
      </c>
      <c r="K246" s="3" t="e">
        <f>'5_ЦК прочие менее 150 кВт'!K243</f>
        <v>#REF!</v>
      </c>
      <c r="L246" s="3" t="e">
        <f>'5_ЦК прочие менее 150 кВт'!L243</f>
        <v>#REF!</v>
      </c>
      <c r="M246" s="3" t="e">
        <f>'5_ЦК прочие менее 150 кВт'!M243</f>
        <v>#REF!</v>
      </c>
      <c r="N246" s="3" t="e">
        <f>'5_ЦК прочие менее 150 кВт'!N243</f>
        <v>#REF!</v>
      </c>
      <c r="O246" s="3" t="e">
        <f>'5_ЦК прочие менее 150 кВт'!O243</f>
        <v>#REF!</v>
      </c>
      <c r="P246" s="3" t="e">
        <f>'5_ЦК прочие менее 150 кВт'!P243</f>
        <v>#REF!</v>
      </c>
      <c r="Q246" s="3" t="e">
        <f>'5_ЦК прочие менее 150 кВт'!Q243</f>
        <v>#REF!</v>
      </c>
      <c r="R246" s="3" t="e">
        <f>'5_ЦК прочие менее 150 кВт'!R243</f>
        <v>#REF!</v>
      </c>
      <c r="S246" s="3" t="e">
        <f>'5_ЦК прочие менее 150 кВт'!S243</f>
        <v>#REF!</v>
      </c>
      <c r="T246" s="3" t="e">
        <f>'5_ЦК прочие менее 150 кВт'!T243</f>
        <v>#REF!</v>
      </c>
      <c r="U246" s="3" t="e">
        <f>'5_ЦК прочие менее 150 кВт'!U243</f>
        <v>#REF!</v>
      </c>
      <c r="V246" s="3" t="e">
        <f>'5_ЦК прочие менее 150 кВт'!V243</f>
        <v>#REF!</v>
      </c>
      <c r="W246" s="3" t="e">
        <f>'5_ЦК прочие менее 150 кВт'!W243</f>
        <v>#REF!</v>
      </c>
      <c r="X246" s="3" t="e">
        <f>'5_ЦК прочие менее 150 кВт'!X243</f>
        <v>#REF!</v>
      </c>
      <c r="Y246" s="57" t="e">
        <f>'5_ЦК прочие менее 150 кВт'!Y243</f>
        <v>#REF!</v>
      </c>
      <c r="AB246" s="160">
        <v>16</v>
      </c>
      <c r="AC246" s="160">
        <v>25</v>
      </c>
    </row>
    <row r="247" spans="1:29" x14ac:dyDescent="0.25">
      <c r="A247" s="69">
        <v>29</v>
      </c>
      <c r="B247" s="67" t="e">
        <f>'5_ЦК прочие менее 150 кВт'!B244</f>
        <v>#REF!</v>
      </c>
      <c r="C247" s="3" t="e">
        <f>'5_ЦК прочие менее 150 кВт'!C244</f>
        <v>#REF!</v>
      </c>
      <c r="D247" s="3" t="e">
        <f>'5_ЦК прочие менее 150 кВт'!D244</f>
        <v>#REF!</v>
      </c>
      <c r="E247" s="3" t="e">
        <f>'5_ЦК прочие менее 150 кВт'!E244</f>
        <v>#REF!</v>
      </c>
      <c r="F247" s="3" t="e">
        <f>'5_ЦК прочие менее 150 кВт'!F244</f>
        <v>#REF!</v>
      </c>
      <c r="G247" s="3" t="e">
        <f>'5_ЦК прочие менее 150 кВт'!G244</f>
        <v>#REF!</v>
      </c>
      <c r="H247" s="3" t="e">
        <f>'5_ЦК прочие менее 150 кВт'!H244</f>
        <v>#REF!</v>
      </c>
      <c r="I247" s="3" t="e">
        <f>'5_ЦК прочие менее 150 кВт'!I244</f>
        <v>#REF!</v>
      </c>
      <c r="J247" s="3" t="e">
        <f>'5_ЦК прочие менее 150 кВт'!J244</f>
        <v>#REF!</v>
      </c>
      <c r="K247" s="3" t="e">
        <f>'5_ЦК прочие менее 150 кВт'!K244</f>
        <v>#REF!</v>
      </c>
      <c r="L247" s="3" t="e">
        <f>'5_ЦК прочие менее 150 кВт'!L244</f>
        <v>#REF!</v>
      </c>
      <c r="M247" s="3" t="e">
        <f>'5_ЦК прочие менее 150 кВт'!M244</f>
        <v>#REF!</v>
      </c>
      <c r="N247" s="3" t="e">
        <f>'5_ЦК прочие менее 150 кВт'!N244</f>
        <v>#REF!</v>
      </c>
      <c r="O247" s="3" t="e">
        <f>'5_ЦК прочие менее 150 кВт'!O244</f>
        <v>#REF!</v>
      </c>
      <c r="P247" s="3" t="e">
        <f>'5_ЦК прочие менее 150 кВт'!P244</f>
        <v>#REF!</v>
      </c>
      <c r="Q247" s="3" t="e">
        <f>'5_ЦК прочие менее 150 кВт'!Q244</f>
        <v>#REF!</v>
      </c>
      <c r="R247" s="3" t="e">
        <f>'5_ЦК прочие менее 150 кВт'!R244</f>
        <v>#REF!</v>
      </c>
      <c r="S247" s="3" t="e">
        <f>'5_ЦК прочие менее 150 кВт'!S244</f>
        <v>#REF!</v>
      </c>
      <c r="T247" s="3" t="e">
        <f>'5_ЦК прочие менее 150 кВт'!T244</f>
        <v>#REF!</v>
      </c>
      <c r="U247" s="3" t="e">
        <f>'5_ЦК прочие менее 150 кВт'!U244</f>
        <v>#REF!</v>
      </c>
      <c r="V247" s="3" t="e">
        <f>'5_ЦК прочие менее 150 кВт'!V244</f>
        <v>#REF!</v>
      </c>
      <c r="W247" s="3" t="e">
        <f>'5_ЦК прочие менее 150 кВт'!W244</f>
        <v>#REF!</v>
      </c>
      <c r="X247" s="3" t="e">
        <f>'5_ЦК прочие менее 150 кВт'!X244</f>
        <v>#REF!</v>
      </c>
      <c r="Y247" s="57" t="e">
        <f>'5_ЦК прочие менее 150 кВт'!Y244</f>
        <v>#REF!</v>
      </c>
      <c r="AB247" s="160">
        <v>17</v>
      </c>
      <c r="AC247" s="160">
        <v>2</v>
      </c>
    </row>
    <row r="248" spans="1:29" x14ac:dyDescent="0.25">
      <c r="A248" s="69">
        <v>30</v>
      </c>
      <c r="B248" s="67" t="e">
        <f>'5_ЦК прочие менее 150 кВт'!B245</f>
        <v>#REF!</v>
      </c>
      <c r="C248" s="3" t="e">
        <f>'5_ЦК прочие менее 150 кВт'!C245</f>
        <v>#REF!</v>
      </c>
      <c r="D248" s="3" t="e">
        <f>'5_ЦК прочие менее 150 кВт'!D245</f>
        <v>#REF!</v>
      </c>
      <c r="E248" s="3" t="e">
        <f>'5_ЦК прочие менее 150 кВт'!E245</f>
        <v>#REF!</v>
      </c>
      <c r="F248" s="3" t="e">
        <f>'5_ЦК прочие менее 150 кВт'!F245</f>
        <v>#REF!</v>
      </c>
      <c r="G248" s="3" t="e">
        <f>'5_ЦК прочие менее 150 кВт'!G245</f>
        <v>#REF!</v>
      </c>
      <c r="H248" s="3" t="e">
        <f>'5_ЦК прочие менее 150 кВт'!H245</f>
        <v>#REF!</v>
      </c>
      <c r="I248" s="3" t="e">
        <f>'5_ЦК прочие менее 150 кВт'!I245</f>
        <v>#REF!</v>
      </c>
      <c r="J248" s="3" t="e">
        <f>'5_ЦК прочие менее 150 кВт'!J245</f>
        <v>#REF!</v>
      </c>
      <c r="K248" s="3" t="e">
        <f>'5_ЦК прочие менее 150 кВт'!K245</f>
        <v>#REF!</v>
      </c>
      <c r="L248" s="3" t="e">
        <f>'5_ЦК прочие менее 150 кВт'!L245</f>
        <v>#REF!</v>
      </c>
      <c r="M248" s="3" t="e">
        <f>'5_ЦК прочие менее 150 кВт'!M245</f>
        <v>#REF!</v>
      </c>
      <c r="N248" s="3" t="e">
        <f>'5_ЦК прочие менее 150 кВт'!N245</f>
        <v>#REF!</v>
      </c>
      <c r="O248" s="3" t="e">
        <f>'5_ЦК прочие менее 150 кВт'!O245</f>
        <v>#REF!</v>
      </c>
      <c r="P248" s="3" t="e">
        <f>'5_ЦК прочие менее 150 кВт'!P245</f>
        <v>#REF!</v>
      </c>
      <c r="Q248" s="3" t="e">
        <f>'5_ЦК прочие менее 150 кВт'!Q245</f>
        <v>#REF!</v>
      </c>
      <c r="R248" s="3" t="e">
        <f>'5_ЦК прочие менее 150 кВт'!R245</f>
        <v>#REF!</v>
      </c>
      <c r="S248" s="3" t="e">
        <f>'5_ЦК прочие менее 150 кВт'!S245</f>
        <v>#REF!</v>
      </c>
      <c r="T248" s="3" t="e">
        <f>'5_ЦК прочие менее 150 кВт'!T245</f>
        <v>#REF!</v>
      </c>
      <c r="U248" s="3" t="e">
        <f>'5_ЦК прочие менее 150 кВт'!U245</f>
        <v>#REF!</v>
      </c>
      <c r="V248" s="3" t="e">
        <f>'5_ЦК прочие менее 150 кВт'!V245</f>
        <v>#REF!</v>
      </c>
      <c r="W248" s="3" t="e">
        <f>'5_ЦК прочие менее 150 кВт'!W245</f>
        <v>#REF!</v>
      </c>
      <c r="X248" s="3" t="e">
        <f>'5_ЦК прочие менее 150 кВт'!X245</f>
        <v>#REF!</v>
      </c>
      <c r="Y248" s="57" t="e">
        <f>'5_ЦК прочие менее 150 кВт'!Y245</f>
        <v>#REF!</v>
      </c>
      <c r="AB248" s="160">
        <v>17</v>
      </c>
      <c r="AC248" s="160">
        <v>3</v>
      </c>
    </row>
    <row r="249" spans="1:29" x14ac:dyDescent="0.25">
      <c r="A249" s="70">
        <v>31</v>
      </c>
      <c r="B249" s="71" t="e">
        <f>'5_ЦК прочие менее 150 кВт'!B246</f>
        <v>#REF!</v>
      </c>
      <c r="C249" s="72" t="e">
        <f>'5_ЦК прочие менее 150 кВт'!C246</f>
        <v>#REF!</v>
      </c>
      <c r="D249" s="72" t="e">
        <f>'5_ЦК прочие менее 150 кВт'!D246</f>
        <v>#REF!</v>
      </c>
      <c r="E249" s="72" t="e">
        <f>'5_ЦК прочие менее 150 кВт'!E246</f>
        <v>#REF!</v>
      </c>
      <c r="F249" s="72" t="e">
        <f>'5_ЦК прочие менее 150 кВт'!F246</f>
        <v>#REF!</v>
      </c>
      <c r="G249" s="72" t="e">
        <f>'5_ЦК прочие менее 150 кВт'!G246</f>
        <v>#REF!</v>
      </c>
      <c r="H249" s="72" t="e">
        <f>'5_ЦК прочие менее 150 кВт'!H246</f>
        <v>#REF!</v>
      </c>
      <c r="I249" s="72" t="e">
        <f>'5_ЦК прочие менее 150 кВт'!I246</f>
        <v>#REF!</v>
      </c>
      <c r="J249" s="72" t="e">
        <f>'5_ЦК прочие менее 150 кВт'!J246</f>
        <v>#REF!</v>
      </c>
      <c r="K249" s="72" t="e">
        <f>'5_ЦК прочие менее 150 кВт'!K246</f>
        <v>#REF!</v>
      </c>
      <c r="L249" s="72" t="e">
        <f>'5_ЦК прочие менее 150 кВт'!L246</f>
        <v>#REF!</v>
      </c>
      <c r="M249" s="72" t="e">
        <f>'5_ЦК прочие менее 150 кВт'!M246</f>
        <v>#REF!</v>
      </c>
      <c r="N249" s="72" t="e">
        <f>'5_ЦК прочие менее 150 кВт'!N246</f>
        <v>#REF!</v>
      </c>
      <c r="O249" s="72" t="e">
        <f>'5_ЦК прочие менее 150 кВт'!O246</f>
        <v>#REF!</v>
      </c>
      <c r="P249" s="72" t="e">
        <f>'5_ЦК прочие менее 150 кВт'!P246</f>
        <v>#REF!</v>
      </c>
      <c r="Q249" s="72" t="e">
        <f>'5_ЦК прочие менее 150 кВт'!Q246</f>
        <v>#REF!</v>
      </c>
      <c r="R249" s="72" t="e">
        <f>'5_ЦК прочие менее 150 кВт'!R246</f>
        <v>#REF!</v>
      </c>
      <c r="S249" s="72" t="e">
        <f>'5_ЦК прочие менее 150 кВт'!S246</f>
        <v>#REF!</v>
      </c>
      <c r="T249" s="72" t="e">
        <f>'5_ЦК прочие менее 150 кВт'!T246</f>
        <v>#REF!</v>
      </c>
      <c r="U249" s="72" t="e">
        <f>'5_ЦК прочие менее 150 кВт'!U246</f>
        <v>#REF!</v>
      </c>
      <c r="V249" s="72" t="e">
        <f>'5_ЦК прочие менее 150 кВт'!V246</f>
        <v>#REF!</v>
      </c>
      <c r="W249" s="72" t="e">
        <f>'5_ЦК прочие менее 150 кВт'!W246</f>
        <v>#REF!</v>
      </c>
      <c r="X249" s="72" t="e">
        <f>'5_ЦК прочие менее 150 кВт'!X246</f>
        <v>#REF!</v>
      </c>
      <c r="Y249" s="73" t="e">
        <f>'5_ЦК прочие менее 150 кВт'!Y246</f>
        <v>#REF!</v>
      </c>
      <c r="AB249" s="160">
        <v>17</v>
      </c>
      <c r="AC249" s="160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160">
        <v>17</v>
      </c>
      <c r="AC250" s="160">
        <v>5</v>
      </c>
    </row>
    <row r="251" spans="1:29" ht="22.8" x14ac:dyDescent="0.4">
      <c r="A251" s="51" t="s">
        <v>2</v>
      </c>
      <c r="AB251" s="160">
        <v>17</v>
      </c>
      <c r="AC251" s="160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160">
        <v>17</v>
      </c>
      <c r="AC252" s="160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160">
        <v>17</v>
      </c>
      <c r="AC253" s="160">
        <v>8</v>
      </c>
    </row>
    <row r="254" spans="1:29" ht="19.5" customHeight="1" x14ac:dyDescent="0.25">
      <c r="A254" s="117">
        <v>1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ht="19.5" customHeight="1" x14ac:dyDescent="0.25">
      <c r="A255" s="111">
        <v>2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ht="16.5" customHeight="1" x14ac:dyDescent="0.25">
      <c r="A256" s="111">
        <v>3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4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x14ac:dyDescent="0.25">
      <c r="A258" s="111">
        <v>5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6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7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ht="15.75" customHeight="1" x14ac:dyDescent="0.25">
      <c r="A261" s="111">
        <v>8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9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10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11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12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13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14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15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16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17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x14ac:dyDescent="0.25">
      <c r="A271" s="111">
        <v>18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x14ac:dyDescent="0.25">
      <c r="A272" s="111">
        <v>19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20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ht="15.75" customHeight="1" x14ac:dyDescent="0.25">
      <c r="A274" s="111">
        <v>21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ht="15.75" customHeight="1" x14ac:dyDescent="0.25">
      <c r="A275" s="111">
        <v>22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23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24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25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26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11">
        <v>27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11">
        <v>28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11">
        <v>29</v>
      </c>
      <c r="B282" s="155" t="e">
        <f>#REF!</f>
        <v>#REF!</v>
      </c>
      <c r="C282" s="155" t="e">
        <f>#REF!</f>
        <v>#REF!</v>
      </c>
      <c r="D282" s="155" t="e">
        <f>#REF!</f>
        <v>#REF!</v>
      </c>
      <c r="E282" s="155" t="e">
        <f>#REF!</f>
        <v>#REF!</v>
      </c>
      <c r="F282" s="155" t="e">
        <f>#REF!</f>
        <v>#REF!</v>
      </c>
      <c r="G282" s="155" t="e">
        <f>#REF!</f>
        <v>#REF!</v>
      </c>
      <c r="H282" s="155" t="e">
        <f>#REF!</f>
        <v>#REF!</v>
      </c>
      <c r="I282" s="155" t="e">
        <f>#REF!</f>
        <v>#REF!</v>
      </c>
      <c r="J282" s="155" t="e">
        <f>#REF!</f>
        <v>#REF!</v>
      </c>
      <c r="K282" s="155" t="e">
        <f>#REF!</f>
        <v>#REF!</v>
      </c>
      <c r="L282" s="155" t="e">
        <f>#REF!</f>
        <v>#REF!</v>
      </c>
      <c r="M282" s="155" t="e">
        <f>#REF!</f>
        <v>#REF!</v>
      </c>
      <c r="N282" s="155" t="e">
        <f>#REF!</f>
        <v>#REF!</v>
      </c>
      <c r="O282" s="155" t="e">
        <f>#REF!</f>
        <v>#REF!</v>
      </c>
      <c r="P282" s="155" t="e">
        <f>#REF!</f>
        <v>#REF!</v>
      </c>
      <c r="Q282" s="155" t="e">
        <f>#REF!</f>
        <v>#REF!</v>
      </c>
      <c r="R282" s="155" t="e">
        <f>#REF!</f>
        <v>#REF!</v>
      </c>
      <c r="S282" s="155" t="e">
        <f>#REF!</f>
        <v>#REF!</v>
      </c>
      <c r="T282" s="155" t="e">
        <f>#REF!</f>
        <v>#REF!</v>
      </c>
      <c r="U282" s="155" t="e">
        <f>#REF!</f>
        <v>#REF!</v>
      </c>
      <c r="V282" s="155" t="e">
        <f>#REF!</f>
        <v>#REF!</v>
      </c>
      <c r="W282" s="155" t="e">
        <f>#REF!</f>
        <v>#REF!</v>
      </c>
      <c r="X282" s="155" t="e">
        <f>#REF!</f>
        <v>#REF!</v>
      </c>
      <c r="Y282" s="155" t="e">
        <f>#REF!</f>
        <v>#REF!</v>
      </c>
      <c r="AB282" s="160">
        <v>18</v>
      </c>
      <c r="AC282" s="160">
        <v>13</v>
      </c>
    </row>
    <row r="283" spans="1:29" x14ac:dyDescent="0.25">
      <c r="A283" s="121">
        <v>30</v>
      </c>
      <c r="B283" s="155" t="e">
        <f>#REF!</f>
        <v>#REF!</v>
      </c>
      <c r="C283" s="155" t="e">
        <f>#REF!</f>
        <v>#REF!</v>
      </c>
      <c r="D283" s="155" t="e">
        <f>#REF!</f>
        <v>#REF!</v>
      </c>
      <c r="E283" s="155" t="e">
        <f>#REF!</f>
        <v>#REF!</v>
      </c>
      <c r="F283" s="155" t="e">
        <f>#REF!</f>
        <v>#REF!</v>
      </c>
      <c r="G283" s="155" t="e">
        <f>#REF!</f>
        <v>#REF!</v>
      </c>
      <c r="H283" s="155" t="e">
        <f>#REF!</f>
        <v>#REF!</v>
      </c>
      <c r="I283" s="155" t="e">
        <f>#REF!</f>
        <v>#REF!</v>
      </c>
      <c r="J283" s="155" t="e">
        <f>#REF!</f>
        <v>#REF!</v>
      </c>
      <c r="K283" s="155" t="e">
        <f>#REF!</f>
        <v>#REF!</v>
      </c>
      <c r="L283" s="155" t="e">
        <f>#REF!</f>
        <v>#REF!</v>
      </c>
      <c r="M283" s="155" t="e">
        <f>#REF!</f>
        <v>#REF!</v>
      </c>
      <c r="N283" s="155" t="e">
        <f>#REF!</f>
        <v>#REF!</v>
      </c>
      <c r="O283" s="155" t="e">
        <f>#REF!</f>
        <v>#REF!</v>
      </c>
      <c r="P283" s="155" t="e">
        <f>#REF!</f>
        <v>#REF!</v>
      </c>
      <c r="Q283" s="155" t="e">
        <f>#REF!</f>
        <v>#REF!</v>
      </c>
      <c r="R283" s="155" t="e">
        <f>#REF!</f>
        <v>#REF!</v>
      </c>
      <c r="S283" s="155" t="e">
        <f>#REF!</f>
        <v>#REF!</v>
      </c>
      <c r="T283" s="155" t="e">
        <f>#REF!</f>
        <v>#REF!</v>
      </c>
      <c r="U283" s="155" t="e">
        <f>#REF!</f>
        <v>#REF!</v>
      </c>
      <c r="V283" s="155" t="e">
        <f>#REF!</f>
        <v>#REF!</v>
      </c>
      <c r="W283" s="155" t="e">
        <f>#REF!</f>
        <v>#REF!</v>
      </c>
      <c r="X283" s="155" t="e">
        <f>#REF!</f>
        <v>#REF!</v>
      </c>
      <c r="Y283" s="155" t="e">
        <f>#REF!</f>
        <v>#REF!</v>
      </c>
      <c r="AB283" s="160">
        <v>18</v>
      </c>
      <c r="AC283" s="160">
        <v>14</v>
      </c>
    </row>
    <row r="284" spans="1:29" x14ac:dyDescent="0.25">
      <c r="A284" s="122">
        <v>31</v>
      </c>
      <c r="B284" s="155" t="e">
        <f>#REF!</f>
        <v>#REF!</v>
      </c>
      <c r="C284" s="155" t="e">
        <f>#REF!</f>
        <v>#REF!</v>
      </c>
      <c r="D284" s="155" t="e">
        <f>#REF!</f>
        <v>#REF!</v>
      </c>
      <c r="E284" s="155" t="e">
        <f>#REF!</f>
        <v>#REF!</v>
      </c>
      <c r="F284" s="155" t="e">
        <f>#REF!</f>
        <v>#REF!</v>
      </c>
      <c r="G284" s="155" t="e">
        <f>#REF!</f>
        <v>#REF!</v>
      </c>
      <c r="H284" s="155" t="e">
        <f>#REF!</f>
        <v>#REF!</v>
      </c>
      <c r="I284" s="155" t="e">
        <f>#REF!</f>
        <v>#REF!</v>
      </c>
      <c r="J284" s="155" t="e">
        <f>#REF!</f>
        <v>#REF!</v>
      </c>
      <c r="K284" s="155" t="e">
        <f>#REF!</f>
        <v>#REF!</v>
      </c>
      <c r="L284" s="155" t="e">
        <f>#REF!</f>
        <v>#REF!</v>
      </c>
      <c r="M284" s="155" t="e">
        <f>#REF!</f>
        <v>#REF!</v>
      </c>
      <c r="N284" s="155" t="e">
        <f>#REF!</f>
        <v>#REF!</v>
      </c>
      <c r="O284" s="155" t="e">
        <f>#REF!</f>
        <v>#REF!</v>
      </c>
      <c r="P284" s="155" t="e">
        <f>#REF!</f>
        <v>#REF!</v>
      </c>
      <c r="Q284" s="155" t="e">
        <f>#REF!</f>
        <v>#REF!</v>
      </c>
      <c r="R284" s="155" t="e">
        <f>#REF!</f>
        <v>#REF!</v>
      </c>
      <c r="S284" s="155" t="e">
        <f>#REF!</f>
        <v>#REF!</v>
      </c>
      <c r="T284" s="155" t="e">
        <f>#REF!</f>
        <v>#REF!</v>
      </c>
      <c r="U284" s="155" t="e">
        <f>#REF!</f>
        <v>#REF!</v>
      </c>
      <c r="V284" s="155" t="e">
        <f>#REF!</f>
        <v>#REF!</v>
      </c>
      <c r="W284" s="155" t="e">
        <f>#REF!</f>
        <v>#REF!</v>
      </c>
      <c r="X284" s="155" t="e">
        <f>#REF!</f>
        <v>#REF!</v>
      </c>
      <c r="Y284" s="155" t="e">
        <f>#REF!</f>
        <v>#REF!</v>
      </c>
      <c r="AB284" s="160">
        <v>18</v>
      </c>
      <c r="AC284" s="160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160">
        <v>18</v>
      </c>
      <c r="AC285" s="160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160">
        <v>18</v>
      </c>
      <c r="AC286" s="160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e">
        <f>'5_ЦК прочие менее 150 кВт'!L284</f>
        <v>#REF!</v>
      </c>
      <c r="M287" s="12"/>
      <c r="AB287" s="160">
        <v>18</v>
      </c>
      <c r="AC287" s="160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70" t="e">
        <f>#REF!</f>
        <v>#REF!</v>
      </c>
      <c r="O288" s="8"/>
      <c r="AB288" s="160">
        <v>18</v>
      </c>
      <c r="AC288" s="160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160">
        <v>18</v>
      </c>
      <c r="AC289" s="160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160">
        <v>18</v>
      </c>
      <c r="AC290" s="160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160">
        <v>18</v>
      </c>
      <c r="AC291" s="160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 t="e">
        <f>I293+I294</f>
        <v>#REF!</v>
      </c>
      <c r="J292" s="56" t="e">
        <f>J293+J294</f>
        <v>#REF!</v>
      </c>
      <c r="K292" s="56" t="e">
        <f>K293+K294</f>
        <v>#REF!</v>
      </c>
      <c r="L292" s="56" t="e">
        <f>L293+L294</f>
        <v>#REF!</v>
      </c>
      <c r="M292" s="13"/>
      <c r="AB292" s="160">
        <v>18</v>
      </c>
      <c r="AC292" s="160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156" t="e">
        <f>'4_ЦК прочие менее 150 кВт'!I227</f>
        <v>#REF!</v>
      </c>
      <c r="J293" s="156" t="e">
        <f>'4_ЦК прочие менее 150 кВт'!J227</f>
        <v>#REF!</v>
      </c>
      <c r="K293" s="156" t="e">
        <f>'4_ЦК прочие менее 150 кВт'!K227</f>
        <v>#REF!</v>
      </c>
      <c r="L293" s="156" t="e">
        <f>'4_ЦК прочие менее 150 кВт'!L227</f>
        <v>#REF!</v>
      </c>
      <c r="AB293" s="160">
        <v>18</v>
      </c>
      <c r="AC293" s="160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 t="e">
        <f>'5_ЦК прочие менее 150 кВт'!I291</f>
        <v>#REF!</v>
      </c>
      <c r="J294" s="49" t="e">
        <f>I294</f>
        <v>#REF!</v>
      </c>
      <c r="K294" s="49" t="e">
        <f>J294</f>
        <v>#REF!</v>
      </c>
      <c r="L294" s="49" t="e">
        <f>K294</f>
        <v>#REF!</v>
      </c>
      <c r="AB294" s="160">
        <v>18</v>
      </c>
      <c r="AC294" s="160">
        <v>25</v>
      </c>
    </row>
    <row r="295" spans="1:29" ht="15.75" customHeight="1" x14ac:dyDescent="0.25">
      <c r="AB295" s="160">
        <v>19</v>
      </c>
      <c r="AC295" s="160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f>I297</f>
        <v>880241.3</v>
      </c>
      <c r="J296" s="136">
        <f>J297</f>
        <v>1355564</v>
      </c>
      <c r="K296" s="136">
        <f>K297</f>
        <v>1458239.72</v>
      </c>
      <c r="L296" s="136">
        <f>L297</f>
        <v>723361.22</v>
      </c>
      <c r="AB296" s="160">
        <v>19</v>
      </c>
      <c r="AC296" s="160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57">
        <f>'6_ЦК прочие менее 150 кВт'!I297</f>
        <v>880241.3</v>
      </c>
      <c r="J297" s="157">
        <f>'6_ЦК прочие менее 150 кВт'!J297</f>
        <v>1355564</v>
      </c>
      <c r="K297" s="157">
        <f>'6_ЦК прочие менее 150 кВт'!K297</f>
        <v>1458239.72</v>
      </c>
      <c r="L297" s="157">
        <f>'6_ЦК прочие менее 150 кВт'!L297</f>
        <v>723361.22</v>
      </c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ht="15.75" customHeight="1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6.25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27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ht="15.75" customHeight="1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ht="17.25" customHeight="1" x14ac:dyDescent="0.25">
      <c r="AB351" s="160">
        <v>21</v>
      </c>
      <c r="AC351" s="160">
        <v>10</v>
      </c>
    </row>
    <row r="352" spans="28:29" ht="17.25" customHeight="1" x14ac:dyDescent="0.25">
      <c r="AB352" s="160">
        <v>21</v>
      </c>
      <c r="AC352" s="160">
        <v>11</v>
      </c>
    </row>
    <row r="353" spans="28:29" ht="17.25" customHeight="1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ht="15.75" customHeight="1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ht="15.75" customHeight="1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ht="15.75" customHeight="1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ht="15" customHeight="1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ht="15.75" customHeight="1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ht="52.5" customHeight="1" x14ac:dyDescent="0.25">
      <c r="AB542" s="160">
        <v>29</v>
      </c>
      <c r="AC542" s="160">
        <v>9</v>
      </c>
    </row>
    <row r="543" spans="28:29" ht="52.5" customHeight="1" x14ac:dyDescent="0.25">
      <c r="AB543" s="160">
        <v>29</v>
      </c>
      <c r="AC543" s="160">
        <v>10</v>
      </c>
    </row>
    <row r="544" spans="28:29" ht="52.5" customHeight="1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36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ht="15.75" customHeight="1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ht="15.75" customHeight="1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ht="15.75" customHeight="1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ht="15.75" customHeight="1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ht="15.75" customHeight="1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6:G296"/>
    <mergeCell ref="A297:G297"/>
    <mergeCell ref="A286:L286"/>
    <mergeCell ref="A287:K287"/>
    <mergeCell ref="A293:G293"/>
    <mergeCell ref="A294:G294"/>
    <mergeCell ref="A292:G292"/>
    <mergeCell ref="A290:G291"/>
    <mergeCell ref="H290:H291"/>
    <mergeCell ref="I290:L290"/>
    <mergeCell ref="A215:L215"/>
    <mergeCell ref="M215:N215"/>
    <mergeCell ref="O215:P215"/>
    <mergeCell ref="A288:G288"/>
    <mergeCell ref="A252:A253"/>
    <mergeCell ref="B252:Y252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A73:A74"/>
    <mergeCell ref="B73:Y73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107:A108"/>
    <mergeCell ref="B107:Y107"/>
    <mergeCell ref="A1:Y1"/>
    <mergeCell ref="A2:Y2"/>
    <mergeCell ref="P3:Q3"/>
    <mergeCell ref="A4:Y4"/>
    <mergeCell ref="A5:A6"/>
    <mergeCell ref="B5:Y5"/>
    <mergeCell ref="A39:A40"/>
    <mergeCell ref="B39:Y39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F46" sqref="F46"/>
    </sheetView>
  </sheetViews>
  <sheetFormatPr defaultColWidth="7" defaultRowHeight="13.8" x14ac:dyDescent="0.25"/>
  <cols>
    <col min="1" max="1" width="120.77734375" style="17" customWidth="1"/>
    <col min="2" max="6" width="20.77734375" style="17" customWidth="1"/>
    <col min="7" max="16384" width="7" style="17"/>
  </cols>
  <sheetData>
    <row r="1" spans="1:13" s="37" customFormat="1" ht="21" x14ac:dyDescent="0.3">
      <c r="A1" s="276" t="s">
        <v>36</v>
      </c>
      <c r="B1" s="276"/>
      <c r="C1" s="276"/>
      <c r="D1" s="276"/>
      <c r="E1" s="276"/>
      <c r="F1" s="276"/>
      <c r="G1" s="38"/>
      <c r="H1" s="38"/>
      <c r="I1" s="38"/>
      <c r="J1" s="38"/>
    </row>
    <row r="2" spans="1:13" s="37" customFormat="1" ht="21" x14ac:dyDescent="0.3">
      <c r="A2" s="276" t="e">
        <f>'1_ЦК прочие менее 150 кВт'!A2:F2</f>
        <v>#REF!</v>
      </c>
      <c r="B2" s="276"/>
      <c r="C2" s="276"/>
      <c r="D2" s="276"/>
      <c r="E2" s="276"/>
      <c r="F2" s="276"/>
      <c r="G2" s="38"/>
      <c r="H2" s="38"/>
      <c r="I2" s="38"/>
      <c r="J2" s="38"/>
    </row>
    <row r="3" spans="1:13" x14ac:dyDescent="0.25">
      <c r="A3" s="36" t="s">
        <v>117</v>
      </c>
      <c r="B3" s="31"/>
      <c r="C3" s="31"/>
      <c r="D3" s="31"/>
      <c r="E3" s="31"/>
      <c r="F3" s="31"/>
      <c r="G3" s="31"/>
      <c r="H3" s="31"/>
    </row>
    <row r="4" spans="1:13" ht="18" x14ac:dyDescent="0.25">
      <c r="A4" s="277" t="s">
        <v>104</v>
      </c>
      <c r="B4" s="277"/>
      <c r="C4" s="277"/>
      <c r="D4" s="277"/>
      <c r="E4" s="277"/>
      <c r="F4" s="277"/>
      <c r="G4" s="35"/>
      <c r="H4" s="35"/>
      <c r="I4" s="35"/>
      <c r="J4" s="35"/>
    </row>
    <row r="5" spans="1:13" ht="15.6" x14ac:dyDescent="0.25">
      <c r="A5" s="278" t="s">
        <v>120</v>
      </c>
      <c r="B5" s="278"/>
      <c r="C5" s="278"/>
      <c r="D5" s="278"/>
      <c r="E5" s="278"/>
      <c r="F5" s="278"/>
      <c r="G5" s="34"/>
      <c r="H5" s="34"/>
      <c r="I5" s="34"/>
      <c r="J5" s="34"/>
    </row>
    <row r="6" spans="1:13" x14ac:dyDescent="0.25">
      <c r="A6" s="33"/>
      <c r="B6" s="31"/>
      <c r="C6" s="31"/>
      <c r="D6" s="31"/>
      <c r="E6" s="150"/>
      <c r="F6" s="31"/>
      <c r="G6" s="31"/>
      <c r="H6" s="31"/>
    </row>
    <row r="7" spans="1:13" ht="15.6" x14ac:dyDescent="0.25">
      <c r="A7" s="279" t="s">
        <v>35</v>
      </c>
      <c r="B7" s="279"/>
      <c r="C7" s="279"/>
      <c r="D7" s="279"/>
      <c r="E7" s="279"/>
      <c r="F7" s="279"/>
      <c r="G7" s="31"/>
      <c r="H7" s="31"/>
    </row>
    <row r="8" spans="1:13" ht="15.6" x14ac:dyDescent="0.25">
      <c r="A8" s="32"/>
      <c r="B8" s="32"/>
      <c r="C8" s="137"/>
      <c r="D8" s="32"/>
      <c r="E8" s="162" t="e">
        <f>E11-E52</f>
        <v>#REF!</v>
      </c>
      <c r="F8" s="32"/>
      <c r="G8" s="31"/>
      <c r="H8" s="31"/>
    </row>
    <row r="9" spans="1:13" ht="15.75" customHeight="1" x14ac:dyDescent="0.25">
      <c r="A9" s="280"/>
      <c r="B9" s="281"/>
      <c r="C9" s="271" t="s">
        <v>106</v>
      </c>
      <c r="D9" s="271"/>
      <c r="E9" s="271"/>
      <c r="F9" s="271"/>
      <c r="G9" s="25"/>
      <c r="H9" s="25"/>
      <c r="I9" s="25"/>
      <c r="J9" s="25"/>
    </row>
    <row r="10" spans="1:13" ht="15.6" x14ac:dyDescent="0.25">
      <c r="A10" s="282"/>
      <c r="B10" s="283"/>
      <c r="C10" s="20" t="s">
        <v>107</v>
      </c>
      <c r="D10" s="20" t="s">
        <v>108</v>
      </c>
      <c r="E10" s="20" t="s">
        <v>109</v>
      </c>
      <c r="F10" s="20" t="s">
        <v>110</v>
      </c>
      <c r="G10" s="30"/>
      <c r="H10" s="30"/>
      <c r="I10" s="30"/>
      <c r="J10" s="30"/>
    </row>
    <row r="11" spans="1:13" ht="15.6" x14ac:dyDescent="0.25">
      <c r="A11" s="274" t="s">
        <v>34</v>
      </c>
      <c r="B11" s="275"/>
      <c r="C11" s="29" t="e">
        <f>F13+C52+C53+C54</f>
        <v>#REF!</v>
      </c>
      <c r="D11" s="29" t="e">
        <f>F13+D52+D53+D54</f>
        <v>#REF!</v>
      </c>
      <c r="E11" s="29" t="e">
        <f>F13+E52+E53+E54</f>
        <v>#REF!</v>
      </c>
      <c r="F11" s="29" t="e">
        <f>F13+F52+F53+F54</f>
        <v>#REF!</v>
      </c>
      <c r="G11" s="28"/>
      <c r="H11" s="28"/>
      <c r="I11" s="28"/>
      <c r="J11" s="28"/>
      <c r="M11" s="27"/>
    </row>
    <row r="12" spans="1:13" ht="15.6" x14ac:dyDescent="0.25">
      <c r="A12" s="26"/>
      <c r="H12" s="25"/>
      <c r="I12" s="24"/>
      <c r="J12" s="24"/>
    </row>
    <row r="13" spans="1:13" ht="15.6" x14ac:dyDescent="0.25">
      <c r="A13" s="284" t="s">
        <v>33</v>
      </c>
      <c r="B13" s="284"/>
      <c r="C13" s="284"/>
      <c r="D13" s="284"/>
      <c r="E13" s="284"/>
      <c r="F13" s="128" t="e">
        <f>ROUND(F15+F16*F17,2)</f>
        <v>#REF!</v>
      </c>
    </row>
    <row r="14" spans="1:13" ht="15.6" x14ac:dyDescent="0.25">
      <c r="A14" s="284" t="s">
        <v>32</v>
      </c>
      <c r="B14" s="284"/>
      <c r="C14" s="284"/>
      <c r="D14" s="284"/>
      <c r="E14" s="284"/>
      <c r="F14" s="284"/>
    </row>
    <row r="15" spans="1:13" ht="15.6" x14ac:dyDescent="0.25">
      <c r="A15" s="266" t="s">
        <v>31</v>
      </c>
      <c r="B15" s="266"/>
      <c r="C15" s="266"/>
      <c r="D15" s="266"/>
      <c r="E15" s="266"/>
      <c r="F15" s="129" t="e">
        <f>#REF!</f>
        <v>#REF!</v>
      </c>
    </row>
    <row r="16" spans="1:13" ht="15.6" x14ac:dyDescent="0.25">
      <c r="A16" s="266" t="s">
        <v>30</v>
      </c>
      <c r="B16" s="266"/>
      <c r="C16" s="266"/>
      <c r="D16" s="266"/>
      <c r="E16" s="266"/>
      <c r="F16" s="129" t="e">
        <f>#REF!</f>
        <v>#REF!</v>
      </c>
    </row>
    <row r="17" spans="1:6" ht="15.6" x14ac:dyDescent="0.25">
      <c r="A17" s="266" t="s">
        <v>29</v>
      </c>
      <c r="B17" s="266"/>
      <c r="C17" s="266"/>
      <c r="D17" s="266"/>
      <c r="E17" s="266"/>
      <c r="F17" s="130" t="e">
        <f>(F18+F19-F20-F27)/(F37+F38-F39-F46)</f>
        <v>#REF!</v>
      </c>
    </row>
    <row r="18" spans="1:6" ht="15.6" x14ac:dyDescent="0.25">
      <c r="A18" s="266" t="s">
        <v>28</v>
      </c>
      <c r="B18" s="266"/>
      <c r="C18" s="266"/>
      <c r="D18" s="266"/>
      <c r="E18" s="266"/>
      <c r="F18" s="131" t="e">
        <f>#REF!</f>
        <v>#REF!</v>
      </c>
    </row>
    <row r="19" spans="1:6" ht="15.6" x14ac:dyDescent="0.25">
      <c r="A19" s="266" t="s">
        <v>27</v>
      </c>
      <c r="B19" s="266"/>
      <c r="C19" s="266"/>
      <c r="D19" s="266"/>
      <c r="E19" s="266"/>
      <c r="F19" s="131">
        <v>0</v>
      </c>
    </row>
    <row r="20" spans="1:6" ht="15.6" x14ac:dyDescent="0.25">
      <c r="A20" s="266" t="s">
        <v>26</v>
      </c>
      <c r="B20" s="266"/>
      <c r="C20" s="266"/>
      <c r="D20" s="266"/>
      <c r="E20" s="266"/>
      <c r="F20" s="132" t="e">
        <f>SUM(F22:F26)</f>
        <v>#REF!</v>
      </c>
    </row>
    <row r="21" spans="1:6" ht="15.6" x14ac:dyDescent="0.25">
      <c r="A21" s="272" t="s">
        <v>10</v>
      </c>
      <c r="B21" s="272"/>
      <c r="C21" s="272"/>
      <c r="D21" s="272"/>
      <c r="E21" s="272"/>
      <c r="F21" s="133"/>
    </row>
    <row r="22" spans="1:6" ht="15.6" x14ac:dyDescent="0.25">
      <c r="A22" s="265" t="s">
        <v>25</v>
      </c>
      <c r="B22" s="265"/>
      <c r="C22" s="265"/>
      <c r="D22" s="265"/>
      <c r="E22" s="265"/>
      <c r="F22" s="132" t="e">
        <f>#REF!</f>
        <v>#REF!</v>
      </c>
    </row>
    <row r="23" spans="1:6" ht="15.6" x14ac:dyDescent="0.25">
      <c r="A23" s="265" t="s">
        <v>24</v>
      </c>
      <c r="B23" s="265"/>
      <c r="C23" s="265"/>
      <c r="D23" s="265"/>
      <c r="E23" s="265"/>
      <c r="F23" s="133" t="e">
        <f>'1_ЦК прочие менее 150 кВт'!F23</f>
        <v>#REF!</v>
      </c>
    </row>
    <row r="24" spans="1:6" ht="15.6" x14ac:dyDescent="0.25">
      <c r="A24" s="265" t="s">
        <v>23</v>
      </c>
      <c r="B24" s="265"/>
      <c r="C24" s="265"/>
      <c r="D24" s="265"/>
      <c r="E24" s="265"/>
      <c r="F24" s="133" t="e">
        <f>'1_ЦК прочие менее 150 кВт'!F24</f>
        <v>#REF!</v>
      </c>
    </row>
    <row r="25" spans="1:6" ht="15.6" x14ac:dyDescent="0.25">
      <c r="A25" s="265" t="s">
        <v>22</v>
      </c>
      <c r="B25" s="265"/>
      <c r="C25" s="265"/>
      <c r="D25" s="265"/>
      <c r="E25" s="265"/>
      <c r="F25" s="133">
        <v>0</v>
      </c>
    </row>
    <row r="26" spans="1:6" ht="15.6" x14ac:dyDescent="0.25">
      <c r="A26" s="265" t="s">
        <v>21</v>
      </c>
      <c r="B26" s="265"/>
      <c r="C26" s="265"/>
      <c r="D26" s="265"/>
      <c r="E26" s="265"/>
      <c r="F26" s="133">
        <v>0</v>
      </c>
    </row>
    <row r="27" spans="1:6" ht="15.6" x14ac:dyDescent="0.25">
      <c r="A27" s="266" t="s">
        <v>20</v>
      </c>
      <c r="B27" s="266"/>
      <c r="C27" s="266"/>
      <c r="D27" s="266"/>
      <c r="E27" s="266"/>
      <c r="F27" s="131" t="e">
        <f>'1_ЦК прочие менее 150 кВт'!F27</f>
        <v>#REF!</v>
      </c>
    </row>
    <row r="28" spans="1:6" ht="15.6" x14ac:dyDescent="0.25">
      <c r="A28" s="266" t="s">
        <v>19</v>
      </c>
      <c r="B28" s="266"/>
      <c r="C28" s="266"/>
      <c r="D28" s="266"/>
      <c r="E28" s="266"/>
      <c r="F28" s="132" t="e">
        <f>F30+F34</f>
        <v>#REF!</v>
      </c>
    </row>
    <row r="29" spans="1:6" ht="15.6" x14ac:dyDescent="0.25">
      <c r="A29" s="272" t="s">
        <v>10</v>
      </c>
      <c r="B29" s="272"/>
      <c r="C29" s="272"/>
      <c r="D29" s="272"/>
      <c r="E29" s="272"/>
      <c r="F29" s="133"/>
    </row>
    <row r="30" spans="1:6" ht="15.6" x14ac:dyDescent="0.25">
      <c r="A30" s="265" t="s">
        <v>18</v>
      </c>
      <c r="B30" s="265"/>
      <c r="C30" s="265"/>
      <c r="D30" s="265"/>
      <c r="E30" s="265"/>
      <c r="F30" s="133">
        <f>F31+F32+F33</f>
        <v>0</v>
      </c>
    </row>
    <row r="31" spans="1:6" ht="15.6" x14ac:dyDescent="0.25">
      <c r="A31" s="273" t="s">
        <v>15</v>
      </c>
      <c r="B31" s="273"/>
      <c r="C31" s="273"/>
      <c r="D31" s="273"/>
      <c r="E31" s="273"/>
      <c r="F31" s="133">
        <v>0</v>
      </c>
    </row>
    <row r="32" spans="1:6" ht="15.6" x14ac:dyDescent="0.25">
      <c r="A32" s="273" t="s">
        <v>17</v>
      </c>
      <c r="B32" s="273"/>
      <c r="C32" s="273"/>
      <c r="D32" s="273"/>
      <c r="E32" s="273"/>
      <c r="F32" s="133">
        <v>0</v>
      </c>
    </row>
    <row r="33" spans="1:6" ht="15.6" x14ac:dyDescent="0.25">
      <c r="A33" s="273" t="s">
        <v>14</v>
      </c>
      <c r="B33" s="273"/>
      <c r="C33" s="273"/>
      <c r="D33" s="273"/>
      <c r="E33" s="273"/>
      <c r="F33" s="133">
        <v>0</v>
      </c>
    </row>
    <row r="34" spans="1:6" ht="15.6" x14ac:dyDescent="0.25">
      <c r="A34" s="265" t="s">
        <v>16</v>
      </c>
      <c r="B34" s="265"/>
      <c r="C34" s="265"/>
      <c r="D34" s="265"/>
      <c r="E34" s="265"/>
      <c r="F34" s="132" t="e">
        <f>F35+F36</f>
        <v>#REF!</v>
      </c>
    </row>
    <row r="35" spans="1:6" ht="15.6" x14ac:dyDescent="0.25">
      <c r="A35" s="273" t="s">
        <v>15</v>
      </c>
      <c r="B35" s="273"/>
      <c r="C35" s="273"/>
      <c r="D35" s="273"/>
      <c r="E35" s="273"/>
      <c r="F35" s="131" t="e">
        <f>#REF!/1000</f>
        <v>#REF!</v>
      </c>
    </row>
    <row r="36" spans="1:6" ht="15.6" x14ac:dyDescent="0.25">
      <c r="A36" s="273" t="s">
        <v>14</v>
      </c>
      <c r="B36" s="273"/>
      <c r="C36" s="273"/>
      <c r="D36" s="273"/>
      <c r="E36" s="273"/>
      <c r="F36" s="131" t="e">
        <f>#REF!/1000</f>
        <v>#REF!</v>
      </c>
    </row>
    <row r="37" spans="1:6" ht="15.6" x14ac:dyDescent="0.25">
      <c r="A37" s="266" t="s">
        <v>13</v>
      </c>
      <c r="B37" s="266"/>
      <c r="C37" s="266"/>
      <c r="D37" s="266"/>
      <c r="E37" s="266"/>
      <c r="F37" s="131" t="e">
        <f>#REF!</f>
        <v>#REF!</v>
      </c>
    </row>
    <row r="38" spans="1:6" ht="15.6" x14ac:dyDescent="0.25">
      <c r="A38" s="266" t="s">
        <v>12</v>
      </c>
      <c r="B38" s="266"/>
      <c r="C38" s="266"/>
      <c r="D38" s="266"/>
      <c r="E38" s="266"/>
      <c r="F38" s="133">
        <v>0</v>
      </c>
    </row>
    <row r="39" spans="1:6" ht="15.6" x14ac:dyDescent="0.25">
      <c r="A39" s="266" t="s">
        <v>11</v>
      </c>
      <c r="B39" s="266"/>
      <c r="C39" s="266"/>
      <c r="D39" s="266"/>
      <c r="E39" s="266"/>
      <c r="F39" s="132" t="e">
        <f>SUM(F41:F45)</f>
        <v>#REF!</v>
      </c>
    </row>
    <row r="40" spans="1:6" ht="15.6" x14ac:dyDescent="0.25">
      <c r="A40" s="272" t="s">
        <v>10</v>
      </c>
      <c r="B40" s="272"/>
      <c r="C40" s="272"/>
      <c r="D40" s="272"/>
      <c r="E40" s="272"/>
      <c r="F40" s="133"/>
    </row>
    <row r="41" spans="1:6" ht="15.6" x14ac:dyDescent="0.25">
      <c r="A41" s="265" t="s">
        <v>9</v>
      </c>
      <c r="B41" s="265"/>
      <c r="C41" s="265"/>
      <c r="D41" s="265"/>
      <c r="E41" s="265"/>
      <c r="F41" s="133" t="e">
        <f>F34</f>
        <v>#REF!</v>
      </c>
    </row>
    <row r="42" spans="1:6" ht="15.6" x14ac:dyDescent="0.25">
      <c r="A42" s="265" t="s">
        <v>8</v>
      </c>
      <c r="B42" s="265"/>
      <c r="C42" s="265"/>
      <c r="D42" s="265"/>
      <c r="E42" s="265"/>
      <c r="F42" s="133" t="e">
        <f>'1_ЦК прочие менее 150 кВт'!F42</f>
        <v>#REF!</v>
      </c>
    </row>
    <row r="43" spans="1:6" ht="15.6" x14ac:dyDescent="0.25">
      <c r="A43" s="265" t="s">
        <v>7</v>
      </c>
      <c r="B43" s="265"/>
      <c r="C43" s="265"/>
      <c r="D43" s="265"/>
      <c r="E43" s="265"/>
      <c r="F43" s="133" t="e">
        <f>'1_ЦК прочие менее 150 кВт'!F43</f>
        <v>#REF!</v>
      </c>
    </row>
    <row r="44" spans="1:6" ht="15.6" x14ac:dyDescent="0.25">
      <c r="A44" s="265" t="s">
        <v>6</v>
      </c>
      <c r="B44" s="265"/>
      <c r="C44" s="265"/>
      <c r="D44" s="265"/>
      <c r="E44" s="265"/>
      <c r="F44" s="133">
        <v>0</v>
      </c>
    </row>
    <row r="45" spans="1:6" ht="15.6" x14ac:dyDescent="0.25">
      <c r="A45" s="265" t="s">
        <v>5</v>
      </c>
      <c r="B45" s="265"/>
      <c r="C45" s="265"/>
      <c r="D45" s="265"/>
      <c r="E45" s="265"/>
      <c r="F45" s="133">
        <v>0</v>
      </c>
    </row>
    <row r="46" spans="1:6" ht="15.6" x14ac:dyDescent="0.25">
      <c r="A46" s="266" t="s">
        <v>4</v>
      </c>
      <c r="B46" s="266"/>
      <c r="C46" s="266"/>
      <c r="D46" s="266"/>
      <c r="E46" s="266"/>
      <c r="F46" s="131" t="e">
        <f>'1_ЦК прочие менее 150 кВт'!F46</f>
        <v>#REF!</v>
      </c>
    </row>
    <row r="47" spans="1:6" ht="15.6" x14ac:dyDescent="0.25">
      <c r="A47" s="266" t="s">
        <v>3</v>
      </c>
      <c r="B47" s="266"/>
      <c r="C47" s="266"/>
      <c r="D47" s="266"/>
      <c r="E47" s="266"/>
      <c r="F47" s="134">
        <v>0</v>
      </c>
    </row>
    <row r="48" spans="1:6" ht="15.6" x14ac:dyDescent="0.25">
      <c r="A48" s="23"/>
      <c r="B48" s="23"/>
      <c r="C48" s="23"/>
      <c r="D48" s="23"/>
      <c r="E48" s="23"/>
      <c r="F48" s="22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71" t="s">
        <v>106</v>
      </c>
      <c r="D50" s="271"/>
      <c r="E50" s="271"/>
      <c r="F50" s="27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54" t="e">
        <f>#REF!</f>
        <v>#REF!</v>
      </c>
      <c r="D52" s="154" t="e">
        <f>#REF!</f>
        <v>#REF!</v>
      </c>
      <c r="E52" s="154" t="e">
        <f>#REF!</f>
        <v>#REF!</v>
      </c>
      <c r="F52" s="154" t="e">
        <f>#REF!</f>
        <v>#REF!</v>
      </c>
    </row>
    <row r="53" spans="1:6" ht="15.6" x14ac:dyDescent="0.3">
      <c r="A53" s="263" t="s">
        <v>0</v>
      </c>
      <c r="B53" s="264"/>
      <c r="C53" s="154" t="e">
        <f>#REF!</f>
        <v>#REF!</v>
      </c>
      <c r="D53" s="154" t="e">
        <f t="shared" ref="D53:F54" si="0">C53</f>
        <v>#REF!</v>
      </c>
      <c r="E53" s="154" t="e">
        <f t="shared" si="0"/>
        <v>#REF!</v>
      </c>
      <c r="F53" s="154" t="e">
        <f t="shared" si="0"/>
        <v>#REF!</v>
      </c>
    </row>
    <row r="54" spans="1:6" ht="17.25" customHeight="1" x14ac:dyDescent="0.3">
      <c r="A54" s="263" t="s">
        <v>79</v>
      </c>
      <c r="B54" s="264"/>
      <c r="C54" s="19" t="e">
        <f>'1_ЦК прочие менее 150 кВт'!C54</f>
        <v>#REF!</v>
      </c>
      <c r="D54" s="19" t="e">
        <f t="shared" si="0"/>
        <v>#REF!</v>
      </c>
      <c r="E54" s="19" t="e">
        <f t="shared" si="0"/>
        <v>#REF!</v>
      </c>
      <c r="F54" s="19" t="e">
        <f t="shared" si="0"/>
        <v>#REF!</v>
      </c>
    </row>
    <row r="55" spans="1:6" ht="15.75" customHeight="1" x14ac:dyDescent="0.25"/>
    <row r="56" spans="1:6" x14ac:dyDescent="0.25">
      <c r="E56" s="147"/>
    </row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8" customForma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1:17" s="18" customForma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60" zoomScaleNormal="60" zoomScaleSheetLayoutView="55" workbookViewId="0">
      <pane xSplit="1" ySplit="4" topLeftCell="B27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182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>
        <v>1665.51</v>
      </c>
      <c r="C7" s="101">
        <v>1675.51</v>
      </c>
      <c r="D7" s="101">
        <v>1699.35</v>
      </c>
      <c r="E7" s="101">
        <v>1707.59</v>
      </c>
      <c r="F7" s="101">
        <v>1771.98</v>
      </c>
      <c r="G7" s="101">
        <v>1880.4</v>
      </c>
      <c r="H7" s="101">
        <v>1937.29</v>
      </c>
      <c r="I7" s="101">
        <v>1949.1</v>
      </c>
      <c r="J7" s="101">
        <v>1947.01</v>
      </c>
      <c r="K7" s="101">
        <v>1939.61</v>
      </c>
      <c r="L7" s="101">
        <v>1929.72</v>
      </c>
      <c r="M7" s="101">
        <v>1929.64</v>
      </c>
      <c r="N7" s="101">
        <v>1919.44</v>
      </c>
      <c r="O7" s="101">
        <v>1903</v>
      </c>
      <c r="P7" s="101">
        <v>1911.41</v>
      </c>
      <c r="Q7" s="101">
        <v>1929.07</v>
      </c>
      <c r="R7" s="101">
        <v>1944.21</v>
      </c>
      <c r="S7" s="101">
        <v>1964.26</v>
      </c>
      <c r="T7" s="101">
        <v>1942.35</v>
      </c>
      <c r="U7" s="101">
        <v>1925.18</v>
      </c>
      <c r="V7" s="101">
        <v>1896.95</v>
      </c>
      <c r="W7" s="101">
        <v>1847.48</v>
      </c>
      <c r="X7" s="101">
        <v>1725.95</v>
      </c>
      <c r="Y7" s="102">
        <v>1703.16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75">
        <v>1674.31</v>
      </c>
      <c r="C8" s="10">
        <v>1674.78</v>
      </c>
      <c r="D8" s="10">
        <v>1683.7</v>
      </c>
      <c r="E8" s="10">
        <v>1706.3</v>
      </c>
      <c r="F8" s="10">
        <v>1790.14</v>
      </c>
      <c r="G8" s="10">
        <v>1905.98</v>
      </c>
      <c r="H8" s="10">
        <v>1927.22</v>
      </c>
      <c r="I8" s="10">
        <v>1972.01</v>
      </c>
      <c r="J8" s="10">
        <v>1949.76</v>
      </c>
      <c r="K8" s="10">
        <v>1938.41</v>
      </c>
      <c r="L8" s="10">
        <v>1920.84</v>
      </c>
      <c r="M8" s="10">
        <v>1923.75</v>
      </c>
      <c r="N8" s="10">
        <v>1920.32</v>
      </c>
      <c r="O8" s="10">
        <v>1916.78</v>
      </c>
      <c r="P8" s="10">
        <v>1920.66</v>
      </c>
      <c r="Q8" s="10">
        <v>1937.34</v>
      </c>
      <c r="R8" s="10">
        <v>1973.65</v>
      </c>
      <c r="S8" s="10">
        <v>1983.12</v>
      </c>
      <c r="T8" s="10">
        <v>2050.19</v>
      </c>
      <c r="U8" s="10">
        <v>1964.45</v>
      </c>
      <c r="V8" s="10">
        <v>1920.4</v>
      </c>
      <c r="W8" s="10">
        <v>1880.33</v>
      </c>
      <c r="X8" s="10">
        <v>1787.65</v>
      </c>
      <c r="Y8" s="58">
        <v>1750.73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75">
        <v>1703.29</v>
      </c>
      <c r="C9" s="10">
        <v>1691.26</v>
      </c>
      <c r="D9" s="10">
        <v>1693.71</v>
      </c>
      <c r="E9" s="10">
        <v>1705.39</v>
      </c>
      <c r="F9" s="10">
        <v>1773.06</v>
      </c>
      <c r="G9" s="10">
        <v>1885.1</v>
      </c>
      <c r="H9" s="10">
        <v>1932.45</v>
      </c>
      <c r="I9" s="10">
        <v>1949.7</v>
      </c>
      <c r="J9" s="10">
        <v>1952.28</v>
      </c>
      <c r="K9" s="10">
        <v>1948.63</v>
      </c>
      <c r="L9" s="10">
        <v>1920.46</v>
      </c>
      <c r="M9" s="10">
        <v>1934.57</v>
      </c>
      <c r="N9" s="10">
        <v>1929.64</v>
      </c>
      <c r="O9" s="10">
        <v>1920.86</v>
      </c>
      <c r="P9" s="10">
        <v>1922.56</v>
      </c>
      <c r="Q9" s="10">
        <v>1934.42</v>
      </c>
      <c r="R9" s="10">
        <v>1963.97</v>
      </c>
      <c r="S9" s="10">
        <v>2005.59</v>
      </c>
      <c r="T9" s="10">
        <v>1963.65</v>
      </c>
      <c r="U9" s="10">
        <v>1933.12</v>
      </c>
      <c r="V9" s="10">
        <v>1875.31</v>
      </c>
      <c r="W9" s="10">
        <v>1820.77</v>
      </c>
      <c r="X9" s="10">
        <v>1758.95</v>
      </c>
      <c r="Y9" s="58">
        <v>1744.9</v>
      </c>
      <c r="AB9" s="4">
        <v>7</v>
      </c>
      <c r="AC9" s="4">
        <v>4</v>
      </c>
    </row>
    <row r="10" spans="1:29" x14ac:dyDescent="0.25">
      <c r="A10" s="69">
        <v>4</v>
      </c>
      <c r="B10" s="75">
        <v>1702.41</v>
      </c>
      <c r="C10" s="10">
        <v>1702.88</v>
      </c>
      <c r="D10" s="10">
        <v>1703.98</v>
      </c>
      <c r="E10" s="10">
        <v>1704.58</v>
      </c>
      <c r="F10" s="10">
        <v>1705.67</v>
      </c>
      <c r="G10" s="10">
        <v>1776.36</v>
      </c>
      <c r="H10" s="10">
        <v>1803.82</v>
      </c>
      <c r="I10" s="10">
        <v>1790.69</v>
      </c>
      <c r="J10" s="10">
        <v>1765.94</v>
      </c>
      <c r="K10" s="10">
        <v>1728.71</v>
      </c>
      <c r="L10" s="10">
        <v>1659.7</v>
      </c>
      <c r="M10" s="10">
        <v>1659.63</v>
      </c>
      <c r="N10" s="10">
        <v>1659.5</v>
      </c>
      <c r="O10" s="10">
        <v>1659.61</v>
      </c>
      <c r="P10" s="10">
        <v>1686.51</v>
      </c>
      <c r="Q10" s="10">
        <v>1677.73</v>
      </c>
      <c r="R10" s="10">
        <v>1711.3</v>
      </c>
      <c r="S10" s="10">
        <v>1711.43</v>
      </c>
      <c r="T10" s="10">
        <v>1710.39</v>
      </c>
      <c r="U10" s="10">
        <v>1710.12</v>
      </c>
      <c r="V10" s="10">
        <v>1708.61</v>
      </c>
      <c r="W10" s="10">
        <v>1663.19</v>
      </c>
      <c r="X10" s="10">
        <v>1656.01</v>
      </c>
      <c r="Y10" s="58">
        <v>1661.89</v>
      </c>
      <c r="AB10" s="4">
        <v>7</v>
      </c>
      <c r="AC10" s="4">
        <v>5</v>
      </c>
    </row>
    <row r="11" spans="1:29" x14ac:dyDescent="0.25">
      <c r="A11" s="69">
        <v>5</v>
      </c>
      <c r="B11" s="75">
        <v>1703.2</v>
      </c>
      <c r="C11" s="10">
        <v>1704.26</v>
      </c>
      <c r="D11" s="10">
        <v>1704.08</v>
      </c>
      <c r="E11" s="10">
        <v>1704.92</v>
      </c>
      <c r="F11" s="10">
        <v>1712.17</v>
      </c>
      <c r="G11" s="10">
        <v>1723.54</v>
      </c>
      <c r="H11" s="10">
        <v>1795.16</v>
      </c>
      <c r="I11" s="10">
        <v>1776.23</v>
      </c>
      <c r="J11" s="10">
        <v>1732.71</v>
      </c>
      <c r="K11" s="10">
        <v>1721.4</v>
      </c>
      <c r="L11" s="10">
        <v>1713.21</v>
      </c>
      <c r="M11" s="10">
        <v>1711.14</v>
      </c>
      <c r="N11" s="10">
        <v>1672.38</v>
      </c>
      <c r="O11" s="10">
        <v>1660.05</v>
      </c>
      <c r="P11" s="10">
        <v>1660.73</v>
      </c>
      <c r="Q11" s="10">
        <v>1671.74</v>
      </c>
      <c r="R11" s="10">
        <v>1721.79</v>
      </c>
      <c r="S11" s="10">
        <v>1763.43</v>
      </c>
      <c r="T11" s="10">
        <v>1801.21</v>
      </c>
      <c r="U11" s="10">
        <v>1782.77</v>
      </c>
      <c r="V11" s="10">
        <v>1711.82</v>
      </c>
      <c r="W11" s="10">
        <v>1708.07</v>
      </c>
      <c r="X11" s="10">
        <v>1701.41</v>
      </c>
      <c r="Y11" s="58">
        <v>1702.41</v>
      </c>
      <c r="AB11" s="4">
        <v>7</v>
      </c>
      <c r="AC11" s="4">
        <v>6</v>
      </c>
    </row>
    <row r="12" spans="1:29" x14ac:dyDescent="0.25">
      <c r="A12" s="69">
        <v>6</v>
      </c>
      <c r="B12" s="75">
        <v>1709.92</v>
      </c>
      <c r="C12" s="10">
        <v>1704.43</v>
      </c>
      <c r="D12" s="10">
        <v>1690.25</v>
      </c>
      <c r="E12" s="10">
        <v>1689.2</v>
      </c>
      <c r="F12" s="10">
        <v>1705.99</v>
      </c>
      <c r="G12" s="10">
        <v>1713.29</v>
      </c>
      <c r="H12" s="10">
        <v>1740.5</v>
      </c>
      <c r="I12" s="10">
        <v>1817.98</v>
      </c>
      <c r="J12" s="10">
        <v>1924.51</v>
      </c>
      <c r="K12" s="10">
        <v>1929.19</v>
      </c>
      <c r="L12" s="10">
        <v>1923.76</v>
      </c>
      <c r="M12" s="10">
        <v>1925.05</v>
      </c>
      <c r="N12" s="10">
        <v>1913.82</v>
      </c>
      <c r="O12" s="10">
        <v>1916.84</v>
      </c>
      <c r="P12" s="10">
        <v>1917.52</v>
      </c>
      <c r="Q12" s="10">
        <v>1930.45</v>
      </c>
      <c r="R12" s="10">
        <v>1961.13</v>
      </c>
      <c r="S12" s="10">
        <v>1954.81</v>
      </c>
      <c r="T12" s="10">
        <v>1957.18</v>
      </c>
      <c r="U12" s="10">
        <v>1911.22</v>
      </c>
      <c r="V12" s="10">
        <v>1802.3</v>
      </c>
      <c r="W12" s="10">
        <v>1754.77</v>
      </c>
      <c r="X12" s="10">
        <v>1710.34</v>
      </c>
      <c r="Y12" s="58">
        <v>1708.65</v>
      </c>
      <c r="AB12" s="4">
        <v>7</v>
      </c>
      <c r="AC12" s="4">
        <v>7</v>
      </c>
    </row>
    <row r="13" spans="1:29" x14ac:dyDescent="0.25">
      <c r="A13" s="69">
        <v>7</v>
      </c>
      <c r="B13" s="75">
        <v>1736.8</v>
      </c>
      <c r="C13" s="10">
        <v>1706.2</v>
      </c>
      <c r="D13" s="10">
        <v>1706.67</v>
      </c>
      <c r="E13" s="10">
        <v>1702.3</v>
      </c>
      <c r="F13" s="10">
        <v>1706.99</v>
      </c>
      <c r="G13" s="10">
        <v>1715.62</v>
      </c>
      <c r="H13" s="10">
        <v>1795.62</v>
      </c>
      <c r="I13" s="10">
        <v>1841.09</v>
      </c>
      <c r="J13" s="10">
        <v>1953.91</v>
      </c>
      <c r="K13" s="10">
        <v>2006.01</v>
      </c>
      <c r="L13" s="10">
        <v>2012.18</v>
      </c>
      <c r="M13" s="10">
        <v>2012.87</v>
      </c>
      <c r="N13" s="10">
        <v>2013.41</v>
      </c>
      <c r="O13" s="10">
        <v>2012.9</v>
      </c>
      <c r="P13" s="10">
        <v>2025.56</v>
      </c>
      <c r="Q13" s="10">
        <v>2057.5</v>
      </c>
      <c r="R13" s="10">
        <v>2096.2399999999998</v>
      </c>
      <c r="S13" s="10">
        <v>2107.8200000000002</v>
      </c>
      <c r="T13" s="10">
        <v>2129.98</v>
      </c>
      <c r="U13" s="10">
        <v>2023.89</v>
      </c>
      <c r="V13" s="10">
        <v>1875.58</v>
      </c>
      <c r="W13" s="10">
        <v>1772.5</v>
      </c>
      <c r="X13" s="10">
        <v>1719.09</v>
      </c>
      <c r="Y13" s="58">
        <v>1711.53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75">
        <v>1673</v>
      </c>
      <c r="C14" s="10">
        <v>1673.71</v>
      </c>
      <c r="D14" s="10">
        <v>1682.51</v>
      </c>
      <c r="E14" s="10">
        <v>1684.44</v>
      </c>
      <c r="F14" s="10">
        <v>1707.93</v>
      </c>
      <c r="G14" s="10">
        <v>1779.31</v>
      </c>
      <c r="H14" s="10">
        <v>1819.67</v>
      </c>
      <c r="I14" s="10">
        <v>1914.63</v>
      </c>
      <c r="J14" s="10">
        <v>1924.24</v>
      </c>
      <c r="K14" s="10">
        <v>1883.86</v>
      </c>
      <c r="L14" s="10">
        <v>1866.25</v>
      </c>
      <c r="M14" s="10">
        <v>1876.72</v>
      </c>
      <c r="N14" s="10">
        <v>1872.98</v>
      </c>
      <c r="O14" s="10">
        <v>1872.76</v>
      </c>
      <c r="P14" s="10">
        <v>1874.44</v>
      </c>
      <c r="Q14" s="10">
        <v>1889.41</v>
      </c>
      <c r="R14" s="10">
        <v>1924.66</v>
      </c>
      <c r="S14" s="10">
        <v>1930.39</v>
      </c>
      <c r="T14" s="10">
        <v>1914.38</v>
      </c>
      <c r="U14" s="10">
        <v>1887.79</v>
      </c>
      <c r="V14" s="10">
        <v>1764.54</v>
      </c>
      <c r="W14" s="10">
        <v>1713.61</v>
      </c>
      <c r="X14" s="10">
        <v>1706.16</v>
      </c>
      <c r="Y14" s="58">
        <v>1703.34</v>
      </c>
      <c r="AB14" s="4">
        <v>7</v>
      </c>
      <c r="AC14" s="4">
        <v>9</v>
      </c>
    </row>
    <row r="15" spans="1:29" x14ac:dyDescent="0.25">
      <c r="A15" s="69">
        <v>9</v>
      </c>
      <c r="B15" s="75">
        <v>1688.34</v>
      </c>
      <c r="C15" s="10">
        <v>1686.46</v>
      </c>
      <c r="D15" s="10">
        <v>1670.71</v>
      </c>
      <c r="E15" s="10">
        <v>1672.52</v>
      </c>
      <c r="F15" s="10">
        <v>1687.16</v>
      </c>
      <c r="G15" s="10">
        <v>1720.71</v>
      </c>
      <c r="H15" s="10">
        <v>1781.71</v>
      </c>
      <c r="I15" s="10">
        <v>1851.87</v>
      </c>
      <c r="J15" s="10">
        <v>1871.22</v>
      </c>
      <c r="K15" s="10">
        <v>1875.3</v>
      </c>
      <c r="L15" s="10">
        <v>1789.86</v>
      </c>
      <c r="M15" s="10">
        <v>1791.29</v>
      </c>
      <c r="N15" s="10">
        <v>1783.97</v>
      </c>
      <c r="O15" s="10">
        <v>1783.39</v>
      </c>
      <c r="P15" s="10">
        <v>1778.08</v>
      </c>
      <c r="Q15" s="10">
        <v>1775</v>
      </c>
      <c r="R15" s="10">
        <v>1783.96</v>
      </c>
      <c r="S15" s="10">
        <v>1852.7</v>
      </c>
      <c r="T15" s="10">
        <v>1787.89</v>
      </c>
      <c r="U15" s="10">
        <v>1758.98</v>
      </c>
      <c r="V15" s="10">
        <v>1716.09</v>
      </c>
      <c r="W15" s="10">
        <v>1708.42</v>
      </c>
      <c r="X15" s="10">
        <v>1680.68</v>
      </c>
      <c r="Y15" s="58">
        <v>1681.05</v>
      </c>
      <c r="AB15" s="4">
        <v>7</v>
      </c>
      <c r="AC15" s="4">
        <v>10</v>
      </c>
    </row>
    <row r="16" spans="1:29" x14ac:dyDescent="0.25">
      <c r="A16" s="69">
        <v>10</v>
      </c>
      <c r="B16" s="75">
        <v>1681.07</v>
      </c>
      <c r="C16" s="10">
        <v>1675.99</v>
      </c>
      <c r="D16" s="10">
        <v>1676.86</v>
      </c>
      <c r="E16" s="10">
        <v>1683.23</v>
      </c>
      <c r="F16" s="10">
        <v>1691.59</v>
      </c>
      <c r="G16" s="10">
        <v>1718.4</v>
      </c>
      <c r="H16" s="10">
        <v>1772.82</v>
      </c>
      <c r="I16" s="10">
        <v>1796.73</v>
      </c>
      <c r="J16" s="10">
        <v>1794.93</v>
      </c>
      <c r="K16" s="10">
        <v>1780.71</v>
      </c>
      <c r="L16" s="10">
        <v>1754.14</v>
      </c>
      <c r="M16" s="10">
        <v>1768.51</v>
      </c>
      <c r="N16" s="10">
        <v>1767.99</v>
      </c>
      <c r="O16" s="10">
        <v>1775.31</v>
      </c>
      <c r="P16" s="10">
        <v>1761</v>
      </c>
      <c r="Q16" s="10">
        <v>1769.85</v>
      </c>
      <c r="R16" s="10">
        <v>1782.36</v>
      </c>
      <c r="S16" s="10">
        <v>1804.83</v>
      </c>
      <c r="T16" s="10">
        <v>1786.74</v>
      </c>
      <c r="U16" s="10">
        <v>1739.02</v>
      </c>
      <c r="V16" s="10">
        <v>1703.07</v>
      </c>
      <c r="W16" s="10">
        <v>1688.97</v>
      </c>
      <c r="X16" s="10">
        <v>1683.04</v>
      </c>
      <c r="Y16" s="58">
        <v>1682.24</v>
      </c>
      <c r="AB16" s="4">
        <v>7</v>
      </c>
      <c r="AC16" s="4">
        <v>11</v>
      </c>
    </row>
    <row r="17" spans="1:29" x14ac:dyDescent="0.25">
      <c r="A17" s="69">
        <v>11</v>
      </c>
      <c r="B17" s="75">
        <v>1700.37</v>
      </c>
      <c r="C17" s="10">
        <v>1699.14</v>
      </c>
      <c r="D17" s="10">
        <v>1691.46</v>
      </c>
      <c r="E17" s="10">
        <v>1700.21</v>
      </c>
      <c r="F17" s="10">
        <v>1701.81</v>
      </c>
      <c r="G17" s="10">
        <v>1718.78</v>
      </c>
      <c r="H17" s="10">
        <v>1726.18</v>
      </c>
      <c r="I17" s="10">
        <v>1727.45</v>
      </c>
      <c r="J17" s="10">
        <v>1710.32</v>
      </c>
      <c r="K17" s="10">
        <v>1710.3</v>
      </c>
      <c r="L17" s="10">
        <v>1709.25</v>
      </c>
      <c r="M17" s="10">
        <v>1709.26</v>
      </c>
      <c r="N17" s="10">
        <v>1708.91</v>
      </c>
      <c r="O17" s="10">
        <v>1707.87</v>
      </c>
      <c r="P17" s="10">
        <v>1709.61</v>
      </c>
      <c r="Q17" s="10">
        <v>1704.98</v>
      </c>
      <c r="R17" s="10">
        <v>1706.03</v>
      </c>
      <c r="S17" s="10">
        <v>1706.88</v>
      </c>
      <c r="T17" s="10">
        <v>1706.5</v>
      </c>
      <c r="U17" s="10">
        <v>1706.7</v>
      </c>
      <c r="V17" s="10">
        <v>1706.16</v>
      </c>
      <c r="W17" s="10">
        <v>1704.36</v>
      </c>
      <c r="X17" s="10">
        <v>1684.64</v>
      </c>
      <c r="Y17" s="58">
        <v>1686.28</v>
      </c>
      <c r="AB17" s="4">
        <v>7</v>
      </c>
      <c r="AC17" s="4">
        <v>12</v>
      </c>
    </row>
    <row r="18" spans="1:29" x14ac:dyDescent="0.25">
      <c r="A18" s="69">
        <v>12</v>
      </c>
      <c r="B18" s="75">
        <v>1695.4</v>
      </c>
      <c r="C18" s="10">
        <v>1690.47</v>
      </c>
      <c r="D18" s="10">
        <v>1666.11</v>
      </c>
      <c r="E18" s="10">
        <v>1697.72</v>
      </c>
      <c r="F18" s="10">
        <v>1710.3</v>
      </c>
      <c r="G18" s="10">
        <v>1712.42</v>
      </c>
      <c r="H18" s="10">
        <v>1711.4</v>
      </c>
      <c r="I18" s="10">
        <v>1711.82</v>
      </c>
      <c r="J18" s="10">
        <v>1703.41</v>
      </c>
      <c r="K18" s="10">
        <v>1702.94</v>
      </c>
      <c r="L18" s="10">
        <v>1702.3</v>
      </c>
      <c r="M18" s="10">
        <v>1687.03</v>
      </c>
      <c r="N18" s="10">
        <v>1702.49</v>
      </c>
      <c r="O18" s="10">
        <v>1687.42</v>
      </c>
      <c r="P18" s="10">
        <v>1702.62</v>
      </c>
      <c r="Q18" s="10">
        <v>1689.29</v>
      </c>
      <c r="R18" s="10">
        <v>1705.95</v>
      </c>
      <c r="S18" s="10">
        <v>1739.65</v>
      </c>
      <c r="T18" s="10">
        <v>1706.24</v>
      </c>
      <c r="U18" s="10">
        <v>1713.87</v>
      </c>
      <c r="V18" s="10">
        <v>1709.22</v>
      </c>
      <c r="W18" s="10">
        <v>1707.55</v>
      </c>
      <c r="X18" s="10">
        <v>1705.64</v>
      </c>
      <c r="Y18" s="58">
        <v>1709.49</v>
      </c>
      <c r="AB18" s="4">
        <v>7</v>
      </c>
      <c r="AC18" s="4">
        <v>13</v>
      </c>
    </row>
    <row r="19" spans="1:29" x14ac:dyDescent="0.25">
      <c r="A19" s="69">
        <v>13</v>
      </c>
      <c r="B19" s="75">
        <v>1711.06</v>
      </c>
      <c r="C19" s="10">
        <v>1711.63</v>
      </c>
      <c r="D19" s="10">
        <v>1712.12</v>
      </c>
      <c r="E19" s="10">
        <v>1712.71</v>
      </c>
      <c r="F19" s="10">
        <v>1713.68</v>
      </c>
      <c r="G19" s="10">
        <v>1715.74</v>
      </c>
      <c r="H19" s="10">
        <v>1717.8</v>
      </c>
      <c r="I19" s="10">
        <v>1722.43</v>
      </c>
      <c r="J19" s="10">
        <v>1803.8</v>
      </c>
      <c r="K19" s="10">
        <v>1803.67</v>
      </c>
      <c r="L19" s="10">
        <v>1796.45</v>
      </c>
      <c r="M19" s="10">
        <v>1794.77</v>
      </c>
      <c r="N19" s="10">
        <v>1794.77</v>
      </c>
      <c r="O19" s="10">
        <v>1797.09</v>
      </c>
      <c r="P19" s="10">
        <v>1801.1</v>
      </c>
      <c r="Q19" s="10">
        <v>1813.9</v>
      </c>
      <c r="R19" s="10">
        <v>1841.69</v>
      </c>
      <c r="S19" s="10">
        <v>1842.24</v>
      </c>
      <c r="T19" s="10">
        <v>1823.52</v>
      </c>
      <c r="U19" s="10">
        <v>1807.03</v>
      </c>
      <c r="V19" s="10">
        <v>1783.78</v>
      </c>
      <c r="W19" s="10">
        <v>1739.9</v>
      </c>
      <c r="X19" s="10">
        <v>1711.72</v>
      </c>
      <c r="Y19" s="58">
        <v>1711.99</v>
      </c>
      <c r="AB19" s="4">
        <v>7</v>
      </c>
      <c r="AC19" s="4">
        <v>14</v>
      </c>
    </row>
    <row r="20" spans="1:29" x14ac:dyDescent="0.25">
      <c r="A20" s="69">
        <v>14</v>
      </c>
      <c r="B20" s="75">
        <v>1712.4</v>
      </c>
      <c r="C20" s="10">
        <v>1713.15</v>
      </c>
      <c r="D20" s="10">
        <v>1712.39</v>
      </c>
      <c r="E20" s="10">
        <v>1701.21</v>
      </c>
      <c r="F20" s="10">
        <v>1712.62</v>
      </c>
      <c r="G20" s="10">
        <v>1715.45</v>
      </c>
      <c r="H20" s="10">
        <v>1715.72</v>
      </c>
      <c r="I20" s="10">
        <v>1720.08</v>
      </c>
      <c r="J20" s="10">
        <v>1759.93</v>
      </c>
      <c r="K20" s="10">
        <v>1845.26</v>
      </c>
      <c r="L20" s="10">
        <v>1846.32</v>
      </c>
      <c r="M20" s="10">
        <v>1844.36</v>
      </c>
      <c r="N20" s="10">
        <v>1836.76</v>
      </c>
      <c r="O20" s="10">
        <v>1832.4</v>
      </c>
      <c r="P20" s="10">
        <v>1839.3</v>
      </c>
      <c r="Q20" s="10">
        <v>1848.72</v>
      </c>
      <c r="R20" s="10">
        <v>1867.48</v>
      </c>
      <c r="S20" s="10">
        <v>1904.25</v>
      </c>
      <c r="T20" s="10">
        <v>1861.27</v>
      </c>
      <c r="U20" s="10">
        <v>1795.9</v>
      </c>
      <c r="V20" s="10">
        <v>1722.43</v>
      </c>
      <c r="W20" s="10">
        <v>1805.27</v>
      </c>
      <c r="X20" s="10">
        <v>1734.25</v>
      </c>
      <c r="Y20" s="58">
        <v>1718.29</v>
      </c>
      <c r="AB20" s="4">
        <v>7</v>
      </c>
      <c r="AC20" s="4">
        <v>15</v>
      </c>
    </row>
    <row r="21" spans="1:29" x14ac:dyDescent="0.25">
      <c r="A21" s="69">
        <v>15</v>
      </c>
      <c r="B21" s="75">
        <v>1711.8</v>
      </c>
      <c r="C21" s="10">
        <v>1707.42</v>
      </c>
      <c r="D21" s="10">
        <v>1705.74</v>
      </c>
      <c r="E21" s="10">
        <v>1706.02</v>
      </c>
      <c r="F21" s="10">
        <v>1713.25</v>
      </c>
      <c r="G21" s="10">
        <v>1719.01</v>
      </c>
      <c r="H21" s="10">
        <v>1720.04</v>
      </c>
      <c r="I21" s="10">
        <v>1761.96</v>
      </c>
      <c r="J21" s="10">
        <v>1764.31</v>
      </c>
      <c r="K21" s="10">
        <v>1767.25</v>
      </c>
      <c r="L21" s="10">
        <v>1761.14</v>
      </c>
      <c r="M21" s="10">
        <v>1775.67</v>
      </c>
      <c r="N21" s="10">
        <v>1754.08</v>
      </c>
      <c r="O21" s="10">
        <v>1758.23</v>
      </c>
      <c r="P21" s="10">
        <v>1761.36</v>
      </c>
      <c r="Q21" s="10">
        <v>1776.5</v>
      </c>
      <c r="R21" s="10">
        <v>1818.72</v>
      </c>
      <c r="S21" s="10">
        <v>1826.96</v>
      </c>
      <c r="T21" s="10">
        <v>1794.53</v>
      </c>
      <c r="U21" s="10">
        <v>1772.79</v>
      </c>
      <c r="V21" s="10">
        <v>1717.89</v>
      </c>
      <c r="W21" s="10">
        <v>1704.44</v>
      </c>
      <c r="X21" s="10">
        <v>1704.21</v>
      </c>
      <c r="Y21" s="58">
        <v>1689.54</v>
      </c>
      <c r="AB21" s="4">
        <v>7</v>
      </c>
      <c r="AC21" s="4">
        <v>16</v>
      </c>
    </row>
    <row r="22" spans="1:29" x14ac:dyDescent="0.25">
      <c r="A22" s="69">
        <v>16</v>
      </c>
      <c r="B22" s="75">
        <v>1696.07</v>
      </c>
      <c r="C22" s="10">
        <v>1677.38</v>
      </c>
      <c r="D22" s="10">
        <v>1662.65</v>
      </c>
      <c r="E22" s="10">
        <v>1686.39</v>
      </c>
      <c r="F22" s="10">
        <v>1711.88</v>
      </c>
      <c r="G22" s="10">
        <v>1712.72</v>
      </c>
      <c r="H22" s="10">
        <v>1716.73</v>
      </c>
      <c r="I22" s="10">
        <v>1713.11</v>
      </c>
      <c r="J22" s="10">
        <v>1701.57</v>
      </c>
      <c r="K22" s="10">
        <v>1701.42</v>
      </c>
      <c r="L22" s="10">
        <v>1700.52</v>
      </c>
      <c r="M22" s="10">
        <v>1700.3</v>
      </c>
      <c r="N22" s="10">
        <v>1701.06</v>
      </c>
      <c r="O22" s="10">
        <v>1701.11</v>
      </c>
      <c r="P22" s="10">
        <v>1701.48</v>
      </c>
      <c r="Q22" s="10">
        <v>1702.38</v>
      </c>
      <c r="R22" s="10">
        <v>1737.5</v>
      </c>
      <c r="S22" s="10">
        <v>1741.58</v>
      </c>
      <c r="T22" s="10">
        <v>1703.68</v>
      </c>
      <c r="U22" s="10">
        <v>1715.05</v>
      </c>
      <c r="V22" s="10">
        <v>1702.84</v>
      </c>
      <c r="W22" s="10">
        <v>1698.03</v>
      </c>
      <c r="X22" s="10">
        <v>1697.95</v>
      </c>
      <c r="Y22" s="58">
        <v>1699.52</v>
      </c>
      <c r="AB22" s="4">
        <v>7</v>
      </c>
      <c r="AC22" s="4">
        <v>17</v>
      </c>
    </row>
    <row r="23" spans="1:29" x14ac:dyDescent="0.25">
      <c r="A23" s="69">
        <v>17</v>
      </c>
      <c r="B23" s="75">
        <v>1699.19</v>
      </c>
      <c r="C23" s="10">
        <v>1693.66</v>
      </c>
      <c r="D23" s="10">
        <v>1704.7</v>
      </c>
      <c r="E23" s="10">
        <v>1706.29</v>
      </c>
      <c r="F23" s="10">
        <v>1712.18</v>
      </c>
      <c r="G23" s="10">
        <v>1730.84</v>
      </c>
      <c r="H23" s="10">
        <v>1825.26</v>
      </c>
      <c r="I23" s="10">
        <v>1842.71</v>
      </c>
      <c r="J23" s="10">
        <v>1841.08</v>
      </c>
      <c r="K23" s="10">
        <v>1839.31</v>
      </c>
      <c r="L23" s="10">
        <v>1821.9</v>
      </c>
      <c r="M23" s="10">
        <v>1824.7</v>
      </c>
      <c r="N23" s="10">
        <v>1815.7</v>
      </c>
      <c r="O23" s="10">
        <v>1818.68</v>
      </c>
      <c r="P23" s="10">
        <v>1832.34</v>
      </c>
      <c r="Q23" s="10">
        <v>1852.4</v>
      </c>
      <c r="R23" s="10">
        <v>1943.38</v>
      </c>
      <c r="S23" s="10">
        <v>1954.8</v>
      </c>
      <c r="T23" s="10">
        <v>1859.79</v>
      </c>
      <c r="U23" s="10">
        <v>1832.82</v>
      </c>
      <c r="V23" s="10">
        <v>1755.72</v>
      </c>
      <c r="W23" s="10">
        <v>1711.52</v>
      </c>
      <c r="X23" s="10">
        <v>1703.24</v>
      </c>
      <c r="Y23" s="58">
        <v>1705.19</v>
      </c>
      <c r="AB23" s="4">
        <v>7</v>
      </c>
      <c r="AC23" s="4">
        <v>18</v>
      </c>
    </row>
    <row r="24" spans="1:29" x14ac:dyDescent="0.25">
      <c r="A24" s="69">
        <v>18</v>
      </c>
      <c r="B24" s="75">
        <v>1707.32</v>
      </c>
      <c r="C24" s="10">
        <v>1708.17</v>
      </c>
      <c r="D24" s="10">
        <v>1702.62</v>
      </c>
      <c r="E24" s="10">
        <v>1709.54</v>
      </c>
      <c r="F24" s="10">
        <v>1709.66</v>
      </c>
      <c r="G24" s="10">
        <v>1788.02</v>
      </c>
      <c r="H24" s="10">
        <v>1842.96</v>
      </c>
      <c r="I24" s="10">
        <v>1874.39</v>
      </c>
      <c r="J24" s="10">
        <v>1874.57</v>
      </c>
      <c r="K24" s="10">
        <v>1879.26</v>
      </c>
      <c r="L24" s="10">
        <v>1861.12</v>
      </c>
      <c r="M24" s="10">
        <v>1862.44</v>
      </c>
      <c r="N24" s="10">
        <v>1836.79</v>
      </c>
      <c r="O24" s="10">
        <v>1811.8</v>
      </c>
      <c r="P24" s="10">
        <v>1853.88</v>
      </c>
      <c r="Q24" s="10">
        <v>1875.58</v>
      </c>
      <c r="R24" s="10">
        <v>1921.88</v>
      </c>
      <c r="S24" s="10">
        <v>1897.82</v>
      </c>
      <c r="T24" s="10">
        <v>1869.54</v>
      </c>
      <c r="U24" s="10">
        <v>1823.52</v>
      </c>
      <c r="V24" s="10">
        <v>1711.78</v>
      </c>
      <c r="W24" s="10">
        <v>1709.64</v>
      </c>
      <c r="X24" s="10">
        <v>1703.55</v>
      </c>
      <c r="Y24" s="58">
        <v>1705.38</v>
      </c>
      <c r="AB24" s="4">
        <v>7</v>
      </c>
      <c r="AC24" s="4">
        <v>19</v>
      </c>
    </row>
    <row r="25" spans="1:29" x14ac:dyDescent="0.25">
      <c r="A25" s="69">
        <v>19</v>
      </c>
      <c r="B25" s="75">
        <v>1706.38</v>
      </c>
      <c r="C25" s="10">
        <v>1708.23</v>
      </c>
      <c r="D25" s="10">
        <v>1709.15</v>
      </c>
      <c r="E25" s="10">
        <v>1710.72</v>
      </c>
      <c r="F25" s="10">
        <v>1716.63</v>
      </c>
      <c r="G25" s="10">
        <v>1740.88</v>
      </c>
      <c r="H25" s="10">
        <v>1833.9</v>
      </c>
      <c r="I25" s="10">
        <v>1849.21</v>
      </c>
      <c r="J25" s="10">
        <v>1850.65</v>
      </c>
      <c r="K25" s="10">
        <v>1847.83</v>
      </c>
      <c r="L25" s="10">
        <v>1848.2</v>
      </c>
      <c r="M25" s="10">
        <v>1836.25</v>
      </c>
      <c r="N25" s="10">
        <v>1834.21</v>
      </c>
      <c r="O25" s="10">
        <v>1832.32</v>
      </c>
      <c r="P25" s="10">
        <v>1835.39</v>
      </c>
      <c r="Q25" s="10">
        <v>1848.35</v>
      </c>
      <c r="R25" s="10">
        <v>1875.2</v>
      </c>
      <c r="S25" s="10">
        <v>1870.91</v>
      </c>
      <c r="T25" s="10">
        <v>1847.29</v>
      </c>
      <c r="U25" s="10">
        <v>1833.59</v>
      </c>
      <c r="V25" s="10">
        <v>1776.33</v>
      </c>
      <c r="W25" s="10">
        <v>1710.68</v>
      </c>
      <c r="X25" s="10">
        <v>1704.95</v>
      </c>
      <c r="Y25" s="58">
        <v>1704.72</v>
      </c>
      <c r="AB25" s="4">
        <v>7</v>
      </c>
      <c r="AC25" s="4">
        <v>20</v>
      </c>
    </row>
    <row r="26" spans="1:29" x14ac:dyDescent="0.25">
      <c r="A26" s="69">
        <v>20</v>
      </c>
      <c r="B26" s="75">
        <v>1714.64</v>
      </c>
      <c r="C26" s="10">
        <v>1708.64</v>
      </c>
      <c r="D26" s="10">
        <v>1710.52</v>
      </c>
      <c r="E26" s="10">
        <v>1711.1</v>
      </c>
      <c r="F26" s="10">
        <v>1710.47</v>
      </c>
      <c r="G26" s="10">
        <v>1714.07</v>
      </c>
      <c r="H26" s="10">
        <v>1718.97</v>
      </c>
      <c r="I26" s="10">
        <v>1780.4</v>
      </c>
      <c r="J26" s="10">
        <v>1782.73</v>
      </c>
      <c r="K26" s="10">
        <v>1784.19</v>
      </c>
      <c r="L26" s="10">
        <v>1779.86</v>
      </c>
      <c r="M26" s="10">
        <v>1776.27</v>
      </c>
      <c r="N26" s="10">
        <v>1776.82</v>
      </c>
      <c r="O26" s="10">
        <v>1779.59</v>
      </c>
      <c r="P26" s="10">
        <v>1785.51</v>
      </c>
      <c r="Q26" s="10">
        <v>1792.28</v>
      </c>
      <c r="R26" s="10">
        <v>1802.64</v>
      </c>
      <c r="S26" s="10">
        <v>1796.47</v>
      </c>
      <c r="T26" s="10">
        <v>1802.09</v>
      </c>
      <c r="U26" s="10">
        <v>1769.52</v>
      </c>
      <c r="V26" s="10">
        <v>1708.76</v>
      </c>
      <c r="W26" s="10">
        <v>1701.44</v>
      </c>
      <c r="X26" s="10">
        <v>1703.18</v>
      </c>
      <c r="Y26" s="58">
        <v>1705.63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75">
        <v>1706.34</v>
      </c>
      <c r="C27" s="10">
        <v>1701.21</v>
      </c>
      <c r="D27" s="10">
        <v>1701.72</v>
      </c>
      <c r="E27" s="10">
        <v>1702.31</v>
      </c>
      <c r="F27" s="10">
        <v>1702.27</v>
      </c>
      <c r="G27" s="10">
        <v>1710.16</v>
      </c>
      <c r="H27" s="10">
        <v>1709.35</v>
      </c>
      <c r="I27" s="10">
        <v>1710.44</v>
      </c>
      <c r="J27" s="10">
        <v>1705.29</v>
      </c>
      <c r="K27" s="10">
        <v>1715.83</v>
      </c>
      <c r="L27" s="10">
        <v>1711.84</v>
      </c>
      <c r="M27" s="10">
        <v>1703.13</v>
      </c>
      <c r="N27" s="10">
        <v>1702.84</v>
      </c>
      <c r="O27" s="10">
        <v>1703.13</v>
      </c>
      <c r="P27" s="10">
        <v>1730.37</v>
      </c>
      <c r="Q27" s="10">
        <v>1766.51</v>
      </c>
      <c r="R27" s="10">
        <v>1775.98</v>
      </c>
      <c r="S27" s="10">
        <v>1773.22</v>
      </c>
      <c r="T27" s="10">
        <v>1769.76</v>
      </c>
      <c r="U27" s="10">
        <v>1732.74</v>
      </c>
      <c r="V27" s="10">
        <v>1789.21</v>
      </c>
      <c r="W27" s="10">
        <v>1721.55</v>
      </c>
      <c r="X27" s="10">
        <v>1704.71</v>
      </c>
      <c r="Y27" s="58">
        <v>1704.73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75">
        <v>1708.19</v>
      </c>
      <c r="C28" s="10">
        <v>1709.47</v>
      </c>
      <c r="D28" s="10">
        <v>1710.14</v>
      </c>
      <c r="E28" s="10">
        <v>1710.8</v>
      </c>
      <c r="F28" s="10">
        <v>1717.48</v>
      </c>
      <c r="G28" s="10">
        <v>1830.58</v>
      </c>
      <c r="H28" s="10">
        <v>1950.29</v>
      </c>
      <c r="I28" s="10">
        <v>1974.61</v>
      </c>
      <c r="J28" s="10">
        <v>1891.17</v>
      </c>
      <c r="K28" s="10">
        <v>1888.44</v>
      </c>
      <c r="L28" s="10">
        <v>1876.5</v>
      </c>
      <c r="M28" s="10">
        <v>1892.81</v>
      </c>
      <c r="N28" s="10">
        <v>1886.01</v>
      </c>
      <c r="O28" s="10">
        <v>1882.97</v>
      </c>
      <c r="P28" s="10">
        <v>1894.27</v>
      </c>
      <c r="Q28" s="10">
        <v>1906.07</v>
      </c>
      <c r="R28" s="10">
        <v>1905.8</v>
      </c>
      <c r="S28" s="10">
        <v>1897.52</v>
      </c>
      <c r="T28" s="10">
        <v>1854.2</v>
      </c>
      <c r="U28" s="10">
        <v>1841.38</v>
      </c>
      <c r="V28" s="10">
        <v>1751.86</v>
      </c>
      <c r="W28" s="10">
        <v>1713.39</v>
      </c>
      <c r="X28" s="10">
        <v>1705.86</v>
      </c>
      <c r="Y28" s="58">
        <v>1706.54</v>
      </c>
      <c r="AB28" s="4">
        <v>7</v>
      </c>
      <c r="AC28" s="4">
        <v>23</v>
      </c>
    </row>
    <row r="29" spans="1:29" x14ac:dyDescent="0.25">
      <c r="A29" s="69">
        <v>23</v>
      </c>
      <c r="B29" s="75">
        <v>1708.89</v>
      </c>
      <c r="C29" s="10">
        <v>1709.78</v>
      </c>
      <c r="D29" s="10">
        <v>1710.75</v>
      </c>
      <c r="E29" s="10">
        <v>1711.67</v>
      </c>
      <c r="F29" s="10">
        <v>1718.25</v>
      </c>
      <c r="G29" s="10">
        <v>1763.48</v>
      </c>
      <c r="H29" s="10">
        <v>1825.81</v>
      </c>
      <c r="I29" s="10">
        <v>1859.59</v>
      </c>
      <c r="J29" s="10">
        <v>1833.95</v>
      </c>
      <c r="K29" s="10">
        <v>1828.93</v>
      </c>
      <c r="L29" s="10">
        <v>1817.88</v>
      </c>
      <c r="M29" s="10">
        <v>1817.22</v>
      </c>
      <c r="N29" s="10">
        <v>1795.21</v>
      </c>
      <c r="O29" s="10">
        <v>1801.28</v>
      </c>
      <c r="P29" s="10">
        <v>1825.58</v>
      </c>
      <c r="Q29" s="10">
        <v>1864.12</v>
      </c>
      <c r="R29" s="10">
        <v>1876.32</v>
      </c>
      <c r="S29" s="10">
        <v>1878.55</v>
      </c>
      <c r="T29" s="10">
        <v>1840.91</v>
      </c>
      <c r="U29" s="10">
        <v>1806.18</v>
      </c>
      <c r="V29" s="10">
        <v>1774.25</v>
      </c>
      <c r="W29" s="10">
        <v>1716.53</v>
      </c>
      <c r="X29" s="10">
        <v>1714.21</v>
      </c>
      <c r="Y29" s="58">
        <v>1707.3</v>
      </c>
      <c r="AB29" s="4">
        <v>7</v>
      </c>
      <c r="AC29" s="4">
        <v>24</v>
      </c>
    </row>
    <row r="30" spans="1:29" x14ac:dyDescent="0.25">
      <c r="A30" s="69">
        <v>24</v>
      </c>
      <c r="B30" s="75">
        <v>1708.81</v>
      </c>
      <c r="C30" s="10">
        <v>1705.76</v>
      </c>
      <c r="D30" s="10">
        <v>1700.81</v>
      </c>
      <c r="E30" s="10">
        <v>1700.19</v>
      </c>
      <c r="F30" s="10">
        <v>1708.13</v>
      </c>
      <c r="G30" s="10">
        <v>1722.51</v>
      </c>
      <c r="H30" s="10">
        <v>1755.3</v>
      </c>
      <c r="I30" s="10">
        <v>1789.92</v>
      </c>
      <c r="J30" s="10">
        <v>1797.76</v>
      </c>
      <c r="K30" s="10">
        <v>1799.08</v>
      </c>
      <c r="L30" s="10">
        <v>1789.78</v>
      </c>
      <c r="M30" s="10">
        <v>1788.46</v>
      </c>
      <c r="N30" s="10">
        <v>1788.24</v>
      </c>
      <c r="O30" s="10">
        <v>1795.47</v>
      </c>
      <c r="P30" s="10">
        <v>1802.09</v>
      </c>
      <c r="Q30" s="10">
        <v>1816.3</v>
      </c>
      <c r="R30" s="10">
        <v>1852.92</v>
      </c>
      <c r="S30" s="10">
        <v>1863.1</v>
      </c>
      <c r="T30" s="10">
        <v>1802.63</v>
      </c>
      <c r="U30" s="10">
        <v>1792.51</v>
      </c>
      <c r="V30" s="10">
        <v>1752.61</v>
      </c>
      <c r="W30" s="10">
        <v>1716.18</v>
      </c>
      <c r="X30" s="10">
        <v>1710.19</v>
      </c>
      <c r="Y30" s="58">
        <v>1710.4</v>
      </c>
      <c r="AB30" s="4">
        <v>7</v>
      </c>
      <c r="AC30" s="4">
        <v>25</v>
      </c>
    </row>
    <row r="31" spans="1:29" x14ac:dyDescent="0.25">
      <c r="A31" s="69">
        <v>25</v>
      </c>
      <c r="B31" s="75">
        <v>1712.36</v>
      </c>
      <c r="C31" s="10">
        <v>1713.41</v>
      </c>
      <c r="D31" s="10">
        <v>1708.89</v>
      </c>
      <c r="E31" s="10">
        <v>1714.72</v>
      </c>
      <c r="F31" s="10">
        <v>1715.96</v>
      </c>
      <c r="G31" s="10">
        <v>1732.66</v>
      </c>
      <c r="H31" s="10">
        <v>1787.53</v>
      </c>
      <c r="I31" s="10">
        <v>1836.55</v>
      </c>
      <c r="J31" s="10">
        <v>1805.82</v>
      </c>
      <c r="K31" s="10">
        <v>1802.72</v>
      </c>
      <c r="L31" s="10">
        <v>1794.43</v>
      </c>
      <c r="M31" s="10">
        <v>1793.24</v>
      </c>
      <c r="N31" s="10">
        <v>1791.69</v>
      </c>
      <c r="O31" s="10">
        <v>1795.43</v>
      </c>
      <c r="P31" s="10">
        <v>1807</v>
      </c>
      <c r="Q31" s="10">
        <v>1818.9</v>
      </c>
      <c r="R31" s="10">
        <v>1872.81</v>
      </c>
      <c r="S31" s="10">
        <v>1868.73</v>
      </c>
      <c r="T31" s="10">
        <v>1808.71</v>
      </c>
      <c r="U31" s="10">
        <v>1793.33</v>
      </c>
      <c r="V31" s="10">
        <v>1751.09</v>
      </c>
      <c r="W31" s="10">
        <v>1717.71</v>
      </c>
      <c r="X31" s="10">
        <v>1709.75</v>
      </c>
      <c r="Y31" s="58">
        <v>1710.05</v>
      </c>
      <c r="AB31" s="4">
        <v>8</v>
      </c>
      <c r="AC31" s="4">
        <v>2</v>
      </c>
    </row>
    <row r="32" spans="1:29" x14ac:dyDescent="0.25">
      <c r="A32" s="69">
        <v>26</v>
      </c>
      <c r="B32" s="75">
        <v>1712</v>
      </c>
      <c r="C32" s="10">
        <v>1707.46</v>
      </c>
      <c r="D32" s="10">
        <v>1707.78</v>
      </c>
      <c r="E32" s="10">
        <v>1709.52</v>
      </c>
      <c r="F32" s="10">
        <v>1715.38</v>
      </c>
      <c r="G32" s="10">
        <v>1723.77</v>
      </c>
      <c r="H32" s="10">
        <v>1773.92</v>
      </c>
      <c r="I32" s="10">
        <v>1773.03</v>
      </c>
      <c r="J32" s="10">
        <v>1764.63</v>
      </c>
      <c r="K32" s="10">
        <v>1776.22</v>
      </c>
      <c r="L32" s="10">
        <v>1774.22</v>
      </c>
      <c r="M32" s="10">
        <v>1774.34</v>
      </c>
      <c r="N32" s="10">
        <v>1765.01</v>
      </c>
      <c r="O32" s="10">
        <v>1765.61</v>
      </c>
      <c r="P32" s="10">
        <v>1775.58</v>
      </c>
      <c r="Q32" s="10">
        <v>1785.3</v>
      </c>
      <c r="R32" s="10">
        <v>1819.63</v>
      </c>
      <c r="S32" s="10">
        <v>1790.36</v>
      </c>
      <c r="T32" s="10">
        <v>1772.96</v>
      </c>
      <c r="U32" s="10">
        <v>1735.19</v>
      </c>
      <c r="V32" s="10">
        <v>1712.99</v>
      </c>
      <c r="W32" s="10">
        <v>1656.93</v>
      </c>
      <c r="X32" s="10">
        <v>1702.32</v>
      </c>
      <c r="Y32" s="58">
        <v>1704.85</v>
      </c>
      <c r="AB32" s="4">
        <v>8</v>
      </c>
      <c r="AC32" s="4">
        <v>3</v>
      </c>
    </row>
    <row r="33" spans="1:29" x14ac:dyDescent="0.25">
      <c r="A33" s="69">
        <v>27</v>
      </c>
      <c r="B33" s="75">
        <v>1708.29</v>
      </c>
      <c r="C33" s="10">
        <v>1708.25</v>
      </c>
      <c r="D33" s="10">
        <v>1708.34</v>
      </c>
      <c r="E33" s="10">
        <v>1709.22</v>
      </c>
      <c r="F33" s="10">
        <v>1711.06</v>
      </c>
      <c r="G33" s="10">
        <v>1708.3</v>
      </c>
      <c r="H33" s="10">
        <v>1721.11</v>
      </c>
      <c r="I33" s="10">
        <v>1785.68</v>
      </c>
      <c r="J33" s="10">
        <v>1870.23</v>
      </c>
      <c r="K33" s="10">
        <v>1906.3</v>
      </c>
      <c r="L33" s="10">
        <v>1871.98</v>
      </c>
      <c r="M33" s="10">
        <v>1857.58</v>
      </c>
      <c r="N33" s="10">
        <v>1833.44</v>
      </c>
      <c r="O33" s="10">
        <v>1844.47</v>
      </c>
      <c r="P33" s="10">
        <v>1860.18</v>
      </c>
      <c r="Q33" s="10">
        <v>1895.39</v>
      </c>
      <c r="R33" s="10">
        <v>1914.14</v>
      </c>
      <c r="S33" s="10">
        <v>1902.02</v>
      </c>
      <c r="T33" s="10">
        <v>1884.09</v>
      </c>
      <c r="U33" s="10">
        <v>1864.85</v>
      </c>
      <c r="V33" s="10">
        <v>1822.03</v>
      </c>
      <c r="W33" s="10">
        <v>1733.67</v>
      </c>
      <c r="X33" s="10">
        <v>1707.97</v>
      </c>
      <c r="Y33" s="58">
        <v>1708.74</v>
      </c>
      <c r="AB33" s="4">
        <v>8</v>
      </c>
      <c r="AC33" s="4">
        <v>4</v>
      </c>
    </row>
    <row r="34" spans="1:29" x14ac:dyDescent="0.25">
      <c r="A34" s="69">
        <v>28</v>
      </c>
      <c r="B34" s="75">
        <v>1708.82</v>
      </c>
      <c r="C34" s="10">
        <v>1708.61</v>
      </c>
      <c r="D34" s="10">
        <v>1709.1</v>
      </c>
      <c r="E34" s="10">
        <v>1709.4</v>
      </c>
      <c r="F34" s="10">
        <v>1709.64</v>
      </c>
      <c r="G34" s="10">
        <v>1706.55</v>
      </c>
      <c r="H34" s="10">
        <v>1709.26</v>
      </c>
      <c r="I34" s="10">
        <v>1726.61</v>
      </c>
      <c r="J34" s="10">
        <v>1801.23</v>
      </c>
      <c r="K34" s="10">
        <v>1865.68</v>
      </c>
      <c r="L34" s="10">
        <v>1862.73</v>
      </c>
      <c r="M34" s="10">
        <v>1864.12</v>
      </c>
      <c r="N34" s="10">
        <v>1860.41</v>
      </c>
      <c r="O34" s="10">
        <v>1864.45</v>
      </c>
      <c r="P34" s="10">
        <v>1893.04</v>
      </c>
      <c r="Q34" s="10">
        <v>1920.22</v>
      </c>
      <c r="R34" s="10">
        <v>1947.35</v>
      </c>
      <c r="S34" s="10">
        <v>1929.62</v>
      </c>
      <c r="T34" s="10">
        <v>1916.96</v>
      </c>
      <c r="U34" s="10">
        <v>1911.39</v>
      </c>
      <c r="V34" s="10">
        <v>1872.61</v>
      </c>
      <c r="W34" s="10">
        <v>1745.69</v>
      </c>
      <c r="X34" s="10">
        <v>1715.45</v>
      </c>
      <c r="Y34" s="58">
        <v>1709.36</v>
      </c>
      <c r="AB34" s="4">
        <v>8</v>
      </c>
      <c r="AC34" s="4">
        <v>5</v>
      </c>
    </row>
    <row r="35" spans="1:29" x14ac:dyDescent="0.25">
      <c r="A35" s="69">
        <v>29</v>
      </c>
      <c r="B35" s="75">
        <v>1708.41</v>
      </c>
      <c r="C35" s="10">
        <v>1708.49</v>
      </c>
      <c r="D35" s="10">
        <v>1708.56</v>
      </c>
      <c r="E35" s="10">
        <v>1709.72</v>
      </c>
      <c r="F35" s="10">
        <v>1713.73</v>
      </c>
      <c r="G35" s="10">
        <v>1738.13</v>
      </c>
      <c r="H35" s="10">
        <v>1784.09</v>
      </c>
      <c r="I35" s="10">
        <v>1860.51</v>
      </c>
      <c r="J35" s="10">
        <v>1861.82</v>
      </c>
      <c r="K35" s="10">
        <v>1864.21</v>
      </c>
      <c r="L35" s="10">
        <v>1857.9</v>
      </c>
      <c r="M35" s="10">
        <v>1860.33</v>
      </c>
      <c r="N35" s="10">
        <v>1858.94</v>
      </c>
      <c r="O35" s="10">
        <v>1861.54</v>
      </c>
      <c r="P35" s="10">
        <v>1883.25</v>
      </c>
      <c r="Q35" s="10">
        <v>1946.45</v>
      </c>
      <c r="R35" s="10">
        <v>1959.79</v>
      </c>
      <c r="S35" s="10">
        <v>1951.06</v>
      </c>
      <c r="T35" s="10">
        <v>1889.79</v>
      </c>
      <c r="U35" s="10">
        <v>1873.67</v>
      </c>
      <c r="V35" s="10">
        <v>1824.27</v>
      </c>
      <c r="W35" s="10">
        <v>1745.72</v>
      </c>
      <c r="X35" s="10">
        <v>1713.29</v>
      </c>
      <c r="Y35" s="58">
        <v>1707.61</v>
      </c>
      <c r="AB35" s="4">
        <v>8</v>
      </c>
      <c r="AC35" s="4">
        <v>6</v>
      </c>
    </row>
    <row r="36" spans="1:29" x14ac:dyDescent="0.25">
      <c r="A36" s="69">
        <v>30</v>
      </c>
      <c r="B36" s="75">
        <v>1710.55</v>
      </c>
      <c r="C36" s="10">
        <v>1709.73</v>
      </c>
      <c r="D36" s="10">
        <v>1710.42</v>
      </c>
      <c r="E36" s="10">
        <v>1711.94</v>
      </c>
      <c r="F36" s="10">
        <v>1713.48</v>
      </c>
      <c r="G36" s="10">
        <v>1729.65</v>
      </c>
      <c r="H36" s="10">
        <v>1774.24</v>
      </c>
      <c r="I36" s="10">
        <v>1801.46</v>
      </c>
      <c r="J36" s="10">
        <v>1807.98</v>
      </c>
      <c r="K36" s="10">
        <v>1781.31</v>
      </c>
      <c r="L36" s="10">
        <v>1750.88</v>
      </c>
      <c r="M36" s="10">
        <v>1746.08</v>
      </c>
      <c r="N36" s="10">
        <v>1742.55</v>
      </c>
      <c r="O36" s="10">
        <v>1740.81</v>
      </c>
      <c r="P36" s="10">
        <v>1749.57</v>
      </c>
      <c r="Q36" s="10">
        <v>1766.26</v>
      </c>
      <c r="R36" s="10">
        <v>1851.13</v>
      </c>
      <c r="S36" s="10">
        <v>1794.33</v>
      </c>
      <c r="T36" s="10">
        <v>1754.27</v>
      </c>
      <c r="U36" s="10">
        <v>1734.06</v>
      </c>
      <c r="V36" s="10">
        <v>1727.53</v>
      </c>
      <c r="W36" s="10">
        <v>1714.84</v>
      </c>
      <c r="X36" s="10">
        <v>1702.42</v>
      </c>
      <c r="Y36" s="58">
        <v>1707.01</v>
      </c>
      <c r="AB36" s="4">
        <v>8</v>
      </c>
      <c r="AC36" s="4">
        <v>7</v>
      </c>
    </row>
    <row r="37" spans="1:29" x14ac:dyDescent="0.25">
      <c r="A37" s="70">
        <v>31</v>
      </c>
      <c r="B37" s="76">
        <v>1710.15</v>
      </c>
      <c r="C37" s="59">
        <v>1708.45</v>
      </c>
      <c r="D37" s="59">
        <v>1710.87</v>
      </c>
      <c r="E37" s="59">
        <v>1711.76</v>
      </c>
      <c r="F37" s="59">
        <v>1721.71</v>
      </c>
      <c r="G37" s="59">
        <v>1809.8</v>
      </c>
      <c r="H37" s="59">
        <v>1936.54</v>
      </c>
      <c r="I37" s="59">
        <v>2006.89</v>
      </c>
      <c r="J37" s="59">
        <v>1995.2</v>
      </c>
      <c r="K37" s="59">
        <v>1988.05</v>
      </c>
      <c r="L37" s="59">
        <v>1975.19</v>
      </c>
      <c r="M37" s="59">
        <v>1986.14</v>
      </c>
      <c r="N37" s="59">
        <v>1978.88</v>
      </c>
      <c r="O37" s="59">
        <v>1986.61</v>
      </c>
      <c r="P37" s="59">
        <v>2008.86</v>
      </c>
      <c r="Q37" s="59">
        <v>2046.5</v>
      </c>
      <c r="R37" s="59">
        <v>2058.2600000000002</v>
      </c>
      <c r="S37" s="59">
        <v>2056.4899999999998</v>
      </c>
      <c r="T37" s="59">
        <v>1980.76</v>
      </c>
      <c r="U37" s="59">
        <v>1951.73</v>
      </c>
      <c r="V37" s="59">
        <v>1872.14</v>
      </c>
      <c r="W37" s="59">
        <v>1806</v>
      </c>
      <c r="X37" s="59">
        <v>1778.42</v>
      </c>
      <c r="Y37" s="60">
        <v>1733.31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0">
        <v>1792.98</v>
      </c>
      <c r="C41" s="88">
        <v>1802.98</v>
      </c>
      <c r="D41" s="88">
        <v>1826.82</v>
      </c>
      <c r="E41" s="88">
        <v>1835.06</v>
      </c>
      <c r="F41" s="88">
        <v>1899.45</v>
      </c>
      <c r="G41" s="88">
        <v>2007.87</v>
      </c>
      <c r="H41" s="88">
        <v>2064.7600000000002</v>
      </c>
      <c r="I41" s="88">
        <v>2076.5700000000002</v>
      </c>
      <c r="J41" s="88">
        <v>2074.48</v>
      </c>
      <c r="K41" s="88">
        <v>2067.08</v>
      </c>
      <c r="L41" s="88">
        <v>2057.19</v>
      </c>
      <c r="M41" s="88">
        <v>2057.11</v>
      </c>
      <c r="N41" s="88">
        <v>2046.91</v>
      </c>
      <c r="O41" s="88">
        <v>2030.47</v>
      </c>
      <c r="P41" s="88">
        <v>2038.88</v>
      </c>
      <c r="Q41" s="88">
        <v>2056.54</v>
      </c>
      <c r="R41" s="88">
        <v>2071.6799999999998</v>
      </c>
      <c r="S41" s="88">
        <v>2091.73</v>
      </c>
      <c r="T41" s="88">
        <v>2069.8200000000002</v>
      </c>
      <c r="U41" s="88">
        <v>2052.65</v>
      </c>
      <c r="V41" s="88">
        <v>2024.42</v>
      </c>
      <c r="W41" s="88">
        <v>1974.95</v>
      </c>
      <c r="X41" s="88">
        <v>1853.42</v>
      </c>
      <c r="Y41" s="89">
        <v>1830.63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1">
        <v>1801.78</v>
      </c>
      <c r="C42" s="2">
        <v>1802.25</v>
      </c>
      <c r="D42" s="2">
        <v>1811.17</v>
      </c>
      <c r="E42" s="2">
        <v>1833.77</v>
      </c>
      <c r="F42" s="2">
        <v>1917.61</v>
      </c>
      <c r="G42" s="2">
        <v>2033.45</v>
      </c>
      <c r="H42" s="2">
        <v>2054.69</v>
      </c>
      <c r="I42" s="2">
        <v>2099.48</v>
      </c>
      <c r="J42" s="2">
        <v>2077.23</v>
      </c>
      <c r="K42" s="2">
        <v>2065.88</v>
      </c>
      <c r="L42" s="2">
        <v>2048.31</v>
      </c>
      <c r="M42" s="2">
        <v>2051.2199999999998</v>
      </c>
      <c r="N42" s="2">
        <v>2047.79</v>
      </c>
      <c r="O42" s="2">
        <v>2044.25</v>
      </c>
      <c r="P42" s="2">
        <v>2048.13</v>
      </c>
      <c r="Q42" s="2">
        <v>2064.81</v>
      </c>
      <c r="R42" s="2">
        <v>2101.12</v>
      </c>
      <c r="S42" s="2">
        <v>2110.59</v>
      </c>
      <c r="T42" s="2">
        <v>2177.66</v>
      </c>
      <c r="U42" s="2">
        <v>2091.92</v>
      </c>
      <c r="V42" s="2">
        <v>2047.87</v>
      </c>
      <c r="W42" s="2">
        <v>2007.8</v>
      </c>
      <c r="X42" s="2">
        <v>1915.12</v>
      </c>
      <c r="Y42" s="85">
        <v>1878.2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1">
        <v>1830.76</v>
      </c>
      <c r="C43" s="2">
        <v>1818.73</v>
      </c>
      <c r="D43" s="2">
        <v>1821.18</v>
      </c>
      <c r="E43" s="2">
        <v>1832.86</v>
      </c>
      <c r="F43" s="2">
        <v>1900.53</v>
      </c>
      <c r="G43" s="2">
        <v>2012.57</v>
      </c>
      <c r="H43" s="2">
        <v>2059.92</v>
      </c>
      <c r="I43" s="2">
        <v>2077.17</v>
      </c>
      <c r="J43" s="2">
        <v>2079.75</v>
      </c>
      <c r="K43" s="2">
        <v>2076.1</v>
      </c>
      <c r="L43" s="2">
        <v>2047.93</v>
      </c>
      <c r="M43" s="2">
        <v>2062.04</v>
      </c>
      <c r="N43" s="2">
        <v>2057.11</v>
      </c>
      <c r="O43" s="2">
        <v>2048.33</v>
      </c>
      <c r="P43" s="2">
        <v>2050.0300000000002</v>
      </c>
      <c r="Q43" s="2">
        <v>2061.89</v>
      </c>
      <c r="R43" s="2">
        <v>2091.44</v>
      </c>
      <c r="S43" s="2">
        <v>2133.06</v>
      </c>
      <c r="T43" s="2">
        <v>2091.12</v>
      </c>
      <c r="U43" s="2">
        <v>2060.59</v>
      </c>
      <c r="V43" s="2">
        <v>2002.78</v>
      </c>
      <c r="W43" s="2">
        <v>1948.24</v>
      </c>
      <c r="X43" s="2">
        <v>1886.42</v>
      </c>
      <c r="Y43" s="85">
        <v>1872.37</v>
      </c>
      <c r="AB43" s="4">
        <v>8</v>
      </c>
      <c r="AC43" s="4">
        <v>14</v>
      </c>
    </row>
    <row r="44" spans="1:29" x14ac:dyDescent="0.25">
      <c r="A44" s="69">
        <v>4</v>
      </c>
      <c r="B44" s="91">
        <v>1829.88</v>
      </c>
      <c r="C44" s="2">
        <v>1830.35</v>
      </c>
      <c r="D44" s="2">
        <v>1831.45</v>
      </c>
      <c r="E44" s="2">
        <v>1832.05</v>
      </c>
      <c r="F44" s="2">
        <v>1833.14</v>
      </c>
      <c r="G44" s="2">
        <v>1903.83</v>
      </c>
      <c r="H44" s="2">
        <v>1931.29</v>
      </c>
      <c r="I44" s="2">
        <v>1918.16</v>
      </c>
      <c r="J44" s="2">
        <v>1893.41</v>
      </c>
      <c r="K44" s="2">
        <v>1856.18</v>
      </c>
      <c r="L44" s="2">
        <v>1787.17</v>
      </c>
      <c r="M44" s="2">
        <v>1787.1</v>
      </c>
      <c r="N44" s="2">
        <v>1786.97</v>
      </c>
      <c r="O44" s="2">
        <v>1787.08</v>
      </c>
      <c r="P44" s="2">
        <v>1813.98</v>
      </c>
      <c r="Q44" s="2">
        <v>1805.2</v>
      </c>
      <c r="R44" s="2">
        <v>1838.77</v>
      </c>
      <c r="S44" s="2">
        <v>1838.9</v>
      </c>
      <c r="T44" s="2">
        <v>1837.86</v>
      </c>
      <c r="U44" s="2">
        <v>1837.59</v>
      </c>
      <c r="V44" s="2">
        <v>1836.08</v>
      </c>
      <c r="W44" s="2">
        <v>1790.66</v>
      </c>
      <c r="X44" s="2">
        <v>1783.48</v>
      </c>
      <c r="Y44" s="85">
        <v>1789.36</v>
      </c>
      <c r="AB44" s="4">
        <v>8</v>
      </c>
      <c r="AC44" s="4">
        <v>15</v>
      </c>
    </row>
    <row r="45" spans="1:29" x14ac:dyDescent="0.25">
      <c r="A45" s="69">
        <v>5</v>
      </c>
      <c r="B45" s="91">
        <v>1830.67</v>
      </c>
      <c r="C45" s="2">
        <v>1831.73</v>
      </c>
      <c r="D45" s="2">
        <v>1831.55</v>
      </c>
      <c r="E45" s="2">
        <v>1832.39</v>
      </c>
      <c r="F45" s="2">
        <v>1839.64</v>
      </c>
      <c r="G45" s="2">
        <v>1851.01</v>
      </c>
      <c r="H45" s="2">
        <v>1922.63</v>
      </c>
      <c r="I45" s="2">
        <v>1903.7</v>
      </c>
      <c r="J45" s="2">
        <v>1860.18</v>
      </c>
      <c r="K45" s="2">
        <v>1848.87</v>
      </c>
      <c r="L45" s="2">
        <v>1840.68</v>
      </c>
      <c r="M45" s="2">
        <v>1838.61</v>
      </c>
      <c r="N45" s="2">
        <v>1799.85</v>
      </c>
      <c r="O45" s="2">
        <v>1787.52</v>
      </c>
      <c r="P45" s="2">
        <v>1788.2</v>
      </c>
      <c r="Q45" s="2">
        <v>1799.21</v>
      </c>
      <c r="R45" s="2">
        <v>1849.26</v>
      </c>
      <c r="S45" s="2">
        <v>1890.9</v>
      </c>
      <c r="T45" s="2">
        <v>1928.68</v>
      </c>
      <c r="U45" s="2">
        <v>1910.24</v>
      </c>
      <c r="V45" s="2">
        <v>1839.29</v>
      </c>
      <c r="W45" s="2">
        <v>1835.54</v>
      </c>
      <c r="X45" s="2">
        <v>1828.88</v>
      </c>
      <c r="Y45" s="85">
        <v>1829.88</v>
      </c>
      <c r="AB45" s="4">
        <v>8</v>
      </c>
      <c r="AC45" s="4">
        <v>16</v>
      </c>
    </row>
    <row r="46" spans="1:29" x14ac:dyDescent="0.25">
      <c r="A46" s="69">
        <v>6</v>
      </c>
      <c r="B46" s="91">
        <v>1837.39</v>
      </c>
      <c r="C46" s="2">
        <v>1831.9</v>
      </c>
      <c r="D46" s="2">
        <v>1817.72</v>
      </c>
      <c r="E46" s="2">
        <v>1816.67</v>
      </c>
      <c r="F46" s="2">
        <v>1833.46</v>
      </c>
      <c r="G46" s="2">
        <v>1840.76</v>
      </c>
      <c r="H46" s="2">
        <v>1867.97</v>
      </c>
      <c r="I46" s="2">
        <v>1945.45</v>
      </c>
      <c r="J46" s="2">
        <v>2051.98</v>
      </c>
      <c r="K46" s="2">
        <v>2056.66</v>
      </c>
      <c r="L46" s="2">
        <v>2051.23</v>
      </c>
      <c r="M46" s="2">
        <v>2052.52</v>
      </c>
      <c r="N46" s="2">
        <v>2041.29</v>
      </c>
      <c r="O46" s="2">
        <v>2044.31</v>
      </c>
      <c r="P46" s="2">
        <v>2044.99</v>
      </c>
      <c r="Q46" s="2">
        <v>2057.92</v>
      </c>
      <c r="R46" s="2">
        <v>2088.6</v>
      </c>
      <c r="S46" s="2">
        <v>2082.2800000000002</v>
      </c>
      <c r="T46" s="2">
        <v>2084.65</v>
      </c>
      <c r="U46" s="2">
        <v>2038.69</v>
      </c>
      <c r="V46" s="2">
        <v>1929.77</v>
      </c>
      <c r="W46" s="2">
        <v>1882.24</v>
      </c>
      <c r="X46" s="2">
        <v>1837.81</v>
      </c>
      <c r="Y46" s="85">
        <v>1836.12</v>
      </c>
      <c r="AB46" s="4">
        <v>8</v>
      </c>
      <c r="AC46" s="4">
        <v>17</v>
      </c>
    </row>
    <row r="47" spans="1:29" x14ac:dyDescent="0.25">
      <c r="A47" s="69">
        <v>7</v>
      </c>
      <c r="B47" s="91">
        <v>1864.27</v>
      </c>
      <c r="C47" s="2">
        <v>1833.67</v>
      </c>
      <c r="D47" s="2">
        <v>1834.14</v>
      </c>
      <c r="E47" s="2">
        <v>1829.77</v>
      </c>
      <c r="F47" s="2">
        <v>1834.46</v>
      </c>
      <c r="G47" s="2">
        <v>1843.09</v>
      </c>
      <c r="H47" s="2">
        <v>1923.09</v>
      </c>
      <c r="I47" s="2">
        <v>1968.56</v>
      </c>
      <c r="J47" s="2">
        <v>2081.38</v>
      </c>
      <c r="K47" s="2">
        <v>2133.48</v>
      </c>
      <c r="L47" s="2">
        <v>2139.65</v>
      </c>
      <c r="M47" s="2">
        <v>2140.34</v>
      </c>
      <c r="N47" s="2">
        <v>2140.88</v>
      </c>
      <c r="O47" s="2">
        <v>2140.37</v>
      </c>
      <c r="P47" s="2">
        <v>2153.0300000000002</v>
      </c>
      <c r="Q47" s="2">
        <v>2184.9699999999998</v>
      </c>
      <c r="R47" s="2">
        <v>2223.71</v>
      </c>
      <c r="S47" s="2">
        <v>2235.29</v>
      </c>
      <c r="T47" s="2">
        <v>2257.4499999999998</v>
      </c>
      <c r="U47" s="2">
        <v>2151.36</v>
      </c>
      <c r="V47" s="2">
        <v>2003.05</v>
      </c>
      <c r="W47" s="2">
        <v>1899.97</v>
      </c>
      <c r="X47" s="2">
        <v>1846.56</v>
      </c>
      <c r="Y47" s="85">
        <v>1839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1">
        <v>1800.47</v>
      </c>
      <c r="C48" s="2">
        <v>1801.18</v>
      </c>
      <c r="D48" s="2">
        <v>1809.98</v>
      </c>
      <c r="E48" s="2">
        <v>1811.91</v>
      </c>
      <c r="F48" s="2">
        <v>1835.4</v>
      </c>
      <c r="G48" s="2">
        <v>1906.78</v>
      </c>
      <c r="H48" s="2">
        <v>1947.14</v>
      </c>
      <c r="I48" s="2">
        <v>2042.1</v>
      </c>
      <c r="J48" s="2">
        <v>2051.71</v>
      </c>
      <c r="K48" s="2">
        <v>2011.33</v>
      </c>
      <c r="L48" s="2">
        <v>1993.72</v>
      </c>
      <c r="M48" s="2">
        <v>2004.19</v>
      </c>
      <c r="N48" s="2">
        <v>2000.45</v>
      </c>
      <c r="O48" s="2">
        <v>2000.23</v>
      </c>
      <c r="P48" s="2">
        <v>2001.91</v>
      </c>
      <c r="Q48" s="2">
        <v>2016.88</v>
      </c>
      <c r="R48" s="2">
        <v>2052.13</v>
      </c>
      <c r="S48" s="2">
        <v>2057.86</v>
      </c>
      <c r="T48" s="2">
        <v>2041.85</v>
      </c>
      <c r="U48" s="2">
        <v>2015.26</v>
      </c>
      <c r="V48" s="2">
        <v>1892.01</v>
      </c>
      <c r="W48" s="2">
        <v>1841.08</v>
      </c>
      <c r="X48" s="2">
        <v>1833.63</v>
      </c>
      <c r="Y48" s="85">
        <v>1830.81</v>
      </c>
      <c r="AB48" s="4">
        <v>8</v>
      </c>
      <c r="AC48" s="4">
        <v>19</v>
      </c>
    </row>
    <row r="49" spans="1:29" x14ac:dyDescent="0.25">
      <c r="A49" s="69">
        <v>9</v>
      </c>
      <c r="B49" s="91">
        <v>1815.81</v>
      </c>
      <c r="C49" s="2">
        <v>1813.93</v>
      </c>
      <c r="D49" s="2">
        <v>1798.18</v>
      </c>
      <c r="E49" s="2">
        <v>1799.99</v>
      </c>
      <c r="F49" s="2">
        <v>1814.63</v>
      </c>
      <c r="G49" s="2">
        <v>1848.18</v>
      </c>
      <c r="H49" s="2">
        <v>1909.18</v>
      </c>
      <c r="I49" s="2">
        <v>1979.34</v>
      </c>
      <c r="J49" s="2">
        <v>1998.69</v>
      </c>
      <c r="K49" s="2">
        <v>2002.77</v>
      </c>
      <c r="L49" s="2">
        <v>1917.33</v>
      </c>
      <c r="M49" s="2">
        <v>1918.76</v>
      </c>
      <c r="N49" s="2">
        <v>1911.44</v>
      </c>
      <c r="O49" s="2">
        <v>1910.86</v>
      </c>
      <c r="P49" s="2">
        <v>1905.55</v>
      </c>
      <c r="Q49" s="2">
        <v>1902.47</v>
      </c>
      <c r="R49" s="2">
        <v>1911.43</v>
      </c>
      <c r="S49" s="2">
        <v>1980.17</v>
      </c>
      <c r="T49" s="2">
        <v>1915.36</v>
      </c>
      <c r="U49" s="2">
        <v>1886.45</v>
      </c>
      <c r="V49" s="2">
        <v>1843.56</v>
      </c>
      <c r="W49" s="2">
        <v>1835.89</v>
      </c>
      <c r="X49" s="2">
        <v>1808.15</v>
      </c>
      <c r="Y49" s="85">
        <v>1808.52</v>
      </c>
      <c r="AB49" s="4">
        <v>8</v>
      </c>
      <c r="AC49" s="4">
        <v>20</v>
      </c>
    </row>
    <row r="50" spans="1:29" x14ac:dyDescent="0.25">
      <c r="A50" s="69">
        <v>10</v>
      </c>
      <c r="B50" s="91">
        <v>1808.54</v>
      </c>
      <c r="C50" s="2">
        <v>1803.46</v>
      </c>
      <c r="D50" s="2">
        <v>1804.33</v>
      </c>
      <c r="E50" s="2">
        <v>1810.7</v>
      </c>
      <c r="F50" s="2">
        <v>1819.06</v>
      </c>
      <c r="G50" s="2">
        <v>1845.87</v>
      </c>
      <c r="H50" s="2">
        <v>1900.29</v>
      </c>
      <c r="I50" s="2">
        <v>1924.2</v>
      </c>
      <c r="J50" s="2">
        <v>1922.4</v>
      </c>
      <c r="K50" s="2">
        <v>1908.18</v>
      </c>
      <c r="L50" s="2">
        <v>1881.61</v>
      </c>
      <c r="M50" s="2">
        <v>1895.98</v>
      </c>
      <c r="N50" s="2">
        <v>1895.46</v>
      </c>
      <c r="O50" s="2">
        <v>1902.78</v>
      </c>
      <c r="P50" s="2">
        <v>1888.47</v>
      </c>
      <c r="Q50" s="2">
        <v>1897.32</v>
      </c>
      <c r="R50" s="2">
        <v>1909.83</v>
      </c>
      <c r="S50" s="2">
        <v>1932.3</v>
      </c>
      <c r="T50" s="2">
        <v>1914.21</v>
      </c>
      <c r="U50" s="2">
        <v>1866.49</v>
      </c>
      <c r="V50" s="2">
        <v>1830.54</v>
      </c>
      <c r="W50" s="2">
        <v>1816.44</v>
      </c>
      <c r="X50" s="2">
        <v>1810.51</v>
      </c>
      <c r="Y50" s="85">
        <v>1809.71</v>
      </c>
      <c r="AB50" s="4">
        <v>8</v>
      </c>
      <c r="AC50" s="4">
        <v>21</v>
      </c>
    </row>
    <row r="51" spans="1:29" x14ac:dyDescent="0.25">
      <c r="A51" s="69">
        <v>11</v>
      </c>
      <c r="B51" s="91">
        <v>1827.84</v>
      </c>
      <c r="C51" s="2">
        <v>1826.61</v>
      </c>
      <c r="D51" s="2">
        <v>1818.93</v>
      </c>
      <c r="E51" s="2">
        <v>1827.68</v>
      </c>
      <c r="F51" s="2">
        <v>1829.28</v>
      </c>
      <c r="G51" s="2">
        <v>1846.25</v>
      </c>
      <c r="H51" s="2">
        <v>1853.65</v>
      </c>
      <c r="I51" s="2">
        <v>1854.92</v>
      </c>
      <c r="J51" s="2">
        <v>1837.79</v>
      </c>
      <c r="K51" s="2">
        <v>1837.77</v>
      </c>
      <c r="L51" s="2">
        <v>1836.72</v>
      </c>
      <c r="M51" s="2">
        <v>1836.73</v>
      </c>
      <c r="N51" s="2">
        <v>1836.38</v>
      </c>
      <c r="O51" s="2">
        <v>1835.34</v>
      </c>
      <c r="P51" s="2">
        <v>1837.08</v>
      </c>
      <c r="Q51" s="2">
        <v>1832.45</v>
      </c>
      <c r="R51" s="2">
        <v>1833.5</v>
      </c>
      <c r="S51" s="2">
        <v>1834.35</v>
      </c>
      <c r="T51" s="2">
        <v>1833.97</v>
      </c>
      <c r="U51" s="2">
        <v>1834.17</v>
      </c>
      <c r="V51" s="2">
        <v>1833.63</v>
      </c>
      <c r="W51" s="2">
        <v>1831.83</v>
      </c>
      <c r="X51" s="2">
        <v>1812.11</v>
      </c>
      <c r="Y51" s="85">
        <v>1813.75</v>
      </c>
      <c r="AB51" s="4">
        <v>8</v>
      </c>
      <c r="AC51" s="4">
        <v>22</v>
      </c>
    </row>
    <row r="52" spans="1:29" x14ac:dyDescent="0.25">
      <c r="A52" s="69">
        <v>12</v>
      </c>
      <c r="B52" s="91">
        <v>1822.87</v>
      </c>
      <c r="C52" s="2">
        <v>1817.94</v>
      </c>
      <c r="D52" s="2">
        <v>1793.58</v>
      </c>
      <c r="E52" s="2">
        <v>1825.19</v>
      </c>
      <c r="F52" s="2">
        <v>1837.77</v>
      </c>
      <c r="G52" s="2">
        <v>1839.89</v>
      </c>
      <c r="H52" s="2">
        <v>1838.87</v>
      </c>
      <c r="I52" s="2">
        <v>1839.29</v>
      </c>
      <c r="J52" s="2">
        <v>1830.88</v>
      </c>
      <c r="K52" s="2">
        <v>1830.41</v>
      </c>
      <c r="L52" s="2">
        <v>1829.77</v>
      </c>
      <c r="M52" s="2">
        <v>1814.5</v>
      </c>
      <c r="N52" s="2">
        <v>1829.96</v>
      </c>
      <c r="O52" s="2">
        <v>1814.89</v>
      </c>
      <c r="P52" s="2">
        <v>1830.09</v>
      </c>
      <c r="Q52" s="2">
        <v>1816.76</v>
      </c>
      <c r="R52" s="2">
        <v>1833.42</v>
      </c>
      <c r="S52" s="2">
        <v>1867.12</v>
      </c>
      <c r="T52" s="2">
        <v>1833.71</v>
      </c>
      <c r="U52" s="2">
        <v>1841.34</v>
      </c>
      <c r="V52" s="2">
        <v>1836.69</v>
      </c>
      <c r="W52" s="2">
        <v>1835.02</v>
      </c>
      <c r="X52" s="2">
        <v>1833.11</v>
      </c>
      <c r="Y52" s="85">
        <v>1836.96</v>
      </c>
      <c r="AB52" s="4">
        <v>8</v>
      </c>
      <c r="AC52" s="4">
        <v>23</v>
      </c>
    </row>
    <row r="53" spans="1:29" x14ac:dyDescent="0.25">
      <c r="A53" s="69">
        <v>13</v>
      </c>
      <c r="B53" s="91">
        <v>1838.53</v>
      </c>
      <c r="C53" s="2">
        <v>1839.1</v>
      </c>
      <c r="D53" s="2">
        <v>1839.59</v>
      </c>
      <c r="E53" s="2">
        <v>1840.18</v>
      </c>
      <c r="F53" s="2">
        <v>1841.15</v>
      </c>
      <c r="G53" s="2">
        <v>1843.21</v>
      </c>
      <c r="H53" s="2">
        <v>1845.27</v>
      </c>
      <c r="I53" s="2">
        <v>1849.9</v>
      </c>
      <c r="J53" s="2">
        <v>1931.27</v>
      </c>
      <c r="K53" s="2">
        <v>1931.14</v>
      </c>
      <c r="L53" s="2">
        <v>1923.92</v>
      </c>
      <c r="M53" s="2">
        <v>1922.24</v>
      </c>
      <c r="N53" s="2">
        <v>1922.24</v>
      </c>
      <c r="O53" s="2">
        <v>1924.56</v>
      </c>
      <c r="P53" s="2">
        <v>1928.57</v>
      </c>
      <c r="Q53" s="2">
        <v>1941.37</v>
      </c>
      <c r="R53" s="2">
        <v>1969.16</v>
      </c>
      <c r="S53" s="2">
        <v>1969.71</v>
      </c>
      <c r="T53" s="2">
        <v>1950.99</v>
      </c>
      <c r="U53" s="2">
        <v>1934.5</v>
      </c>
      <c r="V53" s="2">
        <v>1911.25</v>
      </c>
      <c r="W53" s="2">
        <v>1867.37</v>
      </c>
      <c r="X53" s="2">
        <v>1839.19</v>
      </c>
      <c r="Y53" s="85">
        <v>1839.46</v>
      </c>
      <c r="AB53" s="4">
        <v>8</v>
      </c>
      <c r="AC53" s="4">
        <v>24</v>
      </c>
    </row>
    <row r="54" spans="1:29" x14ac:dyDescent="0.25">
      <c r="A54" s="69">
        <v>14</v>
      </c>
      <c r="B54" s="91">
        <v>1839.87</v>
      </c>
      <c r="C54" s="2">
        <v>1840.62</v>
      </c>
      <c r="D54" s="2">
        <v>1839.86</v>
      </c>
      <c r="E54" s="2">
        <v>1828.68</v>
      </c>
      <c r="F54" s="2">
        <v>1840.09</v>
      </c>
      <c r="G54" s="2">
        <v>1842.92</v>
      </c>
      <c r="H54" s="2">
        <v>1843.19</v>
      </c>
      <c r="I54" s="2">
        <v>1847.55</v>
      </c>
      <c r="J54" s="2">
        <v>1887.4</v>
      </c>
      <c r="K54" s="2">
        <v>1972.73</v>
      </c>
      <c r="L54" s="2">
        <v>1973.79</v>
      </c>
      <c r="M54" s="2">
        <v>1971.83</v>
      </c>
      <c r="N54" s="2">
        <v>1964.23</v>
      </c>
      <c r="O54" s="2">
        <v>1959.87</v>
      </c>
      <c r="P54" s="2">
        <v>1966.77</v>
      </c>
      <c r="Q54" s="2">
        <v>1976.19</v>
      </c>
      <c r="R54" s="2">
        <v>1994.95</v>
      </c>
      <c r="S54" s="2">
        <v>2031.72</v>
      </c>
      <c r="T54" s="2">
        <v>1988.74</v>
      </c>
      <c r="U54" s="2">
        <v>1923.37</v>
      </c>
      <c r="V54" s="2">
        <v>1849.9</v>
      </c>
      <c r="W54" s="2">
        <v>1932.74</v>
      </c>
      <c r="X54" s="2">
        <v>1861.72</v>
      </c>
      <c r="Y54" s="85">
        <v>1845.76</v>
      </c>
      <c r="AB54" s="4">
        <v>8</v>
      </c>
      <c r="AC54" s="4">
        <v>25</v>
      </c>
    </row>
    <row r="55" spans="1:29" x14ac:dyDescent="0.25">
      <c r="A55" s="69">
        <v>15</v>
      </c>
      <c r="B55" s="91">
        <v>1839.27</v>
      </c>
      <c r="C55" s="2">
        <v>1834.89</v>
      </c>
      <c r="D55" s="2">
        <v>1833.21</v>
      </c>
      <c r="E55" s="2">
        <v>1833.49</v>
      </c>
      <c r="F55" s="2">
        <v>1840.72</v>
      </c>
      <c r="G55" s="2">
        <v>1846.48</v>
      </c>
      <c r="H55" s="2">
        <v>1847.51</v>
      </c>
      <c r="I55" s="2">
        <v>1889.43</v>
      </c>
      <c r="J55" s="2">
        <v>1891.78</v>
      </c>
      <c r="K55" s="2">
        <v>1894.72</v>
      </c>
      <c r="L55" s="2">
        <v>1888.61</v>
      </c>
      <c r="M55" s="2">
        <v>1903.14</v>
      </c>
      <c r="N55" s="2">
        <v>1881.55</v>
      </c>
      <c r="O55" s="2">
        <v>1885.7</v>
      </c>
      <c r="P55" s="2">
        <v>1888.83</v>
      </c>
      <c r="Q55" s="2">
        <v>1903.97</v>
      </c>
      <c r="R55" s="2">
        <v>1946.19</v>
      </c>
      <c r="S55" s="2">
        <v>1954.43</v>
      </c>
      <c r="T55" s="2">
        <v>1922</v>
      </c>
      <c r="U55" s="2">
        <v>1900.26</v>
      </c>
      <c r="V55" s="2">
        <v>1845.36</v>
      </c>
      <c r="W55" s="2">
        <v>1831.91</v>
      </c>
      <c r="X55" s="2">
        <v>1831.68</v>
      </c>
      <c r="Y55" s="85">
        <v>1817.01</v>
      </c>
      <c r="AB55" s="4">
        <v>9</v>
      </c>
      <c r="AC55" s="4">
        <v>2</v>
      </c>
    </row>
    <row r="56" spans="1:29" x14ac:dyDescent="0.25">
      <c r="A56" s="69">
        <v>16</v>
      </c>
      <c r="B56" s="91">
        <v>1823.54</v>
      </c>
      <c r="C56" s="2">
        <v>1804.85</v>
      </c>
      <c r="D56" s="2">
        <v>1790.12</v>
      </c>
      <c r="E56" s="2">
        <v>1813.86</v>
      </c>
      <c r="F56" s="2">
        <v>1839.35</v>
      </c>
      <c r="G56" s="2">
        <v>1840.19</v>
      </c>
      <c r="H56" s="2">
        <v>1844.2</v>
      </c>
      <c r="I56" s="2">
        <v>1840.58</v>
      </c>
      <c r="J56" s="2">
        <v>1829.04</v>
      </c>
      <c r="K56" s="2">
        <v>1828.89</v>
      </c>
      <c r="L56" s="2">
        <v>1827.99</v>
      </c>
      <c r="M56" s="2">
        <v>1827.77</v>
      </c>
      <c r="N56" s="2">
        <v>1828.53</v>
      </c>
      <c r="O56" s="2">
        <v>1828.58</v>
      </c>
      <c r="P56" s="2">
        <v>1828.95</v>
      </c>
      <c r="Q56" s="2">
        <v>1829.85</v>
      </c>
      <c r="R56" s="2">
        <v>1864.97</v>
      </c>
      <c r="S56" s="2">
        <v>1869.05</v>
      </c>
      <c r="T56" s="2">
        <v>1831.15</v>
      </c>
      <c r="U56" s="2">
        <v>1842.52</v>
      </c>
      <c r="V56" s="2">
        <v>1830.31</v>
      </c>
      <c r="W56" s="2">
        <v>1825.5</v>
      </c>
      <c r="X56" s="2">
        <v>1825.42</v>
      </c>
      <c r="Y56" s="85">
        <v>1826.99</v>
      </c>
      <c r="AB56" s="4">
        <v>9</v>
      </c>
      <c r="AC56" s="4">
        <v>3</v>
      </c>
    </row>
    <row r="57" spans="1:29" x14ac:dyDescent="0.25">
      <c r="A57" s="69">
        <v>17</v>
      </c>
      <c r="B57" s="91">
        <v>1826.66</v>
      </c>
      <c r="C57" s="2">
        <v>1821.13</v>
      </c>
      <c r="D57" s="2">
        <v>1832.17</v>
      </c>
      <c r="E57" s="2">
        <v>1833.76</v>
      </c>
      <c r="F57" s="2">
        <v>1839.65</v>
      </c>
      <c r="G57" s="2">
        <v>1858.31</v>
      </c>
      <c r="H57" s="2">
        <v>1952.73</v>
      </c>
      <c r="I57" s="2">
        <v>1970.18</v>
      </c>
      <c r="J57" s="2">
        <v>1968.55</v>
      </c>
      <c r="K57" s="2">
        <v>1966.78</v>
      </c>
      <c r="L57" s="2">
        <v>1949.37</v>
      </c>
      <c r="M57" s="2">
        <v>1952.17</v>
      </c>
      <c r="N57" s="2">
        <v>1943.17</v>
      </c>
      <c r="O57" s="2">
        <v>1946.15</v>
      </c>
      <c r="P57" s="2">
        <v>1959.81</v>
      </c>
      <c r="Q57" s="2">
        <v>1979.87</v>
      </c>
      <c r="R57" s="2">
        <v>2070.85</v>
      </c>
      <c r="S57" s="2">
        <v>2082.27</v>
      </c>
      <c r="T57" s="2">
        <v>1987.26</v>
      </c>
      <c r="U57" s="2">
        <v>1960.29</v>
      </c>
      <c r="V57" s="2">
        <v>1883.19</v>
      </c>
      <c r="W57" s="2">
        <v>1838.99</v>
      </c>
      <c r="X57" s="2">
        <v>1830.71</v>
      </c>
      <c r="Y57" s="85">
        <v>1832.66</v>
      </c>
      <c r="AB57" s="4">
        <v>9</v>
      </c>
      <c r="AC57" s="4">
        <v>4</v>
      </c>
    </row>
    <row r="58" spans="1:29" x14ac:dyDescent="0.25">
      <c r="A58" s="69">
        <v>18</v>
      </c>
      <c r="B58" s="91">
        <v>1834.79</v>
      </c>
      <c r="C58" s="2">
        <v>1835.64</v>
      </c>
      <c r="D58" s="2">
        <v>1830.09</v>
      </c>
      <c r="E58" s="2">
        <v>1837.01</v>
      </c>
      <c r="F58" s="2">
        <v>1837.13</v>
      </c>
      <c r="G58" s="2">
        <v>1915.49</v>
      </c>
      <c r="H58" s="2">
        <v>1970.43</v>
      </c>
      <c r="I58" s="2">
        <v>2001.86</v>
      </c>
      <c r="J58" s="2">
        <v>2002.04</v>
      </c>
      <c r="K58" s="2">
        <v>2006.73</v>
      </c>
      <c r="L58" s="2">
        <v>1988.59</v>
      </c>
      <c r="M58" s="2">
        <v>1989.91</v>
      </c>
      <c r="N58" s="2">
        <v>1964.26</v>
      </c>
      <c r="O58" s="2">
        <v>1939.27</v>
      </c>
      <c r="P58" s="2">
        <v>1981.35</v>
      </c>
      <c r="Q58" s="2">
        <v>2003.05</v>
      </c>
      <c r="R58" s="2">
        <v>2049.35</v>
      </c>
      <c r="S58" s="2">
        <v>2025.29</v>
      </c>
      <c r="T58" s="2">
        <v>1997.01</v>
      </c>
      <c r="U58" s="2">
        <v>1950.99</v>
      </c>
      <c r="V58" s="2">
        <v>1839.25</v>
      </c>
      <c r="W58" s="2">
        <v>1837.11</v>
      </c>
      <c r="X58" s="2">
        <v>1831.02</v>
      </c>
      <c r="Y58" s="85">
        <v>1832.85</v>
      </c>
      <c r="AB58" s="4">
        <v>9</v>
      </c>
      <c r="AC58" s="4">
        <v>5</v>
      </c>
    </row>
    <row r="59" spans="1:29" x14ac:dyDescent="0.25">
      <c r="A59" s="69">
        <v>19</v>
      </c>
      <c r="B59" s="91">
        <v>1833.85</v>
      </c>
      <c r="C59" s="2">
        <v>1835.7</v>
      </c>
      <c r="D59" s="2">
        <v>1836.62</v>
      </c>
      <c r="E59" s="2">
        <v>1838.19</v>
      </c>
      <c r="F59" s="2">
        <v>1844.1</v>
      </c>
      <c r="G59" s="2">
        <v>1868.35</v>
      </c>
      <c r="H59" s="2">
        <v>1961.37</v>
      </c>
      <c r="I59" s="2">
        <v>1976.68</v>
      </c>
      <c r="J59" s="2">
        <v>1978.12</v>
      </c>
      <c r="K59" s="2">
        <v>1975.3</v>
      </c>
      <c r="L59" s="2">
        <v>1975.67</v>
      </c>
      <c r="M59" s="2">
        <v>1963.72</v>
      </c>
      <c r="N59" s="2">
        <v>1961.68</v>
      </c>
      <c r="O59" s="2">
        <v>1959.79</v>
      </c>
      <c r="P59" s="2">
        <v>1962.86</v>
      </c>
      <c r="Q59" s="2">
        <v>1975.82</v>
      </c>
      <c r="R59" s="2">
        <v>2002.67</v>
      </c>
      <c r="S59" s="2">
        <v>1998.38</v>
      </c>
      <c r="T59" s="2">
        <v>1974.76</v>
      </c>
      <c r="U59" s="2">
        <v>1961.06</v>
      </c>
      <c r="V59" s="2">
        <v>1903.8</v>
      </c>
      <c r="W59" s="2">
        <v>1838.15</v>
      </c>
      <c r="X59" s="2">
        <v>1832.42</v>
      </c>
      <c r="Y59" s="85">
        <v>1832.19</v>
      </c>
      <c r="AB59" s="4">
        <v>9</v>
      </c>
      <c r="AC59" s="4">
        <v>6</v>
      </c>
    </row>
    <row r="60" spans="1:29" x14ac:dyDescent="0.25">
      <c r="A60" s="69">
        <v>20</v>
      </c>
      <c r="B60" s="91">
        <v>1842.11</v>
      </c>
      <c r="C60" s="2">
        <v>1836.11</v>
      </c>
      <c r="D60" s="2">
        <v>1837.99</v>
      </c>
      <c r="E60" s="2">
        <v>1838.57</v>
      </c>
      <c r="F60" s="2">
        <v>1837.94</v>
      </c>
      <c r="G60" s="2">
        <v>1841.54</v>
      </c>
      <c r="H60" s="2">
        <v>1846.44</v>
      </c>
      <c r="I60" s="2">
        <v>1907.87</v>
      </c>
      <c r="J60" s="2">
        <v>1910.2</v>
      </c>
      <c r="K60" s="2">
        <v>1911.66</v>
      </c>
      <c r="L60" s="2">
        <v>1907.33</v>
      </c>
      <c r="M60" s="2">
        <v>1903.74</v>
      </c>
      <c r="N60" s="2">
        <v>1904.29</v>
      </c>
      <c r="O60" s="2">
        <v>1907.06</v>
      </c>
      <c r="P60" s="2">
        <v>1912.98</v>
      </c>
      <c r="Q60" s="2">
        <v>1919.75</v>
      </c>
      <c r="R60" s="2">
        <v>1930.11</v>
      </c>
      <c r="S60" s="2">
        <v>1923.94</v>
      </c>
      <c r="T60" s="2">
        <v>1929.56</v>
      </c>
      <c r="U60" s="2">
        <v>1896.99</v>
      </c>
      <c r="V60" s="2">
        <v>1836.23</v>
      </c>
      <c r="W60" s="2">
        <v>1828.91</v>
      </c>
      <c r="X60" s="2">
        <v>1830.65</v>
      </c>
      <c r="Y60" s="85">
        <v>1833.1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1">
        <v>1833.81</v>
      </c>
      <c r="C61" s="2">
        <v>1828.68</v>
      </c>
      <c r="D61" s="2">
        <v>1829.19</v>
      </c>
      <c r="E61" s="2">
        <v>1829.78</v>
      </c>
      <c r="F61" s="2">
        <v>1829.74</v>
      </c>
      <c r="G61" s="2">
        <v>1837.63</v>
      </c>
      <c r="H61" s="2">
        <v>1836.82</v>
      </c>
      <c r="I61" s="2">
        <v>1837.91</v>
      </c>
      <c r="J61" s="2">
        <v>1832.76</v>
      </c>
      <c r="K61" s="2">
        <v>1843.3</v>
      </c>
      <c r="L61" s="2">
        <v>1839.31</v>
      </c>
      <c r="M61" s="2">
        <v>1830.6</v>
      </c>
      <c r="N61" s="2">
        <v>1830.31</v>
      </c>
      <c r="O61" s="2">
        <v>1830.6</v>
      </c>
      <c r="P61" s="2">
        <v>1857.84</v>
      </c>
      <c r="Q61" s="2">
        <v>1893.98</v>
      </c>
      <c r="R61" s="2">
        <v>1903.45</v>
      </c>
      <c r="S61" s="2">
        <v>1900.69</v>
      </c>
      <c r="T61" s="2">
        <v>1897.23</v>
      </c>
      <c r="U61" s="2">
        <v>1860.21</v>
      </c>
      <c r="V61" s="2">
        <v>1916.68</v>
      </c>
      <c r="W61" s="2">
        <v>1849.02</v>
      </c>
      <c r="X61" s="2">
        <v>1832.18</v>
      </c>
      <c r="Y61" s="85">
        <v>1832.2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1">
        <v>1835.66</v>
      </c>
      <c r="C62" s="2">
        <v>1836.94</v>
      </c>
      <c r="D62" s="2">
        <v>1837.61</v>
      </c>
      <c r="E62" s="2">
        <v>1838.27</v>
      </c>
      <c r="F62" s="2">
        <v>1844.95</v>
      </c>
      <c r="G62" s="2">
        <v>1958.05</v>
      </c>
      <c r="H62" s="2">
        <v>2077.7600000000002</v>
      </c>
      <c r="I62" s="2">
        <v>2102.08</v>
      </c>
      <c r="J62" s="2">
        <v>2018.64</v>
      </c>
      <c r="K62" s="2">
        <v>2015.91</v>
      </c>
      <c r="L62" s="2">
        <v>2003.97</v>
      </c>
      <c r="M62" s="2">
        <v>2020.28</v>
      </c>
      <c r="N62" s="2">
        <v>2013.48</v>
      </c>
      <c r="O62" s="2">
        <v>2010.44</v>
      </c>
      <c r="P62" s="2">
        <v>2021.74</v>
      </c>
      <c r="Q62" s="2">
        <v>2033.54</v>
      </c>
      <c r="R62" s="2">
        <v>2033.27</v>
      </c>
      <c r="S62" s="2">
        <v>2024.99</v>
      </c>
      <c r="T62" s="2">
        <v>1981.67</v>
      </c>
      <c r="U62" s="2">
        <v>1968.85</v>
      </c>
      <c r="V62" s="2">
        <v>1879.33</v>
      </c>
      <c r="W62" s="2">
        <v>1840.86</v>
      </c>
      <c r="X62" s="2">
        <v>1833.33</v>
      </c>
      <c r="Y62" s="85">
        <v>1834.01</v>
      </c>
      <c r="AB62" s="4">
        <v>9</v>
      </c>
      <c r="AC62" s="4">
        <v>9</v>
      </c>
    </row>
    <row r="63" spans="1:29" x14ac:dyDescent="0.25">
      <c r="A63" s="69">
        <v>23</v>
      </c>
      <c r="B63" s="91">
        <v>1836.36</v>
      </c>
      <c r="C63" s="2">
        <v>1837.25</v>
      </c>
      <c r="D63" s="2">
        <v>1838.22</v>
      </c>
      <c r="E63" s="2">
        <v>1839.14</v>
      </c>
      <c r="F63" s="2">
        <v>1845.72</v>
      </c>
      <c r="G63" s="2">
        <v>1890.95</v>
      </c>
      <c r="H63" s="2">
        <v>1953.28</v>
      </c>
      <c r="I63" s="2">
        <v>1987.06</v>
      </c>
      <c r="J63" s="2">
        <v>1961.42</v>
      </c>
      <c r="K63" s="2">
        <v>1956.4</v>
      </c>
      <c r="L63" s="2">
        <v>1945.35</v>
      </c>
      <c r="M63" s="2">
        <v>1944.69</v>
      </c>
      <c r="N63" s="2">
        <v>1922.68</v>
      </c>
      <c r="O63" s="2">
        <v>1928.75</v>
      </c>
      <c r="P63" s="2">
        <v>1953.05</v>
      </c>
      <c r="Q63" s="2">
        <v>1991.59</v>
      </c>
      <c r="R63" s="2">
        <v>2003.79</v>
      </c>
      <c r="S63" s="2">
        <v>2006.02</v>
      </c>
      <c r="T63" s="2">
        <v>1968.38</v>
      </c>
      <c r="U63" s="2">
        <v>1933.65</v>
      </c>
      <c r="V63" s="2">
        <v>1901.72</v>
      </c>
      <c r="W63" s="2">
        <v>1844</v>
      </c>
      <c r="X63" s="2">
        <v>1841.68</v>
      </c>
      <c r="Y63" s="85">
        <v>1834.77</v>
      </c>
      <c r="AB63" s="4">
        <v>9</v>
      </c>
      <c r="AC63" s="4">
        <v>10</v>
      </c>
    </row>
    <row r="64" spans="1:29" x14ac:dyDescent="0.25">
      <c r="A64" s="69">
        <v>24</v>
      </c>
      <c r="B64" s="91">
        <v>1836.28</v>
      </c>
      <c r="C64" s="2">
        <v>1833.23</v>
      </c>
      <c r="D64" s="2">
        <v>1828.28</v>
      </c>
      <c r="E64" s="2">
        <v>1827.66</v>
      </c>
      <c r="F64" s="2">
        <v>1835.6</v>
      </c>
      <c r="G64" s="2">
        <v>1849.98</v>
      </c>
      <c r="H64" s="2">
        <v>1882.77</v>
      </c>
      <c r="I64" s="2">
        <v>1917.39</v>
      </c>
      <c r="J64" s="2">
        <v>1925.23</v>
      </c>
      <c r="K64" s="2">
        <v>1926.55</v>
      </c>
      <c r="L64" s="2">
        <v>1917.25</v>
      </c>
      <c r="M64" s="2">
        <v>1915.93</v>
      </c>
      <c r="N64" s="2">
        <v>1915.71</v>
      </c>
      <c r="O64" s="2">
        <v>1922.94</v>
      </c>
      <c r="P64" s="2">
        <v>1929.56</v>
      </c>
      <c r="Q64" s="2">
        <v>1943.77</v>
      </c>
      <c r="R64" s="2">
        <v>1980.39</v>
      </c>
      <c r="S64" s="2">
        <v>1990.57</v>
      </c>
      <c r="T64" s="2">
        <v>1930.1</v>
      </c>
      <c r="U64" s="2">
        <v>1919.98</v>
      </c>
      <c r="V64" s="2">
        <v>1880.08</v>
      </c>
      <c r="W64" s="2">
        <v>1843.65</v>
      </c>
      <c r="X64" s="2">
        <v>1837.66</v>
      </c>
      <c r="Y64" s="85">
        <v>1837.87</v>
      </c>
      <c r="AB64" s="4">
        <v>9</v>
      </c>
      <c r="AC64" s="4">
        <v>11</v>
      </c>
    </row>
    <row r="65" spans="1:29" x14ac:dyDescent="0.25">
      <c r="A65" s="69">
        <v>25</v>
      </c>
      <c r="B65" s="91">
        <v>1839.83</v>
      </c>
      <c r="C65" s="2">
        <v>1840.88</v>
      </c>
      <c r="D65" s="2">
        <v>1836.36</v>
      </c>
      <c r="E65" s="2">
        <v>1842.19</v>
      </c>
      <c r="F65" s="2">
        <v>1843.43</v>
      </c>
      <c r="G65" s="2">
        <v>1860.13</v>
      </c>
      <c r="H65" s="2">
        <v>1915</v>
      </c>
      <c r="I65" s="2">
        <v>1964.02</v>
      </c>
      <c r="J65" s="2">
        <v>1933.29</v>
      </c>
      <c r="K65" s="2">
        <v>1930.19</v>
      </c>
      <c r="L65" s="2">
        <v>1921.9</v>
      </c>
      <c r="M65" s="2">
        <v>1920.71</v>
      </c>
      <c r="N65" s="2">
        <v>1919.16</v>
      </c>
      <c r="O65" s="2">
        <v>1922.9</v>
      </c>
      <c r="P65" s="2">
        <v>1934.47</v>
      </c>
      <c r="Q65" s="2">
        <v>1946.37</v>
      </c>
      <c r="R65" s="2">
        <v>2000.28</v>
      </c>
      <c r="S65" s="2">
        <v>1996.2</v>
      </c>
      <c r="T65" s="2">
        <v>1936.18</v>
      </c>
      <c r="U65" s="2">
        <v>1920.8</v>
      </c>
      <c r="V65" s="2">
        <v>1878.56</v>
      </c>
      <c r="W65" s="2">
        <v>1845.18</v>
      </c>
      <c r="X65" s="2">
        <v>1837.22</v>
      </c>
      <c r="Y65" s="85">
        <v>1837.52</v>
      </c>
      <c r="AB65" s="4">
        <v>9</v>
      </c>
      <c r="AC65" s="4">
        <v>12</v>
      </c>
    </row>
    <row r="66" spans="1:29" x14ac:dyDescent="0.25">
      <c r="A66" s="69">
        <v>26</v>
      </c>
      <c r="B66" s="91">
        <v>1839.47</v>
      </c>
      <c r="C66" s="2">
        <v>1834.93</v>
      </c>
      <c r="D66" s="2">
        <v>1835.25</v>
      </c>
      <c r="E66" s="2">
        <v>1836.99</v>
      </c>
      <c r="F66" s="2">
        <v>1842.85</v>
      </c>
      <c r="G66" s="2">
        <v>1851.24</v>
      </c>
      <c r="H66" s="2">
        <v>1901.39</v>
      </c>
      <c r="I66" s="2">
        <v>1900.5</v>
      </c>
      <c r="J66" s="2">
        <v>1892.1</v>
      </c>
      <c r="K66" s="2">
        <v>1903.69</v>
      </c>
      <c r="L66" s="2">
        <v>1901.69</v>
      </c>
      <c r="M66" s="2">
        <v>1901.81</v>
      </c>
      <c r="N66" s="2">
        <v>1892.48</v>
      </c>
      <c r="O66" s="2">
        <v>1893.08</v>
      </c>
      <c r="P66" s="2">
        <v>1903.05</v>
      </c>
      <c r="Q66" s="2">
        <v>1912.77</v>
      </c>
      <c r="R66" s="2">
        <v>1947.1</v>
      </c>
      <c r="S66" s="2">
        <v>1917.83</v>
      </c>
      <c r="T66" s="2">
        <v>1900.43</v>
      </c>
      <c r="U66" s="2">
        <v>1862.66</v>
      </c>
      <c r="V66" s="2">
        <v>1840.46</v>
      </c>
      <c r="W66" s="2">
        <v>1784.4</v>
      </c>
      <c r="X66" s="2">
        <v>1829.79</v>
      </c>
      <c r="Y66" s="85">
        <v>1832.32</v>
      </c>
      <c r="AB66" s="4">
        <v>9</v>
      </c>
      <c r="AC66" s="4">
        <v>13</v>
      </c>
    </row>
    <row r="67" spans="1:29" x14ac:dyDescent="0.25">
      <c r="A67" s="69">
        <v>27</v>
      </c>
      <c r="B67" s="91">
        <v>1835.76</v>
      </c>
      <c r="C67" s="2">
        <v>1835.72</v>
      </c>
      <c r="D67" s="2">
        <v>1835.81</v>
      </c>
      <c r="E67" s="2">
        <v>1836.69</v>
      </c>
      <c r="F67" s="2">
        <v>1838.53</v>
      </c>
      <c r="G67" s="2">
        <v>1835.77</v>
      </c>
      <c r="H67" s="2">
        <v>1848.58</v>
      </c>
      <c r="I67" s="2">
        <v>1913.15</v>
      </c>
      <c r="J67" s="2">
        <v>1997.7</v>
      </c>
      <c r="K67" s="2">
        <v>2033.77</v>
      </c>
      <c r="L67" s="2">
        <v>1999.45</v>
      </c>
      <c r="M67" s="2">
        <v>1985.05</v>
      </c>
      <c r="N67" s="2">
        <v>1960.91</v>
      </c>
      <c r="O67" s="2">
        <v>1971.94</v>
      </c>
      <c r="P67" s="2">
        <v>1987.65</v>
      </c>
      <c r="Q67" s="2">
        <v>2022.86</v>
      </c>
      <c r="R67" s="2">
        <v>2041.61</v>
      </c>
      <c r="S67" s="2">
        <v>2029.49</v>
      </c>
      <c r="T67" s="2">
        <v>2011.56</v>
      </c>
      <c r="U67" s="2">
        <v>1992.32</v>
      </c>
      <c r="V67" s="2">
        <v>1949.5</v>
      </c>
      <c r="W67" s="2">
        <v>1861.14</v>
      </c>
      <c r="X67" s="2">
        <v>1835.44</v>
      </c>
      <c r="Y67" s="85">
        <v>1836.21</v>
      </c>
      <c r="AB67" s="4">
        <v>9</v>
      </c>
      <c r="AC67" s="4">
        <v>14</v>
      </c>
    </row>
    <row r="68" spans="1:29" x14ac:dyDescent="0.25">
      <c r="A68" s="69">
        <v>28</v>
      </c>
      <c r="B68" s="91">
        <v>1836.29</v>
      </c>
      <c r="C68" s="2">
        <v>1836.08</v>
      </c>
      <c r="D68" s="2">
        <v>1836.57</v>
      </c>
      <c r="E68" s="2">
        <v>1836.87</v>
      </c>
      <c r="F68" s="2">
        <v>1837.11</v>
      </c>
      <c r="G68" s="2">
        <v>1834.02</v>
      </c>
      <c r="H68" s="2">
        <v>1836.73</v>
      </c>
      <c r="I68" s="2">
        <v>1854.08</v>
      </c>
      <c r="J68" s="2">
        <v>1928.7</v>
      </c>
      <c r="K68" s="2">
        <v>1993.15</v>
      </c>
      <c r="L68" s="2">
        <v>1990.2</v>
      </c>
      <c r="M68" s="2">
        <v>1991.59</v>
      </c>
      <c r="N68" s="2">
        <v>1987.88</v>
      </c>
      <c r="O68" s="2">
        <v>1991.92</v>
      </c>
      <c r="P68" s="2">
        <v>2020.51</v>
      </c>
      <c r="Q68" s="2">
        <v>2047.69</v>
      </c>
      <c r="R68" s="2">
        <v>2074.8200000000002</v>
      </c>
      <c r="S68" s="2">
        <v>2057.09</v>
      </c>
      <c r="T68" s="2">
        <v>2044.43</v>
      </c>
      <c r="U68" s="2">
        <v>2038.86</v>
      </c>
      <c r="V68" s="2">
        <v>2000.08</v>
      </c>
      <c r="W68" s="2">
        <v>1873.16</v>
      </c>
      <c r="X68" s="2">
        <v>1842.92</v>
      </c>
      <c r="Y68" s="85">
        <v>1836.83</v>
      </c>
      <c r="AB68" s="4">
        <v>9</v>
      </c>
      <c r="AC68" s="4">
        <v>15</v>
      </c>
    </row>
    <row r="69" spans="1:29" x14ac:dyDescent="0.25">
      <c r="A69" s="69">
        <v>29</v>
      </c>
      <c r="B69" s="91">
        <v>1835.88</v>
      </c>
      <c r="C69" s="2">
        <v>1835.96</v>
      </c>
      <c r="D69" s="2">
        <v>1836.03</v>
      </c>
      <c r="E69" s="2">
        <v>1837.19</v>
      </c>
      <c r="F69" s="2">
        <v>1841.2</v>
      </c>
      <c r="G69" s="2">
        <v>1865.6</v>
      </c>
      <c r="H69" s="2">
        <v>1911.56</v>
      </c>
      <c r="I69" s="2">
        <v>1987.98</v>
      </c>
      <c r="J69" s="2">
        <v>1989.29</v>
      </c>
      <c r="K69" s="2">
        <v>1991.68</v>
      </c>
      <c r="L69" s="2">
        <v>1985.37</v>
      </c>
      <c r="M69" s="2">
        <v>1987.8</v>
      </c>
      <c r="N69" s="2">
        <v>1986.41</v>
      </c>
      <c r="O69" s="2">
        <v>1989.01</v>
      </c>
      <c r="P69" s="2">
        <v>2010.72</v>
      </c>
      <c r="Q69" s="2">
        <v>2073.92</v>
      </c>
      <c r="R69" s="2">
        <v>2087.2600000000002</v>
      </c>
      <c r="S69" s="2">
        <v>2078.5300000000002</v>
      </c>
      <c r="T69" s="2">
        <v>2017.26</v>
      </c>
      <c r="U69" s="2">
        <v>2001.14</v>
      </c>
      <c r="V69" s="2">
        <v>1951.74</v>
      </c>
      <c r="W69" s="2">
        <v>1873.19</v>
      </c>
      <c r="X69" s="2">
        <v>1840.76</v>
      </c>
      <c r="Y69" s="85">
        <v>1835.08</v>
      </c>
      <c r="AB69" s="4">
        <v>9</v>
      </c>
      <c r="AC69" s="4">
        <v>16</v>
      </c>
    </row>
    <row r="70" spans="1:29" x14ac:dyDescent="0.25">
      <c r="A70" s="69">
        <v>30</v>
      </c>
      <c r="B70" s="91">
        <v>1838.02</v>
      </c>
      <c r="C70" s="2">
        <v>1837.2</v>
      </c>
      <c r="D70" s="2">
        <v>1837.89</v>
      </c>
      <c r="E70" s="2">
        <v>1839.41</v>
      </c>
      <c r="F70" s="2">
        <v>1840.95</v>
      </c>
      <c r="G70" s="2">
        <v>1857.12</v>
      </c>
      <c r="H70" s="2">
        <v>1901.71</v>
      </c>
      <c r="I70" s="2">
        <v>1928.93</v>
      </c>
      <c r="J70" s="2">
        <v>1935.45</v>
      </c>
      <c r="K70" s="2">
        <v>1908.78</v>
      </c>
      <c r="L70" s="2">
        <v>1878.35</v>
      </c>
      <c r="M70" s="2">
        <v>1873.55</v>
      </c>
      <c r="N70" s="2">
        <v>1870.02</v>
      </c>
      <c r="O70" s="2">
        <v>1868.28</v>
      </c>
      <c r="P70" s="2">
        <v>1877.04</v>
      </c>
      <c r="Q70" s="2">
        <v>1893.73</v>
      </c>
      <c r="R70" s="2">
        <v>1978.6</v>
      </c>
      <c r="S70" s="2">
        <v>1921.8</v>
      </c>
      <c r="T70" s="2">
        <v>1881.74</v>
      </c>
      <c r="U70" s="2">
        <v>1861.53</v>
      </c>
      <c r="V70" s="2">
        <v>1855</v>
      </c>
      <c r="W70" s="2">
        <v>1842.31</v>
      </c>
      <c r="X70" s="2">
        <v>1829.89</v>
      </c>
      <c r="Y70" s="85">
        <v>1834.48</v>
      </c>
      <c r="AB70" s="4">
        <v>9</v>
      </c>
      <c r="AC70" s="4">
        <v>17</v>
      </c>
    </row>
    <row r="71" spans="1:29" x14ac:dyDescent="0.25">
      <c r="A71" s="70">
        <v>31</v>
      </c>
      <c r="B71" s="92">
        <v>1837.62</v>
      </c>
      <c r="C71" s="86">
        <v>1835.92</v>
      </c>
      <c r="D71" s="86">
        <v>1838.34</v>
      </c>
      <c r="E71" s="86">
        <v>1839.23</v>
      </c>
      <c r="F71" s="86">
        <v>1849.18</v>
      </c>
      <c r="G71" s="86">
        <v>1937.27</v>
      </c>
      <c r="H71" s="86">
        <v>2064.0100000000002</v>
      </c>
      <c r="I71" s="86">
        <v>2134.36</v>
      </c>
      <c r="J71" s="86">
        <v>2122.67</v>
      </c>
      <c r="K71" s="86">
        <v>2115.52</v>
      </c>
      <c r="L71" s="86">
        <v>2102.66</v>
      </c>
      <c r="M71" s="86">
        <v>2113.61</v>
      </c>
      <c r="N71" s="86">
        <v>2106.35</v>
      </c>
      <c r="O71" s="86">
        <v>2114.08</v>
      </c>
      <c r="P71" s="86">
        <v>2136.33</v>
      </c>
      <c r="Q71" s="86">
        <v>2173.9699999999998</v>
      </c>
      <c r="R71" s="86">
        <v>2185.73</v>
      </c>
      <c r="S71" s="86">
        <v>2183.96</v>
      </c>
      <c r="T71" s="86">
        <v>2108.23</v>
      </c>
      <c r="U71" s="86">
        <v>2079.1999999999998</v>
      </c>
      <c r="V71" s="86">
        <v>1999.61</v>
      </c>
      <c r="W71" s="86">
        <v>1933.47</v>
      </c>
      <c r="X71" s="86">
        <v>1905.89</v>
      </c>
      <c r="Y71" s="87">
        <v>1860.78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90">
        <v>1817.02</v>
      </c>
      <c r="C75" s="88">
        <v>1827.02</v>
      </c>
      <c r="D75" s="88">
        <v>1850.86</v>
      </c>
      <c r="E75" s="88">
        <v>1859.1</v>
      </c>
      <c r="F75" s="88">
        <v>1923.49</v>
      </c>
      <c r="G75" s="88">
        <v>2031.91</v>
      </c>
      <c r="H75" s="88">
        <v>2088.8000000000002</v>
      </c>
      <c r="I75" s="88">
        <v>2100.61</v>
      </c>
      <c r="J75" s="88">
        <v>2098.52</v>
      </c>
      <c r="K75" s="88">
        <v>2091.12</v>
      </c>
      <c r="L75" s="88">
        <v>2081.23</v>
      </c>
      <c r="M75" s="88">
        <v>2081.15</v>
      </c>
      <c r="N75" s="88">
        <v>2070.9499999999998</v>
      </c>
      <c r="O75" s="88">
        <v>2054.5100000000002</v>
      </c>
      <c r="P75" s="88">
        <v>2062.92</v>
      </c>
      <c r="Q75" s="88">
        <v>2080.58</v>
      </c>
      <c r="R75" s="88">
        <v>2095.7199999999998</v>
      </c>
      <c r="S75" s="88">
        <v>2115.77</v>
      </c>
      <c r="T75" s="88">
        <v>2093.86</v>
      </c>
      <c r="U75" s="88">
        <v>2076.69</v>
      </c>
      <c r="V75" s="88">
        <v>2048.46</v>
      </c>
      <c r="W75" s="88">
        <v>1998.99</v>
      </c>
      <c r="X75" s="88">
        <v>1877.46</v>
      </c>
      <c r="Y75" s="89">
        <v>1854.67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1825.82</v>
      </c>
      <c r="C76" s="2">
        <v>1826.29</v>
      </c>
      <c r="D76" s="2">
        <v>1835.21</v>
      </c>
      <c r="E76" s="2">
        <v>1857.81</v>
      </c>
      <c r="F76" s="2">
        <v>1941.65</v>
      </c>
      <c r="G76" s="2">
        <v>2057.4899999999998</v>
      </c>
      <c r="H76" s="2">
        <v>2078.73</v>
      </c>
      <c r="I76" s="2">
        <v>2123.52</v>
      </c>
      <c r="J76" s="2">
        <v>2101.27</v>
      </c>
      <c r="K76" s="2">
        <v>2089.92</v>
      </c>
      <c r="L76" s="2">
        <v>2072.35</v>
      </c>
      <c r="M76" s="2">
        <v>2075.2600000000002</v>
      </c>
      <c r="N76" s="2">
        <v>2071.83</v>
      </c>
      <c r="O76" s="2">
        <v>2068.29</v>
      </c>
      <c r="P76" s="2">
        <v>2072.17</v>
      </c>
      <c r="Q76" s="2">
        <v>2088.85</v>
      </c>
      <c r="R76" s="2">
        <v>2125.16</v>
      </c>
      <c r="S76" s="2">
        <v>2134.63</v>
      </c>
      <c r="T76" s="2">
        <v>2201.6999999999998</v>
      </c>
      <c r="U76" s="2">
        <v>2115.96</v>
      </c>
      <c r="V76" s="2">
        <v>2071.91</v>
      </c>
      <c r="W76" s="2">
        <v>2031.84</v>
      </c>
      <c r="X76" s="2">
        <v>1939.16</v>
      </c>
      <c r="Y76" s="85">
        <v>1902.24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1854.8</v>
      </c>
      <c r="C77" s="2">
        <v>1842.77</v>
      </c>
      <c r="D77" s="2">
        <v>1845.22</v>
      </c>
      <c r="E77" s="2">
        <v>1856.9</v>
      </c>
      <c r="F77" s="2">
        <v>1924.57</v>
      </c>
      <c r="G77" s="2">
        <v>2036.61</v>
      </c>
      <c r="H77" s="2">
        <v>2083.96</v>
      </c>
      <c r="I77" s="2">
        <v>2101.21</v>
      </c>
      <c r="J77" s="2">
        <v>2103.79</v>
      </c>
      <c r="K77" s="2">
        <v>2100.14</v>
      </c>
      <c r="L77" s="2">
        <v>2071.9699999999998</v>
      </c>
      <c r="M77" s="2">
        <v>2086.08</v>
      </c>
      <c r="N77" s="2">
        <v>2081.15</v>
      </c>
      <c r="O77" s="2">
        <v>2072.37</v>
      </c>
      <c r="P77" s="2">
        <v>2074.0700000000002</v>
      </c>
      <c r="Q77" s="2">
        <v>2085.9299999999998</v>
      </c>
      <c r="R77" s="2">
        <v>2115.48</v>
      </c>
      <c r="S77" s="2">
        <v>2157.1</v>
      </c>
      <c r="T77" s="2">
        <v>2115.16</v>
      </c>
      <c r="U77" s="2">
        <v>2084.63</v>
      </c>
      <c r="V77" s="2">
        <v>2026.82</v>
      </c>
      <c r="W77" s="2">
        <v>1972.28</v>
      </c>
      <c r="X77" s="2">
        <v>1910.46</v>
      </c>
      <c r="Y77" s="85">
        <v>1896.41</v>
      </c>
      <c r="AB77" s="4">
        <v>9</v>
      </c>
      <c r="AC77" s="4">
        <v>24</v>
      </c>
    </row>
    <row r="78" spans="1:29" x14ac:dyDescent="0.25">
      <c r="A78" s="69">
        <v>4</v>
      </c>
      <c r="B78" s="91">
        <v>1853.92</v>
      </c>
      <c r="C78" s="2">
        <v>1854.39</v>
      </c>
      <c r="D78" s="2">
        <v>1855.49</v>
      </c>
      <c r="E78" s="2">
        <v>1856.09</v>
      </c>
      <c r="F78" s="2">
        <v>1857.18</v>
      </c>
      <c r="G78" s="2">
        <v>1927.87</v>
      </c>
      <c r="H78" s="2">
        <v>1955.33</v>
      </c>
      <c r="I78" s="2">
        <v>1942.2</v>
      </c>
      <c r="J78" s="2">
        <v>1917.45</v>
      </c>
      <c r="K78" s="2">
        <v>1880.22</v>
      </c>
      <c r="L78" s="2">
        <v>1811.21</v>
      </c>
      <c r="M78" s="2">
        <v>1811.14</v>
      </c>
      <c r="N78" s="2">
        <v>1811.01</v>
      </c>
      <c r="O78" s="2">
        <v>1811.12</v>
      </c>
      <c r="P78" s="2">
        <v>1838.02</v>
      </c>
      <c r="Q78" s="2">
        <v>1829.24</v>
      </c>
      <c r="R78" s="2">
        <v>1862.81</v>
      </c>
      <c r="S78" s="2">
        <v>1862.94</v>
      </c>
      <c r="T78" s="2">
        <v>1861.9</v>
      </c>
      <c r="U78" s="2">
        <v>1861.63</v>
      </c>
      <c r="V78" s="2">
        <v>1860.12</v>
      </c>
      <c r="W78" s="2">
        <v>1814.7</v>
      </c>
      <c r="X78" s="2">
        <v>1807.52</v>
      </c>
      <c r="Y78" s="85">
        <v>1813.4</v>
      </c>
      <c r="AB78" s="4">
        <v>9</v>
      </c>
      <c r="AC78" s="4">
        <v>25</v>
      </c>
    </row>
    <row r="79" spans="1:29" x14ac:dyDescent="0.25">
      <c r="A79" s="69">
        <v>5</v>
      </c>
      <c r="B79" s="91">
        <v>1854.71</v>
      </c>
      <c r="C79" s="2">
        <v>1855.77</v>
      </c>
      <c r="D79" s="2">
        <v>1855.59</v>
      </c>
      <c r="E79" s="2">
        <v>1856.43</v>
      </c>
      <c r="F79" s="2">
        <v>1863.68</v>
      </c>
      <c r="G79" s="2">
        <v>1875.05</v>
      </c>
      <c r="H79" s="2">
        <v>1946.67</v>
      </c>
      <c r="I79" s="2">
        <v>1927.74</v>
      </c>
      <c r="J79" s="2">
        <v>1884.22</v>
      </c>
      <c r="K79" s="2">
        <v>1872.91</v>
      </c>
      <c r="L79" s="2">
        <v>1864.72</v>
      </c>
      <c r="M79" s="2">
        <v>1862.65</v>
      </c>
      <c r="N79" s="2">
        <v>1823.89</v>
      </c>
      <c r="O79" s="2">
        <v>1811.56</v>
      </c>
      <c r="P79" s="2">
        <v>1812.24</v>
      </c>
      <c r="Q79" s="2">
        <v>1823.25</v>
      </c>
      <c r="R79" s="2">
        <v>1873.3</v>
      </c>
      <c r="S79" s="2">
        <v>1914.94</v>
      </c>
      <c r="T79" s="2">
        <v>1952.72</v>
      </c>
      <c r="U79" s="2">
        <v>1934.28</v>
      </c>
      <c r="V79" s="2">
        <v>1863.33</v>
      </c>
      <c r="W79" s="2">
        <v>1859.58</v>
      </c>
      <c r="X79" s="2">
        <v>1852.92</v>
      </c>
      <c r="Y79" s="85">
        <v>1853.92</v>
      </c>
      <c r="AB79" s="4">
        <v>10</v>
      </c>
      <c r="AC79" s="4">
        <v>2</v>
      </c>
    </row>
    <row r="80" spans="1:29" x14ac:dyDescent="0.25">
      <c r="A80" s="69">
        <v>6</v>
      </c>
      <c r="B80" s="91">
        <v>1861.43</v>
      </c>
      <c r="C80" s="2">
        <v>1855.94</v>
      </c>
      <c r="D80" s="2">
        <v>1841.76</v>
      </c>
      <c r="E80" s="2">
        <v>1840.71</v>
      </c>
      <c r="F80" s="2">
        <v>1857.5</v>
      </c>
      <c r="G80" s="2">
        <v>1864.8</v>
      </c>
      <c r="H80" s="2">
        <v>1892.01</v>
      </c>
      <c r="I80" s="2">
        <v>1969.49</v>
      </c>
      <c r="J80" s="2">
        <v>2076.02</v>
      </c>
      <c r="K80" s="2">
        <v>2080.6999999999998</v>
      </c>
      <c r="L80" s="2">
        <v>2075.27</v>
      </c>
      <c r="M80" s="2">
        <v>2076.56</v>
      </c>
      <c r="N80" s="2">
        <v>2065.33</v>
      </c>
      <c r="O80" s="2">
        <v>2068.35</v>
      </c>
      <c r="P80" s="2">
        <v>2069.0300000000002</v>
      </c>
      <c r="Q80" s="2">
        <v>2081.96</v>
      </c>
      <c r="R80" s="2">
        <v>2112.64</v>
      </c>
      <c r="S80" s="2">
        <v>2106.3200000000002</v>
      </c>
      <c r="T80" s="2">
        <v>2108.69</v>
      </c>
      <c r="U80" s="2">
        <v>2062.73</v>
      </c>
      <c r="V80" s="2">
        <v>1953.81</v>
      </c>
      <c r="W80" s="2">
        <v>1906.28</v>
      </c>
      <c r="X80" s="2">
        <v>1861.85</v>
      </c>
      <c r="Y80" s="85">
        <v>1860.16</v>
      </c>
      <c r="AB80" s="4">
        <v>10</v>
      </c>
      <c r="AC80" s="4">
        <v>3</v>
      </c>
    </row>
    <row r="81" spans="1:29" x14ac:dyDescent="0.25">
      <c r="A81" s="69">
        <v>7</v>
      </c>
      <c r="B81" s="91">
        <v>1888.31</v>
      </c>
      <c r="C81" s="2">
        <v>1857.71</v>
      </c>
      <c r="D81" s="2">
        <v>1858.18</v>
      </c>
      <c r="E81" s="2">
        <v>1853.81</v>
      </c>
      <c r="F81" s="2">
        <v>1858.5</v>
      </c>
      <c r="G81" s="2">
        <v>1867.13</v>
      </c>
      <c r="H81" s="2">
        <v>1947.13</v>
      </c>
      <c r="I81" s="2">
        <v>1992.6</v>
      </c>
      <c r="J81" s="2">
        <v>2105.42</v>
      </c>
      <c r="K81" s="2">
        <v>2157.52</v>
      </c>
      <c r="L81" s="2">
        <v>2163.69</v>
      </c>
      <c r="M81" s="2">
        <v>2164.38</v>
      </c>
      <c r="N81" s="2">
        <v>2164.92</v>
      </c>
      <c r="O81" s="2">
        <v>2164.41</v>
      </c>
      <c r="P81" s="2">
        <v>2177.0700000000002</v>
      </c>
      <c r="Q81" s="2">
        <v>2209.0100000000002</v>
      </c>
      <c r="R81" s="2">
        <v>2247.75</v>
      </c>
      <c r="S81" s="2">
        <v>2259.33</v>
      </c>
      <c r="T81" s="2">
        <v>2281.4899999999998</v>
      </c>
      <c r="U81" s="2">
        <v>2175.4</v>
      </c>
      <c r="V81" s="2">
        <v>2027.09</v>
      </c>
      <c r="W81" s="2">
        <v>1924.01</v>
      </c>
      <c r="X81" s="2">
        <v>1870.6</v>
      </c>
      <c r="Y81" s="85">
        <v>1863.04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1824.51</v>
      </c>
      <c r="C82" s="2">
        <v>1825.22</v>
      </c>
      <c r="D82" s="2">
        <v>1834.02</v>
      </c>
      <c r="E82" s="2">
        <v>1835.95</v>
      </c>
      <c r="F82" s="2">
        <v>1859.44</v>
      </c>
      <c r="G82" s="2">
        <v>1930.82</v>
      </c>
      <c r="H82" s="2">
        <v>1971.18</v>
      </c>
      <c r="I82" s="2">
        <v>2066.14</v>
      </c>
      <c r="J82" s="2">
        <v>2075.75</v>
      </c>
      <c r="K82" s="2">
        <v>2035.37</v>
      </c>
      <c r="L82" s="2">
        <v>2017.76</v>
      </c>
      <c r="M82" s="2">
        <v>2028.23</v>
      </c>
      <c r="N82" s="2">
        <v>2024.49</v>
      </c>
      <c r="O82" s="2">
        <v>2024.27</v>
      </c>
      <c r="P82" s="2">
        <v>2025.95</v>
      </c>
      <c r="Q82" s="2">
        <v>2040.92</v>
      </c>
      <c r="R82" s="2">
        <v>2076.17</v>
      </c>
      <c r="S82" s="2">
        <v>2081.9</v>
      </c>
      <c r="T82" s="2">
        <v>2065.89</v>
      </c>
      <c r="U82" s="2">
        <v>2039.3</v>
      </c>
      <c r="V82" s="2">
        <v>1916.05</v>
      </c>
      <c r="W82" s="2">
        <v>1865.12</v>
      </c>
      <c r="X82" s="2">
        <v>1857.67</v>
      </c>
      <c r="Y82" s="85">
        <v>1854.85</v>
      </c>
      <c r="AB82" s="4">
        <v>10</v>
      </c>
      <c r="AC82" s="4">
        <v>5</v>
      </c>
    </row>
    <row r="83" spans="1:29" x14ac:dyDescent="0.25">
      <c r="A83" s="69">
        <v>9</v>
      </c>
      <c r="B83" s="91">
        <v>1839.85</v>
      </c>
      <c r="C83" s="2">
        <v>1837.97</v>
      </c>
      <c r="D83" s="2">
        <v>1822.22</v>
      </c>
      <c r="E83" s="2">
        <v>1824.03</v>
      </c>
      <c r="F83" s="2">
        <v>1838.67</v>
      </c>
      <c r="G83" s="2">
        <v>1872.22</v>
      </c>
      <c r="H83" s="2">
        <v>1933.22</v>
      </c>
      <c r="I83" s="2">
        <v>2003.38</v>
      </c>
      <c r="J83" s="2">
        <v>2022.73</v>
      </c>
      <c r="K83" s="2">
        <v>2026.81</v>
      </c>
      <c r="L83" s="2">
        <v>1941.37</v>
      </c>
      <c r="M83" s="2">
        <v>1942.8</v>
      </c>
      <c r="N83" s="2">
        <v>1935.48</v>
      </c>
      <c r="O83" s="2">
        <v>1934.9</v>
      </c>
      <c r="P83" s="2">
        <v>1929.59</v>
      </c>
      <c r="Q83" s="2">
        <v>1926.51</v>
      </c>
      <c r="R83" s="2">
        <v>1935.47</v>
      </c>
      <c r="S83" s="2">
        <v>2004.21</v>
      </c>
      <c r="T83" s="2">
        <v>1939.4</v>
      </c>
      <c r="U83" s="2">
        <v>1910.49</v>
      </c>
      <c r="V83" s="2">
        <v>1867.6</v>
      </c>
      <c r="W83" s="2">
        <v>1859.93</v>
      </c>
      <c r="X83" s="2">
        <v>1832.19</v>
      </c>
      <c r="Y83" s="85">
        <v>1832.56</v>
      </c>
      <c r="AB83" s="4">
        <v>10</v>
      </c>
      <c r="AC83" s="4">
        <v>6</v>
      </c>
    </row>
    <row r="84" spans="1:29" x14ac:dyDescent="0.25">
      <c r="A84" s="69">
        <v>10</v>
      </c>
      <c r="B84" s="91">
        <v>1832.58</v>
      </c>
      <c r="C84" s="2">
        <v>1827.5</v>
      </c>
      <c r="D84" s="2">
        <v>1828.37</v>
      </c>
      <c r="E84" s="2">
        <v>1834.74</v>
      </c>
      <c r="F84" s="2">
        <v>1843.1</v>
      </c>
      <c r="G84" s="2">
        <v>1869.91</v>
      </c>
      <c r="H84" s="2">
        <v>1924.33</v>
      </c>
      <c r="I84" s="2">
        <v>1948.24</v>
      </c>
      <c r="J84" s="2">
        <v>1946.44</v>
      </c>
      <c r="K84" s="2">
        <v>1932.22</v>
      </c>
      <c r="L84" s="2">
        <v>1905.65</v>
      </c>
      <c r="M84" s="2">
        <v>1920.02</v>
      </c>
      <c r="N84" s="2">
        <v>1919.5</v>
      </c>
      <c r="O84" s="2">
        <v>1926.82</v>
      </c>
      <c r="P84" s="2">
        <v>1912.51</v>
      </c>
      <c r="Q84" s="2">
        <v>1921.36</v>
      </c>
      <c r="R84" s="2">
        <v>1933.87</v>
      </c>
      <c r="S84" s="2">
        <v>1956.34</v>
      </c>
      <c r="T84" s="2">
        <v>1938.25</v>
      </c>
      <c r="U84" s="2">
        <v>1890.53</v>
      </c>
      <c r="V84" s="2">
        <v>1854.58</v>
      </c>
      <c r="W84" s="2">
        <v>1840.48</v>
      </c>
      <c r="X84" s="2">
        <v>1834.55</v>
      </c>
      <c r="Y84" s="85">
        <v>1833.75</v>
      </c>
      <c r="AB84" s="4">
        <v>10</v>
      </c>
      <c r="AC84" s="4">
        <v>7</v>
      </c>
    </row>
    <row r="85" spans="1:29" x14ac:dyDescent="0.25">
      <c r="A85" s="69">
        <v>11</v>
      </c>
      <c r="B85" s="91">
        <v>1851.88</v>
      </c>
      <c r="C85" s="2">
        <v>1850.65</v>
      </c>
      <c r="D85" s="2">
        <v>1842.97</v>
      </c>
      <c r="E85" s="2">
        <v>1851.72</v>
      </c>
      <c r="F85" s="2">
        <v>1853.32</v>
      </c>
      <c r="G85" s="2">
        <v>1870.29</v>
      </c>
      <c r="H85" s="2">
        <v>1877.69</v>
      </c>
      <c r="I85" s="2">
        <v>1878.96</v>
      </c>
      <c r="J85" s="2">
        <v>1861.83</v>
      </c>
      <c r="K85" s="2">
        <v>1861.81</v>
      </c>
      <c r="L85" s="2">
        <v>1860.76</v>
      </c>
      <c r="M85" s="2">
        <v>1860.77</v>
      </c>
      <c r="N85" s="2">
        <v>1860.42</v>
      </c>
      <c r="O85" s="2">
        <v>1859.38</v>
      </c>
      <c r="P85" s="2">
        <v>1861.12</v>
      </c>
      <c r="Q85" s="2">
        <v>1856.49</v>
      </c>
      <c r="R85" s="2">
        <v>1857.54</v>
      </c>
      <c r="S85" s="2">
        <v>1858.39</v>
      </c>
      <c r="T85" s="2">
        <v>1858.01</v>
      </c>
      <c r="U85" s="2">
        <v>1858.21</v>
      </c>
      <c r="V85" s="2">
        <v>1857.67</v>
      </c>
      <c r="W85" s="2">
        <v>1855.87</v>
      </c>
      <c r="X85" s="2">
        <v>1836.15</v>
      </c>
      <c r="Y85" s="85">
        <v>1837.79</v>
      </c>
      <c r="AB85" s="4">
        <v>10</v>
      </c>
      <c r="AC85" s="4">
        <v>8</v>
      </c>
    </row>
    <row r="86" spans="1:29" x14ac:dyDescent="0.25">
      <c r="A86" s="69">
        <v>12</v>
      </c>
      <c r="B86" s="91">
        <v>1846.91</v>
      </c>
      <c r="C86" s="2">
        <v>1841.98</v>
      </c>
      <c r="D86" s="2">
        <v>1817.62</v>
      </c>
      <c r="E86" s="2">
        <v>1849.23</v>
      </c>
      <c r="F86" s="2">
        <v>1861.81</v>
      </c>
      <c r="G86" s="2">
        <v>1863.93</v>
      </c>
      <c r="H86" s="2">
        <v>1862.91</v>
      </c>
      <c r="I86" s="2">
        <v>1863.33</v>
      </c>
      <c r="J86" s="2">
        <v>1854.92</v>
      </c>
      <c r="K86" s="2">
        <v>1854.45</v>
      </c>
      <c r="L86" s="2">
        <v>1853.81</v>
      </c>
      <c r="M86" s="2">
        <v>1838.54</v>
      </c>
      <c r="N86" s="2">
        <v>1854</v>
      </c>
      <c r="O86" s="2">
        <v>1838.93</v>
      </c>
      <c r="P86" s="2">
        <v>1854.13</v>
      </c>
      <c r="Q86" s="2">
        <v>1840.8</v>
      </c>
      <c r="R86" s="2">
        <v>1857.46</v>
      </c>
      <c r="S86" s="2">
        <v>1891.16</v>
      </c>
      <c r="T86" s="2">
        <v>1857.75</v>
      </c>
      <c r="U86" s="2">
        <v>1865.38</v>
      </c>
      <c r="V86" s="2">
        <v>1860.73</v>
      </c>
      <c r="W86" s="2">
        <v>1859.06</v>
      </c>
      <c r="X86" s="2">
        <v>1857.15</v>
      </c>
      <c r="Y86" s="85">
        <v>1861</v>
      </c>
      <c r="AB86" s="4">
        <v>10</v>
      </c>
      <c r="AC86" s="4">
        <v>9</v>
      </c>
    </row>
    <row r="87" spans="1:29" x14ac:dyDescent="0.25">
      <c r="A87" s="69">
        <v>13</v>
      </c>
      <c r="B87" s="91">
        <v>1862.57</v>
      </c>
      <c r="C87" s="2">
        <v>1863.14</v>
      </c>
      <c r="D87" s="2">
        <v>1863.63</v>
      </c>
      <c r="E87" s="2">
        <v>1864.22</v>
      </c>
      <c r="F87" s="2">
        <v>1865.19</v>
      </c>
      <c r="G87" s="2">
        <v>1867.25</v>
      </c>
      <c r="H87" s="2">
        <v>1869.31</v>
      </c>
      <c r="I87" s="2">
        <v>1873.94</v>
      </c>
      <c r="J87" s="2">
        <v>1955.31</v>
      </c>
      <c r="K87" s="2">
        <v>1955.18</v>
      </c>
      <c r="L87" s="2">
        <v>1947.96</v>
      </c>
      <c r="M87" s="2">
        <v>1946.28</v>
      </c>
      <c r="N87" s="2">
        <v>1946.28</v>
      </c>
      <c r="O87" s="2">
        <v>1948.6</v>
      </c>
      <c r="P87" s="2">
        <v>1952.61</v>
      </c>
      <c r="Q87" s="2">
        <v>1965.41</v>
      </c>
      <c r="R87" s="2">
        <v>1993.2</v>
      </c>
      <c r="S87" s="2">
        <v>1993.75</v>
      </c>
      <c r="T87" s="2">
        <v>1975.03</v>
      </c>
      <c r="U87" s="2">
        <v>1958.54</v>
      </c>
      <c r="V87" s="2">
        <v>1935.29</v>
      </c>
      <c r="W87" s="2">
        <v>1891.41</v>
      </c>
      <c r="X87" s="2">
        <v>1863.23</v>
      </c>
      <c r="Y87" s="85">
        <v>1863.5</v>
      </c>
      <c r="AB87" s="4">
        <v>10</v>
      </c>
      <c r="AC87" s="4">
        <v>10</v>
      </c>
    </row>
    <row r="88" spans="1:29" x14ac:dyDescent="0.25">
      <c r="A88" s="69">
        <v>14</v>
      </c>
      <c r="B88" s="91">
        <v>1863.91</v>
      </c>
      <c r="C88" s="2">
        <v>1864.66</v>
      </c>
      <c r="D88" s="2">
        <v>1863.9</v>
      </c>
      <c r="E88" s="2">
        <v>1852.72</v>
      </c>
      <c r="F88" s="2">
        <v>1864.13</v>
      </c>
      <c r="G88" s="2">
        <v>1866.96</v>
      </c>
      <c r="H88" s="2">
        <v>1867.23</v>
      </c>
      <c r="I88" s="2">
        <v>1871.59</v>
      </c>
      <c r="J88" s="2">
        <v>1911.44</v>
      </c>
      <c r="K88" s="2">
        <v>1996.77</v>
      </c>
      <c r="L88" s="2">
        <v>1997.83</v>
      </c>
      <c r="M88" s="2">
        <v>1995.87</v>
      </c>
      <c r="N88" s="2">
        <v>1988.27</v>
      </c>
      <c r="O88" s="2">
        <v>1983.91</v>
      </c>
      <c r="P88" s="2">
        <v>1990.81</v>
      </c>
      <c r="Q88" s="2">
        <v>2000.23</v>
      </c>
      <c r="R88" s="2">
        <v>2018.99</v>
      </c>
      <c r="S88" s="2">
        <v>2055.7600000000002</v>
      </c>
      <c r="T88" s="2">
        <v>2012.78</v>
      </c>
      <c r="U88" s="2">
        <v>1947.41</v>
      </c>
      <c r="V88" s="2">
        <v>1873.94</v>
      </c>
      <c r="W88" s="2">
        <v>1956.78</v>
      </c>
      <c r="X88" s="2">
        <v>1885.76</v>
      </c>
      <c r="Y88" s="85">
        <v>1869.8</v>
      </c>
      <c r="AB88" s="4">
        <v>10</v>
      </c>
      <c r="AC88" s="4">
        <v>11</v>
      </c>
    </row>
    <row r="89" spans="1:29" x14ac:dyDescent="0.25">
      <c r="A89" s="69">
        <v>15</v>
      </c>
      <c r="B89" s="91">
        <v>1863.31</v>
      </c>
      <c r="C89" s="2">
        <v>1858.93</v>
      </c>
      <c r="D89" s="2">
        <v>1857.25</v>
      </c>
      <c r="E89" s="2">
        <v>1857.53</v>
      </c>
      <c r="F89" s="2">
        <v>1864.76</v>
      </c>
      <c r="G89" s="2">
        <v>1870.52</v>
      </c>
      <c r="H89" s="2">
        <v>1871.55</v>
      </c>
      <c r="I89" s="2">
        <v>1913.47</v>
      </c>
      <c r="J89" s="2">
        <v>1915.82</v>
      </c>
      <c r="K89" s="2">
        <v>1918.76</v>
      </c>
      <c r="L89" s="2">
        <v>1912.65</v>
      </c>
      <c r="M89" s="2">
        <v>1927.18</v>
      </c>
      <c r="N89" s="2">
        <v>1905.59</v>
      </c>
      <c r="O89" s="2">
        <v>1909.74</v>
      </c>
      <c r="P89" s="2">
        <v>1912.87</v>
      </c>
      <c r="Q89" s="2">
        <v>1928.01</v>
      </c>
      <c r="R89" s="2">
        <v>1970.23</v>
      </c>
      <c r="S89" s="2">
        <v>1978.47</v>
      </c>
      <c r="T89" s="2">
        <v>1946.04</v>
      </c>
      <c r="U89" s="2">
        <v>1924.3</v>
      </c>
      <c r="V89" s="2">
        <v>1869.4</v>
      </c>
      <c r="W89" s="2">
        <v>1855.95</v>
      </c>
      <c r="X89" s="2">
        <v>1855.72</v>
      </c>
      <c r="Y89" s="85">
        <v>1841.05</v>
      </c>
      <c r="AB89" s="4">
        <v>10</v>
      </c>
      <c r="AC89" s="4">
        <v>12</v>
      </c>
    </row>
    <row r="90" spans="1:29" x14ac:dyDescent="0.25">
      <c r="A90" s="69">
        <v>16</v>
      </c>
      <c r="B90" s="91">
        <v>1847.58</v>
      </c>
      <c r="C90" s="2">
        <v>1828.89</v>
      </c>
      <c r="D90" s="2">
        <v>1814.16</v>
      </c>
      <c r="E90" s="2">
        <v>1837.9</v>
      </c>
      <c r="F90" s="2">
        <v>1863.39</v>
      </c>
      <c r="G90" s="2">
        <v>1864.23</v>
      </c>
      <c r="H90" s="2">
        <v>1868.24</v>
      </c>
      <c r="I90" s="2">
        <v>1864.62</v>
      </c>
      <c r="J90" s="2">
        <v>1853.08</v>
      </c>
      <c r="K90" s="2">
        <v>1852.93</v>
      </c>
      <c r="L90" s="2">
        <v>1852.03</v>
      </c>
      <c r="M90" s="2">
        <v>1851.81</v>
      </c>
      <c r="N90" s="2">
        <v>1852.57</v>
      </c>
      <c r="O90" s="2">
        <v>1852.62</v>
      </c>
      <c r="P90" s="2">
        <v>1852.99</v>
      </c>
      <c r="Q90" s="2">
        <v>1853.89</v>
      </c>
      <c r="R90" s="2">
        <v>1889.01</v>
      </c>
      <c r="S90" s="2">
        <v>1893.09</v>
      </c>
      <c r="T90" s="2">
        <v>1855.19</v>
      </c>
      <c r="U90" s="2">
        <v>1866.56</v>
      </c>
      <c r="V90" s="2">
        <v>1854.35</v>
      </c>
      <c r="W90" s="2">
        <v>1849.54</v>
      </c>
      <c r="X90" s="2">
        <v>1849.46</v>
      </c>
      <c r="Y90" s="85">
        <v>1851.03</v>
      </c>
      <c r="AB90" s="4">
        <v>10</v>
      </c>
      <c r="AC90" s="4">
        <v>13</v>
      </c>
    </row>
    <row r="91" spans="1:29" x14ac:dyDescent="0.25">
      <c r="A91" s="69">
        <v>17</v>
      </c>
      <c r="B91" s="91">
        <v>1850.7</v>
      </c>
      <c r="C91" s="2">
        <v>1845.17</v>
      </c>
      <c r="D91" s="2">
        <v>1856.21</v>
      </c>
      <c r="E91" s="2">
        <v>1857.8</v>
      </c>
      <c r="F91" s="2">
        <v>1863.69</v>
      </c>
      <c r="G91" s="2">
        <v>1882.35</v>
      </c>
      <c r="H91" s="2">
        <v>1976.77</v>
      </c>
      <c r="I91" s="2">
        <v>1994.22</v>
      </c>
      <c r="J91" s="2">
        <v>1992.59</v>
      </c>
      <c r="K91" s="2">
        <v>1990.82</v>
      </c>
      <c r="L91" s="2">
        <v>1973.41</v>
      </c>
      <c r="M91" s="2">
        <v>1976.21</v>
      </c>
      <c r="N91" s="2">
        <v>1967.21</v>
      </c>
      <c r="O91" s="2">
        <v>1970.19</v>
      </c>
      <c r="P91" s="2">
        <v>1983.85</v>
      </c>
      <c r="Q91" s="2">
        <v>2003.91</v>
      </c>
      <c r="R91" s="2">
        <v>2094.89</v>
      </c>
      <c r="S91" s="2">
        <v>2106.31</v>
      </c>
      <c r="T91" s="2">
        <v>2011.3</v>
      </c>
      <c r="U91" s="2">
        <v>1984.33</v>
      </c>
      <c r="V91" s="2">
        <v>1907.23</v>
      </c>
      <c r="W91" s="2">
        <v>1863.03</v>
      </c>
      <c r="X91" s="2">
        <v>1854.75</v>
      </c>
      <c r="Y91" s="85">
        <v>1856.7</v>
      </c>
      <c r="AB91" s="4">
        <v>10</v>
      </c>
      <c r="AC91" s="4">
        <v>14</v>
      </c>
    </row>
    <row r="92" spans="1:29" x14ac:dyDescent="0.25">
      <c r="A92" s="69">
        <v>18</v>
      </c>
      <c r="B92" s="91">
        <v>1858.83</v>
      </c>
      <c r="C92" s="2">
        <v>1859.68</v>
      </c>
      <c r="D92" s="2">
        <v>1854.13</v>
      </c>
      <c r="E92" s="2">
        <v>1861.05</v>
      </c>
      <c r="F92" s="2">
        <v>1861.17</v>
      </c>
      <c r="G92" s="2">
        <v>1939.53</v>
      </c>
      <c r="H92" s="2">
        <v>1994.47</v>
      </c>
      <c r="I92" s="2">
        <v>2025.9</v>
      </c>
      <c r="J92" s="2">
        <v>2026.08</v>
      </c>
      <c r="K92" s="2">
        <v>2030.77</v>
      </c>
      <c r="L92" s="2">
        <v>2012.63</v>
      </c>
      <c r="M92" s="2">
        <v>2013.95</v>
      </c>
      <c r="N92" s="2">
        <v>1988.3</v>
      </c>
      <c r="O92" s="2">
        <v>1963.31</v>
      </c>
      <c r="P92" s="2">
        <v>2005.39</v>
      </c>
      <c r="Q92" s="2">
        <v>2027.09</v>
      </c>
      <c r="R92" s="2">
        <v>2073.39</v>
      </c>
      <c r="S92" s="2">
        <v>2049.33</v>
      </c>
      <c r="T92" s="2">
        <v>2021.05</v>
      </c>
      <c r="U92" s="2">
        <v>1975.03</v>
      </c>
      <c r="V92" s="2">
        <v>1863.29</v>
      </c>
      <c r="W92" s="2">
        <v>1861.15</v>
      </c>
      <c r="X92" s="2">
        <v>1855.06</v>
      </c>
      <c r="Y92" s="85">
        <v>1856.89</v>
      </c>
      <c r="AB92" s="4">
        <v>10</v>
      </c>
      <c r="AC92" s="4">
        <v>15</v>
      </c>
    </row>
    <row r="93" spans="1:29" x14ac:dyDescent="0.25">
      <c r="A93" s="69">
        <v>19</v>
      </c>
      <c r="B93" s="91">
        <v>1857.89</v>
      </c>
      <c r="C93" s="2">
        <v>1859.74</v>
      </c>
      <c r="D93" s="2">
        <v>1860.66</v>
      </c>
      <c r="E93" s="2">
        <v>1862.23</v>
      </c>
      <c r="F93" s="2">
        <v>1868.14</v>
      </c>
      <c r="G93" s="2">
        <v>1892.39</v>
      </c>
      <c r="H93" s="2">
        <v>1985.41</v>
      </c>
      <c r="I93" s="2">
        <v>2000.72</v>
      </c>
      <c r="J93" s="2">
        <v>2002.16</v>
      </c>
      <c r="K93" s="2">
        <v>1999.34</v>
      </c>
      <c r="L93" s="2">
        <v>1999.71</v>
      </c>
      <c r="M93" s="2">
        <v>1987.76</v>
      </c>
      <c r="N93" s="2">
        <v>1985.72</v>
      </c>
      <c r="O93" s="2">
        <v>1983.83</v>
      </c>
      <c r="P93" s="2">
        <v>1986.9</v>
      </c>
      <c r="Q93" s="2">
        <v>1999.86</v>
      </c>
      <c r="R93" s="2">
        <v>2026.71</v>
      </c>
      <c r="S93" s="2">
        <v>2022.42</v>
      </c>
      <c r="T93" s="2">
        <v>1998.8</v>
      </c>
      <c r="U93" s="2">
        <v>1985.1</v>
      </c>
      <c r="V93" s="2">
        <v>1927.84</v>
      </c>
      <c r="W93" s="2">
        <v>1862.19</v>
      </c>
      <c r="X93" s="2">
        <v>1856.46</v>
      </c>
      <c r="Y93" s="85">
        <v>1856.23</v>
      </c>
      <c r="AB93" s="4">
        <v>10</v>
      </c>
      <c r="AC93" s="4">
        <v>16</v>
      </c>
    </row>
    <row r="94" spans="1:29" x14ac:dyDescent="0.25">
      <c r="A94" s="69">
        <v>20</v>
      </c>
      <c r="B94" s="91">
        <v>1866.15</v>
      </c>
      <c r="C94" s="2">
        <v>1860.15</v>
      </c>
      <c r="D94" s="2">
        <v>1862.03</v>
      </c>
      <c r="E94" s="2">
        <v>1862.61</v>
      </c>
      <c r="F94" s="2">
        <v>1861.98</v>
      </c>
      <c r="G94" s="2">
        <v>1865.58</v>
      </c>
      <c r="H94" s="2">
        <v>1870.48</v>
      </c>
      <c r="I94" s="2">
        <v>1931.91</v>
      </c>
      <c r="J94" s="2">
        <v>1934.24</v>
      </c>
      <c r="K94" s="2">
        <v>1935.7</v>
      </c>
      <c r="L94" s="2">
        <v>1931.37</v>
      </c>
      <c r="M94" s="2">
        <v>1927.78</v>
      </c>
      <c r="N94" s="2">
        <v>1928.33</v>
      </c>
      <c r="O94" s="2">
        <v>1931.1</v>
      </c>
      <c r="P94" s="2">
        <v>1937.02</v>
      </c>
      <c r="Q94" s="2">
        <v>1943.79</v>
      </c>
      <c r="R94" s="2">
        <v>1954.15</v>
      </c>
      <c r="S94" s="2">
        <v>1947.98</v>
      </c>
      <c r="T94" s="2">
        <v>1953.6</v>
      </c>
      <c r="U94" s="2">
        <v>1921.03</v>
      </c>
      <c r="V94" s="2">
        <v>1860.27</v>
      </c>
      <c r="W94" s="2">
        <v>1852.95</v>
      </c>
      <c r="X94" s="2">
        <v>1854.69</v>
      </c>
      <c r="Y94" s="85">
        <v>1857.14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1857.85</v>
      </c>
      <c r="C95" s="2">
        <v>1852.72</v>
      </c>
      <c r="D95" s="2">
        <v>1853.23</v>
      </c>
      <c r="E95" s="2">
        <v>1853.82</v>
      </c>
      <c r="F95" s="2">
        <v>1853.78</v>
      </c>
      <c r="G95" s="2">
        <v>1861.67</v>
      </c>
      <c r="H95" s="2">
        <v>1860.86</v>
      </c>
      <c r="I95" s="2">
        <v>1861.95</v>
      </c>
      <c r="J95" s="2">
        <v>1856.8</v>
      </c>
      <c r="K95" s="2">
        <v>1867.34</v>
      </c>
      <c r="L95" s="2">
        <v>1863.35</v>
      </c>
      <c r="M95" s="2">
        <v>1854.64</v>
      </c>
      <c r="N95" s="2">
        <v>1854.35</v>
      </c>
      <c r="O95" s="2">
        <v>1854.64</v>
      </c>
      <c r="P95" s="2">
        <v>1881.88</v>
      </c>
      <c r="Q95" s="2">
        <v>1918.02</v>
      </c>
      <c r="R95" s="2">
        <v>1927.49</v>
      </c>
      <c r="S95" s="2">
        <v>1924.73</v>
      </c>
      <c r="T95" s="2">
        <v>1921.27</v>
      </c>
      <c r="U95" s="2">
        <v>1884.25</v>
      </c>
      <c r="V95" s="2">
        <v>1940.72</v>
      </c>
      <c r="W95" s="2">
        <v>1873.06</v>
      </c>
      <c r="X95" s="2">
        <v>1856.22</v>
      </c>
      <c r="Y95" s="85">
        <v>1856.24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1859.7</v>
      </c>
      <c r="C96" s="2">
        <v>1860.98</v>
      </c>
      <c r="D96" s="2">
        <v>1861.65</v>
      </c>
      <c r="E96" s="2">
        <v>1862.31</v>
      </c>
      <c r="F96" s="2">
        <v>1868.99</v>
      </c>
      <c r="G96" s="2">
        <v>1982.09</v>
      </c>
      <c r="H96" s="2">
        <v>2101.8000000000002</v>
      </c>
      <c r="I96" s="2">
        <v>2126.12</v>
      </c>
      <c r="J96" s="2">
        <v>2042.68</v>
      </c>
      <c r="K96" s="2">
        <v>2039.95</v>
      </c>
      <c r="L96" s="2">
        <v>2028.01</v>
      </c>
      <c r="M96" s="2">
        <v>2044.32</v>
      </c>
      <c r="N96" s="2">
        <v>2037.52</v>
      </c>
      <c r="O96" s="2">
        <v>2034.48</v>
      </c>
      <c r="P96" s="2">
        <v>2045.78</v>
      </c>
      <c r="Q96" s="2">
        <v>2057.58</v>
      </c>
      <c r="R96" s="2">
        <v>2057.31</v>
      </c>
      <c r="S96" s="2">
        <v>2049.0300000000002</v>
      </c>
      <c r="T96" s="2">
        <v>2005.71</v>
      </c>
      <c r="U96" s="2">
        <v>1992.89</v>
      </c>
      <c r="V96" s="2">
        <v>1903.37</v>
      </c>
      <c r="W96" s="2">
        <v>1864.9</v>
      </c>
      <c r="X96" s="2">
        <v>1857.37</v>
      </c>
      <c r="Y96" s="85">
        <v>1858.05</v>
      </c>
      <c r="AB96" s="4">
        <v>10</v>
      </c>
      <c r="AC96" s="4">
        <v>19</v>
      </c>
    </row>
    <row r="97" spans="1:29" x14ac:dyDescent="0.25">
      <c r="A97" s="69">
        <v>23</v>
      </c>
      <c r="B97" s="91">
        <v>1860.4</v>
      </c>
      <c r="C97" s="2">
        <v>1861.29</v>
      </c>
      <c r="D97" s="2">
        <v>1862.26</v>
      </c>
      <c r="E97" s="2">
        <v>1863.18</v>
      </c>
      <c r="F97" s="2">
        <v>1869.76</v>
      </c>
      <c r="G97" s="2">
        <v>1914.99</v>
      </c>
      <c r="H97" s="2">
        <v>1977.32</v>
      </c>
      <c r="I97" s="2">
        <v>2011.1</v>
      </c>
      <c r="J97" s="2">
        <v>1985.46</v>
      </c>
      <c r="K97" s="2">
        <v>1980.44</v>
      </c>
      <c r="L97" s="2">
        <v>1969.39</v>
      </c>
      <c r="M97" s="2">
        <v>1968.73</v>
      </c>
      <c r="N97" s="2">
        <v>1946.72</v>
      </c>
      <c r="O97" s="2">
        <v>1952.79</v>
      </c>
      <c r="P97" s="2">
        <v>1977.09</v>
      </c>
      <c r="Q97" s="2">
        <v>2015.63</v>
      </c>
      <c r="R97" s="2">
        <v>2027.83</v>
      </c>
      <c r="S97" s="2">
        <v>2030.06</v>
      </c>
      <c r="T97" s="2">
        <v>1992.42</v>
      </c>
      <c r="U97" s="2">
        <v>1957.69</v>
      </c>
      <c r="V97" s="2">
        <v>1925.76</v>
      </c>
      <c r="W97" s="2">
        <v>1868.04</v>
      </c>
      <c r="X97" s="2">
        <v>1865.72</v>
      </c>
      <c r="Y97" s="85">
        <v>1858.81</v>
      </c>
      <c r="AB97" s="4">
        <v>10</v>
      </c>
      <c r="AC97" s="4">
        <v>20</v>
      </c>
    </row>
    <row r="98" spans="1:29" x14ac:dyDescent="0.25">
      <c r="A98" s="69">
        <v>24</v>
      </c>
      <c r="B98" s="91">
        <v>1860.32</v>
      </c>
      <c r="C98" s="2">
        <v>1857.27</v>
      </c>
      <c r="D98" s="2">
        <v>1852.32</v>
      </c>
      <c r="E98" s="2">
        <v>1851.7</v>
      </c>
      <c r="F98" s="2">
        <v>1859.64</v>
      </c>
      <c r="G98" s="2">
        <v>1874.02</v>
      </c>
      <c r="H98" s="2">
        <v>1906.81</v>
      </c>
      <c r="I98" s="2">
        <v>1941.43</v>
      </c>
      <c r="J98" s="2">
        <v>1949.27</v>
      </c>
      <c r="K98" s="2">
        <v>1950.59</v>
      </c>
      <c r="L98" s="2">
        <v>1941.29</v>
      </c>
      <c r="M98" s="2">
        <v>1939.97</v>
      </c>
      <c r="N98" s="2">
        <v>1939.75</v>
      </c>
      <c r="O98" s="2">
        <v>1946.98</v>
      </c>
      <c r="P98" s="2">
        <v>1953.6</v>
      </c>
      <c r="Q98" s="2">
        <v>1967.81</v>
      </c>
      <c r="R98" s="2">
        <v>2004.43</v>
      </c>
      <c r="S98" s="2">
        <v>2014.61</v>
      </c>
      <c r="T98" s="2">
        <v>1954.14</v>
      </c>
      <c r="U98" s="2">
        <v>1944.02</v>
      </c>
      <c r="V98" s="2">
        <v>1904.12</v>
      </c>
      <c r="W98" s="2">
        <v>1867.69</v>
      </c>
      <c r="X98" s="2">
        <v>1861.7</v>
      </c>
      <c r="Y98" s="85">
        <v>1861.91</v>
      </c>
      <c r="AB98" s="4">
        <v>10</v>
      </c>
      <c r="AC98" s="4">
        <v>21</v>
      </c>
    </row>
    <row r="99" spans="1:29" x14ac:dyDescent="0.25">
      <c r="A99" s="69">
        <v>25</v>
      </c>
      <c r="B99" s="91">
        <v>1863.87</v>
      </c>
      <c r="C99" s="2">
        <v>1864.92</v>
      </c>
      <c r="D99" s="2">
        <v>1860.4</v>
      </c>
      <c r="E99" s="2">
        <v>1866.23</v>
      </c>
      <c r="F99" s="2">
        <v>1867.47</v>
      </c>
      <c r="G99" s="2">
        <v>1884.17</v>
      </c>
      <c r="H99" s="2">
        <v>1939.04</v>
      </c>
      <c r="I99" s="2">
        <v>1988.06</v>
      </c>
      <c r="J99" s="2">
        <v>1957.33</v>
      </c>
      <c r="K99" s="2">
        <v>1954.23</v>
      </c>
      <c r="L99" s="2">
        <v>1945.94</v>
      </c>
      <c r="M99" s="2">
        <v>1944.75</v>
      </c>
      <c r="N99" s="2">
        <v>1943.2</v>
      </c>
      <c r="O99" s="2">
        <v>1946.94</v>
      </c>
      <c r="P99" s="2">
        <v>1958.51</v>
      </c>
      <c r="Q99" s="2">
        <v>1970.41</v>
      </c>
      <c r="R99" s="2">
        <v>2024.32</v>
      </c>
      <c r="S99" s="2">
        <v>2020.24</v>
      </c>
      <c r="T99" s="2">
        <v>1960.22</v>
      </c>
      <c r="U99" s="2">
        <v>1944.84</v>
      </c>
      <c r="V99" s="2">
        <v>1902.6</v>
      </c>
      <c r="W99" s="2">
        <v>1869.22</v>
      </c>
      <c r="X99" s="2">
        <v>1861.26</v>
      </c>
      <c r="Y99" s="85">
        <v>1861.56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1863.51</v>
      </c>
      <c r="C100" s="2">
        <v>1858.97</v>
      </c>
      <c r="D100" s="2">
        <v>1859.29</v>
      </c>
      <c r="E100" s="2">
        <v>1861.03</v>
      </c>
      <c r="F100" s="2">
        <v>1866.89</v>
      </c>
      <c r="G100" s="2">
        <v>1875.28</v>
      </c>
      <c r="H100" s="2">
        <v>1925.43</v>
      </c>
      <c r="I100" s="2">
        <v>1924.54</v>
      </c>
      <c r="J100" s="2">
        <v>1916.14</v>
      </c>
      <c r="K100" s="2">
        <v>1927.73</v>
      </c>
      <c r="L100" s="2">
        <v>1925.73</v>
      </c>
      <c r="M100" s="2">
        <v>1925.85</v>
      </c>
      <c r="N100" s="2">
        <v>1916.52</v>
      </c>
      <c r="O100" s="2">
        <v>1917.12</v>
      </c>
      <c r="P100" s="2">
        <v>1927.09</v>
      </c>
      <c r="Q100" s="2">
        <v>1936.81</v>
      </c>
      <c r="R100" s="2">
        <v>1971.14</v>
      </c>
      <c r="S100" s="2">
        <v>1941.87</v>
      </c>
      <c r="T100" s="2">
        <v>1924.47</v>
      </c>
      <c r="U100" s="2">
        <v>1886.7</v>
      </c>
      <c r="V100" s="2">
        <v>1864.5</v>
      </c>
      <c r="W100" s="2">
        <v>1808.44</v>
      </c>
      <c r="X100" s="2">
        <v>1853.83</v>
      </c>
      <c r="Y100" s="85">
        <v>1856.36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1859.8</v>
      </c>
      <c r="C101" s="2">
        <v>1859.76</v>
      </c>
      <c r="D101" s="2">
        <v>1859.85</v>
      </c>
      <c r="E101" s="2">
        <v>1860.73</v>
      </c>
      <c r="F101" s="2">
        <v>1862.57</v>
      </c>
      <c r="G101" s="2">
        <v>1859.81</v>
      </c>
      <c r="H101" s="2">
        <v>1872.62</v>
      </c>
      <c r="I101" s="2">
        <v>1937.19</v>
      </c>
      <c r="J101" s="2">
        <v>2021.74</v>
      </c>
      <c r="K101" s="2">
        <v>2057.81</v>
      </c>
      <c r="L101" s="2">
        <v>2023.49</v>
      </c>
      <c r="M101" s="2">
        <v>2009.09</v>
      </c>
      <c r="N101" s="2">
        <v>1984.95</v>
      </c>
      <c r="O101" s="2">
        <v>1995.98</v>
      </c>
      <c r="P101" s="2">
        <v>2011.69</v>
      </c>
      <c r="Q101" s="2">
        <v>2046.9</v>
      </c>
      <c r="R101" s="2">
        <v>2065.65</v>
      </c>
      <c r="S101" s="2">
        <v>2053.5300000000002</v>
      </c>
      <c r="T101" s="2">
        <v>2035.6</v>
      </c>
      <c r="U101" s="2">
        <v>2016.36</v>
      </c>
      <c r="V101" s="2">
        <v>1973.54</v>
      </c>
      <c r="W101" s="2">
        <v>1885.18</v>
      </c>
      <c r="X101" s="2">
        <v>1859.48</v>
      </c>
      <c r="Y101" s="85">
        <v>1860.25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1860.33</v>
      </c>
      <c r="C102" s="2">
        <v>1860.12</v>
      </c>
      <c r="D102" s="2">
        <v>1860.61</v>
      </c>
      <c r="E102" s="2">
        <v>1860.91</v>
      </c>
      <c r="F102" s="2">
        <v>1861.15</v>
      </c>
      <c r="G102" s="2">
        <v>1858.06</v>
      </c>
      <c r="H102" s="2">
        <v>1860.77</v>
      </c>
      <c r="I102" s="2">
        <v>1878.12</v>
      </c>
      <c r="J102" s="2">
        <v>1952.74</v>
      </c>
      <c r="K102" s="2">
        <v>2017.19</v>
      </c>
      <c r="L102" s="2">
        <v>2014.24</v>
      </c>
      <c r="M102" s="2">
        <v>2015.63</v>
      </c>
      <c r="N102" s="2">
        <v>2011.92</v>
      </c>
      <c r="O102" s="2">
        <v>2015.96</v>
      </c>
      <c r="P102" s="2">
        <v>2044.55</v>
      </c>
      <c r="Q102" s="2">
        <v>2071.73</v>
      </c>
      <c r="R102" s="2">
        <v>2098.86</v>
      </c>
      <c r="S102" s="2">
        <v>2081.13</v>
      </c>
      <c r="T102" s="2">
        <v>2068.4699999999998</v>
      </c>
      <c r="U102" s="2">
        <v>2062.9</v>
      </c>
      <c r="V102" s="2">
        <v>2024.12</v>
      </c>
      <c r="W102" s="2">
        <v>1897.2</v>
      </c>
      <c r="X102" s="2">
        <v>1866.96</v>
      </c>
      <c r="Y102" s="85">
        <v>1860.87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1859.92</v>
      </c>
      <c r="C103" s="2">
        <v>1860</v>
      </c>
      <c r="D103" s="2">
        <v>1860.07</v>
      </c>
      <c r="E103" s="2">
        <v>1861.23</v>
      </c>
      <c r="F103" s="2">
        <v>1865.24</v>
      </c>
      <c r="G103" s="2">
        <v>1889.64</v>
      </c>
      <c r="H103" s="2">
        <v>1935.6</v>
      </c>
      <c r="I103" s="2">
        <v>2012.02</v>
      </c>
      <c r="J103" s="2">
        <v>2013.33</v>
      </c>
      <c r="K103" s="2">
        <v>2015.72</v>
      </c>
      <c r="L103" s="2">
        <v>2009.41</v>
      </c>
      <c r="M103" s="2">
        <v>2011.84</v>
      </c>
      <c r="N103" s="2">
        <v>2010.45</v>
      </c>
      <c r="O103" s="2">
        <v>2013.05</v>
      </c>
      <c r="P103" s="2">
        <v>2034.76</v>
      </c>
      <c r="Q103" s="2">
        <v>2097.96</v>
      </c>
      <c r="R103" s="2">
        <v>2111.3000000000002</v>
      </c>
      <c r="S103" s="2">
        <v>2102.5700000000002</v>
      </c>
      <c r="T103" s="2">
        <v>2041.3</v>
      </c>
      <c r="U103" s="2">
        <v>2025.18</v>
      </c>
      <c r="V103" s="2">
        <v>1975.78</v>
      </c>
      <c r="W103" s="2">
        <v>1897.23</v>
      </c>
      <c r="X103" s="2">
        <v>1864.8</v>
      </c>
      <c r="Y103" s="85">
        <v>1859.12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1862.06</v>
      </c>
      <c r="C104" s="2">
        <v>1861.24</v>
      </c>
      <c r="D104" s="2">
        <v>1861.93</v>
      </c>
      <c r="E104" s="2">
        <v>1863.45</v>
      </c>
      <c r="F104" s="2">
        <v>1864.99</v>
      </c>
      <c r="G104" s="2">
        <v>1881.16</v>
      </c>
      <c r="H104" s="2">
        <v>1925.75</v>
      </c>
      <c r="I104" s="2">
        <v>1952.97</v>
      </c>
      <c r="J104" s="2">
        <v>1959.49</v>
      </c>
      <c r="K104" s="2">
        <v>1932.82</v>
      </c>
      <c r="L104" s="2">
        <v>1902.39</v>
      </c>
      <c r="M104" s="2">
        <v>1897.59</v>
      </c>
      <c r="N104" s="2">
        <v>1894.06</v>
      </c>
      <c r="O104" s="2">
        <v>1892.32</v>
      </c>
      <c r="P104" s="2">
        <v>1901.08</v>
      </c>
      <c r="Q104" s="2">
        <v>1917.77</v>
      </c>
      <c r="R104" s="2">
        <v>2002.64</v>
      </c>
      <c r="S104" s="2">
        <v>1945.84</v>
      </c>
      <c r="T104" s="2">
        <v>1905.78</v>
      </c>
      <c r="U104" s="2">
        <v>1885.57</v>
      </c>
      <c r="V104" s="2">
        <v>1879.04</v>
      </c>
      <c r="W104" s="2">
        <v>1866.35</v>
      </c>
      <c r="X104" s="2">
        <v>1853.93</v>
      </c>
      <c r="Y104" s="85">
        <v>1858.52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1861.66</v>
      </c>
      <c r="C105" s="86">
        <v>1859.96</v>
      </c>
      <c r="D105" s="86">
        <v>1862.38</v>
      </c>
      <c r="E105" s="86">
        <v>1863.27</v>
      </c>
      <c r="F105" s="86">
        <v>1873.22</v>
      </c>
      <c r="G105" s="86">
        <v>1961.31</v>
      </c>
      <c r="H105" s="86">
        <v>2088.0500000000002</v>
      </c>
      <c r="I105" s="86">
        <v>2158.4</v>
      </c>
      <c r="J105" s="86">
        <v>2146.71</v>
      </c>
      <c r="K105" s="86">
        <v>2139.56</v>
      </c>
      <c r="L105" s="86">
        <v>2126.6999999999998</v>
      </c>
      <c r="M105" s="86">
        <v>2137.65</v>
      </c>
      <c r="N105" s="86">
        <v>2130.39</v>
      </c>
      <c r="O105" s="86">
        <v>2138.12</v>
      </c>
      <c r="P105" s="86">
        <v>2160.37</v>
      </c>
      <c r="Q105" s="86">
        <v>2198.0100000000002</v>
      </c>
      <c r="R105" s="86">
        <v>2209.77</v>
      </c>
      <c r="S105" s="86">
        <v>2208</v>
      </c>
      <c r="T105" s="86">
        <v>2132.27</v>
      </c>
      <c r="U105" s="86">
        <v>2103.2399999999998</v>
      </c>
      <c r="V105" s="86">
        <v>2023.65</v>
      </c>
      <c r="W105" s="86">
        <v>1957.51</v>
      </c>
      <c r="X105" s="86">
        <v>1929.93</v>
      </c>
      <c r="Y105" s="87">
        <v>1884.82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04">
        <v>2038.89</v>
      </c>
      <c r="C109" s="105">
        <v>2048.89</v>
      </c>
      <c r="D109" s="105">
        <v>2072.73</v>
      </c>
      <c r="E109" s="105">
        <v>2080.9699999999998</v>
      </c>
      <c r="F109" s="105">
        <v>2145.36</v>
      </c>
      <c r="G109" s="105">
        <v>2253.7800000000002</v>
      </c>
      <c r="H109" s="105">
        <v>2310.67</v>
      </c>
      <c r="I109" s="105">
        <v>2322.48</v>
      </c>
      <c r="J109" s="105">
        <v>2320.39</v>
      </c>
      <c r="K109" s="105">
        <v>2312.9899999999998</v>
      </c>
      <c r="L109" s="105">
        <v>2303.1</v>
      </c>
      <c r="M109" s="105">
        <v>2303.02</v>
      </c>
      <c r="N109" s="105">
        <v>2292.8200000000002</v>
      </c>
      <c r="O109" s="105">
        <v>2276.38</v>
      </c>
      <c r="P109" s="105">
        <v>2284.79</v>
      </c>
      <c r="Q109" s="105">
        <v>2302.4499999999998</v>
      </c>
      <c r="R109" s="105">
        <v>2317.59</v>
      </c>
      <c r="S109" s="105">
        <v>2337.64</v>
      </c>
      <c r="T109" s="105">
        <v>2315.73</v>
      </c>
      <c r="U109" s="105">
        <v>2298.56</v>
      </c>
      <c r="V109" s="105">
        <v>2270.33</v>
      </c>
      <c r="W109" s="105">
        <v>2220.86</v>
      </c>
      <c r="X109" s="105">
        <v>2099.33</v>
      </c>
      <c r="Y109" s="106">
        <v>2076.54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3">
        <v>2047.69</v>
      </c>
      <c r="C110" s="2">
        <v>2048.16</v>
      </c>
      <c r="D110" s="2">
        <v>2057.08</v>
      </c>
      <c r="E110" s="2">
        <v>2079.6799999999998</v>
      </c>
      <c r="F110" s="2">
        <v>2163.52</v>
      </c>
      <c r="G110" s="2">
        <v>2279.36</v>
      </c>
      <c r="H110" s="2">
        <v>2300.6</v>
      </c>
      <c r="I110" s="2">
        <v>2345.39</v>
      </c>
      <c r="J110" s="2">
        <v>2323.14</v>
      </c>
      <c r="K110" s="2">
        <v>2311.79</v>
      </c>
      <c r="L110" s="2">
        <v>2294.2199999999998</v>
      </c>
      <c r="M110" s="2">
        <v>2297.13</v>
      </c>
      <c r="N110" s="2">
        <v>2293.6999999999998</v>
      </c>
      <c r="O110" s="2">
        <v>2290.16</v>
      </c>
      <c r="P110" s="2">
        <v>2294.04</v>
      </c>
      <c r="Q110" s="2">
        <v>2310.7199999999998</v>
      </c>
      <c r="R110" s="2">
        <v>2347.0300000000002</v>
      </c>
      <c r="S110" s="2">
        <v>2356.5</v>
      </c>
      <c r="T110" s="2">
        <v>2423.5700000000002</v>
      </c>
      <c r="U110" s="2">
        <v>2337.83</v>
      </c>
      <c r="V110" s="2">
        <v>2293.7800000000002</v>
      </c>
      <c r="W110" s="2">
        <v>2253.71</v>
      </c>
      <c r="X110" s="2">
        <v>2161.0300000000002</v>
      </c>
      <c r="Y110" s="85">
        <v>2124.11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3">
        <v>2076.67</v>
      </c>
      <c r="C111" s="2">
        <v>2064.64</v>
      </c>
      <c r="D111" s="2">
        <v>2067.09</v>
      </c>
      <c r="E111" s="2">
        <v>2078.77</v>
      </c>
      <c r="F111" s="2">
        <v>2146.44</v>
      </c>
      <c r="G111" s="2">
        <v>2258.48</v>
      </c>
      <c r="H111" s="2">
        <v>2305.83</v>
      </c>
      <c r="I111" s="2">
        <v>2323.08</v>
      </c>
      <c r="J111" s="2">
        <v>2325.66</v>
      </c>
      <c r="K111" s="2">
        <v>2322.0100000000002</v>
      </c>
      <c r="L111" s="2">
        <v>2293.84</v>
      </c>
      <c r="M111" s="2">
        <v>2307.9499999999998</v>
      </c>
      <c r="N111" s="2">
        <v>2303.02</v>
      </c>
      <c r="O111" s="2">
        <v>2294.2399999999998</v>
      </c>
      <c r="P111" s="2">
        <v>2295.94</v>
      </c>
      <c r="Q111" s="2">
        <v>2307.8000000000002</v>
      </c>
      <c r="R111" s="2">
        <v>2337.35</v>
      </c>
      <c r="S111" s="2">
        <v>2378.9699999999998</v>
      </c>
      <c r="T111" s="2">
        <v>2337.0300000000002</v>
      </c>
      <c r="U111" s="2">
        <v>2306.5</v>
      </c>
      <c r="V111" s="2">
        <v>2248.69</v>
      </c>
      <c r="W111" s="2">
        <v>2194.15</v>
      </c>
      <c r="X111" s="2">
        <v>2132.33</v>
      </c>
      <c r="Y111" s="85">
        <v>2118.2800000000002</v>
      </c>
      <c r="AB111" s="4">
        <v>11</v>
      </c>
      <c r="AC111" s="4">
        <v>10</v>
      </c>
    </row>
    <row r="112" spans="1:29" x14ac:dyDescent="0.25">
      <c r="A112" s="69">
        <v>4</v>
      </c>
      <c r="B112" s="93">
        <v>2075.79</v>
      </c>
      <c r="C112" s="2">
        <v>2076.2600000000002</v>
      </c>
      <c r="D112" s="2">
        <v>2077.36</v>
      </c>
      <c r="E112" s="2">
        <v>2077.96</v>
      </c>
      <c r="F112" s="2">
        <v>2079.0500000000002</v>
      </c>
      <c r="G112" s="2">
        <v>2149.7399999999998</v>
      </c>
      <c r="H112" s="2">
        <v>2177.1999999999998</v>
      </c>
      <c r="I112" s="2">
        <v>2164.0700000000002</v>
      </c>
      <c r="J112" s="2">
        <v>2139.3200000000002</v>
      </c>
      <c r="K112" s="2">
        <v>2102.09</v>
      </c>
      <c r="L112" s="2">
        <v>2033.08</v>
      </c>
      <c r="M112" s="2">
        <v>2033.01</v>
      </c>
      <c r="N112" s="2">
        <v>2032.88</v>
      </c>
      <c r="O112" s="2">
        <v>2032.99</v>
      </c>
      <c r="P112" s="2">
        <v>2059.89</v>
      </c>
      <c r="Q112" s="2">
        <v>2051.11</v>
      </c>
      <c r="R112" s="2">
        <v>2084.6799999999998</v>
      </c>
      <c r="S112" s="2">
        <v>2084.81</v>
      </c>
      <c r="T112" s="2">
        <v>2083.77</v>
      </c>
      <c r="U112" s="2">
        <v>2083.5</v>
      </c>
      <c r="V112" s="2">
        <v>2081.9899999999998</v>
      </c>
      <c r="W112" s="2">
        <v>2036.57</v>
      </c>
      <c r="X112" s="2">
        <v>2029.39</v>
      </c>
      <c r="Y112" s="85">
        <v>2035.27</v>
      </c>
      <c r="AB112" s="4">
        <v>11</v>
      </c>
      <c r="AC112" s="4">
        <v>11</v>
      </c>
    </row>
    <row r="113" spans="1:29" x14ac:dyDescent="0.25">
      <c r="A113" s="69">
        <v>5</v>
      </c>
      <c r="B113" s="93">
        <v>2076.58</v>
      </c>
      <c r="C113" s="2">
        <v>2077.64</v>
      </c>
      <c r="D113" s="2">
        <v>2077.46</v>
      </c>
      <c r="E113" s="2">
        <v>2078.3000000000002</v>
      </c>
      <c r="F113" s="2">
        <v>2085.5500000000002</v>
      </c>
      <c r="G113" s="2">
        <v>2096.92</v>
      </c>
      <c r="H113" s="2">
        <v>2168.54</v>
      </c>
      <c r="I113" s="2">
        <v>2149.61</v>
      </c>
      <c r="J113" s="2">
        <v>2106.09</v>
      </c>
      <c r="K113" s="2">
        <v>2094.7800000000002</v>
      </c>
      <c r="L113" s="2">
        <v>2086.59</v>
      </c>
      <c r="M113" s="2">
        <v>2084.52</v>
      </c>
      <c r="N113" s="2">
        <v>2045.76</v>
      </c>
      <c r="O113" s="2">
        <v>2033.43</v>
      </c>
      <c r="P113" s="2">
        <v>2034.11</v>
      </c>
      <c r="Q113" s="2">
        <v>2045.12</v>
      </c>
      <c r="R113" s="2">
        <v>2095.17</v>
      </c>
      <c r="S113" s="2">
        <v>2136.81</v>
      </c>
      <c r="T113" s="2">
        <v>2174.59</v>
      </c>
      <c r="U113" s="2">
        <v>2156.15</v>
      </c>
      <c r="V113" s="2">
        <v>2085.1999999999998</v>
      </c>
      <c r="W113" s="2">
        <v>2081.4499999999998</v>
      </c>
      <c r="X113" s="2">
        <v>2074.79</v>
      </c>
      <c r="Y113" s="85">
        <v>2075.79</v>
      </c>
      <c r="AB113" s="4">
        <v>11</v>
      </c>
      <c r="AC113" s="4">
        <v>12</v>
      </c>
    </row>
    <row r="114" spans="1:29" x14ac:dyDescent="0.25">
      <c r="A114" s="69">
        <v>6</v>
      </c>
      <c r="B114" s="93">
        <v>2083.3000000000002</v>
      </c>
      <c r="C114" s="2">
        <v>2077.81</v>
      </c>
      <c r="D114" s="2">
        <v>2063.63</v>
      </c>
      <c r="E114" s="2">
        <v>2062.58</v>
      </c>
      <c r="F114" s="2">
        <v>2079.37</v>
      </c>
      <c r="G114" s="2">
        <v>2086.67</v>
      </c>
      <c r="H114" s="2">
        <v>2113.88</v>
      </c>
      <c r="I114" s="2">
        <v>2191.36</v>
      </c>
      <c r="J114" s="2">
        <v>2297.89</v>
      </c>
      <c r="K114" s="2">
        <v>2302.5700000000002</v>
      </c>
      <c r="L114" s="2">
        <v>2297.14</v>
      </c>
      <c r="M114" s="2">
        <v>2298.4299999999998</v>
      </c>
      <c r="N114" s="2">
        <v>2287.1999999999998</v>
      </c>
      <c r="O114" s="2">
        <v>2290.2199999999998</v>
      </c>
      <c r="P114" s="2">
        <v>2290.9</v>
      </c>
      <c r="Q114" s="2">
        <v>2303.83</v>
      </c>
      <c r="R114" s="2">
        <v>2334.5100000000002</v>
      </c>
      <c r="S114" s="2">
        <v>2328.19</v>
      </c>
      <c r="T114" s="2">
        <v>2330.56</v>
      </c>
      <c r="U114" s="2">
        <v>2284.6</v>
      </c>
      <c r="V114" s="2">
        <v>2175.6799999999998</v>
      </c>
      <c r="W114" s="2">
        <v>2128.15</v>
      </c>
      <c r="X114" s="2">
        <v>2083.7199999999998</v>
      </c>
      <c r="Y114" s="85">
        <v>2082.0300000000002</v>
      </c>
      <c r="AB114" s="4">
        <v>11</v>
      </c>
      <c r="AC114" s="4">
        <v>13</v>
      </c>
    </row>
    <row r="115" spans="1:29" x14ac:dyDescent="0.25">
      <c r="A115" s="69">
        <v>7</v>
      </c>
      <c r="B115" s="93">
        <v>2110.1799999999998</v>
      </c>
      <c r="C115" s="2">
        <v>2079.58</v>
      </c>
      <c r="D115" s="2">
        <v>2080.0500000000002</v>
      </c>
      <c r="E115" s="2">
        <v>2075.6799999999998</v>
      </c>
      <c r="F115" s="2">
        <v>2080.37</v>
      </c>
      <c r="G115" s="2">
        <v>2089</v>
      </c>
      <c r="H115" s="2">
        <v>2169</v>
      </c>
      <c r="I115" s="2">
        <v>2214.4699999999998</v>
      </c>
      <c r="J115" s="2">
        <v>2327.29</v>
      </c>
      <c r="K115" s="2">
        <v>2379.39</v>
      </c>
      <c r="L115" s="2">
        <v>2385.56</v>
      </c>
      <c r="M115" s="2">
        <v>2386.25</v>
      </c>
      <c r="N115" s="2">
        <v>2386.79</v>
      </c>
      <c r="O115" s="2">
        <v>2386.2800000000002</v>
      </c>
      <c r="P115" s="2">
        <v>2398.94</v>
      </c>
      <c r="Q115" s="2">
        <v>2430.88</v>
      </c>
      <c r="R115" s="2">
        <v>2469.62</v>
      </c>
      <c r="S115" s="2">
        <v>2481.1999999999998</v>
      </c>
      <c r="T115" s="2">
        <v>2503.36</v>
      </c>
      <c r="U115" s="2">
        <v>2397.27</v>
      </c>
      <c r="V115" s="2">
        <v>2248.96</v>
      </c>
      <c r="W115" s="2">
        <v>2145.88</v>
      </c>
      <c r="X115" s="2">
        <v>2092.4699999999998</v>
      </c>
      <c r="Y115" s="85">
        <v>2084.91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3">
        <v>2046.38</v>
      </c>
      <c r="C116" s="2">
        <v>2047.09</v>
      </c>
      <c r="D116" s="2">
        <v>2055.89</v>
      </c>
      <c r="E116" s="2">
        <v>2057.8200000000002</v>
      </c>
      <c r="F116" s="2">
        <v>2081.31</v>
      </c>
      <c r="G116" s="2">
        <v>2152.69</v>
      </c>
      <c r="H116" s="2">
        <v>2193.0500000000002</v>
      </c>
      <c r="I116" s="2">
        <v>2288.0100000000002</v>
      </c>
      <c r="J116" s="2">
        <v>2297.62</v>
      </c>
      <c r="K116" s="2">
        <v>2257.2399999999998</v>
      </c>
      <c r="L116" s="2">
        <v>2239.63</v>
      </c>
      <c r="M116" s="2">
        <v>2250.1</v>
      </c>
      <c r="N116" s="2">
        <v>2246.36</v>
      </c>
      <c r="O116" s="2">
        <v>2246.14</v>
      </c>
      <c r="P116" s="2">
        <v>2247.8200000000002</v>
      </c>
      <c r="Q116" s="2">
        <v>2262.79</v>
      </c>
      <c r="R116" s="2">
        <v>2298.04</v>
      </c>
      <c r="S116" s="2">
        <v>2303.77</v>
      </c>
      <c r="T116" s="2">
        <v>2287.7600000000002</v>
      </c>
      <c r="U116" s="2">
        <v>2261.17</v>
      </c>
      <c r="V116" s="2">
        <v>2137.92</v>
      </c>
      <c r="W116" s="2">
        <v>2086.9899999999998</v>
      </c>
      <c r="X116" s="2">
        <v>2079.54</v>
      </c>
      <c r="Y116" s="85">
        <v>2076.7199999999998</v>
      </c>
      <c r="AB116" s="4">
        <v>11</v>
      </c>
      <c r="AC116" s="4">
        <v>15</v>
      </c>
    </row>
    <row r="117" spans="1:29" x14ac:dyDescent="0.25">
      <c r="A117" s="69">
        <v>9</v>
      </c>
      <c r="B117" s="93">
        <v>2061.7199999999998</v>
      </c>
      <c r="C117" s="2">
        <v>2059.84</v>
      </c>
      <c r="D117" s="2">
        <v>2044.09</v>
      </c>
      <c r="E117" s="2">
        <v>2045.9</v>
      </c>
      <c r="F117" s="2">
        <v>2060.54</v>
      </c>
      <c r="G117" s="2">
        <v>2094.09</v>
      </c>
      <c r="H117" s="2">
        <v>2155.09</v>
      </c>
      <c r="I117" s="2">
        <v>2225.25</v>
      </c>
      <c r="J117" s="2">
        <v>2244.6</v>
      </c>
      <c r="K117" s="2">
        <v>2248.6799999999998</v>
      </c>
      <c r="L117" s="2">
        <v>2163.2399999999998</v>
      </c>
      <c r="M117" s="2">
        <v>2164.67</v>
      </c>
      <c r="N117" s="2">
        <v>2157.35</v>
      </c>
      <c r="O117" s="2">
        <v>2156.77</v>
      </c>
      <c r="P117" s="2">
        <v>2151.46</v>
      </c>
      <c r="Q117" s="2">
        <v>2148.38</v>
      </c>
      <c r="R117" s="2">
        <v>2157.34</v>
      </c>
      <c r="S117" s="2">
        <v>2226.08</v>
      </c>
      <c r="T117" s="2">
        <v>2161.27</v>
      </c>
      <c r="U117" s="2">
        <v>2132.36</v>
      </c>
      <c r="V117" s="2">
        <v>2089.4699999999998</v>
      </c>
      <c r="W117" s="2">
        <v>2081.8000000000002</v>
      </c>
      <c r="X117" s="2">
        <v>2054.06</v>
      </c>
      <c r="Y117" s="85">
        <v>2054.4299999999998</v>
      </c>
      <c r="AB117" s="4">
        <v>11</v>
      </c>
      <c r="AC117" s="4">
        <v>16</v>
      </c>
    </row>
    <row r="118" spans="1:29" x14ac:dyDescent="0.25">
      <c r="A118" s="69">
        <v>10</v>
      </c>
      <c r="B118" s="93">
        <v>2054.4499999999998</v>
      </c>
      <c r="C118" s="2">
        <v>2049.37</v>
      </c>
      <c r="D118" s="2">
        <v>2050.2399999999998</v>
      </c>
      <c r="E118" s="2">
        <v>2056.61</v>
      </c>
      <c r="F118" s="2">
        <v>2064.9699999999998</v>
      </c>
      <c r="G118" s="2">
        <v>2091.7800000000002</v>
      </c>
      <c r="H118" s="2">
        <v>2146.1999999999998</v>
      </c>
      <c r="I118" s="2">
        <v>2170.11</v>
      </c>
      <c r="J118" s="2">
        <v>2168.31</v>
      </c>
      <c r="K118" s="2">
        <v>2154.09</v>
      </c>
      <c r="L118" s="2">
        <v>2127.52</v>
      </c>
      <c r="M118" s="2">
        <v>2141.89</v>
      </c>
      <c r="N118" s="2">
        <v>2141.37</v>
      </c>
      <c r="O118" s="2">
        <v>2148.69</v>
      </c>
      <c r="P118" s="2">
        <v>2134.38</v>
      </c>
      <c r="Q118" s="2">
        <v>2143.23</v>
      </c>
      <c r="R118" s="2">
        <v>2155.7399999999998</v>
      </c>
      <c r="S118" s="2">
        <v>2178.21</v>
      </c>
      <c r="T118" s="2">
        <v>2160.12</v>
      </c>
      <c r="U118" s="2">
        <v>2112.4</v>
      </c>
      <c r="V118" s="2">
        <v>2076.4499999999998</v>
      </c>
      <c r="W118" s="2">
        <v>2062.35</v>
      </c>
      <c r="X118" s="2">
        <v>2056.42</v>
      </c>
      <c r="Y118" s="85">
        <v>2055.62</v>
      </c>
      <c r="AB118" s="4">
        <v>11</v>
      </c>
      <c r="AC118" s="4">
        <v>17</v>
      </c>
    </row>
    <row r="119" spans="1:29" x14ac:dyDescent="0.25">
      <c r="A119" s="69">
        <v>11</v>
      </c>
      <c r="B119" s="93">
        <v>2073.75</v>
      </c>
      <c r="C119" s="2">
        <v>2072.52</v>
      </c>
      <c r="D119" s="2">
        <v>2064.84</v>
      </c>
      <c r="E119" s="2">
        <v>2073.59</v>
      </c>
      <c r="F119" s="2">
        <v>2075.19</v>
      </c>
      <c r="G119" s="2">
        <v>2092.16</v>
      </c>
      <c r="H119" s="2">
        <v>2099.56</v>
      </c>
      <c r="I119" s="2">
        <v>2100.83</v>
      </c>
      <c r="J119" s="2">
        <v>2083.6999999999998</v>
      </c>
      <c r="K119" s="2">
        <v>2083.6799999999998</v>
      </c>
      <c r="L119" s="2">
        <v>2082.63</v>
      </c>
      <c r="M119" s="2">
        <v>2082.64</v>
      </c>
      <c r="N119" s="2">
        <v>2082.29</v>
      </c>
      <c r="O119" s="2">
        <v>2081.25</v>
      </c>
      <c r="P119" s="2">
        <v>2082.9899999999998</v>
      </c>
      <c r="Q119" s="2">
        <v>2078.36</v>
      </c>
      <c r="R119" s="2">
        <v>2079.41</v>
      </c>
      <c r="S119" s="2">
        <v>2080.2600000000002</v>
      </c>
      <c r="T119" s="2">
        <v>2079.88</v>
      </c>
      <c r="U119" s="2">
        <v>2080.08</v>
      </c>
      <c r="V119" s="2">
        <v>2079.54</v>
      </c>
      <c r="W119" s="2">
        <v>2077.7399999999998</v>
      </c>
      <c r="X119" s="2">
        <v>2058.02</v>
      </c>
      <c r="Y119" s="85">
        <v>2059.66</v>
      </c>
      <c r="AB119" s="4">
        <v>11</v>
      </c>
      <c r="AC119" s="4">
        <v>18</v>
      </c>
    </row>
    <row r="120" spans="1:29" x14ac:dyDescent="0.25">
      <c r="A120" s="69">
        <v>12</v>
      </c>
      <c r="B120" s="93">
        <v>2068.7800000000002</v>
      </c>
      <c r="C120" s="2">
        <v>2063.85</v>
      </c>
      <c r="D120" s="2">
        <v>2039.49</v>
      </c>
      <c r="E120" s="2">
        <v>2071.1</v>
      </c>
      <c r="F120" s="2">
        <v>2083.6799999999998</v>
      </c>
      <c r="G120" s="2">
        <v>2085.8000000000002</v>
      </c>
      <c r="H120" s="2">
        <v>2084.7800000000002</v>
      </c>
      <c r="I120" s="2">
        <v>2085.1999999999998</v>
      </c>
      <c r="J120" s="2">
        <v>2076.79</v>
      </c>
      <c r="K120" s="2">
        <v>2076.3200000000002</v>
      </c>
      <c r="L120" s="2">
        <v>2075.6799999999998</v>
      </c>
      <c r="M120" s="2">
        <v>2060.41</v>
      </c>
      <c r="N120" s="2">
        <v>2075.87</v>
      </c>
      <c r="O120" s="2">
        <v>2060.8000000000002</v>
      </c>
      <c r="P120" s="2">
        <v>2076</v>
      </c>
      <c r="Q120" s="2">
        <v>2062.67</v>
      </c>
      <c r="R120" s="2">
        <v>2079.33</v>
      </c>
      <c r="S120" s="2">
        <v>2113.0300000000002</v>
      </c>
      <c r="T120" s="2">
        <v>2079.62</v>
      </c>
      <c r="U120" s="2">
        <v>2087.25</v>
      </c>
      <c r="V120" s="2">
        <v>2082.6</v>
      </c>
      <c r="W120" s="2">
        <v>2080.9299999999998</v>
      </c>
      <c r="X120" s="2">
        <v>2079.02</v>
      </c>
      <c r="Y120" s="85">
        <v>2082.87</v>
      </c>
      <c r="AB120" s="4">
        <v>11</v>
      </c>
      <c r="AC120" s="4">
        <v>19</v>
      </c>
    </row>
    <row r="121" spans="1:29" x14ac:dyDescent="0.25">
      <c r="A121" s="69">
        <v>13</v>
      </c>
      <c r="B121" s="93">
        <v>2084.44</v>
      </c>
      <c r="C121" s="2">
        <v>2085.0100000000002</v>
      </c>
      <c r="D121" s="2">
        <v>2085.5</v>
      </c>
      <c r="E121" s="2">
        <v>2086.09</v>
      </c>
      <c r="F121" s="2">
        <v>2087.06</v>
      </c>
      <c r="G121" s="2">
        <v>2089.12</v>
      </c>
      <c r="H121" s="2">
        <v>2091.1799999999998</v>
      </c>
      <c r="I121" s="2">
        <v>2095.81</v>
      </c>
      <c r="J121" s="2">
        <v>2177.1799999999998</v>
      </c>
      <c r="K121" s="2">
        <v>2177.0500000000002</v>
      </c>
      <c r="L121" s="2">
        <v>2169.83</v>
      </c>
      <c r="M121" s="2">
        <v>2168.15</v>
      </c>
      <c r="N121" s="2">
        <v>2168.15</v>
      </c>
      <c r="O121" s="2">
        <v>2170.4699999999998</v>
      </c>
      <c r="P121" s="2">
        <v>2174.48</v>
      </c>
      <c r="Q121" s="2">
        <v>2187.2800000000002</v>
      </c>
      <c r="R121" s="2">
        <v>2215.0700000000002</v>
      </c>
      <c r="S121" s="2">
        <v>2215.62</v>
      </c>
      <c r="T121" s="2">
        <v>2196.9</v>
      </c>
      <c r="U121" s="2">
        <v>2180.41</v>
      </c>
      <c r="V121" s="2">
        <v>2157.16</v>
      </c>
      <c r="W121" s="2">
        <v>2113.2800000000002</v>
      </c>
      <c r="X121" s="2">
        <v>2085.1</v>
      </c>
      <c r="Y121" s="85">
        <v>2085.37</v>
      </c>
      <c r="AB121" s="4">
        <v>11</v>
      </c>
      <c r="AC121" s="4">
        <v>20</v>
      </c>
    </row>
    <row r="122" spans="1:29" x14ac:dyDescent="0.25">
      <c r="A122" s="69">
        <v>14</v>
      </c>
      <c r="B122" s="93">
        <v>2085.7800000000002</v>
      </c>
      <c r="C122" s="2">
        <v>2086.5300000000002</v>
      </c>
      <c r="D122" s="2">
        <v>2085.77</v>
      </c>
      <c r="E122" s="2">
        <v>2074.59</v>
      </c>
      <c r="F122" s="2">
        <v>2086</v>
      </c>
      <c r="G122" s="2">
        <v>2088.83</v>
      </c>
      <c r="H122" s="2">
        <v>2089.1</v>
      </c>
      <c r="I122" s="2">
        <v>2093.46</v>
      </c>
      <c r="J122" s="2">
        <v>2133.31</v>
      </c>
      <c r="K122" s="2">
        <v>2218.64</v>
      </c>
      <c r="L122" s="2">
        <v>2219.6999999999998</v>
      </c>
      <c r="M122" s="2">
        <v>2217.7399999999998</v>
      </c>
      <c r="N122" s="2">
        <v>2210.14</v>
      </c>
      <c r="O122" s="2">
        <v>2205.7800000000002</v>
      </c>
      <c r="P122" s="2">
        <v>2212.6799999999998</v>
      </c>
      <c r="Q122" s="2">
        <v>2222.1</v>
      </c>
      <c r="R122" s="2">
        <v>2240.86</v>
      </c>
      <c r="S122" s="2">
        <v>2277.63</v>
      </c>
      <c r="T122" s="2">
        <v>2234.65</v>
      </c>
      <c r="U122" s="2">
        <v>2169.2800000000002</v>
      </c>
      <c r="V122" s="2">
        <v>2095.81</v>
      </c>
      <c r="W122" s="2">
        <v>2178.65</v>
      </c>
      <c r="X122" s="2">
        <v>2107.63</v>
      </c>
      <c r="Y122" s="85">
        <v>2091.67</v>
      </c>
      <c r="AB122" s="4">
        <v>11</v>
      </c>
      <c r="AC122" s="4">
        <v>21</v>
      </c>
    </row>
    <row r="123" spans="1:29" x14ac:dyDescent="0.25">
      <c r="A123" s="69">
        <v>15</v>
      </c>
      <c r="B123" s="93">
        <v>2085.1799999999998</v>
      </c>
      <c r="C123" s="2">
        <v>2080.8000000000002</v>
      </c>
      <c r="D123" s="2">
        <v>2079.12</v>
      </c>
      <c r="E123" s="2">
        <v>2079.4</v>
      </c>
      <c r="F123" s="2">
        <v>2086.63</v>
      </c>
      <c r="G123" s="2">
        <v>2092.39</v>
      </c>
      <c r="H123" s="2">
        <v>2093.42</v>
      </c>
      <c r="I123" s="2">
        <v>2135.34</v>
      </c>
      <c r="J123" s="2">
        <v>2137.69</v>
      </c>
      <c r="K123" s="2">
        <v>2140.63</v>
      </c>
      <c r="L123" s="2">
        <v>2134.52</v>
      </c>
      <c r="M123" s="2">
        <v>2149.0500000000002</v>
      </c>
      <c r="N123" s="2">
        <v>2127.46</v>
      </c>
      <c r="O123" s="2">
        <v>2131.61</v>
      </c>
      <c r="P123" s="2">
        <v>2134.7399999999998</v>
      </c>
      <c r="Q123" s="2">
        <v>2149.88</v>
      </c>
      <c r="R123" s="2">
        <v>2192.1</v>
      </c>
      <c r="S123" s="2">
        <v>2200.34</v>
      </c>
      <c r="T123" s="2">
        <v>2167.91</v>
      </c>
      <c r="U123" s="2">
        <v>2146.17</v>
      </c>
      <c r="V123" s="2">
        <v>2091.27</v>
      </c>
      <c r="W123" s="2">
        <v>2077.8200000000002</v>
      </c>
      <c r="X123" s="2">
        <v>2077.59</v>
      </c>
      <c r="Y123" s="85">
        <v>2062.92</v>
      </c>
      <c r="AB123" s="4">
        <v>11</v>
      </c>
      <c r="AC123" s="4">
        <v>22</v>
      </c>
    </row>
    <row r="124" spans="1:29" x14ac:dyDescent="0.25">
      <c r="A124" s="69">
        <v>16</v>
      </c>
      <c r="B124" s="93">
        <v>2069.4499999999998</v>
      </c>
      <c r="C124" s="2">
        <v>2050.7600000000002</v>
      </c>
      <c r="D124" s="2">
        <v>2036.03</v>
      </c>
      <c r="E124" s="2">
        <v>2059.77</v>
      </c>
      <c r="F124" s="2">
        <v>2085.2600000000002</v>
      </c>
      <c r="G124" s="2">
        <v>2086.1</v>
      </c>
      <c r="H124" s="2">
        <v>2090.11</v>
      </c>
      <c r="I124" s="2">
        <v>2086.4899999999998</v>
      </c>
      <c r="J124" s="2">
        <v>2074.9499999999998</v>
      </c>
      <c r="K124" s="2">
        <v>2074.8000000000002</v>
      </c>
      <c r="L124" s="2">
        <v>2073.9</v>
      </c>
      <c r="M124" s="2">
        <v>2073.6799999999998</v>
      </c>
      <c r="N124" s="2">
        <v>2074.44</v>
      </c>
      <c r="O124" s="2">
        <v>2074.4899999999998</v>
      </c>
      <c r="P124" s="2">
        <v>2074.86</v>
      </c>
      <c r="Q124" s="2">
        <v>2075.7600000000002</v>
      </c>
      <c r="R124" s="2">
        <v>2110.88</v>
      </c>
      <c r="S124" s="2">
        <v>2114.96</v>
      </c>
      <c r="T124" s="2">
        <v>2077.06</v>
      </c>
      <c r="U124" s="2">
        <v>2088.4299999999998</v>
      </c>
      <c r="V124" s="2">
        <v>2076.2199999999998</v>
      </c>
      <c r="W124" s="2">
        <v>2071.41</v>
      </c>
      <c r="X124" s="2">
        <v>2071.33</v>
      </c>
      <c r="Y124" s="85">
        <v>2072.9</v>
      </c>
      <c r="AB124" s="4">
        <v>11</v>
      </c>
      <c r="AC124" s="4">
        <v>23</v>
      </c>
    </row>
    <row r="125" spans="1:29" x14ac:dyDescent="0.25">
      <c r="A125" s="69">
        <v>17</v>
      </c>
      <c r="B125" s="93">
        <v>2072.5700000000002</v>
      </c>
      <c r="C125" s="2">
        <v>2067.04</v>
      </c>
      <c r="D125" s="2">
        <v>2078.08</v>
      </c>
      <c r="E125" s="2">
        <v>2079.67</v>
      </c>
      <c r="F125" s="2">
        <v>2085.56</v>
      </c>
      <c r="G125" s="2">
        <v>2104.2199999999998</v>
      </c>
      <c r="H125" s="2">
        <v>2198.64</v>
      </c>
      <c r="I125" s="2">
        <v>2216.09</v>
      </c>
      <c r="J125" s="2">
        <v>2214.46</v>
      </c>
      <c r="K125" s="2">
        <v>2212.69</v>
      </c>
      <c r="L125" s="2">
        <v>2195.2800000000002</v>
      </c>
      <c r="M125" s="2">
        <v>2198.08</v>
      </c>
      <c r="N125" s="2">
        <v>2189.08</v>
      </c>
      <c r="O125" s="2">
        <v>2192.06</v>
      </c>
      <c r="P125" s="2">
        <v>2205.7199999999998</v>
      </c>
      <c r="Q125" s="2">
        <v>2225.7800000000002</v>
      </c>
      <c r="R125" s="2">
        <v>2316.7600000000002</v>
      </c>
      <c r="S125" s="2">
        <v>2328.1799999999998</v>
      </c>
      <c r="T125" s="2">
        <v>2233.17</v>
      </c>
      <c r="U125" s="2">
        <v>2206.1999999999998</v>
      </c>
      <c r="V125" s="2">
        <v>2129.1</v>
      </c>
      <c r="W125" s="2">
        <v>2084.9</v>
      </c>
      <c r="X125" s="2">
        <v>2076.62</v>
      </c>
      <c r="Y125" s="85">
        <v>2078.5700000000002</v>
      </c>
      <c r="AB125" s="4">
        <v>11</v>
      </c>
      <c r="AC125" s="4">
        <v>24</v>
      </c>
    </row>
    <row r="126" spans="1:29" x14ac:dyDescent="0.25">
      <c r="A126" s="69">
        <v>18</v>
      </c>
      <c r="B126" s="93">
        <v>2080.6999999999998</v>
      </c>
      <c r="C126" s="2">
        <v>2081.5500000000002</v>
      </c>
      <c r="D126" s="2">
        <v>2076</v>
      </c>
      <c r="E126" s="2">
        <v>2082.92</v>
      </c>
      <c r="F126" s="2">
        <v>2083.04</v>
      </c>
      <c r="G126" s="2">
        <v>2161.4</v>
      </c>
      <c r="H126" s="2">
        <v>2216.34</v>
      </c>
      <c r="I126" s="2">
        <v>2247.77</v>
      </c>
      <c r="J126" s="2">
        <v>2247.9499999999998</v>
      </c>
      <c r="K126" s="2">
        <v>2252.64</v>
      </c>
      <c r="L126" s="2">
        <v>2234.5</v>
      </c>
      <c r="M126" s="2">
        <v>2235.8200000000002</v>
      </c>
      <c r="N126" s="2">
        <v>2210.17</v>
      </c>
      <c r="O126" s="2">
        <v>2185.1799999999998</v>
      </c>
      <c r="P126" s="2">
        <v>2227.2600000000002</v>
      </c>
      <c r="Q126" s="2">
        <v>2248.96</v>
      </c>
      <c r="R126" s="2">
        <v>2295.2600000000002</v>
      </c>
      <c r="S126" s="2">
        <v>2271.1999999999998</v>
      </c>
      <c r="T126" s="2">
        <v>2242.92</v>
      </c>
      <c r="U126" s="2">
        <v>2196.9</v>
      </c>
      <c r="V126" s="2">
        <v>2085.16</v>
      </c>
      <c r="W126" s="2">
        <v>2083.02</v>
      </c>
      <c r="X126" s="2">
        <v>2076.9299999999998</v>
      </c>
      <c r="Y126" s="85">
        <v>2078.7600000000002</v>
      </c>
      <c r="AB126" s="4">
        <v>11</v>
      </c>
      <c r="AC126" s="4">
        <v>25</v>
      </c>
    </row>
    <row r="127" spans="1:29" x14ac:dyDescent="0.25">
      <c r="A127" s="69">
        <v>19</v>
      </c>
      <c r="B127" s="93">
        <v>2079.7600000000002</v>
      </c>
      <c r="C127" s="2">
        <v>2081.61</v>
      </c>
      <c r="D127" s="2">
        <v>2082.5300000000002</v>
      </c>
      <c r="E127" s="2">
        <v>2084.1</v>
      </c>
      <c r="F127" s="2">
        <v>2090.0100000000002</v>
      </c>
      <c r="G127" s="2">
        <v>2114.2600000000002</v>
      </c>
      <c r="H127" s="2">
        <v>2207.2800000000002</v>
      </c>
      <c r="I127" s="2">
        <v>2222.59</v>
      </c>
      <c r="J127" s="2">
        <v>2224.0300000000002</v>
      </c>
      <c r="K127" s="2">
        <v>2221.21</v>
      </c>
      <c r="L127" s="2">
        <v>2221.58</v>
      </c>
      <c r="M127" s="2">
        <v>2209.63</v>
      </c>
      <c r="N127" s="2">
        <v>2207.59</v>
      </c>
      <c r="O127" s="2">
        <v>2205.6999999999998</v>
      </c>
      <c r="P127" s="2">
        <v>2208.77</v>
      </c>
      <c r="Q127" s="2">
        <v>2221.73</v>
      </c>
      <c r="R127" s="2">
        <v>2248.58</v>
      </c>
      <c r="S127" s="2">
        <v>2244.29</v>
      </c>
      <c r="T127" s="2">
        <v>2220.67</v>
      </c>
      <c r="U127" s="2">
        <v>2206.9699999999998</v>
      </c>
      <c r="V127" s="2">
        <v>2149.71</v>
      </c>
      <c r="W127" s="2">
        <v>2084.06</v>
      </c>
      <c r="X127" s="2">
        <v>2078.33</v>
      </c>
      <c r="Y127" s="85">
        <v>2078.1</v>
      </c>
      <c r="AB127" s="4">
        <v>12</v>
      </c>
      <c r="AC127" s="4">
        <v>2</v>
      </c>
    </row>
    <row r="128" spans="1:29" x14ac:dyDescent="0.25">
      <c r="A128" s="69">
        <v>20</v>
      </c>
      <c r="B128" s="93">
        <v>2088.02</v>
      </c>
      <c r="C128" s="2">
        <v>2082.02</v>
      </c>
      <c r="D128" s="2">
        <v>2083.9</v>
      </c>
      <c r="E128" s="2">
        <v>2084.48</v>
      </c>
      <c r="F128" s="2">
        <v>2083.85</v>
      </c>
      <c r="G128" s="2">
        <v>2087.4499999999998</v>
      </c>
      <c r="H128" s="2">
        <v>2092.35</v>
      </c>
      <c r="I128" s="2">
        <v>2153.7800000000002</v>
      </c>
      <c r="J128" s="2">
        <v>2156.11</v>
      </c>
      <c r="K128" s="2">
        <v>2157.5700000000002</v>
      </c>
      <c r="L128" s="2">
        <v>2153.2399999999998</v>
      </c>
      <c r="M128" s="2">
        <v>2149.65</v>
      </c>
      <c r="N128" s="2">
        <v>2150.1999999999998</v>
      </c>
      <c r="O128" s="2">
        <v>2152.9699999999998</v>
      </c>
      <c r="P128" s="2">
        <v>2158.89</v>
      </c>
      <c r="Q128" s="2">
        <v>2165.66</v>
      </c>
      <c r="R128" s="2">
        <v>2176.02</v>
      </c>
      <c r="S128" s="2">
        <v>2169.85</v>
      </c>
      <c r="T128" s="2">
        <v>2175.4699999999998</v>
      </c>
      <c r="U128" s="2">
        <v>2142.9</v>
      </c>
      <c r="V128" s="2">
        <v>2082.14</v>
      </c>
      <c r="W128" s="2">
        <v>2074.8200000000002</v>
      </c>
      <c r="X128" s="2">
        <v>2076.56</v>
      </c>
      <c r="Y128" s="85">
        <v>2079.0100000000002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3">
        <v>2079.7199999999998</v>
      </c>
      <c r="C129" s="2">
        <v>2074.59</v>
      </c>
      <c r="D129" s="2">
        <v>2075.1</v>
      </c>
      <c r="E129" s="2">
        <v>2075.69</v>
      </c>
      <c r="F129" s="2">
        <v>2075.65</v>
      </c>
      <c r="G129" s="2">
        <v>2083.54</v>
      </c>
      <c r="H129" s="2">
        <v>2082.73</v>
      </c>
      <c r="I129" s="2">
        <v>2083.8200000000002</v>
      </c>
      <c r="J129" s="2">
        <v>2078.67</v>
      </c>
      <c r="K129" s="2">
        <v>2089.21</v>
      </c>
      <c r="L129" s="2">
        <v>2085.2199999999998</v>
      </c>
      <c r="M129" s="2">
        <v>2076.5100000000002</v>
      </c>
      <c r="N129" s="2">
        <v>2076.2199999999998</v>
      </c>
      <c r="O129" s="2">
        <v>2076.5100000000002</v>
      </c>
      <c r="P129" s="2">
        <v>2103.75</v>
      </c>
      <c r="Q129" s="2">
        <v>2139.89</v>
      </c>
      <c r="R129" s="2">
        <v>2149.36</v>
      </c>
      <c r="S129" s="2">
        <v>2146.6</v>
      </c>
      <c r="T129" s="2">
        <v>2143.14</v>
      </c>
      <c r="U129" s="2">
        <v>2106.12</v>
      </c>
      <c r="V129" s="2">
        <v>2162.59</v>
      </c>
      <c r="W129" s="2">
        <v>2094.9299999999998</v>
      </c>
      <c r="X129" s="2">
        <v>2078.09</v>
      </c>
      <c r="Y129" s="85">
        <v>2078.11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3">
        <v>2081.5700000000002</v>
      </c>
      <c r="C130" s="2">
        <v>2082.85</v>
      </c>
      <c r="D130" s="2">
        <v>2083.52</v>
      </c>
      <c r="E130" s="2">
        <v>2084.1799999999998</v>
      </c>
      <c r="F130" s="2">
        <v>2090.86</v>
      </c>
      <c r="G130" s="2">
        <v>2203.96</v>
      </c>
      <c r="H130" s="2">
        <v>2323.67</v>
      </c>
      <c r="I130" s="2">
        <v>2347.9899999999998</v>
      </c>
      <c r="J130" s="2">
        <v>2264.5500000000002</v>
      </c>
      <c r="K130" s="2">
        <v>2261.8200000000002</v>
      </c>
      <c r="L130" s="2">
        <v>2249.88</v>
      </c>
      <c r="M130" s="2">
        <v>2266.19</v>
      </c>
      <c r="N130" s="2">
        <v>2259.39</v>
      </c>
      <c r="O130" s="2">
        <v>2256.35</v>
      </c>
      <c r="P130" s="2">
        <v>2267.65</v>
      </c>
      <c r="Q130" s="2">
        <v>2279.4499999999998</v>
      </c>
      <c r="R130" s="2">
        <v>2279.1799999999998</v>
      </c>
      <c r="S130" s="2">
        <v>2270.9</v>
      </c>
      <c r="T130" s="2">
        <v>2227.58</v>
      </c>
      <c r="U130" s="2">
        <v>2214.7600000000002</v>
      </c>
      <c r="V130" s="2">
        <v>2125.2399999999998</v>
      </c>
      <c r="W130" s="2">
        <v>2086.77</v>
      </c>
      <c r="X130" s="2">
        <v>2079.2399999999998</v>
      </c>
      <c r="Y130" s="85">
        <v>2079.92</v>
      </c>
      <c r="AB130" s="4">
        <v>12</v>
      </c>
      <c r="AC130" s="4">
        <v>5</v>
      </c>
    </row>
    <row r="131" spans="1:29" x14ac:dyDescent="0.25">
      <c r="A131" s="69">
        <v>23</v>
      </c>
      <c r="B131" s="93">
        <v>2082.27</v>
      </c>
      <c r="C131" s="2">
        <v>2083.16</v>
      </c>
      <c r="D131" s="2">
        <v>2084.13</v>
      </c>
      <c r="E131" s="2">
        <v>2085.0500000000002</v>
      </c>
      <c r="F131" s="2">
        <v>2091.63</v>
      </c>
      <c r="G131" s="2">
        <v>2136.86</v>
      </c>
      <c r="H131" s="2">
        <v>2199.19</v>
      </c>
      <c r="I131" s="2">
        <v>2232.9699999999998</v>
      </c>
      <c r="J131" s="2">
        <v>2207.33</v>
      </c>
      <c r="K131" s="2">
        <v>2202.31</v>
      </c>
      <c r="L131" s="2">
        <v>2191.2600000000002</v>
      </c>
      <c r="M131" s="2">
        <v>2190.6</v>
      </c>
      <c r="N131" s="2">
        <v>2168.59</v>
      </c>
      <c r="O131" s="2">
        <v>2174.66</v>
      </c>
      <c r="P131" s="2">
        <v>2198.96</v>
      </c>
      <c r="Q131" s="2">
        <v>2237.5</v>
      </c>
      <c r="R131" s="2">
        <v>2249.6999999999998</v>
      </c>
      <c r="S131" s="2">
        <v>2251.9299999999998</v>
      </c>
      <c r="T131" s="2">
        <v>2214.29</v>
      </c>
      <c r="U131" s="2">
        <v>2179.56</v>
      </c>
      <c r="V131" s="2">
        <v>2147.63</v>
      </c>
      <c r="W131" s="2">
        <v>2089.91</v>
      </c>
      <c r="X131" s="2">
        <v>2087.59</v>
      </c>
      <c r="Y131" s="85">
        <v>2080.6799999999998</v>
      </c>
      <c r="AB131" s="4">
        <v>12</v>
      </c>
      <c r="AC131" s="4">
        <v>6</v>
      </c>
    </row>
    <row r="132" spans="1:29" x14ac:dyDescent="0.25">
      <c r="A132" s="69">
        <v>24</v>
      </c>
      <c r="B132" s="93">
        <v>2082.19</v>
      </c>
      <c r="C132" s="2">
        <v>2079.14</v>
      </c>
      <c r="D132" s="2">
        <v>2074.19</v>
      </c>
      <c r="E132" s="2">
        <v>2073.5700000000002</v>
      </c>
      <c r="F132" s="2">
        <v>2081.5100000000002</v>
      </c>
      <c r="G132" s="2">
        <v>2095.89</v>
      </c>
      <c r="H132" s="2">
        <v>2128.6799999999998</v>
      </c>
      <c r="I132" s="2">
        <v>2163.3000000000002</v>
      </c>
      <c r="J132" s="2">
        <v>2171.14</v>
      </c>
      <c r="K132" s="2">
        <v>2172.46</v>
      </c>
      <c r="L132" s="2">
        <v>2163.16</v>
      </c>
      <c r="M132" s="2">
        <v>2161.84</v>
      </c>
      <c r="N132" s="2">
        <v>2161.62</v>
      </c>
      <c r="O132" s="2">
        <v>2168.85</v>
      </c>
      <c r="P132" s="2">
        <v>2175.4699999999998</v>
      </c>
      <c r="Q132" s="2">
        <v>2189.6799999999998</v>
      </c>
      <c r="R132" s="2">
        <v>2226.3000000000002</v>
      </c>
      <c r="S132" s="2">
        <v>2236.48</v>
      </c>
      <c r="T132" s="2">
        <v>2176.0100000000002</v>
      </c>
      <c r="U132" s="2">
        <v>2165.89</v>
      </c>
      <c r="V132" s="2">
        <v>2125.9899999999998</v>
      </c>
      <c r="W132" s="2">
        <v>2089.56</v>
      </c>
      <c r="X132" s="2">
        <v>2083.5700000000002</v>
      </c>
      <c r="Y132" s="85">
        <v>2083.7800000000002</v>
      </c>
      <c r="AB132" s="4">
        <v>12</v>
      </c>
      <c r="AC132" s="4">
        <v>7</v>
      </c>
    </row>
    <row r="133" spans="1:29" x14ac:dyDescent="0.25">
      <c r="A133" s="69">
        <v>25</v>
      </c>
      <c r="B133" s="93">
        <v>2085.7399999999998</v>
      </c>
      <c r="C133" s="2">
        <v>2086.79</v>
      </c>
      <c r="D133" s="2">
        <v>2082.27</v>
      </c>
      <c r="E133" s="2">
        <v>2088.1</v>
      </c>
      <c r="F133" s="2">
        <v>2089.34</v>
      </c>
      <c r="G133" s="2">
        <v>2106.04</v>
      </c>
      <c r="H133" s="2">
        <v>2160.91</v>
      </c>
      <c r="I133" s="2">
        <v>2209.9299999999998</v>
      </c>
      <c r="J133" s="2">
        <v>2179.1999999999998</v>
      </c>
      <c r="K133" s="2">
        <v>2176.1</v>
      </c>
      <c r="L133" s="2">
        <v>2167.81</v>
      </c>
      <c r="M133" s="2">
        <v>2166.62</v>
      </c>
      <c r="N133" s="2">
        <v>2165.0700000000002</v>
      </c>
      <c r="O133" s="2">
        <v>2168.81</v>
      </c>
      <c r="P133" s="2">
        <v>2180.38</v>
      </c>
      <c r="Q133" s="2">
        <v>2192.2800000000002</v>
      </c>
      <c r="R133" s="2">
        <v>2246.19</v>
      </c>
      <c r="S133" s="2">
        <v>2242.11</v>
      </c>
      <c r="T133" s="2">
        <v>2182.09</v>
      </c>
      <c r="U133" s="2">
        <v>2166.71</v>
      </c>
      <c r="V133" s="2">
        <v>2124.4699999999998</v>
      </c>
      <c r="W133" s="2">
        <v>2091.09</v>
      </c>
      <c r="X133" s="2">
        <v>2083.13</v>
      </c>
      <c r="Y133" s="85">
        <v>2083.4299999999998</v>
      </c>
      <c r="AB133" s="4">
        <v>12</v>
      </c>
      <c r="AC133" s="4">
        <v>8</v>
      </c>
    </row>
    <row r="134" spans="1:29" x14ac:dyDescent="0.25">
      <c r="A134" s="69">
        <v>26</v>
      </c>
      <c r="B134" s="93">
        <v>2085.38</v>
      </c>
      <c r="C134" s="2">
        <v>2080.84</v>
      </c>
      <c r="D134" s="2">
        <v>2081.16</v>
      </c>
      <c r="E134" s="2">
        <v>2082.9</v>
      </c>
      <c r="F134" s="2">
        <v>2088.7600000000002</v>
      </c>
      <c r="G134" s="2">
        <v>2097.15</v>
      </c>
      <c r="H134" s="2">
        <v>2147.3000000000002</v>
      </c>
      <c r="I134" s="2">
        <v>2146.41</v>
      </c>
      <c r="J134" s="2">
        <v>2138.0100000000002</v>
      </c>
      <c r="K134" s="2">
        <v>2149.6</v>
      </c>
      <c r="L134" s="2">
        <v>2147.6</v>
      </c>
      <c r="M134" s="2">
        <v>2147.7199999999998</v>
      </c>
      <c r="N134" s="2">
        <v>2138.39</v>
      </c>
      <c r="O134" s="2">
        <v>2138.9899999999998</v>
      </c>
      <c r="P134" s="2">
        <v>2148.96</v>
      </c>
      <c r="Q134" s="2">
        <v>2158.6799999999998</v>
      </c>
      <c r="R134" s="2">
        <v>2193.0100000000002</v>
      </c>
      <c r="S134" s="2">
        <v>2163.7399999999998</v>
      </c>
      <c r="T134" s="2">
        <v>2146.34</v>
      </c>
      <c r="U134" s="2">
        <v>2108.5700000000002</v>
      </c>
      <c r="V134" s="2">
        <v>2086.37</v>
      </c>
      <c r="W134" s="2">
        <v>2030.31</v>
      </c>
      <c r="X134" s="2">
        <v>2075.6999999999998</v>
      </c>
      <c r="Y134" s="85">
        <v>2078.23</v>
      </c>
      <c r="AB134" s="4">
        <v>12</v>
      </c>
      <c r="AC134" s="4">
        <v>9</v>
      </c>
    </row>
    <row r="135" spans="1:29" x14ac:dyDescent="0.25">
      <c r="A135" s="69">
        <v>27</v>
      </c>
      <c r="B135" s="93">
        <v>2081.67</v>
      </c>
      <c r="C135" s="2">
        <v>2081.63</v>
      </c>
      <c r="D135" s="2">
        <v>2081.7199999999998</v>
      </c>
      <c r="E135" s="2">
        <v>2082.6</v>
      </c>
      <c r="F135" s="2">
        <v>2084.44</v>
      </c>
      <c r="G135" s="2">
        <v>2081.6799999999998</v>
      </c>
      <c r="H135" s="2">
        <v>2094.4899999999998</v>
      </c>
      <c r="I135" s="2">
        <v>2159.06</v>
      </c>
      <c r="J135" s="2">
        <v>2243.61</v>
      </c>
      <c r="K135" s="2">
        <v>2279.6799999999998</v>
      </c>
      <c r="L135" s="2">
        <v>2245.36</v>
      </c>
      <c r="M135" s="2">
        <v>2230.96</v>
      </c>
      <c r="N135" s="2">
        <v>2206.8200000000002</v>
      </c>
      <c r="O135" s="2">
        <v>2217.85</v>
      </c>
      <c r="P135" s="2">
        <v>2233.56</v>
      </c>
      <c r="Q135" s="2">
        <v>2268.77</v>
      </c>
      <c r="R135" s="2">
        <v>2287.52</v>
      </c>
      <c r="S135" s="2">
        <v>2275.4</v>
      </c>
      <c r="T135" s="2">
        <v>2257.4699999999998</v>
      </c>
      <c r="U135" s="2">
        <v>2238.23</v>
      </c>
      <c r="V135" s="2">
        <v>2195.41</v>
      </c>
      <c r="W135" s="2">
        <v>2107.0500000000002</v>
      </c>
      <c r="X135" s="2">
        <v>2081.35</v>
      </c>
      <c r="Y135" s="85">
        <v>2082.12</v>
      </c>
      <c r="AB135" s="4">
        <v>12</v>
      </c>
      <c r="AC135" s="4">
        <v>10</v>
      </c>
    </row>
    <row r="136" spans="1:29" x14ac:dyDescent="0.25">
      <c r="A136" s="69">
        <v>28</v>
      </c>
      <c r="B136" s="93">
        <v>2082.1999999999998</v>
      </c>
      <c r="C136" s="2">
        <v>2081.9899999999998</v>
      </c>
      <c r="D136" s="2">
        <v>2082.48</v>
      </c>
      <c r="E136" s="2">
        <v>2082.7800000000002</v>
      </c>
      <c r="F136" s="2">
        <v>2083.02</v>
      </c>
      <c r="G136" s="2">
        <v>2079.9299999999998</v>
      </c>
      <c r="H136" s="2">
        <v>2082.64</v>
      </c>
      <c r="I136" s="2">
        <v>2099.9899999999998</v>
      </c>
      <c r="J136" s="2">
        <v>2174.61</v>
      </c>
      <c r="K136" s="2">
        <v>2239.06</v>
      </c>
      <c r="L136" s="2">
        <v>2236.11</v>
      </c>
      <c r="M136" s="2">
        <v>2237.5</v>
      </c>
      <c r="N136" s="2">
        <v>2233.79</v>
      </c>
      <c r="O136" s="2">
        <v>2237.83</v>
      </c>
      <c r="P136" s="2">
        <v>2266.42</v>
      </c>
      <c r="Q136" s="2">
        <v>2293.6</v>
      </c>
      <c r="R136" s="2">
        <v>2320.73</v>
      </c>
      <c r="S136" s="2">
        <v>2303</v>
      </c>
      <c r="T136" s="2">
        <v>2290.34</v>
      </c>
      <c r="U136" s="2">
        <v>2284.77</v>
      </c>
      <c r="V136" s="2">
        <v>2245.9899999999998</v>
      </c>
      <c r="W136" s="2">
        <v>2119.0700000000002</v>
      </c>
      <c r="X136" s="2">
        <v>2088.83</v>
      </c>
      <c r="Y136" s="85">
        <v>2082.7399999999998</v>
      </c>
      <c r="AB136" s="4">
        <v>12</v>
      </c>
      <c r="AC136" s="4">
        <v>11</v>
      </c>
    </row>
    <row r="137" spans="1:29" x14ac:dyDescent="0.25">
      <c r="A137" s="69">
        <v>29</v>
      </c>
      <c r="B137" s="93">
        <v>2081.79</v>
      </c>
      <c r="C137" s="2">
        <v>2081.87</v>
      </c>
      <c r="D137" s="2">
        <v>2081.94</v>
      </c>
      <c r="E137" s="2">
        <v>2083.1</v>
      </c>
      <c r="F137" s="2">
        <v>2087.11</v>
      </c>
      <c r="G137" s="2">
        <v>2111.5100000000002</v>
      </c>
      <c r="H137" s="2">
        <v>2157.4699999999998</v>
      </c>
      <c r="I137" s="2">
        <v>2233.89</v>
      </c>
      <c r="J137" s="2">
        <v>2235.1999999999998</v>
      </c>
      <c r="K137" s="2">
        <v>2237.59</v>
      </c>
      <c r="L137" s="2">
        <v>2231.2800000000002</v>
      </c>
      <c r="M137" s="2">
        <v>2233.71</v>
      </c>
      <c r="N137" s="2">
        <v>2232.3200000000002</v>
      </c>
      <c r="O137" s="2">
        <v>2234.92</v>
      </c>
      <c r="P137" s="2">
        <v>2256.63</v>
      </c>
      <c r="Q137" s="2">
        <v>2319.83</v>
      </c>
      <c r="R137" s="2">
        <v>2333.17</v>
      </c>
      <c r="S137" s="2">
        <v>2324.44</v>
      </c>
      <c r="T137" s="2">
        <v>2263.17</v>
      </c>
      <c r="U137" s="2">
        <v>2247.0500000000002</v>
      </c>
      <c r="V137" s="2">
        <v>2197.65</v>
      </c>
      <c r="W137" s="2">
        <v>2119.1</v>
      </c>
      <c r="X137" s="2">
        <v>2086.67</v>
      </c>
      <c r="Y137" s="85">
        <v>2080.9899999999998</v>
      </c>
      <c r="AB137" s="4">
        <v>12</v>
      </c>
      <c r="AC137" s="4">
        <v>12</v>
      </c>
    </row>
    <row r="138" spans="1:29" x14ac:dyDescent="0.25">
      <c r="A138" s="69">
        <v>30</v>
      </c>
      <c r="B138" s="93">
        <v>2083.9299999999998</v>
      </c>
      <c r="C138" s="2">
        <v>2083.11</v>
      </c>
      <c r="D138" s="2">
        <v>2083.8000000000002</v>
      </c>
      <c r="E138" s="2">
        <v>2085.3200000000002</v>
      </c>
      <c r="F138" s="2">
        <v>2086.86</v>
      </c>
      <c r="G138" s="2">
        <v>2103.0300000000002</v>
      </c>
      <c r="H138" s="2">
        <v>2147.62</v>
      </c>
      <c r="I138" s="2">
        <v>2174.84</v>
      </c>
      <c r="J138" s="2">
        <v>2181.36</v>
      </c>
      <c r="K138" s="2">
        <v>2154.69</v>
      </c>
      <c r="L138" s="2">
        <v>2124.2600000000002</v>
      </c>
      <c r="M138" s="2">
        <v>2119.46</v>
      </c>
      <c r="N138" s="2">
        <v>2115.9299999999998</v>
      </c>
      <c r="O138" s="2">
        <v>2114.19</v>
      </c>
      <c r="P138" s="2">
        <v>2122.9499999999998</v>
      </c>
      <c r="Q138" s="2">
        <v>2139.64</v>
      </c>
      <c r="R138" s="2">
        <v>2224.5100000000002</v>
      </c>
      <c r="S138" s="2">
        <v>2167.71</v>
      </c>
      <c r="T138" s="2">
        <v>2127.65</v>
      </c>
      <c r="U138" s="2">
        <v>2107.44</v>
      </c>
      <c r="V138" s="2">
        <v>2100.91</v>
      </c>
      <c r="W138" s="2">
        <v>2088.2199999999998</v>
      </c>
      <c r="X138" s="2">
        <v>2075.8000000000002</v>
      </c>
      <c r="Y138" s="85">
        <v>2080.39</v>
      </c>
      <c r="AB138" s="4">
        <v>12</v>
      </c>
      <c r="AC138" s="4">
        <v>13</v>
      </c>
    </row>
    <row r="139" spans="1:29" x14ac:dyDescent="0.25">
      <c r="A139" s="70">
        <v>31</v>
      </c>
      <c r="B139" s="94">
        <v>2083.5300000000002</v>
      </c>
      <c r="C139" s="86">
        <v>2081.83</v>
      </c>
      <c r="D139" s="86">
        <v>2084.25</v>
      </c>
      <c r="E139" s="86">
        <v>2085.14</v>
      </c>
      <c r="F139" s="86">
        <v>2095.09</v>
      </c>
      <c r="G139" s="86">
        <v>2183.1799999999998</v>
      </c>
      <c r="H139" s="86">
        <v>2309.92</v>
      </c>
      <c r="I139" s="86">
        <v>2380.27</v>
      </c>
      <c r="J139" s="86">
        <v>2368.58</v>
      </c>
      <c r="K139" s="86">
        <v>2361.4299999999998</v>
      </c>
      <c r="L139" s="86">
        <v>2348.5700000000002</v>
      </c>
      <c r="M139" s="86">
        <v>2359.52</v>
      </c>
      <c r="N139" s="86">
        <v>2352.2600000000002</v>
      </c>
      <c r="O139" s="86">
        <v>2359.9899999999998</v>
      </c>
      <c r="P139" s="86">
        <v>2382.2399999999998</v>
      </c>
      <c r="Q139" s="86">
        <v>2419.88</v>
      </c>
      <c r="R139" s="86">
        <v>2431.64</v>
      </c>
      <c r="S139" s="86">
        <v>2429.87</v>
      </c>
      <c r="T139" s="86">
        <v>2354.14</v>
      </c>
      <c r="U139" s="86">
        <v>2325.11</v>
      </c>
      <c r="V139" s="86">
        <v>2245.52</v>
      </c>
      <c r="W139" s="86">
        <v>2179.38</v>
      </c>
      <c r="X139" s="86">
        <v>2151.8000000000002</v>
      </c>
      <c r="Y139" s="87">
        <v>2106.69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880241.3</v>
      </c>
      <c r="N215" s="328"/>
      <c r="O215" s="347">
        <v>1355564</v>
      </c>
      <c r="P215" s="348"/>
      <c r="Q215" s="347">
        <v>1458239.72</v>
      </c>
      <c r="R215" s="348"/>
      <c r="S215" s="347">
        <v>723361.22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118">
        <v>759.56</v>
      </c>
      <c r="C254" s="118">
        <v>759.56</v>
      </c>
      <c r="D254" s="118">
        <v>759.56</v>
      </c>
      <c r="E254" s="118">
        <v>759.56</v>
      </c>
      <c r="F254" s="118">
        <v>759.56</v>
      </c>
      <c r="G254" s="118">
        <v>759.56</v>
      </c>
      <c r="H254" s="118">
        <v>759.56</v>
      </c>
      <c r="I254" s="118">
        <v>759.56</v>
      </c>
      <c r="J254" s="118">
        <v>759.56</v>
      </c>
      <c r="K254" s="118">
        <v>759.56</v>
      </c>
      <c r="L254" s="118">
        <v>759.56</v>
      </c>
      <c r="M254" s="118">
        <v>759.56</v>
      </c>
      <c r="N254" s="118">
        <v>759.56</v>
      </c>
      <c r="O254" s="118">
        <v>759.56</v>
      </c>
      <c r="P254" s="118">
        <v>759.56</v>
      </c>
      <c r="Q254" s="118">
        <v>759.56</v>
      </c>
      <c r="R254" s="118">
        <v>759.56</v>
      </c>
      <c r="S254" s="118">
        <v>759.56</v>
      </c>
      <c r="T254" s="118">
        <v>759.56</v>
      </c>
      <c r="U254" s="118">
        <v>759.56</v>
      </c>
      <c r="V254" s="118">
        <v>759.56</v>
      </c>
      <c r="W254" s="118">
        <v>759.56</v>
      </c>
      <c r="X254" s="118">
        <v>759.56</v>
      </c>
      <c r="Y254" s="118">
        <v>759.56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118">
        <v>759.56</v>
      </c>
      <c r="C255" s="118">
        <v>759.56</v>
      </c>
      <c r="D255" s="118">
        <v>759.56</v>
      </c>
      <c r="E255" s="118">
        <v>759.56</v>
      </c>
      <c r="F255" s="118">
        <v>759.56</v>
      </c>
      <c r="G255" s="118">
        <v>759.56</v>
      </c>
      <c r="H255" s="118">
        <v>759.56</v>
      </c>
      <c r="I255" s="118">
        <v>759.56</v>
      </c>
      <c r="J255" s="118">
        <v>759.56</v>
      </c>
      <c r="K255" s="118">
        <v>759.56</v>
      </c>
      <c r="L255" s="118">
        <v>759.56</v>
      </c>
      <c r="M255" s="118">
        <v>759.56</v>
      </c>
      <c r="N255" s="118">
        <v>759.56</v>
      </c>
      <c r="O255" s="118">
        <v>759.56</v>
      </c>
      <c r="P255" s="118">
        <v>759.56</v>
      </c>
      <c r="Q255" s="118">
        <v>759.56</v>
      </c>
      <c r="R255" s="118">
        <v>759.56</v>
      </c>
      <c r="S255" s="118">
        <v>759.56</v>
      </c>
      <c r="T255" s="118">
        <v>759.56</v>
      </c>
      <c r="U255" s="118">
        <v>759.56</v>
      </c>
      <c r="V255" s="118">
        <v>759.56</v>
      </c>
      <c r="W255" s="118">
        <v>759.56</v>
      </c>
      <c r="X255" s="118">
        <v>759.56</v>
      </c>
      <c r="Y255" s="118">
        <v>759.56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118">
        <v>759.56</v>
      </c>
      <c r="C256" s="118">
        <v>759.56</v>
      </c>
      <c r="D256" s="118">
        <v>759.56</v>
      </c>
      <c r="E256" s="118">
        <v>759.56</v>
      </c>
      <c r="F256" s="118">
        <v>759.56</v>
      </c>
      <c r="G256" s="118">
        <v>759.56</v>
      </c>
      <c r="H256" s="118">
        <v>759.56</v>
      </c>
      <c r="I256" s="118">
        <v>759.56</v>
      </c>
      <c r="J256" s="118">
        <v>759.56</v>
      </c>
      <c r="K256" s="118">
        <v>759.56</v>
      </c>
      <c r="L256" s="118">
        <v>759.56</v>
      </c>
      <c r="M256" s="118">
        <v>759.56</v>
      </c>
      <c r="N256" s="118">
        <v>759.56</v>
      </c>
      <c r="O256" s="118">
        <v>759.56</v>
      </c>
      <c r="P256" s="118">
        <v>759.56</v>
      </c>
      <c r="Q256" s="118">
        <v>759.56</v>
      </c>
      <c r="R256" s="118">
        <v>759.56</v>
      </c>
      <c r="S256" s="118">
        <v>759.56</v>
      </c>
      <c r="T256" s="118">
        <v>759.56</v>
      </c>
      <c r="U256" s="118">
        <v>759.56</v>
      </c>
      <c r="V256" s="118">
        <v>759.56</v>
      </c>
      <c r="W256" s="118">
        <v>759.56</v>
      </c>
      <c r="X256" s="118">
        <v>759.56</v>
      </c>
      <c r="Y256" s="118">
        <v>759.56</v>
      </c>
      <c r="AB256" s="4">
        <v>17</v>
      </c>
      <c r="AC256" s="4">
        <v>11</v>
      </c>
    </row>
    <row r="257" spans="1:29" x14ac:dyDescent="0.25">
      <c r="A257" s="111">
        <v>4</v>
      </c>
      <c r="B257" s="118">
        <v>759.56</v>
      </c>
      <c r="C257" s="118">
        <v>759.56</v>
      </c>
      <c r="D257" s="118">
        <v>759.56</v>
      </c>
      <c r="E257" s="118">
        <v>759.56</v>
      </c>
      <c r="F257" s="118">
        <v>759.56</v>
      </c>
      <c r="G257" s="118">
        <v>759.56</v>
      </c>
      <c r="H257" s="118">
        <v>759.56</v>
      </c>
      <c r="I257" s="118">
        <v>759.56</v>
      </c>
      <c r="J257" s="118">
        <v>759.56</v>
      </c>
      <c r="K257" s="118">
        <v>759.56</v>
      </c>
      <c r="L257" s="118">
        <v>759.56</v>
      </c>
      <c r="M257" s="118">
        <v>759.56</v>
      </c>
      <c r="N257" s="118">
        <v>759.56</v>
      </c>
      <c r="O257" s="118">
        <v>759.56</v>
      </c>
      <c r="P257" s="118">
        <v>759.56</v>
      </c>
      <c r="Q257" s="118">
        <v>759.56</v>
      </c>
      <c r="R257" s="118">
        <v>759.56</v>
      </c>
      <c r="S257" s="118">
        <v>759.56</v>
      </c>
      <c r="T257" s="118">
        <v>759.56</v>
      </c>
      <c r="U257" s="118">
        <v>759.56</v>
      </c>
      <c r="V257" s="118">
        <v>759.56</v>
      </c>
      <c r="W257" s="118">
        <v>759.56</v>
      </c>
      <c r="X257" s="118">
        <v>759.56</v>
      </c>
      <c r="Y257" s="118">
        <v>759.56</v>
      </c>
      <c r="AB257" s="4">
        <v>17</v>
      </c>
      <c r="AC257" s="4">
        <v>12</v>
      </c>
    </row>
    <row r="258" spans="1:29" x14ac:dyDescent="0.25">
      <c r="A258" s="111">
        <v>5</v>
      </c>
      <c r="B258" s="118">
        <v>759.56</v>
      </c>
      <c r="C258" s="118">
        <v>759.56</v>
      </c>
      <c r="D258" s="118">
        <v>759.56</v>
      </c>
      <c r="E258" s="118">
        <v>759.56</v>
      </c>
      <c r="F258" s="118">
        <v>759.56</v>
      </c>
      <c r="G258" s="118">
        <v>759.56</v>
      </c>
      <c r="H258" s="118">
        <v>759.56</v>
      </c>
      <c r="I258" s="118">
        <v>759.56</v>
      </c>
      <c r="J258" s="118">
        <v>759.56</v>
      </c>
      <c r="K258" s="118">
        <v>759.56</v>
      </c>
      <c r="L258" s="118">
        <v>759.56</v>
      </c>
      <c r="M258" s="118">
        <v>759.56</v>
      </c>
      <c r="N258" s="118">
        <v>759.56</v>
      </c>
      <c r="O258" s="118">
        <v>759.56</v>
      </c>
      <c r="P258" s="118">
        <v>759.56</v>
      </c>
      <c r="Q258" s="118">
        <v>759.56</v>
      </c>
      <c r="R258" s="118">
        <v>759.56</v>
      </c>
      <c r="S258" s="118">
        <v>759.56</v>
      </c>
      <c r="T258" s="118">
        <v>759.56</v>
      </c>
      <c r="U258" s="118">
        <v>759.56</v>
      </c>
      <c r="V258" s="118">
        <v>759.56</v>
      </c>
      <c r="W258" s="118">
        <v>759.56</v>
      </c>
      <c r="X258" s="118">
        <v>759.56</v>
      </c>
      <c r="Y258" s="118">
        <v>759.56</v>
      </c>
      <c r="AB258" s="4">
        <v>17</v>
      </c>
      <c r="AC258" s="4">
        <v>13</v>
      </c>
    </row>
    <row r="259" spans="1:29" x14ac:dyDescent="0.25">
      <c r="A259" s="111">
        <v>6</v>
      </c>
      <c r="B259" s="118">
        <v>759.56</v>
      </c>
      <c r="C259" s="118">
        <v>759.56</v>
      </c>
      <c r="D259" s="118">
        <v>759.56</v>
      </c>
      <c r="E259" s="118">
        <v>759.56</v>
      </c>
      <c r="F259" s="118">
        <v>759.56</v>
      </c>
      <c r="G259" s="118">
        <v>759.56</v>
      </c>
      <c r="H259" s="118">
        <v>759.56</v>
      </c>
      <c r="I259" s="118">
        <v>759.56</v>
      </c>
      <c r="J259" s="118">
        <v>759.56</v>
      </c>
      <c r="K259" s="118">
        <v>759.56</v>
      </c>
      <c r="L259" s="118">
        <v>759.56</v>
      </c>
      <c r="M259" s="118">
        <v>759.56</v>
      </c>
      <c r="N259" s="118">
        <v>759.56</v>
      </c>
      <c r="O259" s="118">
        <v>759.56</v>
      </c>
      <c r="P259" s="118">
        <v>759.56</v>
      </c>
      <c r="Q259" s="118">
        <v>759.56</v>
      </c>
      <c r="R259" s="118">
        <v>759.56</v>
      </c>
      <c r="S259" s="118">
        <v>759.56</v>
      </c>
      <c r="T259" s="118">
        <v>759.56</v>
      </c>
      <c r="U259" s="118">
        <v>759.56</v>
      </c>
      <c r="V259" s="118">
        <v>759.56</v>
      </c>
      <c r="W259" s="118">
        <v>759.56</v>
      </c>
      <c r="X259" s="118">
        <v>759.56</v>
      </c>
      <c r="Y259" s="118">
        <v>759.56</v>
      </c>
      <c r="AB259" s="4">
        <v>17</v>
      </c>
      <c r="AC259" s="4">
        <v>14</v>
      </c>
    </row>
    <row r="260" spans="1:29" x14ac:dyDescent="0.25">
      <c r="A260" s="111">
        <v>7</v>
      </c>
      <c r="B260" s="118">
        <v>759.56</v>
      </c>
      <c r="C260" s="118">
        <v>759.56</v>
      </c>
      <c r="D260" s="118">
        <v>759.56</v>
      </c>
      <c r="E260" s="118">
        <v>759.56</v>
      </c>
      <c r="F260" s="118">
        <v>759.56</v>
      </c>
      <c r="G260" s="118">
        <v>759.56</v>
      </c>
      <c r="H260" s="118">
        <v>759.56</v>
      </c>
      <c r="I260" s="118">
        <v>759.56</v>
      </c>
      <c r="J260" s="118">
        <v>759.56</v>
      </c>
      <c r="K260" s="118">
        <v>759.56</v>
      </c>
      <c r="L260" s="118">
        <v>759.56</v>
      </c>
      <c r="M260" s="118">
        <v>759.56</v>
      </c>
      <c r="N260" s="118">
        <v>759.56</v>
      </c>
      <c r="O260" s="118">
        <v>759.56</v>
      </c>
      <c r="P260" s="118">
        <v>759.56</v>
      </c>
      <c r="Q260" s="118">
        <v>759.56</v>
      </c>
      <c r="R260" s="118">
        <v>759.56</v>
      </c>
      <c r="S260" s="118">
        <v>759.56</v>
      </c>
      <c r="T260" s="118">
        <v>759.56</v>
      </c>
      <c r="U260" s="118">
        <v>759.56</v>
      </c>
      <c r="V260" s="118">
        <v>759.56</v>
      </c>
      <c r="W260" s="118">
        <v>759.56</v>
      </c>
      <c r="X260" s="118">
        <v>759.56</v>
      </c>
      <c r="Y260" s="118">
        <v>759.56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118">
        <v>759.56</v>
      </c>
      <c r="C261" s="118">
        <v>759.56</v>
      </c>
      <c r="D261" s="118">
        <v>759.56</v>
      </c>
      <c r="E261" s="118">
        <v>759.56</v>
      </c>
      <c r="F261" s="118">
        <v>759.56</v>
      </c>
      <c r="G261" s="118">
        <v>759.56</v>
      </c>
      <c r="H261" s="118">
        <v>759.56</v>
      </c>
      <c r="I261" s="118">
        <v>759.56</v>
      </c>
      <c r="J261" s="118">
        <v>759.56</v>
      </c>
      <c r="K261" s="118">
        <v>759.56</v>
      </c>
      <c r="L261" s="118">
        <v>759.56</v>
      </c>
      <c r="M261" s="118">
        <v>759.56</v>
      </c>
      <c r="N261" s="118">
        <v>759.56</v>
      </c>
      <c r="O261" s="118">
        <v>759.56</v>
      </c>
      <c r="P261" s="118">
        <v>759.56</v>
      </c>
      <c r="Q261" s="118">
        <v>759.56</v>
      </c>
      <c r="R261" s="118">
        <v>759.56</v>
      </c>
      <c r="S261" s="118">
        <v>759.56</v>
      </c>
      <c r="T261" s="118">
        <v>759.56</v>
      </c>
      <c r="U261" s="118">
        <v>759.56</v>
      </c>
      <c r="V261" s="118">
        <v>759.56</v>
      </c>
      <c r="W261" s="118">
        <v>759.56</v>
      </c>
      <c r="X261" s="118">
        <v>759.56</v>
      </c>
      <c r="Y261" s="118">
        <v>759.56</v>
      </c>
      <c r="AB261" s="4">
        <v>17</v>
      </c>
      <c r="AC261" s="4">
        <v>16</v>
      </c>
    </row>
    <row r="262" spans="1:29" x14ac:dyDescent="0.25">
      <c r="A262" s="111">
        <v>9</v>
      </c>
      <c r="B262" s="118">
        <v>759.56</v>
      </c>
      <c r="C262" s="118">
        <v>759.56</v>
      </c>
      <c r="D262" s="118">
        <v>759.56</v>
      </c>
      <c r="E262" s="118">
        <v>759.56</v>
      </c>
      <c r="F262" s="118">
        <v>759.56</v>
      </c>
      <c r="G262" s="118">
        <v>759.56</v>
      </c>
      <c r="H262" s="118">
        <v>759.56</v>
      </c>
      <c r="I262" s="118">
        <v>759.56</v>
      </c>
      <c r="J262" s="118">
        <v>759.56</v>
      </c>
      <c r="K262" s="118">
        <v>759.56</v>
      </c>
      <c r="L262" s="118">
        <v>759.56</v>
      </c>
      <c r="M262" s="118">
        <v>759.56</v>
      </c>
      <c r="N262" s="118">
        <v>759.56</v>
      </c>
      <c r="O262" s="118">
        <v>759.56</v>
      </c>
      <c r="P262" s="118">
        <v>759.56</v>
      </c>
      <c r="Q262" s="118">
        <v>759.56</v>
      </c>
      <c r="R262" s="118">
        <v>759.56</v>
      </c>
      <c r="S262" s="118">
        <v>759.56</v>
      </c>
      <c r="T262" s="118">
        <v>759.56</v>
      </c>
      <c r="U262" s="118">
        <v>759.56</v>
      </c>
      <c r="V262" s="118">
        <v>759.56</v>
      </c>
      <c r="W262" s="118">
        <v>759.56</v>
      </c>
      <c r="X262" s="118">
        <v>759.56</v>
      </c>
      <c r="Y262" s="118">
        <v>759.56</v>
      </c>
      <c r="AB262" s="4">
        <v>17</v>
      </c>
      <c r="AC262" s="4">
        <v>17</v>
      </c>
    </row>
    <row r="263" spans="1:29" x14ac:dyDescent="0.25">
      <c r="A263" s="111">
        <v>10</v>
      </c>
      <c r="B263" s="118">
        <v>759.56</v>
      </c>
      <c r="C263" s="118">
        <v>759.56</v>
      </c>
      <c r="D263" s="118">
        <v>759.56</v>
      </c>
      <c r="E263" s="118">
        <v>759.56</v>
      </c>
      <c r="F263" s="118">
        <v>759.56</v>
      </c>
      <c r="G263" s="118">
        <v>759.56</v>
      </c>
      <c r="H263" s="118">
        <v>759.56</v>
      </c>
      <c r="I263" s="118">
        <v>759.56</v>
      </c>
      <c r="J263" s="118">
        <v>759.56</v>
      </c>
      <c r="K263" s="118">
        <v>759.56</v>
      </c>
      <c r="L263" s="118">
        <v>759.56</v>
      </c>
      <c r="M263" s="118">
        <v>759.56</v>
      </c>
      <c r="N263" s="118">
        <v>759.56</v>
      </c>
      <c r="O263" s="118">
        <v>759.56</v>
      </c>
      <c r="P263" s="118">
        <v>759.56</v>
      </c>
      <c r="Q263" s="118">
        <v>759.56</v>
      </c>
      <c r="R263" s="118">
        <v>759.56</v>
      </c>
      <c r="S263" s="118">
        <v>759.56</v>
      </c>
      <c r="T263" s="118">
        <v>759.56</v>
      </c>
      <c r="U263" s="118">
        <v>759.56</v>
      </c>
      <c r="V263" s="118">
        <v>759.56</v>
      </c>
      <c r="W263" s="118">
        <v>759.56</v>
      </c>
      <c r="X263" s="118">
        <v>759.56</v>
      </c>
      <c r="Y263" s="118">
        <v>759.56</v>
      </c>
      <c r="AB263" s="4">
        <v>17</v>
      </c>
      <c r="AC263" s="4">
        <v>18</v>
      </c>
    </row>
    <row r="264" spans="1:29" x14ac:dyDescent="0.25">
      <c r="A264" s="111">
        <v>11</v>
      </c>
      <c r="B264" s="118">
        <v>759.56</v>
      </c>
      <c r="C264" s="118">
        <v>759.56</v>
      </c>
      <c r="D264" s="118">
        <v>759.56</v>
      </c>
      <c r="E264" s="118">
        <v>759.56</v>
      </c>
      <c r="F264" s="118">
        <v>759.56</v>
      </c>
      <c r="G264" s="118">
        <v>759.56</v>
      </c>
      <c r="H264" s="118">
        <v>759.56</v>
      </c>
      <c r="I264" s="118">
        <v>759.56</v>
      </c>
      <c r="J264" s="118">
        <v>759.56</v>
      </c>
      <c r="K264" s="118">
        <v>759.56</v>
      </c>
      <c r="L264" s="118">
        <v>759.56</v>
      </c>
      <c r="M264" s="118">
        <v>759.56</v>
      </c>
      <c r="N264" s="118">
        <v>759.56</v>
      </c>
      <c r="O264" s="118">
        <v>759.56</v>
      </c>
      <c r="P264" s="118">
        <v>759.56</v>
      </c>
      <c r="Q264" s="118">
        <v>759.56</v>
      </c>
      <c r="R264" s="118">
        <v>759.56</v>
      </c>
      <c r="S264" s="118">
        <v>759.56</v>
      </c>
      <c r="T264" s="118">
        <v>759.56</v>
      </c>
      <c r="U264" s="118">
        <v>759.56</v>
      </c>
      <c r="V264" s="118">
        <v>759.56</v>
      </c>
      <c r="W264" s="118">
        <v>759.56</v>
      </c>
      <c r="X264" s="118">
        <v>759.56</v>
      </c>
      <c r="Y264" s="118">
        <v>759.56</v>
      </c>
      <c r="AB264" s="4">
        <v>17</v>
      </c>
      <c r="AC264" s="4">
        <v>19</v>
      </c>
    </row>
    <row r="265" spans="1:29" x14ac:dyDescent="0.25">
      <c r="A265" s="111">
        <v>12</v>
      </c>
      <c r="B265" s="118">
        <v>759.56</v>
      </c>
      <c r="C265" s="118">
        <v>759.56</v>
      </c>
      <c r="D265" s="118">
        <v>759.56</v>
      </c>
      <c r="E265" s="118">
        <v>759.56</v>
      </c>
      <c r="F265" s="118">
        <v>759.56</v>
      </c>
      <c r="G265" s="118">
        <v>759.56</v>
      </c>
      <c r="H265" s="118">
        <v>759.56</v>
      </c>
      <c r="I265" s="118">
        <v>759.56</v>
      </c>
      <c r="J265" s="118">
        <v>759.56</v>
      </c>
      <c r="K265" s="118">
        <v>759.56</v>
      </c>
      <c r="L265" s="118">
        <v>759.56</v>
      </c>
      <c r="M265" s="118">
        <v>759.56</v>
      </c>
      <c r="N265" s="118">
        <v>759.56</v>
      </c>
      <c r="O265" s="118">
        <v>759.56</v>
      </c>
      <c r="P265" s="118">
        <v>759.56</v>
      </c>
      <c r="Q265" s="118">
        <v>759.56</v>
      </c>
      <c r="R265" s="118">
        <v>759.56</v>
      </c>
      <c r="S265" s="118">
        <v>759.56</v>
      </c>
      <c r="T265" s="118">
        <v>759.56</v>
      </c>
      <c r="U265" s="118">
        <v>759.56</v>
      </c>
      <c r="V265" s="118">
        <v>759.56</v>
      </c>
      <c r="W265" s="118">
        <v>759.56</v>
      </c>
      <c r="X265" s="118">
        <v>759.56</v>
      </c>
      <c r="Y265" s="118">
        <v>759.56</v>
      </c>
      <c r="AB265" s="4">
        <v>17</v>
      </c>
      <c r="AC265" s="4">
        <v>20</v>
      </c>
    </row>
    <row r="266" spans="1:29" x14ac:dyDescent="0.25">
      <c r="A266" s="111">
        <v>13</v>
      </c>
      <c r="B266" s="118">
        <v>759.56</v>
      </c>
      <c r="C266" s="118">
        <v>759.56</v>
      </c>
      <c r="D266" s="118">
        <v>759.56</v>
      </c>
      <c r="E266" s="118">
        <v>759.56</v>
      </c>
      <c r="F266" s="118">
        <v>759.56</v>
      </c>
      <c r="G266" s="118">
        <v>759.56</v>
      </c>
      <c r="H266" s="118">
        <v>759.56</v>
      </c>
      <c r="I266" s="118">
        <v>759.56</v>
      </c>
      <c r="J266" s="118">
        <v>759.56</v>
      </c>
      <c r="K266" s="118">
        <v>759.56</v>
      </c>
      <c r="L266" s="118">
        <v>759.56</v>
      </c>
      <c r="M266" s="118">
        <v>759.56</v>
      </c>
      <c r="N266" s="118">
        <v>759.56</v>
      </c>
      <c r="O266" s="118">
        <v>759.56</v>
      </c>
      <c r="P266" s="118">
        <v>759.56</v>
      </c>
      <c r="Q266" s="118">
        <v>759.56</v>
      </c>
      <c r="R266" s="118">
        <v>759.56</v>
      </c>
      <c r="S266" s="118">
        <v>759.56</v>
      </c>
      <c r="T266" s="118">
        <v>759.56</v>
      </c>
      <c r="U266" s="118">
        <v>759.56</v>
      </c>
      <c r="V266" s="118">
        <v>759.56</v>
      </c>
      <c r="W266" s="118">
        <v>759.56</v>
      </c>
      <c r="X266" s="118">
        <v>759.56</v>
      </c>
      <c r="Y266" s="118">
        <v>759.56</v>
      </c>
      <c r="AB266" s="4">
        <v>17</v>
      </c>
      <c r="AC266" s="4">
        <v>21</v>
      </c>
    </row>
    <row r="267" spans="1:29" x14ac:dyDescent="0.25">
      <c r="A267" s="111">
        <v>14</v>
      </c>
      <c r="B267" s="118">
        <v>759.56</v>
      </c>
      <c r="C267" s="118">
        <v>759.56</v>
      </c>
      <c r="D267" s="118">
        <v>759.56</v>
      </c>
      <c r="E267" s="118">
        <v>759.56</v>
      </c>
      <c r="F267" s="118">
        <v>759.56</v>
      </c>
      <c r="G267" s="118">
        <v>759.56</v>
      </c>
      <c r="H267" s="118">
        <v>759.56</v>
      </c>
      <c r="I267" s="118">
        <v>759.56</v>
      </c>
      <c r="J267" s="118">
        <v>759.56</v>
      </c>
      <c r="K267" s="118">
        <v>759.56</v>
      </c>
      <c r="L267" s="118">
        <v>759.56</v>
      </c>
      <c r="M267" s="118">
        <v>759.56</v>
      </c>
      <c r="N267" s="118">
        <v>759.56</v>
      </c>
      <c r="O267" s="118">
        <v>759.56</v>
      </c>
      <c r="P267" s="118">
        <v>759.56</v>
      </c>
      <c r="Q267" s="118">
        <v>759.56</v>
      </c>
      <c r="R267" s="118">
        <v>759.56</v>
      </c>
      <c r="S267" s="118">
        <v>759.56</v>
      </c>
      <c r="T267" s="118">
        <v>759.56</v>
      </c>
      <c r="U267" s="118">
        <v>759.56</v>
      </c>
      <c r="V267" s="118">
        <v>759.56</v>
      </c>
      <c r="W267" s="118">
        <v>759.56</v>
      </c>
      <c r="X267" s="118">
        <v>759.56</v>
      </c>
      <c r="Y267" s="118">
        <v>759.56</v>
      </c>
      <c r="AB267" s="4">
        <v>17</v>
      </c>
      <c r="AC267" s="4">
        <v>22</v>
      </c>
    </row>
    <row r="268" spans="1:29" x14ac:dyDescent="0.25">
      <c r="A268" s="111">
        <v>15</v>
      </c>
      <c r="B268" s="118">
        <v>759.56</v>
      </c>
      <c r="C268" s="118">
        <v>759.56</v>
      </c>
      <c r="D268" s="118">
        <v>759.56</v>
      </c>
      <c r="E268" s="118">
        <v>759.56</v>
      </c>
      <c r="F268" s="118">
        <v>759.56</v>
      </c>
      <c r="G268" s="118">
        <v>759.56</v>
      </c>
      <c r="H268" s="118">
        <v>759.56</v>
      </c>
      <c r="I268" s="118">
        <v>759.56</v>
      </c>
      <c r="J268" s="118">
        <v>759.56</v>
      </c>
      <c r="K268" s="118">
        <v>759.56</v>
      </c>
      <c r="L268" s="118">
        <v>759.56</v>
      </c>
      <c r="M268" s="118">
        <v>759.56</v>
      </c>
      <c r="N268" s="118">
        <v>759.56</v>
      </c>
      <c r="O268" s="118">
        <v>759.56</v>
      </c>
      <c r="P268" s="118">
        <v>759.56</v>
      </c>
      <c r="Q268" s="118">
        <v>759.56</v>
      </c>
      <c r="R268" s="118">
        <v>759.56</v>
      </c>
      <c r="S268" s="118">
        <v>759.56</v>
      </c>
      <c r="T268" s="118">
        <v>759.56</v>
      </c>
      <c r="U268" s="118">
        <v>759.56</v>
      </c>
      <c r="V268" s="118">
        <v>759.56</v>
      </c>
      <c r="W268" s="118">
        <v>759.56</v>
      </c>
      <c r="X268" s="118">
        <v>759.56</v>
      </c>
      <c r="Y268" s="118">
        <v>759.56</v>
      </c>
      <c r="AB268" s="4">
        <v>17</v>
      </c>
      <c r="AC268" s="4">
        <v>23</v>
      </c>
    </row>
    <row r="269" spans="1:29" x14ac:dyDescent="0.25">
      <c r="A269" s="111">
        <v>16</v>
      </c>
      <c r="B269" s="118">
        <v>759.56</v>
      </c>
      <c r="C269" s="118">
        <v>759.56</v>
      </c>
      <c r="D269" s="118">
        <v>759.56</v>
      </c>
      <c r="E269" s="118">
        <v>759.56</v>
      </c>
      <c r="F269" s="118">
        <v>759.56</v>
      </c>
      <c r="G269" s="118">
        <v>759.56</v>
      </c>
      <c r="H269" s="118">
        <v>759.56</v>
      </c>
      <c r="I269" s="118">
        <v>759.56</v>
      </c>
      <c r="J269" s="118">
        <v>759.56</v>
      </c>
      <c r="K269" s="118">
        <v>759.56</v>
      </c>
      <c r="L269" s="118">
        <v>759.56</v>
      </c>
      <c r="M269" s="118">
        <v>759.56</v>
      </c>
      <c r="N269" s="118">
        <v>759.56</v>
      </c>
      <c r="O269" s="118">
        <v>759.56</v>
      </c>
      <c r="P269" s="118">
        <v>759.56</v>
      </c>
      <c r="Q269" s="118">
        <v>759.56</v>
      </c>
      <c r="R269" s="118">
        <v>759.56</v>
      </c>
      <c r="S269" s="118">
        <v>759.56</v>
      </c>
      <c r="T269" s="118">
        <v>759.56</v>
      </c>
      <c r="U269" s="118">
        <v>759.56</v>
      </c>
      <c r="V269" s="118">
        <v>759.56</v>
      </c>
      <c r="W269" s="118">
        <v>759.56</v>
      </c>
      <c r="X269" s="118">
        <v>759.56</v>
      </c>
      <c r="Y269" s="118">
        <v>759.56</v>
      </c>
      <c r="AB269" s="4">
        <v>17</v>
      </c>
      <c r="AC269" s="4">
        <v>24</v>
      </c>
    </row>
    <row r="270" spans="1:29" x14ac:dyDescent="0.25">
      <c r="A270" s="111">
        <v>17</v>
      </c>
      <c r="B270" s="118">
        <v>759.56</v>
      </c>
      <c r="C270" s="118">
        <v>759.56</v>
      </c>
      <c r="D270" s="118">
        <v>759.56</v>
      </c>
      <c r="E270" s="118">
        <v>759.56</v>
      </c>
      <c r="F270" s="118">
        <v>759.56</v>
      </c>
      <c r="G270" s="118">
        <v>759.56</v>
      </c>
      <c r="H270" s="118">
        <v>759.56</v>
      </c>
      <c r="I270" s="118">
        <v>759.56</v>
      </c>
      <c r="J270" s="118">
        <v>759.56</v>
      </c>
      <c r="K270" s="118">
        <v>759.56</v>
      </c>
      <c r="L270" s="118">
        <v>759.56</v>
      </c>
      <c r="M270" s="118">
        <v>759.56</v>
      </c>
      <c r="N270" s="118">
        <v>759.56</v>
      </c>
      <c r="O270" s="118">
        <v>759.56</v>
      </c>
      <c r="P270" s="118">
        <v>759.56</v>
      </c>
      <c r="Q270" s="118">
        <v>759.56</v>
      </c>
      <c r="R270" s="118">
        <v>759.56</v>
      </c>
      <c r="S270" s="118">
        <v>759.56</v>
      </c>
      <c r="T270" s="118">
        <v>759.56</v>
      </c>
      <c r="U270" s="118">
        <v>759.56</v>
      </c>
      <c r="V270" s="118">
        <v>759.56</v>
      </c>
      <c r="W270" s="118">
        <v>759.56</v>
      </c>
      <c r="X270" s="118">
        <v>759.56</v>
      </c>
      <c r="Y270" s="118">
        <v>759.56</v>
      </c>
      <c r="AB270" s="4">
        <v>17</v>
      </c>
      <c r="AC270" s="4">
        <v>25</v>
      </c>
    </row>
    <row r="271" spans="1:29" x14ac:dyDescent="0.25">
      <c r="A271" s="111">
        <v>18</v>
      </c>
      <c r="B271" s="118">
        <v>759.56</v>
      </c>
      <c r="C271" s="118">
        <v>759.56</v>
      </c>
      <c r="D271" s="118">
        <v>759.56</v>
      </c>
      <c r="E271" s="118">
        <v>759.56</v>
      </c>
      <c r="F271" s="118">
        <v>759.56</v>
      </c>
      <c r="G271" s="118">
        <v>759.56</v>
      </c>
      <c r="H271" s="118">
        <v>759.56</v>
      </c>
      <c r="I271" s="118">
        <v>759.56</v>
      </c>
      <c r="J271" s="118">
        <v>759.56</v>
      </c>
      <c r="K271" s="118">
        <v>759.56</v>
      </c>
      <c r="L271" s="118">
        <v>759.56</v>
      </c>
      <c r="M271" s="118">
        <v>759.56</v>
      </c>
      <c r="N271" s="118">
        <v>759.56</v>
      </c>
      <c r="O271" s="118">
        <v>759.56</v>
      </c>
      <c r="P271" s="118">
        <v>759.56</v>
      </c>
      <c r="Q271" s="118">
        <v>759.56</v>
      </c>
      <c r="R271" s="118">
        <v>759.56</v>
      </c>
      <c r="S271" s="118">
        <v>759.56</v>
      </c>
      <c r="T271" s="118">
        <v>759.56</v>
      </c>
      <c r="U271" s="118">
        <v>759.56</v>
      </c>
      <c r="V271" s="118">
        <v>759.56</v>
      </c>
      <c r="W271" s="118">
        <v>759.56</v>
      </c>
      <c r="X271" s="118">
        <v>759.56</v>
      </c>
      <c r="Y271" s="118">
        <v>759.56</v>
      </c>
      <c r="AB271" s="4">
        <v>18</v>
      </c>
      <c r="AC271" s="4">
        <v>2</v>
      </c>
    </row>
    <row r="272" spans="1:29" x14ac:dyDescent="0.25">
      <c r="A272" s="111">
        <v>19</v>
      </c>
      <c r="B272" s="118">
        <v>759.56</v>
      </c>
      <c r="C272" s="118">
        <v>759.56</v>
      </c>
      <c r="D272" s="118">
        <v>759.56</v>
      </c>
      <c r="E272" s="118">
        <v>759.56</v>
      </c>
      <c r="F272" s="118">
        <v>759.56</v>
      </c>
      <c r="G272" s="118">
        <v>759.56</v>
      </c>
      <c r="H272" s="118">
        <v>759.56</v>
      </c>
      <c r="I272" s="118">
        <v>759.56</v>
      </c>
      <c r="J272" s="118">
        <v>759.56</v>
      </c>
      <c r="K272" s="118">
        <v>759.56</v>
      </c>
      <c r="L272" s="118">
        <v>759.56</v>
      </c>
      <c r="M272" s="118">
        <v>759.56</v>
      </c>
      <c r="N272" s="118">
        <v>759.56</v>
      </c>
      <c r="O272" s="118">
        <v>759.56</v>
      </c>
      <c r="P272" s="118">
        <v>759.56</v>
      </c>
      <c r="Q272" s="118">
        <v>759.56</v>
      </c>
      <c r="R272" s="118">
        <v>759.56</v>
      </c>
      <c r="S272" s="118">
        <v>759.56</v>
      </c>
      <c r="T272" s="118">
        <v>759.56</v>
      </c>
      <c r="U272" s="118">
        <v>759.56</v>
      </c>
      <c r="V272" s="118">
        <v>759.56</v>
      </c>
      <c r="W272" s="118">
        <v>759.56</v>
      </c>
      <c r="X272" s="118">
        <v>759.56</v>
      </c>
      <c r="Y272" s="118">
        <v>759.56</v>
      </c>
      <c r="AB272" s="4">
        <v>18</v>
      </c>
      <c r="AC272" s="4">
        <v>3</v>
      </c>
    </row>
    <row r="273" spans="1:29" x14ac:dyDescent="0.25">
      <c r="A273" s="111">
        <v>20</v>
      </c>
      <c r="B273" s="118">
        <v>759.56</v>
      </c>
      <c r="C273" s="118">
        <v>759.56</v>
      </c>
      <c r="D273" s="118">
        <v>759.56</v>
      </c>
      <c r="E273" s="118">
        <v>759.56</v>
      </c>
      <c r="F273" s="118">
        <v>759.56</v>
      </c>
      <c r="G273" s="118">
        <v>759.56</v>
      </c>
      <c r="H273" s="118">
        <v>759.56</v>
      </c>
      <c r="I273" s="118">
        <v>759.56</v>
      </c>
      <c r="J273" s="118">
        <v>759.56</v>
      </c>
      <c r="K273" s="118">
        <v>759.56</v>
      </c>
      <c r="L273" s="118">
        <v>759.56</v>
      </c>
      <c r="M273" s="118">
        <v>759.56</v>
      </c>
      <c r="N273" s="118">
        <v>759.56</v>
      </c>
      <c r="O273" s="118">
        <v>759.56</v>
      </c>
      <c r="P273" s="118">
        <v>759.56</v>
      </c>
      <c r="Q273" s="118">
        <v>759.56</v>
      </c>
      <c r="R273" s="118">
        <v>759.56</v>
      </c>
      <c r="S273" s="118">
        <v>759.56</v>
      </c>
      <c r="T273" s="118">
        <v>759.56</v>
      </c>
      <c r="U273" s="118">
        <v>759.56</v>
      </c>
      <c r="V273" s="118">
        <v>759.56</v>
      </c>
      <c r="W273" s="118">
        <v>759.56</v>
      </c>
      <c r="X273" s="118">
        <v>759.56</v>
      </c>
      <c r="Y273" s="118">
        <v>759.56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118">
        <v>759.56</v>
      </c>
      <c r="C274" s="118">
        <v>759.56</v>
      </c>
      <c r="D274" s="118">
        <v>759.56</v>
      </c>
      <c r="E274" s="118">
        <v>759.56</v>
      </c>
      <c r="F274" s="118">
        <v>759.56</v>
      </c>
      <c r="G274" s="118">
        <v>759.56</v>
      </c>
      <c r="H274" s="118">
        <v>759.56</v>
      </c>
      <c r="I274" s="118">
        <v>759.56</v>
      </c>
      <c r="J274" s="118">
        <v>759.56</v>
      </c>
      <c r="K274" s="118">
        <v>759.56</v>
      </c>
      <c r="L274" s="118">
        <v>759.56</v>
      </c>
      <c r="M274" s="118">
        <v>759.56</v>
      </c>
      <c r="N274" s="118">
        <v>759.56</v>
      </c>
      <c r="O274" s="118">
        <v>759.56</v>
      </c>
      <c r="P274" s="118">
        <v>759.56</v>
      </c>
      <c r="Q274" s="118">
        <v>759.56</v>
      </c>
      <c r="R274" s="118">
        <v>759.56</v>
      </c>
      <c r="S274" s="118">
        <v>759.56</v>
      </c>
      <c r="T274" s="118">
        <v>759.56</v>
      </c>
      <c r="U274" s="118">
        <v>759.56</v>
      </c>
      <c r="V274" s="118">
        <v>759.56</v>
      </c>
      <c r="W274" s="118">
        <v>759.56</v>
      </c>
      <c r="X274" s="118">
        <v>759.56</v>
      </c>
      <c r="Y274" s="118">
        <v>759.56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118">
        <v>759.56</v>
      </c>
      <c r="C275" s="118">
        <v>759.56</v>
      </c>
      <c r="D275" s="118">
        <v>759.56</v>
      </c>
      <c r="E275" s="118">
        <v>759.56</v>
      </c>
      <c r="F275" s="118">
        <v>759.56</v>
      </c>
      <c r="G275" s="118">
        <v>759.56</v>
      </c>
      <c r="H275" s="118">
        <v>759.56</v>
      </c>
      <c r="I275" s="118">
        <v>759.56</v>
      </c>
      <c r="J275" s="118">
        <v>759.56</v>
      </c>
      <c r="K275" s="118">
        <v>759.56</v>
      </c>
      <c r="L275" s="118">
        <v>759.56</v>
      </c>
      <c r="M275" s="118">
        <v>759.56</v>
      </c>
      <c r="N275" s="118">
        <v>759.56</v>
      </c>
      <c r="O275" s="118">
        <v>759.56</v>
      </c>
      <c r="P275" s="118">
        <v>759.56</v>
      </c>
      <c r="Q275" s="118">
        <v>759.56</v>
      </c>
      <c r="R275" s="118">
        <v>759.56</v>
      </c>
      <c r="S275" s="118">
        <v>759.56</v>
      </c>
      <c r="T275" s="118">
        <v>759.56</v>
      </c>
      <c r="U275" s="118">
        <v>759.56</v>
      </c>
      <c r="V275" s="118">
        <v>759.56</v>
      </c>
      <c r="W275" s="118">
        <v>759.56</v>
      </c>
      <c r="X275" s="118">
        <v>759.56</v>
      </c>
      <c r="Y275" s="118">
        <v>759.56</v>
      </c>
      <c r="AB275" s="4">
        <v>18</v>
      </c>
      <c r="AC275" s="4">
        <v>6</v>
      </c>
    </row>
    <row r="276" spans="1:29" x14ac:dyDescent="0.25">
      <c r="A276" s="111">
        <v>23</v>
      </c>
      <c r="B276" s="118">
        <v>759.56</v>
      </c>
      <c r="C276" s="118">
        <v>759.56</v>
      </c>
      <c r="D276" s="118">
        <v>759.56</v>
      </c>
      <c r="E276" s="118">
        <v>759.56</v>
      </c>
      <c r="F276" s="118">
        <v>759.56</v>
      </c>
      <c r="G276" s="118">
        <v>759.56</v>
      </c>
      <c r="H276" s="118">
        <v>759.56</v>
      </c>
      <c r="I276" s="118">
        <v>759.56</v>
      </c>
      <c r="J276" s="118">
        <v>759.56</v>
      </c>
      <c r="K276" s="118">
        <v>759.56</v>
      </c>
      <c r="L276" s="118">
        <v>759.56</v>
      </c>
      <c r="M276" s="118">
        <v>759.56</v>
      </c>
      <c r="N276" s="118">
        <v>759.56</v>
      </c>
      <c r="O276" s="118">
        <v>759.56</v>
      </c>
      <c r="P276" s="118">
        <v>759.56</v>
      </c>
      <c r="Q276" s="118">
        <v>759.56</v>
      </c>
      <c r="R276" s="118">
        <v>759.56</v>
      </c>
      <c r="S276" s="118">
        <v>759.56</v>
      </c>
      <c r="T276" s="118">
        <v>759.56</v>
      </c>
      <c r="U276" s="118">
        <v>759.56</v>
      </c>
      <c r="V276" s="118">
        <v>759.56</v>
      </c>
      <c r="W276" s="118">
        <v>759.56</v>
      </c>
      <c r="X276" s="118">
        <v>759.56</v>
      </c>
      <c r="Y276" s="118">
        <v>759.56</v>
      </c>
      <c r="AB276" s="4">
        <v>18</v>
      </c>
      <c r="AC276" s="4">
        <v>7</v>
      </c>
    </row>
    <row r="277" spans="1:29" x14ac:dyDescent="0.25">
      <c r="A277" s="111">
        <v>24</v>
      </c>
      <c r="B277" s="118">
        <v>759.56</v>
      </c>
      <c r="C277" s="118">
        <v>759.56</v>
      </c>
      <c r="D277" s="118">
        <v>759.56</v>
      </c>
      <c r="E277" s="118">
        <v>759.56</v>
      </c>
      <c r="F277" s="118">
        <v>759.56</v>
      </c>
      <c r="G277" s="118">
        <v>759.56</v>
      </c>
      <c r="H277" s="118">
        <v>759.56</v>
      </c>
      <c r="I277" s="118">
        <v>759.56</v>
      </c>
      <c r="J277" s="118">
        <v>759.56</v>
      </c>
      <c r="K277" s="118">
        <v>759.56</v>
      </c>
      <c r="L277" s="118">
        <v>759.56</v>
      </c>
      <c r="M277" s="118">
        <v>759.56</v>
      </c>
      <c r="N277" s="118">
        <v>759.56</v>
      </c>
      <c r="O277" s="118">
        <v>759.56</v>
      </c>
      <c r="P277" s="118">
        <v>759.56</v>
      </c>
      <c r="Q277" s="118">
        <v>759.56</v>
      </c>
      <c r="R277" s="118">
        <v>759.56</v>
      </c>
      <c r="S277" s="118">
        <v>759.56</v>
      </c>
      <c r="T277" s="118">
        <v>759.56</v>
      </c>
      <c r="U277" s="118">
        <v>759.56</v>
      </c>
      <c r="V277" s="118">
        <v>759.56</v>
      </c>
      <c r="W277" s="118">
        <v>759.56</v>
      </c>
      <c r="X277" s="118">
        <v>759.56</v>
      </c>
      <c r="Y277" s="118">
        <v>759.56</v>
      </c>
      <c r="AB277" s="4">
        <v>18</v>
      </c>
      <c r="AC277" s="4">
        <v>8</v>
      </c>
    </row>
    <row r="278" spans="1:29" x14ac:dyDescent="0.25">
      <c r="A278" s="111">
        <v>25</v>
      </c>
      <c r="B278" s="118">
        <v>759.56</v>
      </c>
      <c r="C278" s="118">
        <v>759.56</v>
      </c>
      <c r="D278" s="118">
        <v>759.56</v>
      </c>
      <c r="E278" s="118">
        <v>759.56</v>
      </c>
      <c r="F278" s="118">
        <v>759.56</v>
      </c>
      <c r="G278" s="118">
        <v>759.56</v>
      </c>
      <c r="H278" s="118">
        <v>759.56</v>
      </c>
      <c r="I278" s="118">
        <v>759.56</v>
      </c>
      <c r="J278" s="118">
        <v>759.56</v>
      </c>
      <c r="K278" s="118">
        <v>759.56</v>
      </c>
      <c r="L278" s="118">
        <v>759.56</v>
      </c>
      <c r="M278" s="118">
        <v>759.56</v>
      </c>
      <c r="N278" s="118">
        <v>759.56</v>
      </c>
      <c r="O278" s="118">
        <v>759.56</v>
      </c>
      <c r="P278" s="118">
        <v>759.56</v>
      </c>
      <c r="Q278" s="118">
        <v>759.56</v>
      </c>
      <c r="R278" s="118">
        <v>759.56</v>
      </c>
      <c r="S278" s="118">
        <v>759.56</v>
      </c>
      <c r="T278" s="118">
        <v>759.56</v>
      </c>
      <c r="U278" s="118">
        <v>759.56</v>
      </c>
      <c r="V278" s="118">
        <v>759.56</v>
      </c>
      <c r="W278" s="118">
        <v>759.56</v>
      </c>
      <c r="X278" s="118">
        <v>759.56</v>
      </c>
      <c r="Y278" s="118">
        <v>759.56</v>
      </c>
      <c r="AB278" s="4">
        <v>18</v>
      </c>
      <c r="AC278" s="4">
        <v>9</v>
      </c>
    </row>
    <row r="279" spans="1:29" x14ac:dyDescent="0.25">
      <c r="A279" s="111">
        <v>26</v>
      </c>
      <c r="B279" s="118">
        <v>759.56</v>
      </c>
      <c r="C279" s="118">
        <v>759.56</v>
      </c>
      <c r="D279" s="118">
        <v>759.56</v>
      </c>
      <c r="E279" s="118">
        <v>759.56</v>
      </c>
      <c r="F279" s="118">
        <v>759.56</v>
      </c>
      <c r="G279" s="118">
        <v>759.56</v>
      </c>
      <c r="H279" s="118">
        <v>759.56</v>
      </c>
      <c r="I279" s="118">
        <v>759.56</v>
      </c>
      <c r="J279" s="118">
        <v>759.56</v>
      </c>
      <c r="K279" s="118">
        <v>759.56</v>
      </c>
      <c r="L279" s="118">
        <v>759.56</v>
      </c>
      <c r="M279" s="118">
        <v>759.56</v>
      </c>
      <c r="N279" s="118">
        <v>759.56</v>
      </c>
      <c r="O279" s="118">
        <v>759.56</v>
      </c>
      <c r="P279" s="118">
        <v>759.56</v>
      </c>
      <c r="Q279" s="118">
        <v>759.56</v>
      </c>
      <c r="R279" s="118">
        <v>759.56</v>
      </c>
      <c r="S279" s="118">
        <v>759.56</v>
      </c>
      <c r="T279" s="118">
        <v>759.56</v>
      </c>
      <c r="U279" s="118">
        <v>759.56</v>
      </c>
      <c r="V279" s="118">
        <v>759.56</v>
      </c>
      <c r="W279" s="118">
        <v>759.56</v>
      </c>
      <c r="X279" s="118">
        <v>759.56</v>
      </c>
      <c r="Y279" s="118">
        <v>759.56</v>
      </c>
      <c r="AB279" s="4">
        <v>18</v>
      </c>
      <c r="AC279" s="4">
        <v>10</v>
      </c>
    </row>
    <row r="280" spans="1:29" x14ac:dyDescent="0.25">
      <c r="A280" s="111">
        <v>27</v>
      </c>
      <c r="B280" s="118">
        <v>759.56</v>
      </c>
      <c r="C280" s="118">
        <v>759.56</v>
      </c>
      <c r="D280" s="118">
        <v>759.56</v>
      </c>
      <c r="E280" s="118">
        <v>759.56</v>
      </c>
      <c r="F280" s="118">
        <v>759.56</v>
      </c>
      <c r="G280" s="118">
        <v>759.56</v>
      </c>
      <c r="H280" s="118">
        <v>759.56</v>
      </c>
      <c r="I280" s="118">
        <v>759.56</v>
      </c>
      <c r="J280" s="118">
        <v>759.56</v>
      </c>
      <c r="K280" s="118">
        <v>759.56</v>
      </c>
      <c r="L280" s="118">
        <v>759.56</v>
      </c>
      <c r="M280" s="118">
        <v>759.56</v>
      </c>
      <c r="N280" s="118">
        <v>759.56</v>
      </c>
      <c r="O280" s="118">
        <v>759.56</v>
      </c>
      <c r="P280" s="118">
        <v>759.56</v>
      </c>
      <c r="Q280" s="118">
        <v>759.56</v>
      </c>
      <c r="R280" s="118">
        <v>759.56</v>
      </c>
      <c r="S280" s="118">
        <v>759.56</v>
      </c>
      <c r="T280" s="118">
        <v>759.56</v>
      </c>
      <c r="U280" s="118">
        <v>759.56</v>
      </c>
      <c r="V280" s="118">
        <v>759.56</v>
      </c>
      <c r="W280" s="118">
        <v>759.56</v>
      </c>
      <c r="X280" s="118">
        <v>759.56</v>
      </c>
      <c r="Y280" s="118">
        <v>759.56</v>
      </c>
      <c r="AB280" s="4">
        <v>18</v>
      </c>
      <c r="AC280" s="4">
        <v>11</v>
      </c>
    </row>
    <row r="281" spans="1:29" x14ac:dyDescent="0.25">
      <c r="A281" s="111">
        <v>28</v>
      </c>
      <c r="B281" s="118">
        <v>759.56</v>
      </c>
      <c r="C281" s="118">
        <v>759.56</v>
      </c>
      <c r="D281" s="118">
        <v>759.56</v>
      </c>
      <c r="E281" s="118">
        <v>759.56</v>
      </c>
      <c r="F281" s="118">
        <v>759.56</v>
      </c>
      <c r="G281" s="118">
        <v>759.56</v>
      </c>
      <c r="H281" s="118">
        <v>759.56</v>
      </c>
      <c r="I281" s="118">
        <v>759.56</v>
      </c>
      <c r="J281" s="118">
        <v>759.56</v>
      </c>
      <c r="K281" s="118">
        <v>759.56</v>
      </c>
      <c r="L281" s="118">
        <v>759.56</v>
      </c>
      <c r="M281" s="118">
        <v>759.56</v>
      </c>
      <c r="N281" s="118">
        <v>759.56</v>
      </c>
      <c r="O281" s="118">
        <v>759.56</v>
      </c>
      <c r="P281" s="118">
        <v>759.56</v>
      </c>
      <c r="Q281" s="118">
        <v>759.56</v>
      </c>
      <c r="R281" s="118">
        <v>759.56</v>
      </c>
      <c r="S281" s="118">
        <v>759.56</v>
      </c>
      <c r="T281" s="118">
        <v>759.56</v>
      </c>
      <c r="U281" s="118">
        <v>759.56</v>
      </c>
      <c r="V281" s="118">
        <v>759.56</v>
      </c>
      <c r="W281" s="118">
        <v>759.56</v>
      </c>
      <c r="X281" s="118">
        <v>759.56</v>
      </c>
      <c r="Y281" s="118">
        <v>759.56</v>
      </c>
      <c r="AB281" s="4">
        <v>18</v>
      </c>
      <c r="AC281" s="4">
        <v>12</v>
      </c>
    </row>
    <row r="282" spans="1:29" x14ac:dyDescent="0.25">
      <c r="A282" s="111">
        <v>29</v>
      </c>
      <c r="B282" s="118">
        <v>759.56</v>
      </c>
      <c r="C282" s="118">
        <v>759.56</v>
      </c>
      <c r="D282" s="118">
        <v>759.56</v>
      </c>
      <c r="E282" s="118">
        <v>759.56</v>
      </c>
      <c r="F282" s="118">
        <v>759.56</v>
      </c>
      <c r="G282" s="118">
        <v>759.56</v>
      </c>
      <c r="H282" s="118">
        <v>759.56</v>
      </c>
      <c r="I282" s="118">
        <v>759.56</v>
      </c>
      <c r="J282" s="118">
        <v>759.56</v>
      </c>
      <c r="K282" s="118">
        <v>759.56</v>
      </c>
      <c r="L282" s="118">
        <v>759.56</v>
      </c>
      <c r="M282" s="118">
        <v>759.56</v>
      </c>
      <c r="N282" s="118">
        <v>759.56</v>
      </c>
      <c r="O282" s="118">
        <v>759.56</v>
      </c>
      <c r="P282" s="118">
        <v>759.56</v>
      </c>
      <c r="Q282" s="118">
        <v>759.56</v>
      </c>
      <c r="R282" s="118">
        <v>759.56</v>
      </c>
      <c r="S282" s="118">
        <v>759.56</v>
      </c>
      <c r="T282" s="118">
        <v>759.56</v>
      </c>
      <c r="U282" s="118">
        <v>759.56</v>
      </c>
      <c r="V282" s="118">
        <v>759.56</v>
      </c>
      <c r="W282" s="118">
        <v>759.56</v>
      </c>
      <c r="X282" s="118">
        <v>759.56</v>
      </c>
      <c r="Y282" s="118">
        <v>759.56</v>
      </c>
      <c r="AB282" s="4">
        <v>18</v>
      </c>
      <c r="AC282" s="4">
        <v>13</v>
      </c>
    </row>
    <row r="283" spans="1:29" x14ac:dyDescent="0.25">
      <c r="A283" s="121">
        <v>30</v>
      </c>
      <c r="B283" s="118">
        <v>759.56</v>
      </c>
      <c r="C283" s="118">
        <v>759.56</v>
      </c>
      <c r="D283" s="118">
        <v>759.56</v>
      </c>
      <c r="E283" s="118">
        <v>759.56</v>
      </c>
      <c r="F283" s="118">
        <v>759.56</v>
      </c>
      <c r="G283" s="118">
        <v>759.56</v>
      </c>
      <c r="H283" s="118">
        <v>759.56</v>
      </c>
      <c r="I283" s="118">
        <v>759.56</v>
      </c>
      <c r="J283" s="118">
        <v>759.56</v>
      </c>
      <c r="K283" s="118">
        <v>759.56</v>
      </c>
      <c r="L283" s="118">
        <v>759.56</v>
      </c>
      <c r="M283" s="118">
        <v>759.56</v>
      </c>
      <c r="N283" s="118">
        <v>759.56</v>
      </c>
      <c r="O283" s="118">
        <v>759.56</v>
      </c>
      <c r="P283" s="118">
        <v>759.56</v>
      </c>
      <c r="Q283" s="118">
        <v>759.56</v>
      </c>
      <c r="R283" s="118">
        <v>759.56</v>
      </c>
      <c r="S283" s="118">
        <v>759.56</v>
      </c>
      <c r="T283" s="118">
        <v>759.56</v>
      </c>
      <c r="U283" s="118">
        <v>759.56</v>
      </c>
      <c r="V283" s="118">
        <v>759.56</v>
      </c>
      <c r="W283" s="118">
        <v>759.56</v>
      </c>
      <c r="X283" s="118">
        <v>759.56</v>
      </c>
      <c r="Y283" s="118">
        <v>759.56</v>
      </c>
      <c r="AB283" s="4">
        <v>18</v>
      </c>
      <c r="AC283" s="4">
        <v>14</v>
      </c>
    </row>
    <row r="284" spans="1:29" x14ac:dyDescent="0.25">
      <c r="A284" s="122">
        <v>31</v>
      </c>
      <c r="B284" s="118">
        <v>759.56</v>
      </c>
      <c r="C284" s="118">
        <v>759.56</v>
      </c>
      <c r="D284" s="118">
        <v>759.56</v>
      </c>
      <c r="E284" s="118">
        <v>759.56</v>
      </c>
      <c r="F284" s="118">
        <v>759.56</v>
      </c>
      <c r="G284" s="118">
        <v>759.56</v>
      </c>
      <c r="H284" s="118">
        <v>759.56</v>
      </c>
      <c r="I284" s="118">
        <v>759.56</v>
      </c>
      <c r="J284" s="118">
        <v>759.56</v>
      </c>
      <c r="K284" s="118">
        <v>759.56</v>
      </c>
      <c r="L284" s="118">
        <v>759.56</v>
      </c>
      <c r="M284" s="118">
        <v>759.56</v>
      </c>
      <c r="N284" s="118">
        <v>759.56</v>
      </c>
      <c r="O284" s="118">
        <v>759.56</v>
      </c>
      <c r="P284" s="118">
        <v>759.56</v>
      </c>
      <c r="Q284" s="118">
        <v>759.56</v>
      </c>
      <c r="R284" s="118">
        <v>759.56</v>
      </c>
      <c r="S284" s="118">
        <v>759.56</v>
      </c>
      <c r="T284" s="118">
        <v>759.56</v>
      </c>
      <c r="U284" s="118">
        <v>759.56</v>
      </c>
      <c r="V284" s="118">
        <v>759.56</v>
      </c>
      <c r="W284" s="118">
        <v>759.56</v>
      </c>
      <c r="X284" s="118">
        <v>759.56</v>
      </c>
      <c r="Y284" s="118">
        <v>759.56</v>
      </c>
      <c r="AB284" s="4">
        <v>18</v>
      </c>
      <c r="AC284" s="4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s">
        <v>304</v>
      </c>
      <c r="M287" s="12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>
        <v>69.97</v>
      </c>
      <c r="J292" s="56">
        <v>197.44</v>
      </c>
      <c r="K292" s="56">
        <v>221.48</v>
      </c>
      <c r="L292" s="56">
        <v>443.34999999999997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49">
        <v>67.77</v>
      </c>
      <c r="J293" s="49">
        <v>195.24</v>
      </c>
      <c r="K293" s="49">
        <v>219.28</v>
      </c>
      <c r="L293" s="49">
        <v>441.15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>
        <v>2.2000000000000002</v>
      </c>
      <c r="J294" s="49">
        <v>2.2000000000000002</v>
      </c>
      <c r="K294" s="49">
        <v>2.2000000000000002</v>
      </c>
      <c r="L294" s="49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880241.3</v>
      </c>
      <c r="J296" s="136">
        <v>1355564</v>
      </c>
      <c r="K296" s="136">
        <v>1458239.72</v>
      </c>
      <c r="L296" s="136">
        <v>723361.22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880241.3</v>
      </c>
      <c r="J297" s="136">
        <v>1355564</v>
      </c>
      <c r="K297" s="136">
        <v>1458239.72</v>
      </c>
      <c r="L297" s="136">
        <v>723361.22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70" zoomScaleNormal="70" zoomScaleSheetLayoutView="55" workbookViewId="0">
      <pane xSplit="1" ySplit="4" topLeftCell="B11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>
        <v>1320.53</v>
      </c>
      <c r="C7" s="101">
        <v>1330.53</v>
      </c>
      <c r="D7" s="101">
        <v>1354.37</v>
      </c>
      <c r="E7" s="101">
        <v>1362.61</v>
      </c>
      <c r="F7" s="101">
        <v>1427</v>
      </c>
      <c r="G7" s="101">
        <v>1535.42</v>
      </c>
      <c r="H7" s="101">
        <v>1592.31</v>
      </c>
      <c r="I7" s="101">
        <v>1604.12</v>
      </c>
      <c r="J7" s="101">
        <v>1602.03</v>
      </c>
      <c r="K7" s="101">
        <v>1594.63</v>
      </c>
      <c r="L7" s="101">
        <v>1584.74</v>
      </c>
      <c r="M7" s="101">
        <v>1584.66</v>
      </c>
      <c r="N7" s="101">
        <v>1574.46</v>
      </c>
      <c r="O7" s="101">
        <v>1558.02</v>
      </c>
      <c r="P7" s="101">
        <v>1566.43</v>
      </c>
      <c r="Q7" s="101">
        <v>1584.09</v>
      </c>
      <c r="R7" s="101">
        <v>1599.23</v>
      </c>
      <c r="S7" s="101">
        <v>1619.28</v>
      </c>
      <c r="T7" s="101">
        <v>1597.37</v>
      </c>
      <c r="U7" s="101">
        <v>1580.2</v>
      </c>
      <c r="V7" s="101">
        <v>1551.97</v>
      </c>
      <c r="W7" s="101">
        <v>1502.5</v>
      </c>
      <c r="X7" s="101">
        <v>1380.97</v>
      </c>
      <c r="Y7" s="102">
        <v>1358.18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75">
        <v>1329.33</v>
      </c>
      <c r="C8" s="10">
        <v>1329.8</v>
      </c>
      <c r="D8" s="10">
        <v>1338.72</v>
      </c>
      <c r="E8" s="10">
        <v>1361.32</v>
      </c>
      <c r="F8" s="10">
        <v>1445.16</v>
      </c>
      <c r="G8" s="10">
        <v>1561</v>
      </c>
      <c r="H8" s="10">
        <v>1582.24</v>
      </c>
      <c r="I8" s="10">
        <v>1627.03</v>
      </c>
      <c r="J8" s="10">
        <v>1604.78</v>
      </c>
      <c r="K8" s="10">
        <v>1593.43</v>
      </c>
      <c r="L8" s="10">
        <v>1575.86</v>
      </c>
      <c r="M8" s="10">
        <v>1578.77</v>
      </c>
      <c r="N8" s="10">
        <v>1575.34</v>
      </c>
      <c r="O8" s="10">
        <v>1571.8</v>
      </c>
      <c r="P8" s="10">
        <v>1575.68</v>
      </c>
      <c r="Q8" s="10">
        <v>1592.36</v>
      </c>
      <c r="R8" s="10">
        <v>1628.67</v>
      </c>
      <c r="S8" s="10">
        <v>1638.14</v>
      </c>
      <c r="T8" s="10">
        <v>1705.21</v>
      </c>
      <c r="U8" s="10">
        <v>1619.47</v>
      </c>
      <c r="V8" s="10">
        <v>1575.42</v>
      </c>
      <c r="W8" s="10">
        <v>1535.35</v>
      </c>
      <c r="X8" s="10">
        <v>1442.67</v>
      </c>
      <c r="Y8" s="58">
        <v>1405.75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75">
        <v>1358.31</v>
      </c>
      <c r="C9" s="10">
        <v>1346.28</v>
      </c>
      <c r="D9" s="10">
        <v>1348.73</v>
      </c>
      <c r="E9" s="10">
        <v>1360.41</v>
      </c>
      <c r="F9" s="10">
        <v>1428.08</v>
      </c>
      <c r="G9" s="10">
        <v>1540.12</v>
      </c>
      <c r="H9" s="10">
        <v>1587.47</v>
      </c>
      <c r="I9" s="10">
        <v>1604.72</v>
      </c>
      <c r="J9" s="10">
        <v>1607.3</v>
      </c>
      <c r="K9" s="10">
        <v>1603.65</v>
      </c>
      <c r="L9" s="10">
        <v>1575.48</v>
      </c>
      <c r="M9" s="10">
        <v>1589.59</v>
      </c>
      <c r="N9" s="10">
        <v>1584.66</v>
      </c>
      <c r="O9" s="10">
        <v>1575.88</v>
      </c>
      <c r="P9" s="10">
        <v>1577.58</v>
      </c>
      <c r="Q9" s="10">
        <v>1589.44</v>
      </c>
      <c r="R9" s="10">
        <v>1618.99</v>
      </c>
      <c r="S9" s="10">
        <v>1660.61</v>
      </c>
      <c r="T9" s="10">
        <v>1618.67</v>
      </c>
      <c r="U9" s="10">
        <v>1588.14</v>
      </c>
      <c r="V9" s="10">
        <v>1530.33</v>
      </c>
      <c r="W9" s="10">
        <v>1475.79</v>
      </c>
      <c r="X9" s="10">
        <v>1413.97</v>
      </c>
      <c r="Y9" s="58">
        <v>1399.92</v>
      </c>
      <c r="AB9" s="4">
        <v>7</v>
      </c>
      <c r="AC9" s="4">
        <v>4</v>
      </c>
    </row>
    <row r="10" spans="1:29" x14ac:dyDescent="0.25">
      <c r="A10" s="69">
        <v>4</v>
      </c>
      <c r="B10" s="75">
        <v>1357.43</v>
      </c>
      <c r="C10" s="10">
        <v>1357.9</v>
      </c>
      <c r="D10" s="10">
        <v>1359</v>
      </c>
      <c r="E10" s="10">
        <v>1359.6</v>
      </c>
      <c r="F10" s="10">
        <v>1360.69</v>
      </c>
      <c r="G10" s="10">
        <v>1431.38</v>
      </c>
      <c r="H10" s="10">
        <v>1458.84</v>
      </c>
      <c r="I10" s="10">
        <v>1445.71</v>
      </c>
      <c r="J10" s="10">
        <v>1420.96</v>
      </c>
      <c r="K10" s="10">
        <v>1383.73</v>
      </c>
      <c r="L10" s="10">
        <v>1314.72</v>
      </c>
      <c r="M10" s="10">
        <v>1314.65</v>
      </c>
      <c r="N10" s="10">
        <v>1314.52</v>
      </c>
      <c r="O10" s="10">
        <v>1314.63</v>
      </c>
      <c r="P10" s="10">
        <v>1341.53</v>
      </c>
      <c r="Q10" s="10">
        <v>1332.75</v>
      </c>
      <c r="R10" s="10">
        <v>1366.32</v>
      </c>
      <c r="S10" s="10">
        <v>1366.45</v>
      </c>
      <c r="T10" s="10">
        <v>1365.41</v>
      </c>
      <c r="U10" s="10">
        <v>1365.14</v>
      </c>
      <c r="V10" s="10">
        <v>1363.63</v>
      </c>
      <c r="W10" s="10">
        <v>1318.21</v>
      </c>
      <c r="X10" s="10">
        <v>1311.03</v>
      </c>
      <c r="Y10" s="58">
        <v>1316.91</v>
      </c>
      <c r="AB10" s="4">
        <v>7</v>
      </c>
      <c r="AC10" s="4">
        <v>5</v>
      </c>
    </row>
    <row r="11" spans="1:29" x14ac:dyDescent="0.25">
      <c r="A11" s="69">
        <v>5</v>
      </c>
      <c r="B11" s="75">
        <v>1358.22</v>
      </c>
      <c r="C11" s="10">
        <v>1359.28</v>
      </c>
      <c r="D11" s="10">
        <v>1359.1</v>
      </c>
      <c r="E11" s="10">
        <v>1359.94</v>
      </c>
      <c r="F11" s="10">
        <v>1367.19</v>
      </c>
      <c r="G11" s="10">
        <v>1378.56</v>
      </c>
      <c r="H11" s="10">
        <v>1450.18</v>
      </c>
      <c r="I11" s="10">
        <v>1431.25</v>
      </c>
      <c r="J11" s="10">
        <v>1387.73</v>
      </c>
      <c r="K11" s="10">
        <v>1376.42</v>
      </c>
      <c r="L11" s="10">
        <v>1368.23</v>
      </c>
      <c r="M11" s="10">
        <v>1366.16</v>
      </c>
      <c r="N11" s="10">
        <v>1327.4</v>
      </c>
      <c r="O11" s="10">
        <v>1315.07</v>
      </c>
      <c r="P11" s="10">
        <v>1315.75</v>
      </c>
      <c r="Q11" s="10">
        <v>1326.76</v>
      </c>
      <c r="R11" s="10">
        <v>1376.81</v>
      </c>
      <c r="S11" s="10">
        <v>1418.45</v>
      </c>
      <c r="T11" s="10">
        <v>1456.23</v>
      </c>
      <c r="U11" s="10">
        <v>1437.79</v>
      </c>
      <c r="V11" s="10">
        <v>1366.84</v>
      </c>
      <c r="W11" s="10">
        <v>1363.09</v>
      </c>
      <c r="X11" s="10">
        <v>1356.43</v>
      </c>
      <c r="Y11" s="58">
        <v>1357.43</v>
      </c>
      <c r="AB11" s="4">
        <v>7</v>
      </c>
      <c r="AC11" s="4">
        <v>6</v>
      </c>
    </row>
    <row r="12" spans="1:29" x14ac:dyDescent="0.25">
      <c r="A12" s="69">
        <v>6</v>
      </c>
      <c r="B12" s="75">
        <v>1364.94</v>
      </c>
      <c r="C12" s="10">
        <v>1359.45</v>
      </c>
      <c r="D12" s="10">
        <v>1345.27</v>
      </c>
      <c r="E12" s="10">
        <v>1344.22</v>
      </c>
      <c r="F12" s="10">
        <v>1361.01</v>
      </c>
      <c r="G12" s="10">
        <v>1368.31</v>
      </c>
      <c r="H12" s="10">
        <v>1395.52</v>
      </c>
      <c r="I12" s="10">
        <v>1473</v>
      </c>
      <c r="J12" s="10">
        <v>1579.53</v>
      </c>
      <c r="K12" s="10">
        <v>1584.21</v>
      </c>
      <c r="L12" s="10">
        <v>1578.78</v>
      </c>
      <c r="M12" s="10">
        <v>1580.07</v>
      </c>
      <c r="N12" s="10">
        <v>1568.84</v>
      </c>
      <c r="O12" s="10">
        <v>1571.86</v>
      </c>
      <c r="P12" s="10">
        <v>1572.54</v>
      </c>
      <c r="Q12" s="10">
        <v>1585.47</v>
      </c>
      <c r="R12" s="10">
        <v>1616.15</v>
      </c>
      <c r="S12" s="10">
        <v>1609.83</v>
      </c>
      <c r="T12" s="10">
        <v>1612.2</v>
      </c>
      <c r="U12" s="10">
        <v>1566.24</v>
      </c>
      <c r="V12" s="10">
        <v>1457.32</v>
      </c>
      <c r="W12" s="10">
        <v>1409.79</v>
      </c>
      <c r="X12" s="10">
        <v>1365.36</v>
      </c>
      <c r="Y12" s="58">
        <v>1363.67</v>
      </c>
      <c r="AB12" s="4">
        <v>7</v>
      </c>
      <c r="AC12" s="4">
        <v>7</v>
      </c>
    </row>
    <row r="13" spans="1:29" x14ac:dyDescent="0.25">
      <c r="A13" s="69">
        <v>7</v>
      </c>
      <c r="B13" s="75">
        <v>1391.82</v>
      </c>
      <c r="C13" s="10">
        <v>1361.22</v>
      </c>
      <c r="D13" s="10">
        <v>1361.69</v>
      </c>
      <c r="E13" s="10">
        <v>1357.32</v>
      </c>
      <c r="F13" s="10">
        <v>1362.01</v>
      </c>
      <c r="G13" s="10">
        <v>1370.64</v>
      </c>
      <c r="H13" s="10">
        <v>1450.64</v>
      </c>
      <c r="I13" s="10">
        <v>1496.11</v>
      </c>
      <c r="J13" s="10">
        <v>1608.93</v>
      </c>
      <c r="K13" s="10">
        <v>1661.03</v>
      </c>
      <c r="L13" s="10">
        <v>1667.2</v>
      </c>
      <c r="M13" s="10">
        <v>1667.89</v>
      </c>
      <c r="N13" s="10">
        <v>1668.43</v>
      </c>
      <c r="O13" s="10">
        <v>1667.92</v>
      </c>
      <c r="P13" s="10">
        <v>1680.58</v>
      </c>
      <c r="Q13" s="10">
        <v>1712.52</v>
      </c>
      <c r="R13" s="10">
        <v>1751.26</v>
      </c>
      <c r="S13" s="10">
        <v>1762.84</v>
      </c>
      <c r="T13" s="10">
        <v>1785</v>
      </c>
      <c r="U13" s="10">
        <v>1678.91</v>
      </c>
      <c r="V13" s="10">
        <v>1530.6</v>
      </c>
      <c r="W13" s="10">
        <v>1427.52</v>
      </c>
      <c r="X13" s="10">
        <v>1374.11</v>
      </c>
      <c r="Y13" s="58">
        <v>1366.55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75">
        <v>1328.02</v>
      </c>
      <c r="C14" s="10">
        <v>1328.73</v>
      </c>
      <c r="D14" s="10">
        <v>1337.53</v>
      </c>
      <c r="E14" s="10">
        <v>1339.46</v>
      </c>
      <c r="F14" s="10">
        <v>1362.95</v>
      </c>
      <c r="G14" s="10">
        <v>1434.33</v>
      </c>
      <c r="H14" s="10">
        <v>1474.69</v>
      </c>
      <c r="I14" s="10">
        <v>1569.65</v>
      </c>
      <c r="J14" s="10">
        <v>1579.26</v>
      </c>
      <c r="K14" s="10">
        <v>1538.88</v>
      </c>
      <c r="L14" s="10">
        <v>1521.27</v>
      </c>
      <c r="M14" s="10">
        <v>1531.74</v>
      </c>
      <c r="N14" s="10">
        <v>1528</v>
      </c>
      <c r="O14" s="10">
        <v>1527.78</v>
      </c>
      <c r="P14" s="10">
        <v>1529.46</v>
      </c>
      <c r="Q14" s="10">
        <v>1544.43</v>
      </c>
      <c r="R14" s="10">
        <v>1579.68</v>
      </c>
      <c r="S14" s="10">
        <v>1585.41</v>
      </c>
      <c r="T14" s="10">
        <v>1569.4</v>
      </c>
      <c r="U14" s="10">
        <v>1542.81</v>
      </c>
      <c r="V14" s="10">
        <v>1419.56</v>
      </c>
      <c r="W14" s="10">
        <v>1368.63</v>
      </c>
      <c r="X14" s="10">
        <v>1361.18</v>
      </c>
      <c r="Y14" s="58">
        <v>1358.36</v>
      </c>
      <c r="AB14" s="4">
        <v>7</v>
      </c>
      <c r="AC14" s="4">
        <v>9</v>
      </c>
    </row>
    <row r="15" spans="1:29" x14ac:dyDescent="0.25">
      <c r="A15" s="69">
        <v>9</v>
      </c>
      <c r="B15" s="75">
        <v>1343.36</v>
      </c>
      <c r="C15" s="10">
        <v>1341.48</v>
      </c>
      <c r="D15" s="10">
        <v>1325.73</v>
      </c>
      <c r="E15" s="10">
        <v>1327.54</v>
      </c>
      <c r="F15" s="10">
        <v>1342.18</v>
      </c>
      <c r="G15" s="10">
        <v>1375.73</v>
      </c>
      <c r="H15" s="10">
        <v>1436.73</v>
      </c>
      <c r="I15" s="10">
        <v>1506.89</v>
      </c>
      <c r="J15" s="10">
        <v>1526.24</v>
      </c>
      <c r="K15" s="10">
        <v>1530.32</v>
      </c>
      <c r="L15" s="10">
        <v>1444.88</v>
      </c>
      <c r="M15" s="10">
        <v>1446.31</v>
      </c>
      <c r="N15" s="10">
        <v>1438.99</v>
      </c>
      <c r="O15" s="10">
        <v>1438.41</v>
      </c>
      <c r="P15" s="10">
        <v>1433.1</v>
      </c>
      <c r="Q15" s="10">
        <v>1430.02</v>
      </c>
      <c r="R15" s="10">
        <v>1438.98</v>
      </c>
      <c r="S15" s="10">
        <v>1507.72</v>
      </c>
      <c r="T15" s="10">
        <v>1442.91</v>
      </c>
      <c r="U15" s="10">
        <v>1414</v>
      </c>
      <c r="V15" s="10">
        <v>1371.11</v>
      </c>
      <c r="W15" s="10">
        <v>1363.44</v>
      </c>
      <c r="X15" s="10">
        <v>1335.7</v>
      </c>
      <c r="Y15" s="58">
        <v>1336.07</v>
      </c>
      <c r="AB15" s="4">
        <v>7</v>
      </c>
      <c r="AC15" s="4">
        <v>10</v>
      </c>
    </row>
    <row r="16" spans="1:29" x14ac:dyDescent="0.25">
      <c r="A16" s="69">
        <v>10</v>
      </c>
      <c r="B16" s="75">
        <v>1336.09</v>
      </c>
      <c r="C16" s="10">
        <v>1331.01</v>
      </c>
      <c r="D16" s="10">
        <v>1331.88</v>
      </c>
      <c r="E16" s="10">
        <v>1338.25</v>
      </c>
      <c r="F16" s="10">
        <v>1346.61</v>
      </c>
      <c r="G16" s="10">
        <v>1373.42</v>
      </c>
      <c r="H16" s="10">
        <v>1427.84</v>
      </c>
      <c r="I16" s="10">
        <v>1451.75</v>
      </c>
      <c r="J16" s="10">
        <v>1449.95</v>
      </c>
      <c r="K16" s="10">
        <v>1435.73</v>
      </c>
      <c r="L16" s="10">
        <v>1409.16</v>
      </c>
      <c r="M16" s="10">
        <v>1423.53</v>
      </c>
      <c r="N16" s="10">
        <v>1423.01</v>
      </c>
      <c r="O16" s="10">
        <v>1430.33</v>
      </c>
      <c r="P16" s="10">
        <v>1416.02</v>
      </c>
      <c r="Q16" s="10">
        <v>1424.87</v>
      </c>
      <c r="R16" s="10">
        <v>1437.38</v>
      </c>
      <c r="S16" s="10">
        <v>1459.85</v>
      </c>
      <c r="T16" s="10">
        <v>1441.76</v>
      </c>
      <c r="U16" s="10">
        <v>1394.04</v>
      </c>
      <c r="V16" s="10">
        <v>1358.09</v>
      </c>
      <c r="W16" s="10">
        <v>1343.99</v>
      </c>
      <c r="X16" s="10">
        <v>1338.06</v>
      </c>
      <c r="Y16" s="58">
        <v>1337.26</v>
      </c>
      <c r="AB16" s="4">
        <v>7</v>
      </c>
      <c r="AC16" s="4">
        <v>11</v>
      </c>
    </row>
    <row r="17" spans="1:29" x14ac:dyDescent="0.25">
      <c r="A17" s="69">
        <v>11</v>
      </c>
      <c r="B17" s="75">
        <v>1355.39</v>
      </c>
      <c r="C17" s="10">
        <v>1354.16</v>
      </c>
      <c r="D17" s="10">
        <v>1346.48</v>
      </c>
      <c r="E17" s="10">
        <v>1355.23</v>
      </c>
      <c r="F17" s="10">
        <v>1356.83</v>
      </c>
      <c r="G17" s="10">
        <v>1373.8</v>
      </c>
      <c r="H17" s="10">
        <v>1381.2</v>
      </c>
      <c r="I17" s="10">
        <v>1382.47</v>
      </c>
      <c r="J17" s="10">
        <v>1365.34</v>
      </c>
      <c r="K17" s="10">
        <v>1365.32</v>
      </c>
      <c r="L17" s="10">
        <v>1364.27</v>
      </c>
      <c r="M17" s="10">
        <v>1364.28</v>
      </c>
      <c r="N17" s="10">
        <v>1363.93</v>
      </c>
      <c r="O17" s="10">
        <v>1362.89</v>
      </c>
      <c r="P17" s="10">
        <v>1364.63</v>
      </c>
      <c r="Q17" s="10">
        <v>1360</v>
      </c>
      <c r="R17" s="10">
        <v>1361.05</v>
      </c>
      <c r="S17" s="10">
        <v>1361.9</v>
      </c>
      <c r="T17" s="10">
        <v>1361.52</v>
      </c>
      <c r="U17" s="10">
        <v>1361.72</v>
      </c>
      <c r="V17" s="10">
        <v>1361.18</v>
      </c>
      <c r="W17" s="10">
        <v>1359.38</v>
      </c>
      <c r="X17" s="10">
        <v>1339.66</v>
      </c>
      <c r="Y17" s="58">
        <v>1341.3</v>
      </c>
      <c r="AB17" s="4">
        <v>7</v>
      </c>
      <c r="AC17" s="4">
        <v>12</v>
      </c>
    </row>
    <row r="18" spans="1:29" x14ac:dyDescent="0.25">
      <c r="A18" s="69">
        <v>12</v>
      </c>
      <c r="B18" s="75">
        <v>1350.42</v>
      </c>
      <c r="C18" s="10">
        <v>1345.49</v>
      </c>
      <c r="D18" s="10">
        <v>1321.13</v>
      </c>
      <c r="E18" s="10">
        <v>1352.74</v>
      </c>
      <c r="F18" s="10">
        <v>1365.32</v>
      </c>
      <c r="G18" s="10">
        <v>1367.44</v>
      </c>
      <c r="H18" s="10">
        <v>1366.42</v>
      </c>
      <c r="I18" s="10">
        <v>1366.84</v>
      </c>
      <c r="J18" s="10">
        <v>1358.43</v>
      </c>
      <c r="K18" s="10">
        <v>1357.96</v>
      </c>
      <c r="L18" s="10">
        <v>1357.32</v>
      </c>
      <c r="M18" s="10">
        <v>1342.05</v>
      </c>
      <c r="N18" s="10">
        <v>1357.51</v>
      </c>
      <c r="O18" s="10">
        <v>1342.44</v>
      </c>
      <c r="P18" s="10">
        <v>1357.64</v>
      </c>
      <c r="Q18" s="10">
        <v>1344.31</v>
      </c>
      <c r="R18" s="10">
        <v>1360.97</v>
      </c>
      <c r="S18" s="10">
        <v>1394.67</v>
      </c>
      <c r="T18" s="10">
        <v>1361.26</v>
      </c>
      <c r="U18" s="10">
        <v>1368.89</v>
      </c>
      <c r="V18" s="10">
        <v>1364.24</v>
      </c>
      <c r="W18" s="10">
        <v>1362.57</v>
      </c>
      <c r="X18" s="10">
        <v>1360.66</v>
      </c>
      <c r="Y18" s="58">
        <v>1364.51</v>
      </c>
      <c r="AB18" s="4">
        <v>7</v>
      </c>
      <c r="AC18" s="4">
        <v>13</v>
      </c>
    </row>
    <row r="19" spans="1:29" x14ac:dyDescent="0.25">
      <c r="A19" s="69">
        <v>13</v>
      </c>
      <c r="B19" s="75">
        <v>1366.08</v>
      </c>
      <c r="C19" s="10">
        <v>1366.65</v>
      </c>
      <c r="D19" s="10">
        <v>1367.14</v>
      </c>
      <c r="E19" s="10">
        <v>1367.73</v>
      </c>
      <c r="F19" s="10">
        <v>1368.7</v>
      </c>
      <c r="G19" s="10">
        <v>1370.76</v>
      </c>
      <c r="H19" s="10">
        <v>1372.82</v>
      </c>
      <c r="I19" s="10">
        <v>1377.45</v>
      </c>
      <c r="J19" s="10">
        <v>1458.82</v>
      </c>
      <c r="K19" s="10">
        <v>1458.69</v>
      </c>
      <c r="L19" s="10">
        <v>1451.47</v>
      </c>
      <c r="M19" s="10">
        <v>1449.79</v>
      </c>
      <c r="N19" s="10">
        <v>1449.79</v>
      </c>
      <c r="O19" s="10">
        <v>1452.11</v>
      </c>
      <c r="P19" s="10">
        <v>1456.12</v>
      </c>
      <c r="Q19" s="10">
        <v>1468.92</v>
      </c>
      <c r="R19" s="10">
        <v>1496.71</v>
      </c>
      <c r="S19" s="10">
        <v>1497.26</v>
      </c>
      <c r="T19" s="10">
        <v>1478.54</v>
      </c>
      <c r="U19" s="10">
        <v>1462.05</v>
      </c>
      <c r="V19" s="10">
        <v>1438.8</v>
      </c>
      <c r="W19" s="10">
        <v>1394.92</v>
      </c>
      <c r="X19" s="10">
        <v>1366.74</v>
      </c>
      <c r="Y19" s="58">
        <v>1367.01</v>
      </c>
      <c r="AB19" s="4">
        <v>7</v>
      </c>
      <c r="AC19" s="4">
        <v>14</v>
      </c>
    </row>
    <row r="20" spans="1:29" x14ac:dyDescent="0.25">
      <c r="A20" s="69">
        <v>14</v>
      </c>
      <c r="B20" s="75">
        <v>1367.42</v>
      </c>
      <c r="C20" s="10">
        <v>1368.17</v>
      </c>
      <c r="D20" s="10">
        <v>1367.41</v>
      </c>
      <c r="E20" s="10">
        <v>1356.23</v>
      </c>
      <c r="F20" s="10">
        <v>1367.64</v>
      </c>
      <c r="G20" s="10">
        <v>1370.47</v>
      </c>
      <c r="H20" s="10">
        <v>1370.74</v>
      </c>
      <c r="I20" s="10">
        <v>1375.1</v>
      </c>
      <c r="J20" s="10">
        <v>1414.95</v>
      </c>
      <c r="K20" s="10">
        <v>1500.28</v>
      </c>
      <c r="L20" s="10">
        <v>1501.34</v>
      </c>
      <c r="M20" s="10">
        <v>1499.38</v>
      </c>
      <c r="N20" s="10">
        <v>1491.78</v>
      </c>
      <c r="O20" s="10">
        <v>1487.42</v>
      </c>
      <c r="P20" s="10">
        <v>1494.32</v>
      </c>
      <c r="Q20" s="10">
        <v>1503.74</v>
      </c>
      <c r="R20" s="10">
        <v>1522.5</v>
      </c>
      <c r="S20" s="10">
        <v>1559.27</v>
      </c>
      <c r="T20" s="10">
        <v>1516.29</v>
      </c>
      <c r="U20" s="10">
        <v>1450.92</v>
      </c>
      <c r="V20" s="10">
        <v>1377.45</v>
      </c>
      <c r="W20" s="10">
        <v>1460.29</v>
      </c>
      <c r="X20" s="10">
        <v>1389.27</v>
      </c>
      <c r="Y20" s="58">
        <v>1373.31</v>
      </c>
      <c r="AB20" s="4">
        <v>7</v>
      </c>
      <c r="AC20" s="4">
        <v>15</v>
      </c>
    </row>
    <row r="21" spans="1:29" x14ac:dyDescent="0.25">
      <c r="A21" s="69">
        <v>15</v>
      </c>
      <c r="B21" s="75">
        <v>1366.82</v>
      </c>
      <c r="C21" s="10">
        <v>1362.44</v>
      </c>
      <c r="D21" s="10">
        <v>1360.76</v>
      </c>
      <c r="E21" s="10">
        <v>1361.04</v>
      </c>
      <c r="F21" s="10">
        <v>1368.27</v>
      </c>
      <c r="G21" s="10">
        <v>1374.03</v>
      </c>
      <c r="H21" s="10">
        <v>1375.06</v>
      </c>
      <c r="I21" s="10">
        <v>1416.98</v>
      </c>
      <c r="J21" s="10">
        <v>1419.33</v>
      </c>
      <c r="K21" s="10">
        <v>1422.27</v>
      </c>
      <c r="L21" s="10">
        <v>1416.16</v>
      </c>
      <c r="M21" s="10">
        <v>1430.69</v>
      </c>
      <c r="N21" s="10">
        <v>1409.1</v>
      </c>
      <c r="O21" s="10">
        <v>1413.25</v>
      </c>
      <c r="P21" s="10">
        <v>1416.38</v>
      </c>
      <c r="Q21" s="10">
        <v>1431.52</v>
      </c>
      <c r="R21" s="10">
        <v>1473.74</v>
      </c>
      <c r="S21" s="10">
        <v>1481.98</v>
      </c>
      <c r="T21" s="10">
        <v>1449.55</v>
      </c>
      <c r="U21" s="10">
        <v>1427.81</v>
      </c>
      <c r="V21" s="10">
        <v>1372.91</v>
      </c>
      <c r="W21" s="10">
        <v>1359.46</v>
      </c>
      <c r="X21" s="10">
        <v>1359.23</v>
      </c>
      <c r="Y21" s="58">
        <v>1344.56</v>
      </c>
      <c r="AB21" s="4">
        <v>7</v>
      </c>
      <c r="AC21" s="4">
        <v>16</v>
      </c>
    </row>
    <row r="22" spans="1:29" x14ac:dyDescent="0.25">
      <c r="A22" s="69">
        <v>16</v>
      </c>
      <c r="B22" s="75">
        <v>1351.09</v>
      </c>
      <c r="C22" s="10">
        <v>1332.4</v>
      </c>
      <c r="D22" s="10">
        <v>1317.67</v>
      </c>
      <c r="E22" s="10">
        <v>1341.41</v>
      </c>
      <c r="F22" s="10">
        <v>1366.9</v>
      </c>
      <c r="G22" s="10">
        <v>1367.74</v>
      </c>
      <c r="H22" s="10">
        <v>1371.75</v>
      </c>
      <c r="I22" s="10">
        <v>1368.13</v>
      </c>
      <c r="J22" s="10">
        <v>1356.59</v>
      </c>
      <c r="K22" s="10">
        <v>1356.44</v>
      </c>
      <c r="L22" s="10">
        <v>1355.54</v>
      </c>
      <c r="M22" s="10">
        <v>1355.32</v>
      </c>
      <c r="N22" s="10">
        <v>1356.08</v>
      </c>
      <c r="O22" s="10">
        <v>1356.13</v>
      </c>
      <c r="P22" s="10">
        <v>1356.5</v>
      </c>
      <c r="Q22" s="10">
        <v>1357.4</v>
      </c>
      <c r="R22" s="10">
        <v>1392.52</v>
      </c>
      <c r="S22" s="10">
        <v>1396.6</v>
      </c>
      <c r="T22" s="10">
        <v>1358.7</v>
      </c>
      <c r="U22" s="10">
        <v>1370.07</v>
      </c>
      <c r="V22" s="10">
        <v>1357.86</v>
      </c>
      <c r="W22" s="10">
        <v>1353.05</v>
      </c>
      <c r="X22" s="10">
        <v>1352.97</v>
      </c>
      <c r="Y22" s="58">
        <v>1354.54</v>
      </c>
      <c r="AB22" s="4">
        <v>7</v>
      </c>
      <c r="AC22" s="4">
        <v>17</v>
      </c>
    </row>
    <row r="23" spans="1:29" x14ac:dyDescent="0.25">
      <c r="A23" s="69">
        <v>17</v>
      </c>
      <c r="B23" s="75">
        <v>1354.21</v>
      </c>
      <c r="C23" s="10">
        <v>1348.68</v>
      </c>
      <c r="D23" s="10">
        <v>1359.72</v>
      </c>
      <c r="E23" s="10">
        <v>1361.31</v>
      </c>
      <c r="F23" s="10">
        <v>1367.2</v>
      </c>
      <c r="G23" s="10">
        <v>1385.86</v>
      </c>
      <c r="H23" s="10">
        <v>1480.28</v>
      </c>
      <c r="I23" s="10">
        <v>1497.73</v>
      </c>
      <c r="J23" s="10">
        <v>1496.1</v>
      </c>
      <c r="K23" s="10">
        <v>1494.33</v>
      </c>
      <c r="L23" s="10">
        <v>1476.92</v>
      </c>
      <c r="M23" s="10">
        <v>1479.72</v>
      </c>
      <c r="N23" s="10">
        <v>1470.72</v>
      </c>
      <c r="O23" s="10">
        <v>1473.7</v>
      </c>
      <c r="P23" s="10">
        <v>1487.36</v>
      </c>
      <c r="Q23" s="10">
        <v>1507.42</v>
      </c>
      <c r="R23" s="10">
        <v>1598.4</v>
      </c>
      <c r="S23" s="10">
        <v>1609.82</v>
      </c>
      <c r="T23" s="10">
        <v>1514.81</v>
      </c>
      <c r="U23" s="10">
        <v>1487.84</v>
      </c>
      <c r="V23" s="10">
        <v>1410.74</v>
      </c>
      <c r="W23" s="10">
        <v>1366.54</v>
      </c>
      <c r="X23" s="10">
        <v>1358.26</v>
      </c>
      <c r="Y23" s="58">
        <v>1360.21</v>
      </c>
      <c r="AB23" s="4">
        <v>7</v>
      </c>
      <c r="AC23" s="4">
        <v>18</v>
      </c>
    </row>
    <row r="24" spans="1:29" x14ac:dyDescent="0.25">
      <c r="A24" s="69">
        <v>18</v>
      </c>
      <c r="B24" s="75">
        <v>1362.34</v>
      </c>
      <c r="C24" s="10">
        <v>1363.19</v>
      </c>
      <c r="D24" s="10">
        <v>1357.64</v>
      </c>
      <c r="E24" s="10">
        <v>1364.56</v>
      </c>
      <c r="F24" s="10">
        <v>1364.68</v>
      </c>
      <c r="G24" s="10">
        <v>1443.04</v>
      </c>
      <c r="H24" s="10">
        <v>1497.98</v>
      </c>
      <c r="I24" s="10">
        <v>1529.41</v>
      </c>
      <c r="J24" s="10">
        <v>1529.59</v>
      </c>
      <c r="K24" s="10">
        <v>1534.28</v>
      </c>
      <c r="L24" s="10">
        <v>1516.14</v>
      </c>
      <c r="M24" s="10">
        <v>1517.46</v>
      </c>
      <c r="N24" s="10">
        <v>1491.81</v>
      </c>
      <c r="O24" s="10">
        <v>1466.82</v>
      </c>
      <c r="P24" s="10">
        <v>1508.9</v>
      </c>
      <c r="Q24" s="10">
        <v>1530.6</v>
      </c>
      <c r="R24" s="10">
        <v>1576.9</v>
      </c>
      <c r="S24" s="10">
        <v>1552.84</v>
      </c>
      <c r="T24" s="10">
        <v>1524.56</v>
      </c>
      <c r="U24" s="10">
        <v>1478.54</v>
      </c>
      <c r="V24" s="10">
        <v>1366.8</v>
      </c>
      <c r="W24" s="10">
        <v>1364.66</v>
      </c>
      <c r="X24" s="10">
        <v>1358.57</v>
      </c>
      <c r="Y24" s="58">
        <v>1360.4</v>
      </c>
      <c r="AB24" s="4">
        <v>7</v>
      </c>
      <c r="AC24" s="4">
        <v>19</v>
      </c>
    </row>
    <row r="25" spans="1:29" x14ac:dyDescent="0.25">
      <c r="A25" s="69">
        <v>19</v>
      </c>
      <c r="B25" s="75">
        <v>1361.4</v>
      </c>
      <c r="C25" s="10">
        <v>1363.25</v>
      </c>
      <c r="D25" s="10">
        <v>1364.17</v>
      </c>
      <c r="E25" s="10">
        <v>1365.74</v>
      </c>
      <c r="F25" s="10">
        <v>1371.65</v>
      </c>
      <c r="G25" s="10">
        <v>1395.9</v>
      </c>
      <c r="H25" s="10">
        <v>1488.92</v>
      </c>
      <c r="I25" s="10">
        <v>1504.23</v>
      </c>
      <c r="J25" s="10">
        <v>1505.67</v>
      </c>
      <c r="K25" s="10">
        <v>1502.85</v>
      </c>
      <c r="L25" s="10">
        <v>1503.22</v>
      </c>
      <c r="M25" s="10">
        <v>1491.27</v>
      </c>
      <c r="N25" s="10">
        <v>1489.23</v>
      </c>
      <c r="O25" s="10">
        <v>1487.34</v>
      </c>
      <c r="P25" s="10">
        <v>1490.41</v>
      </c>
      <c r="Q25" s="10">
        <v>1503.37</v>
      </c>
      <c r="R25" s="10">
        <v>1530.22</v>
      </c>
      <c r="S25" s="10">
        <v>1525.93</v>
      </c>
      <c r="T25" s="10">
        <v>1502.31</v>
      </c>
      <c r="U25" s="10">
        <v>1488.61</v>
      </c>
      <c r="V25" s="10">
        <v>1431.35</v>
      </c>
      <c r="W25" s="10">
        <v>1365.7</v>
      </c>
      <c r="X25" s="10">
        <v>1359.97</v>
      </c>
      <c r="Y25" s="58">
        <v>1359.74</v>
      </c>
      <c r="AB25" s="4">
        <v>7</v>
      </c>
      <c r="AC25" s="4">
        <v>20</v>
      </c>
    </row>
    <row r="26" spans="1:29" x14ac:dyDescent="0.25">
      <c r="A26" s="69">
        <v>20</v>
      </c>
      <c r="B26" s="75">
        <v>1369.66</v>
      </c>
      <c r="C26" s="10">
        <v>1363.66</v>
      </c>
      <c r="D26" s="10">
        <v>1365.54</v>
      </c>
      <c r="E26" s="10">
        <v>1366.12</v>
      </c>
      <c r="F26" s="10">
        <v>1365.49</v>
      </c>
      <c r="G26" s="10">
        <v>1369.09</v>
      </c>
      <c r="H26" s="10">
        <v>1373.99</v>
      </c>
      <c r="I26" s="10">
        <v>1435.42</v>
      </c>
      <c r="J26" s="10">
        <v>1437.75</v>
      </c>
      <c r="K26" s="10">
        <v>1439.21</v>
      </c>
      <c r="L26" s="10">
        <v>1434.88</v>
      </c>
      <c r="M26" s="10">
        <v>1431.29</v>
      </c>
      <c r="N26" s="10">
        <v>1431.84</v>
      </c>
      <c r="O26" s="10">
        <v>1434.61</v>
      </c>
      <c r="P26" s="10">
        <v>1440.53</v>
      </c>
      <c r="Q26" s="10">
        <v>1447.3</v>
      </c>
      <c r="R26" s="10">
        <v>1457.66</v>
      </c>
      <c r="S26" s="10">
        <v>1451.49</v>
      </c>
      <c r="T26" s="10">
        <v>1457.11</v>
      </c>
      <c r="U26" s="10">
        <v>1424.54</v>
      </c>
      <c r="V26" s="10">
        <v>1363.78</v>
      </c>
      <c r="W26" s="10">
        <v>1356.46</v>
      </c>
      <c r="X26" s="10">
        <v>1358.2</v>
      </c>
      <c r="Y26" s="58">
        <v>1360.65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75">
        <v>1361.36</v>
      </c>
      <c r="C27" s="10">
        <v>1356.23</v>
      </c>
      <c r="D27" s="10">
        <v>1356.74</v>
      </c>
      <c r="E27" s="10">
        <v>1357.33</v>
      </c>
      <c r="F27" s="10">
        <v>1357.29</v>
      </c>
      <c r="G27" s="10">
        <v>1365.18</v>
      </c>
      <c r="H27" s="10">
        <v>1364.37</v>
      </c>
      <c r="I27" s="10">
        <v>1365.46</v>
      </c>
      <c r="J27" s="10">
        <v>1360.31</v>
      </c>
      <c r="K27" s="10">
        <v>1370.85</v>
      </c>
      <c r="L27" s="10">
        <v>1366.86</v>
      </c>
      <c r="M27" s="10">
        <v>1358.15</v>
      </c>
      <c r="N27" s="10">
        <v>1357.86</v>
      </c>
      <c r="O27" s="10">
        <v>1358.15</v>
      </c>
      <c r="P27" s="10">
        <v>1385.39</v>
      </c>
      <c r="Q27" s="10">
        <v>1421.53</v>
      </c>
      <c r="R27" s="10">
        <v>1431</v>
      </c>
      <c r="S27" s="10">
        <v>1428.24</v>
      </c>
      <c r="T27" s="10">
        <v>1424.78</v>
      </c>
      <c r="U27" s="10">
        <v>1387.76</v>
      </c>
      <c r="V27" s="10">
        <v>1444.23</v>
      </c>
      <c r="W27" s="10">
        <v>1376.57</v>
      </c>
      <c r="X27" s="10">
        <v>1359.73</v>
      </c>
      <c r="Y27" s="58">
        <v>1359.75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75">
        <v>1363.21</v>
      </c>
      <c r="C28" s="10">
        <v>1364.49</v>
      </c>
      <c r="D28" s="10">
        <v>1365.16</v>
      </c>
      <c r="E28" s="10">
        <v>1365.82</v>
      </c>
      <c r="F28" s="10">
        <v>1372.5</v>
      </c>
      <c r="G28" s="10">
        <v>1485.6</v>
      </c>
      <c r="H28" s="10">
        <v>1605.31</v>
      </c>
      <c r="I28" s="10">
        <v>1629.63</v>
      </c>
      <c r="J28" s="10">
        <v>1546.19</v>
      </c>
      <c r="K28" s="10">
        <v>1543.46</v>
      </c>
      <c r="L28" s="10">
        <v>1531.52</v>
      </c>
      <c r="M28" s="10">
        <v>1547.83</v>
      </c>
      <c r="N28" s="10">
        <v>1541.03</v>
      </c>
      <c r="O28" s="10">
        <v>1537.99</v>
      </c>
      <c r="P28" s="10">
        <v>1549.29</v>
      </c>
      <c r="Q28" s="10">
        <v>1561.09</v>
      </c>
      <c r="R28" s="10">
        <v>1560.82</v>
      </c>
      <c r="S28" s="10">
        <v>1552.54</v>
      </c>
      <c r="T28" s="10">
        <v>1509.22</v>
      </c>
      <c r="U28" s="10">
        <v>1496.4</v>
      </c>
      <c r="V28" s="10">
        <v>1406.88</v>
      </c>
      <c r="W28" s="10">
        <v>1368.41</v>
      </c>
      <c r="X28" s="10">
        <v>1360.88</v>
      </c>
      <c r="Y28" s="58">
        <v>1361.56</v>
      </c>
      <c r="AB28" s="4">
        <v>7</v>
      </c>
      <c r="AC28" s="4">
        <v>23</v>
      </c>
    </row>
    <row r="29" spans="1:29" x14ac:dyDescent="0.25">
      <c r="A29" s="69">
        <v>23</v>
      </c>
      <c r="B29" s="75">
        <v>1363.91</v>
      </c>
      <c r="C29" s="10">
        <v>1364.8</v>
      </c>
      <c r="D29" s="10">
        <v>1365.77</v>
      </c>
      <c r="E29" s="10">
        <v>1366.69</v>
      </c>
      <c r="F29" s="10">
        <v>1373.27</v>
      </c>
      <c r="G29" s="10">
        <v>1418.5</v>
      </c>
      <c r="H29" s="10">
        <v>1480.83</v>
      </c>
      <c r="I29" s="10">
        <v>1514.61</v>
      </c>
      <c r="J29" s="10">
        <v>1488.97</v>
      </c>
      <c r="K29" s="10">
        <v>1483.95</v>
      </c>
      <c r="L29" s="10">
        <v>1472.9</v>
      </c>
      <c r="M29" s="10">
        <v>1472.24</v>
      </c>
      <c r="N29" s="10">
        <v>1450.23</v>
      </c>
      <c r="O29" s="10">
        <v>1456.3</v>
      </c>
      <c r="P29" s="10">
        <v>1480.6</v>
      </c>
      <c r="Q29" s="10">
        <v>1519.14</v>
      </c>
      <c r="R29" s="10">
        <v>1531.34</v>
      </c>
      <c r="S29" s="10">
        <v>1533.57</v>
      </c>
      <c r="T29" s="10">
        <v>1495.93</v>
      </c>
      <c r="U29" s="10">
        <v>1461.2</v>
      </c>
      <c r="V29" s="10">
        <v>1429.27</v>
      </c>
      <c r="W29" s="10">
        <v>1371.55</v>
      </c>
      <c r="X29" s="10">
        <v>1369.23</v>
      </c>
      <c r="Y29" s="58">
        <v>1362.32</v>
      </c>
      <c r="AB29" s="4">
        <v>7</v>
      </c>
      <c r="AC29" s="4">
        <v>24</v>
      </c>
    </row>
    <row r="30" spans="1:29" x14ac:dyDescent="0.25">
      <c r="A30" s="69">
        <v>24</v>
      </c>
      <c r="B30" s="75">
        <v>1363.83</v>
      </c>
      <c r="C30" s="10">
        <v>1360.78</v>
      </c>
      <c r="D30" s="10">
        <v>1355.83</v>
      </c>
      <c r="E30" s="10">
        <v>1355.21</v>
      </c>
      <c r="F30" s="10">
        <v>1363.15</v>
      </c>
      <c r="G30" s="10">
        <v>1377.53</v>
      </c>
      <c r="H30" s="10">
        <v>1410.32</v>
      </c>
      <c r="I30" s="10">
        <v>1444.94</v>
      </c>
      <c r="J30" s="10">
        <v>1452.78</v>
      </c>
      <c r="K30" s="10">
        <v>1454.1</v>
      </c>
      <c r="L30" s="10">
        <v>1444.8</v>
      </c>
      <c r="M30" s="10">
        <v>1443.48</v>
      </c>
      <c r="N30" s="10">
        <v>1443.26</v>
      </c>
      <c r="O30" s="10">
        <v>1450.49</v>
      </c>
      <c r="P30" s="10">
        <v>1457.11</v>
      </c>
      <c r="Q30" s="10">
        <v>1471.32</v>
      </c>
      <c r="R30" s="10">
        <v>1507.94</v>
      </c>
      <c r="S30" s="10">
        <v>1518.12</v>
      </c>
      <c r="T30" s="10">
        <v>1457.65</v>
      </c>
      <c r="U30" s="10">
        <v>1447.53</v>
      </c>
      <c r="V30" s="10">
        <v>1407.63</v>
      </c>
      <c r="W30" s="10">
        <v>1371.2</v>
      </c>
      <c r="X30" s="10">
        <v>1365.21</v>
      </c>
      <c r="Y30" s="58">
        <v>1365.42</v>
      </c>
      <c r="AB30" s="4">
        <v>7</v>
      </c>
      <c r="AC30" s="4">
        <v>25</v>
      </c>
    </row>
    <row r="31" spans="1:29" x14ac:dyDescent="0.25">
      <c r="A31" s="69">
        <v>25</v>
      </c>
      <c r="B31" s="75">
        <v>1367.38</v>
      </c>
      <c r="C31" s="10">
        <v>1368.43</v>
      </c>
      <c r="D31" s="10">
        <v>1363.91</v>
      </c>
      <c r="E31" s="10">
        <v>1369.74</v>
      </c>
      <c r="F31" s="10">
        <v>1370.98</v>
      </c>
      <c r="G31" s="10">
        <v>1387.68</v>
      </c>
      <c r="H31" s="10">
        <v>1442.55</v>
      </c>
      <c r="I31" s="10">
        <v>1491.57</v>
      </c>
      <c r="J31" s="10">
        <v>1460.84</v>
      </c>
      <c r="K31" s="10">
        <v>1457.74</v>
      </c>
      <c r="L31" s="10">
        <v>1449.45</v>
      </c>
      <c r="M31" s="10">
        <v>1448.26</v>
      </c>
      <c r="N31" s="10">
        <v>1446.71</v>
      </c>
      <c r="O31" s="10">
        <v>1450.45</v>
      </c>
      <c r="P31" s="10">
        <v>1462.02</v>
      </c>
      <c r="Q31" s="10">
        <v>1473.92</v>
      </c>
      <c r="R31" s="10">
        <v>1527.83</v>
      </c>
      <c r="S31" s="10">
        <v>1523.75</v>
      </c>
      <c r="T31" s="10">
        <v>1463.73</v>
      </c>
      <c r="U31" s="10">
        <v>1448.35</v>
      </c>
      <c r="V31" s="10">
        <v>1406.11</v>
      </c>
      <c r="W31" s="10">
        <v>1372.73</v>
      </c>
      <c r="X31" s="10">
        <v>1364.77</v>
      </c>
      <c r="Y31" s="58">
        <v>1365.07</v>
      </c>
      <c r="AB31" s="4">
        <v>8</v>
      </c>
      <c r="AC31" s="4">
        <v>2</v>
      </c>
    </row>
    <row r="32" spans="1:29" x14ac:dyDescent="0.25">
      <c r="A32" s="69">
        <v>26</v>
      </c>
      <c r="B32" s="75">
        <v>1367.02</v>
      </c>
      <c r="C32" s="10">
        <v>1362.48</v>
      </c>
      <c r="D32" s="10">
        <v>1362.8</v>
      </c>
      <c r="E32" s="10">
        <v>1364.54</v>
      </c>
      <c r="F32" s="10">
        <v>1370.4</v>
      </c>
      <c r="G32" s="10">
        <v>1378.79</v>
      </c>
      <c r="H32" s="10">
        <v>1428.94</v>
      </c>
      <c r="I32" s="10">
        <v>1428.05</v>
      </c>
      <c r="J32" s="10">
        <v>1419.65</v>
      </c>
      <c r="K32" s="10">
        <v>1431.24</v>
      </c>
      <c r="L32" s="10">
        <v>1429.24</v>
      </c>
      <c r="M32" s="10">
        <v>1429.36</v>
      </c>
      <c r="N32" s="10">
        <v>1420.03</v>
      </c>
      <c r="O32" s="10">
        <v>1420.63</v>
      </c>
      <c r="P32" s="10">
        <v>1430.6</v>
      </c>
      <c r="Q32" s="10">
        <v>1440.32</v>
      </c>
      <c r="R32" s="10">
        <v>1474.65</v>
      </c>
      <c r="S32" s="10">
        <v>1445.38</v>
      </c>
      <c r="T32" s="10">
        <v>1427.98</v>
      </c>
      <c r="U32" s="10">
        <v>1390.21</v>
      </c>
      <c r="V32" s="10">
        <v>1368.01</v>
      </c>
      <c r="W32" s="10">
        <v>1311.95</v>
      </c>
      <c r="X32" s="10">
        <v>1357.34</v>
      </c>
      <c r="Y32" s="58">
        <v>1359.87</v>
      </c>
      <c r="AB32" s="4">
        <v>8</v>
      </c>
      <c r="AC32" s="4">
        <v>3</v>
      </c>
    </row>
    <row r="33" spans="1:29" x14ac:dyDescent="0.25">
      <c r="A33" s="69">
        <v>27</v>
      </c>
      <c r="B33" s="75">
        <v>1363.31</v>
      </c>
      <c r="C33" s="10">
        <v>1363.27</v>
      </c>
      <c r="D33" s="10">
        <v>1363.36</v>
      </c>
      <c r="E33" s="10">
        <v>1364.24</v>
      </c>
      <c r="F33" s="10">
        <v>1366.08</v>
      </c>
      <c r="G33" s="10">
        <v>1363.32</v>
      </c>
      <c r="H33" s="10">
        <v>1376.13</v>
      </c>
      <c r="I33" s="10">
        <v>1440.7</v>
      </c>
      <c r="J33" s="10">
        <v>1525.25</v>
      </c>
      <c r="K33" s="10">
        <v>1561.32</v>
      </c>
      <c r="L33" s="10">
        <v>1527</v>
      </c>
      <c r="M33" s="10">
        <v>1512.6</v>
      </c>
      <c r="N33" s="10">
        <v>1488.46</v>
      </c>
      <c r="O33" s="10">
        <v>1499.49</v>
      </c>
      <c r="P33" s="10">
        <v>1515.2</v>
      </c>
      <c r="Q33" s="10">
        <v>1550.41</v>
      </c>
      <c r="R33" s="10">
        <v>1569.16</v>
      </c>
      <c r="S33" s="10">
        <v>1557.04</v>
      </c>
      <c r="T33" s="10">
        <v>1539.11</v>
      </c>
      <c r="U33" s="10">
        <v>1519.87</v>
      </c>
      <c r="V33" s="10">
        <v>1477.05</v>
      </c>
      <c r="W33" s="10">
        <v>1388.69</v>
      </c>
      <c r="X33" s="10">
        <v>1362.99</v>
      </c>
      <c r="Y33" s="58">
        <v>1363.76</v>
      </c>
      <c r="AB33" s="4">
        <v>8</v>
      </c>
      <c r="AC33" s="4">
        <v>4</v>
      </c>
    </row>
    <row r="34" spans="1:29" x14ac:dyDescent="0.25">
      <c r="A34" s="69">
        <v>28</v>
      </c>
      <c r="B34" s="75">
        <v>1363.84</v>
      </c>
      <c r="C34" s="10">
        <v>1363.63</v>
      </c>
      <c r="D34" s="10">
        <v>1364.12</v>
      </c>
      <c r="E34" s="10">
        <v>1364.42</v>
      </c>
      <c r="F34" s="10">
        <v>1364.66</v>
      </c>
      <c r="G34" s="10">
        <v>1361.57</v>
      </c>
      <c r="H34" s="10">
        <v>1364.28</v>
      </c>
      <c r="I34" s="10">
        <v>1381.63</v>
      </c>
      <c r="J34" s="10">
        <v>1456.25</v>
      </c>
      <c r="K34" s="10">
        <v>1520.7</v>
      </c>
      <c r="L34" s="10">
        <v>1517.75</v>
      </c>
      <c r="M34" s="10">
        <v>1519.14</v>
      </c>
      <c r="N34" s="10">
        <v>1515.43</v>
      </c>
      <c r="O34" s="10">
        <v>1519.47</v>
      </c>
      <c r="P34" s="10">
        <v>1548.06</v>
      </c>
      <c r="Q34" s="10">
        <v>1575.24</v>
      </c>
      <c r="R34" s="10">
        <v>1602.37</v>
      </c>
      <c r="S34" s="10">
        <v>1584.64</v>
      </c>
      <c r="T34" s="10">
        <v>1571.98</v>
      </c>
      <c r="U34" s="10">
        <v>1566.41</v>
      </c>
      <c r="V34" s="10">
        <v>1527.63</v>
      </c>
      <c r="W34" s="10">
        <v>1400.71</v>
      </c>
      <c r="X34" s="10">
        <v>1370.47</v>
      </c>
      <c r="Y34" s="58">
        <v>1364.38</v>
      </c>
      <c r="AB34" s="4">
        <v>8</v>
      </c>
      <c r="AC34" s="4">
        <v>5</v>
      </c>
    </row>
    <row r="35" spans="1:29" x14ac:dyDescent="0.25">
      <c r="A35" s="69">
        <v>29</v>
      </c>
      <c r="B35" s="75">
        <v>1363.43</v>
      </c>
      <c r="C35" s="10">
        <v>1363.51</v>
      </c>
      <c r="D35" s="10">
        <v>1363.58</v>
      </c>
      <c r="E35" s="10">
        <v>1364.74</v>
      </c>
      <c r="F35" s="10">
        <v>1368.75</v>
      </c>
      <c r="G35" s="10">
        <v>1393.15</v>
      </c>
      <c r="H35" s="10">
        <v>1439.11</v>
      </c>
      <c r="I35" s="10">
        <v>1515.53</v>
      </c>
      <c r="J35" s="10">
        <v>1516.84</v>
      </c>
      <c r="K35" s="10">
        <v>1519.23</v>
      </c>
      <c r="L35" s="10">
        <v>1512.92</v>
      </c>
      <c r="M35" s="10">
        <v>1515.35</v>
      </c>
      <c r="N35" s="10">
        <v>1513.96</v>
      </c>
      <c r="O35" s="10">
        <v>1516.56</v>
      </c>
      <c r="P35" s="10">
        <v>1538.27</v>
      </c>
      <c r="Q35" s="10">
        <v>1601.47</v>
      </c>
      <c r="R35" s="10">
        <v>1614.81</v>
      </c>
      <c r="S35" s="10">
        <v>1606.08</v>
      </c>
      <c r="T35" s="10">
        <v>1544.81</v>
      </c>
      <c r="U35" s="10">
        <v>1528.69</v>
      </c>
      <c r="V35" s="10">
        <v>1479.29</v>
      </c>
      <c r="W35" s="10">
        <v>1400.74</v>
      </c>
      <c r="X35" s="10">
        <v>1368.31</v>
      </c>
      <c r="Y35" s="58">
        <v>1362.63</v>
      </c>
      <c r="AB35" s="4">
        <v>8</v>
      </c>
      <c r="AC35" s="4">
        <v>6</v>
      </c>
    </row>
    <row r="36" spans="1:29" x14ac:dyDescent="0.25">
      <c r="A36" s="69">
        <v>30</v>
      </c>
      <c r="B36" s="75">
        <v>1365.57</v>
      </c>
      <c r="C36" s="10">
        <v>1364.75</v>
      </c>
      <c r="D36" s="10">
        <v>1365.44</v>
      </c>
      <c r="E36" s="10">
        <v>1366.96</v>
      </c>
      <c r="F36" s="10">
        <v>1368.5</v>
      </c>
      <c r="G36" s="10">
        <v>1384.67</v>
      </c>
      <c r="H36" s="10">
        <v>1429.26</v>
      </c>
      <c r="I36" s="10">
        <v>1456.48</v>
      </c>
      <c r="J36" s="10">
        <v>1463</v>
      </c>
      <c r="K36" s="10">
        <v>1436.33</v>
      </c>
      <c r="L36" s="10">
        <v>1405.9</v>
      </c>
      <c r="M36" s="10">
        <v>1401.1</v>
      </c>
      <c r="N36" s="10">
        <v>1397.57</v>
      </c>
      <c r="O36" s="10">
        <v>1395.83</v>
      </c>
      <c r="P36" s="10">
        <v>1404.59</v>
      </c>
      <c r="Q36" s="10">
        <v>1421.28</v>
      </c>
      <c r="R36" s="10">
        <v>1506.15</v>
      </c>
      <c r="S36" s="10">
        <v>1449.35</v>
      </c>
      <c r="T36" s="10">
        <v>1409.29</v>
      </c>
      <c r="U36" s="10">
        <v>1389.08</v>
      </c>
      <c r="V36" s="10">
        <v>1382.55</v>
      </c>
      <c r="W36" s="10">
        <v>1369.86</v>
      </c>
      <c r="X36" s="10">
        <v>1357.44</v>
      </c>
      <c r="Y36" s="58">
        <v>1362.03</v>
      </c>
      <c r="AB36" s="4">
        <v>8</v>
      </c>
      <c r="AC36" s="4">
        <v>7</v>
      </c>
    </row>
    <row r="37" spans="1:29" x14ac:dyDescent="0.25">
      <c r="A37" s="70">
        <v>31</v>
      </c>
      <c r="B37" s="76">
        <v>1365.17</v>
      </c>
      <c r="C37" s="59">
        <v>1363.47</v>
      </c>
      <c r="D37" s="59">
        <v>1365.89</v>
      </c>
      <c r="E37" s="59">
        <v>1366.78</v>
      </c>
      <c r="F37" s="59">
        <v>1376.73</v>
      </c>
      <c r="G37" s="59">
        <v>1464.82</v>
      </c>
      <c r="H37" s="59">
        <v>1591.56</v>
      </c>
      <c r="I37" s="59">
        <v>1661.91</v>
      </c>
      <c r="J37" s="59">
        <v>1650.22</v>
      </c>
      <c r="K37" s="59">
        <v>1643.07</v>
      </c>
      <c r="L37" s="59">
        <v>1630.21</v>
      </c>
      <c r="M37" s="59">
        <v>1641.16</v>
      </c>
      <c r="N37" s="59">
        <v>1633.9</v>
      </c>
      <c r="O37" s="59">
        <v>1641.63</v>
      </c>
      <c r="P37" s="59">
        <v>1663.88</v>
      </c>
      <c r="Q37" s="59">
        <v>1701.52</v>
      </c>
      <c r="R37" s="59">
        <v>1713.28</v>
      </c>
      <c r="S37" s="59">
        <v>1711.51</v>
      </c>
      <c r="T37" s="59">
        <v>1635.78</v>
      </c>
      <c r="U37" s="59">
        <v>1606.75</v>
      </c>
      <c r="V37" s="59">
        <v>1527.16</v>
      </c>
      <c r="W37" s="59">
        <v>1461.02</v>
      </c>
      <c r="X37" s="59">
        <v>1433.44</v>
      </c>
      <c r="Y37" s="60">
        <v>1388.33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0">
        <v>1448</v>
      </c>
      <c r="C41" s="88">
        <v>1458</v>
      </c>
      <c r="D41" s="88">
        <v>1481.84</v>
      </c>
      <c r="E41" s="88">
        <v>1490.08</v>
      </c>
      <c r="F41" s="88">
        <v>1554.47</v>
      </c>
      <c r="G41" s="88">
        <v>1662.89</v>
      </c>
      <c r="H41" s="88">
        <v>1719.78</v>
      </c>
      <c r="I41" s="88">
        <v>1731.59</v>
      </c>
      <c r="J41" s="88">
        <v>1729.5</v>
      </c>
      <c r="K41" s="88">
        <v>1722.1</v>
      </c>
      <c r="L41" s="88">
        <v>1712.21</v>
      </c>
      <c r="M41" s="88">
        <v>1712.13</v>
      </c>
      <c r="N41" s="88">
        <v>1701.93</v>
      </c>
      <c r="O41" s="88">
        <v>1685.49</v>
      </c>
      <c r="P41" s="88">
        <v>1693.9</v>
      </c>
      <c r="Q41" s="88">
        <v>1711.56</v>
      </c>
      <c r="R41" s="88">
        <v>1726.7</v>
      </c>
      <c r="S41" s="88">
        <v>1746.75</v>
      </c>
      <c r="T41" s="88">
        <v>1724.84</v>
      </c>
      <c r="U41" s="88">
        <v>1707.67</v>
      </c>
      <c r="V41" s="88">
        <v>1679.44</v>
      </c>
      <c r="W41" s="88">
        <v>1629.97</v>
      </c>
      <c r="X41" s="88">
        <v>1508.44</v>
      </c>
      <c r="Y41" s="89">
        <v>1485.65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1">
        <v>1456.8</v>
      </c>
      <c r="C42" s="2">
        <v>1457.27</v>
      </c>
      <c r="D42" s="2">
        <v>1466.19</v>
      </c>
      <c r="E42" s="2">
        <v>1488.79</v>
      </c>
      <c r="F42" s="2">
        <v>1572.63</v>
      </c>
      <c r="G42" s="2">
        <v>1688.47</v>
      </c>
      <c r="H42" s="2">
        <v>1709.71</v>
      </c>
      <c r="I42" s="2">
        <v>1754.5</v>
      </c>
      <c r="J42" s="2">
        <v>1732.25</v>
      </c>
      <c r="K42" s="2">
        <v>1720.9</v>
      </c>
      <c r="L42" s="2">
        <v>1703.33</v>
      </c>
      <c r="M42" s="2">
        <v>1706.24</v>
      </c>
      <c r="N42" s="2">
        <v>1702.81</v>
      </c>
      <c r="O42" s="2">
        <v>1699.27</v>
      </c>
      <c r="P42" s="2">
        <v>1703.15</v>
      </c>
      <c r="Q42" s="2">
        <v>1719.83</v>
      </c>
      <c r="R42" s="2">
        <v>1756.14</v>
      </c>
      <c r="S42" s="2">
        <v>1765.61</v>
      </c>
      <c r="T42" s="2">
        <v>1832.68</v>
      </c>
      <c r="U42" s="2">
        <v>1746.94</v>
      </c>
      <c r="V42" s="2">
        <v>1702.89</v>
      </c>
      <c r="W42" s="2">
        <v>1662.82</v>
      </c>
      <c r="X42" s="2">
        <v>1570.14</v>
      </c>
      <c r="Y42" s="85">
        <v>1533.22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1">
        <v>1485.78</v>
      </c>
      <c r="C43" s="2">
        <v>1473.75</v>
      </c>
      <c r="D43" s="2">
        <v>1476.2</v>
      </c>
      <c r="E43" s="2">
        <v>1487.88</v>
      </c>
      <c r="F43" s="2">
        <v>1555.55</v>
      </c>
      <c r="G43" s="2">
        <v>1667.59</v>
      </c>
      <c r="H43" s="2">
        <v>1714.94</v>
      </c>
      <c r="I43" s="2">
        <v>1732.19</v>
      </c>
      <c r="J43" s="2">
        <v>1734.77</v>
      </c>
      <c r="K43" s="2">
        <v>1731.12</v>
      </c>
      <c r="L43" s="2">
        <v>1702.95</v>
      </c>
      <c r="M43" s="2">
        <v>1717.06</v>
      </c>
      <c r="N43" s="2">
        <v>1712.13</v>
      </c>
      <c r="O43" s="2">
        <v>1703.35</v>
      </c>
      <c r="P43" s="2">
        <v>1705.05</v>
      </c>
      <c r="Q43" s="2">
        <v>1716.91</v>
      </c>
      <c r="R43" s="2">
        <v>1746.46</v>
      </c>
      <c r="S43" s="2">
        <v>1788.08</v>
      </c>
      <c r="T43" s="2">
        <v>1746.14</v>
      </c>
      <c r="U43" s="2">
        <v>1715.61</v>
      </c>
      <c r="V43" s="2">
        <v>1657.8</v>
      </c>
      <c r="W43" s="2">
        <v>1603.26</v>
      </c>
      <c r="X43" s="2">
        <v>1541.44</v>
      </c>
      <c r="Y43" s="85">
        <v>1527.39</v>
      </c>
      <c r="AB43" s="4">
        <v>8</v>
      </c>
      <c r="AC43" s="4">
        <v>14</v>
      </c>
    </row>
    <row r="44" spans="1:29" x14ac:dyDescent="0.25">
      <c r="A44" s="69">
        <v>4</v>
      </c>
      <c r="B44" s="91">
        <v>1484.9</v>
      </c>
      <c r="C44" s="2">
        <v>1485.37</v>
      </c>
      <c r="D44" s="2">
        <v>1486.47</v>
      </c>
      <c r="E44" s="2">
        <v>1487.07</v>
      </c>
      <c r="F44" s="2">
        <v>1488.16</v>
      </c>
      <c r="G44" s="2">
        <v>1558.85</v>
      </c>
      <c r="H44" s="2">
        <v>1586.31</v>
      </c>
      <c r="I44" s="2">
        <v>1573.18</v>
      </c>
      <c r="J44" s="2">
        <v>1548.43</v>
      </c>
      <c r="K44" s="2">
        <v>1511.2</v>
      </c>
      <c r="L44" s="2">
        <v>1442.19</v>
      </c>
      <c r="M44" s="2">
        <v>1442.12</v>
      </c>
      <c r="N44" s="2">
        <v>1441.99</v>
      </c>
      <c r="O44" s="2">
        <v>1442.1</v>
      </c>
      <c r="P44" s="2">
        <v>1469</v>
      </c>
      <c r="Q44" s="2">
        <v>1460.22</v>
      </c>
      <c r="R44" s="2">
        <v>1493.79</v>
      </c>
      <c r="S44" s="2">
        <v>1493.92</v>
      </c>
      <c r="T44" s="2">
        <v>1492.88</v>
      </c>
      <c r="U44" s="2">
        <v>1492.61</v>
      </c>
      <c r="V44" s="2">
        <v>1491.1</v>
      </c>
      <c r="W44" s="2">
        <v>1445.68</v>
      </c>
      <c r="X44" s="2">
        <v>1438.5</v>
      </c>
      <c r="Y44" s="85">
        <v>1444.38</v>
      </c>
      <c r="AB44" s="4">
        <v>8</v>
      </c>
      <c r="AC44" s="4">
        <v>15</v>
      </c>
    </row>
    <row r="45" spans="1:29" x14ac:dyDescent="0.25">
      <c r="A45" s="69">
        <v>5</v>
      </c>
      <c r="B45" s="91">
        <v>1485.69</v>
      </c>
      <c r="C45" s="2">
        <v>1486.75</v>
      </c>
      <c r="D45" s="2">
        <v>1486.57</v>
      </c>
      <c r="E45" s="2">
        <v>1487.41</v>
      </c>
      <c r="F45" s="2">
        <v>1494.66</v>
      </c>
      <c r="G45" s="2">
        <v>1506.03</v>
      </c>
      <c r="H45" s="2">
        <v>1577.65</v>
      </c>
      <c r="I45" s="2">
        <v>1558.72</v>
      </c>
      <c r="J45" s="2">
        <v>1515.2</v>
      </c>
      <c r="K45" s="2">
        <v>1503.89</v>
      </c>
      <c r="L45" s="2">
        <v>1495.7</v>
      </c>
      <c r="M45" s="2">
        <v>1493.63</v>
      </c>
      <c r="N45" s="2">
        <v>1454.87</v>
      </c>
      <c r="O45" s="2">
        <v>1442.54</v>
      </c>
      <c r="P45" s="2">
        <v>1443.22</v>
      </c>
      <c r="Q45" s="2">
        <v>1454.23</v>
      </c>
      <c r="R45" s="2">
        <v>1504.28</v>
      </c>
      <c r="S45" s="2">
        <v>1545.92</v>
      </c>
      <c r="T45" s="2">
        <v>1583.7</v>
      </c>
      <c r="U45" s="2">
        <v>1565.26</v>
      </c>
      <c r="V45" s="2">
        <v>1494.31</v>
      </c>
      <c r="W45" s="2">
        <v>1490.56</v>
      </c>
      <c r="X45" s="2">
        <v>1483.9</v>
      </c>
      <c r="Y45" s="85">
        <v>1484.9</v>
      </c>
      <c r="AB45" s="4">
        <v>8</v>
      </c>
      <c r="AC45" s="4">
        <v>16</v>
      </c>
    </row>
    <row r="46" spans="1:29" x14ac:dyDescent="0.25">
      <c r="A46" s="69">
        <v>6</v>
      </c>
      <c r="B46" s="91">
        <v>1492.41</v>
      </c>
      <c r="C46" s="2">
        <v>1486.92</v>
      </c>
      <c r="D46" s="2">
        <v>1472.74</v>
      </c>
      <c r="E46" s="2">
        <v>1471.69</v>
      </c>
      <c r="F46" s="2">
        <v>1488.48</v>
      </c>
      <c r="G46" s="2">
        <v>1495.78</v>
      </c>
      <c r="H46" s="2">
        <v>1522.99</v>
      </c>
      <c r="I46" s="2">
        <v>1600.47</v>
      </c>
      <c r="J46" s="2">
        <v>1707</v>
      </c>
      <c r="K46" s="2">
        <v>1711.68</v>
      </c>
      <c r="L46" s="2">
        <v>1706.25</v>
      </c>
      <c r="M46" s="2">
        <v>1707.54</v>
      </c>
      <c r="N46" s="2">
        <v>1696.31</v>
      </c>
      <c r="O46" s="2">
        <v>1699.33</v>
      </c>
      <c r="P46" s="2">
        <v>1700.01</v>
      </c>
      <c r="Q46" s="2">
        <v>1712.94</v>
      </c>
      <c r="R46" s="2">
        <v>1743.62</v>
      </c>
      <c r="S46" s="2">
        <v>1737.3</v>
      </c>
      <c r="T46" s="2">
        <v>1739.67</v>
      </c>
      <c r="U46" s="2">
        <v>1693.71</v>
      </c>
      <c r="V46" s="2">
        <v>1584.79</v>
      </c>
      <c r="W46" s="2">
        <v>1537.26</v>
      </c>
      <c r="X46" s="2">
        <v>1492.83</v>
      </c>
      <c r="Y46" s="85">
        <v>1491.14</v>
      </c>
      <c r="AB46" s="4">
        <v>8</v>
      </c>
      <c r="AC46" s="4">
        <v>17</v>
      </c>
    </row>
    <row r="47" spans="1:29" x14ac:dyDescent="0.25">
      <c r="A47" s="69">
        <v>7</v>
      </c>
      <c r="B47" s="91">
        <v>1519.29</v>
      </c>
      <c r="C47" s="2">
        <v>1488.69</v>
      </c>
      <c r="D47" s="2">
        <v>1489.16</v>
      </c>
      <c r="E47" s="2">
        <v>1484.79</v>
      </c>
      <c r="F47" s="2">
        <v>1489.48</v>
      </c>
      <c r="G47" s="2">
        <v>1498.11</v>
      </c>
      <c r="H47" s="2">
        <v>1578.11</v>
      </c>
      <c r="I47" s="2">
        <v>1623.58</v>
      </c>
      <c r="J47" s="2">
        <v>1736.4</v>
      </c>
      <c r="K47" s="2">
        <v>1788.5</v>
      </c>
      <c r="L47" s="2">
        <v>1794.67</v>
      </c>
      <c r="M47" s="2">
        <v>1795.36</v>
      </c>
      <c r="N47" s="2">
        <v>1795.9</v>
      </c>
      <c r="O47" s="2">
        <v>1795.39</v>
      </c>
      <c r="P47" s="2">
        <v>1808.05</v>
      </c>
      <c r="Q47" s="2">
        <v>1839.99</v>
      </c>
      <c r="R47" s="2">
        <v>1878.73</v>
      </c>
      <c r="S47" s="2">
        <v>1890.31</v>
      </c>
      <c r="T47" s="2">
        <v>1912.47</v>
      </c>
      <c r="U47" s="2">
        <v>1806.38</v>
      </c>
      <c r="V47" s="2">
        <v>1658.07</v>
      </c>
      <c r="W47" s="2">
        <v>1554.99</v>
      </c>
      <c r="X47" s="2">
        <v>1501.58</v>
      </c>
      <c r="Y47" s="85">
        <v>1494.02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1">
        <v>1455.49</v>
      </c>
      <c r="C48" s="2">
        <v>1456.2</v>
      </c>
      <c r="D48" s="2">
        <v>1465</v>
      </c>
      <c r="E48" s="2">
        <v>1466.93</v>
      </c>
      <c r="F48" s="2">
        <v>1490.42</v>
      </c>
      <c r="G48" s="2">
        <v>1561.8</v>
      </c>
      <c r="H48" s="2">
        <v>1602.16</v>
      </c>
      <c r="I48" s="2">
        <v>1697.12</v>
      </c>
      <c r="J48" s="2">
        <v>1706.73</v>
      </c>
      <c r="K48" s="2">
        <v>1666.35</v>
      </c>
      <c r="L48" s="2">
        <v>1648.74</v>
      </c>
      <c r="M48" s="2">
        <v>1659.21</v>
      </c>
      <c r="N48" s="2">
        <v>1655.47</v>
      </c>
      <c r="O48" s="2">
        <v>1655.25</v>
      </c>
      <c r="P48" s="2">
        <v>1656.93</v>
      </c>
      <c r="Q48" s="2">
        <v>1671.9</v>
      </c>
      <c r="R48" s="2">
        <v>1707.15</v>
      </c>
      <c r="S48" s="2">
        <v>1712.88</v>
      </c>
      <c r="T48" s="2">
        <v>1696.87</v>
      </c>
      <c r="U48" s="2">
        <v>1670.28</v>
      </c>
      <c r="V48" s="2">
        <v>1547.03</v>
      </c>
      <c r="W48" s="2">
        <v>1496.1</v>
      </c>
      <c r="X48" s="2">
        <v>1488.65</v>
      </c>
      <c r="Y48" s="85">
        <v>1485.83</v>
      </c>
      <c r="AB48" s="4">
        <v>8</v>
      </c>
      <c r="AC48" s="4">
        <v>19</v>
      </c>
    </row>
    <row r="49" spans="1:29" x14ac:dyDescent="0.25">
      <c r="A49" s="69">
        <v>9</v>
      </c>
      <c r="B49" s="91">
        <v>1470.83</v>
      </c>
      <c r="C49" s="2">
        <v>1468.95</v>
      </c>
      <c r="D49" s="2">
        <v>1453.2</v>
      </c>
      <c r="E49" s="2">
        <v>1455.01</v>
      </c>
      <c r="F49" s="2">
        <v>1469.65</v>
      </c>
      <c r="G49" s="2">
        <v>1503.2</v>
      </c>
      <c r="H49" s="2">
        <v>1564.2</v>
      </c>
      <c r="I49" s="2">
        <v>1634.36</v>
      </c>
      <c r="J49" s="2">
        <v>1653.71</v>
      </c>
      <c r="K49" s="2">
        <v>1657.79</v>
      </c>
      <c r="L49" s="2">
        <v>1572.35</v>
      </c>
      <c r="M49" s="2">
        <v>1573.78</v>
      </c>
      <c r="N49" s="2">
        <v>1566.46</v>
      </c>
      <c r="O49" s="2">
        <v>1565.88</v>
      </c>
      <c r="P49" s="2">
        <v>1560.57</v>
      </c>
      <c r="Q49" s="2">
        <v>1557.49</v>
      </c>
      <c r="R49" s="2">
        <v>1566.45</v>
      </c>
      <c r="S49" s="2">
        <v>1635.19</v>
      </c>
      <c r="T49" s="2">
        <v>1570.38</v>
      </c>
      <c r="U49" s="2">
        <v>1541.47</v>
      </c>
      <c r="V49" s="2">
        <v>1498.58</v>
      </c>
      <c r="W49" s="2">
        <v>1490.91</v>
      </c>
      <c r="X49" s="2">
        <v>1463.17</v>
      </c>
      <c r="Y49" s="85">
        <v>1463.54</v>
      </c>
      <c r="AB49" s="4">
        <v>8</v>
      </c>
      <c r="AC49" s="4">
        <v>20</v>
      </c>
    </row>
    <row r="50" spans="1:29" x14ac:dyDescent="0.25">
      <c r="A50" s="69">
        <v>10</v>
      </c>
      <c r="B50" s="91">
        <v>1463.56</v>
      </c>
      <c r="C50" s="2">
        <v>1458.48</v>
      </c>
      <c r="D50" s="2">
        <v>1459.35</v>
      </c>
      <c r="E50" s="2">
        <v>1465.72</v>
      </c>
      <c r="F50" s="2">
        <v>1474.08</v>
      </c>
      <c r="G50" s="2">
        <v>1500.89</v>
      </c>
      <c r="H50" s="2">
        <v>1555.31</v>
      </c>
      <c r="I50" s="2">
        <v>1579.22</v>
      </c>
      <c r="J50" s="2">
        <v>1577.42</v>
      </c>
      <c r="K50" s="2">
        <v>1563.2</v>
      </c>
      <c r="L50" s="2">
        <v>1536.63</v>
      </c>
      <c r="M50" s="2">
        <v>1551</v>
      </c>
      <c r="N50" s="2">
        <v>1550.48</v>
      </c>
      <c r="O50" s="2">
        <v>1557.8</v>
      </c>
      <c r="P50" s="2">
        <v>1543.49</v>
      </c>
      <c r="Q50" s="2">
        <v>1552.34</v>
      </c>
      <c r="R50" s="2">
        <v>1564.85</v>
      </c>
      <c r="S50" s="2">
        <v>1587.32</v>
      </c>
      <c r="T50" s="2">
        <v>1569.23</v>
      </c>
      <c r="U50" s="2">
        <v>1521.51</v>
      </c>
      <c r="V50" s="2">
        <v>1485.56</v>
      </c>
      <c r="W50" s="2">
        <v>1471.46</v>
      </c>
      <c r="X50" s="2">
        <v>1465.53</v>
      </c>
      <c r="Y50" s="85">
        <v>1464.73</v>
      </c>
      <c r="AB50" s="4">
        <v>8</v>
      </c>
      <c r="AC50" s="4">
        <v>21</v>
      </c>
    </row>
    <row r="51" spans="1:29" x14ac:dyDescent="0.25">
      <c r="A51" s="69">
        <v>11</v>
      </c>
      <c r="B51" s="91">
        <v>1482.86</v>
      </c>
      <c r="C51" s="2">
        <v>1481.63</v>
      </c>
      <c r="D51" s="2">
        <v>1473.95</v>
      </c>
      <c r="E51" s="2">
        <v>1482.7</v>
      </c>
      <c r="F51" s="2">
        <v>1484.3</v>
      </c>
      <c r="G51" s="2">
        <v>1501.27</v>
      </c>
      <c r="H51" s="2">
        <v>1508.67</v>
      </c>
      <c r="I51" s="2">
        <v>1509.94</v>
      </c>
      <c r="J51" s="2">
        <v>1492.81</v>
      </c>
      <c r="K51" s="2">
        <v>1492.79</v>
      </c>
      <c r="L51" s="2">
        <v>1491.74</v>
      </c>
      <c r="M51" s="2">
        <v>1491.75</v>
      </c>
      <c r="N51" s="2">
        <v>1491.4</v>
      </c>
      <c r="O51" s="2">
        <v>1490.36</v>
      </c>
      <c r="P51" s="2">
        <v>1492.1</v>
      </c>
      <c r="Q51" s="2">
        <v>1487.47</v>
      </c>
      <c r="R51" s="2">
        <v>1488.52</v>
      </c>
      <c r="S51" s="2">
        <v>1489.37</v>
      </c>
      <c r="T51" s="2">
        <v>1488.99</v>
      </c>
      <c r="U51" s="2">
        <v>1489.19</v>
      </c>
      <c r="V51" s="2">
        <v>1488.65</v>
      </c>
      <c r="W51" s="2">
        <v>1486.85</v>
      </c>
      <c r="X51" s="2">
        <v>1467.13</v>
      </c>
      <c r="Y51" s="85">
        <v>1468.77</v>
      </c>
      <c r="AB51" s="4">
        <v>8</v>
      </c>
      <c r="AC51" s="4">
        <v>22</v>
      </c>
    </row>
    <row r="52" spans="1:29" x14ac:dyDescent="0.25">
      <c r="A52" s="69">
        <v>12</v>
      </c>
      <c r="B52" s="91">
        <v>1477.89</v>
      </c>
      <c r="C52" s="2">
        <v>1472.96</v>
      </c>
      <c r="D52" s="2">
        <v>1448.6</v>
      </c>
      <c r="E52" s="2">
        <v>1480.21</v>
      </c>
      <c r="F52" s="2">
        <v>1492.79</v>
      </c>
      <c r="G52" s="2">
        <v>1494.91</v>
      </c>
      <c r="H52" s="2">
        <v>1493.89</v>
      </c>
      <c r="I52" s="2">
        <v>1494.31</v>
      </c>
      <c r="J52" s="2">
        <v>1485.9</v>
      </c>
      <c r="K52" s="2">
        <v>1485.43</v>
      </c>
      <c r="L52" s="2">
        <v>1484.79</v>
      </c>
      <c r="M52" s="2">
        <v>1469.52</v>
      </c>
      <c r="N52" s="2">
        <v>1484.98</v>
      </c>
      <c r="O52" s="2">
        <v>1469.91</v>
      </c>
      <c r="P52" s="2">
        <v>1485.11</v>
      </c>
      <c r="Q52" s="2">
        <v>1471.78</v>
      </c>
      <c r="R52" s="2">
        <v>1488.44</v>
      </c>
      <c r="S52" s="2">
        <v>1522.14</v>
      </c>
      <c r="T52" s="2">
        <v>1488.73</v>
      </c>
      <c r="U52" s="2">
        <v>1496.36</v>
      </c>
      <c r="V52" s="2">
        <v>1491.71</v>
      </c>
      <c r="W52" s="2">
        <v>1490.04</v>
      </c>
      <c r="X52" s="2">
        <v>1488.13</v>
      </c>
      <c r="Y52" s="85">
        <v>1491.98</v>
      </c>
      <c r="AB52" s="4">
        <v>8</v>
      </c>
      <c r="AC52" s="4">
        <v>23</v>
      </c>
    </row>
    <row r="53" spans="1:29" x14ac:dyDescent="0.25">
      <c r="A53" s="69">
        <v>13</v>
      </c>
      <c r="B53" s="91">
        <v>1493.55</v>
      </c>
      <c r="C53" s="2">
        <v>1494.12</v>
      </c>
      <c r="D53" s="2">
        <v>1494.61</v>
      </c>
      <c r="E53" s="2">
        <v>1495.2</v>
      </c>
      <c r="F53" s="2">
        <v>1496.17</v>
      </c>
      <c r="G53" s="2">
        <v>1498.23</v>
      </c>
      <c r="H53" s="2">
        <v>1500.29</v>
      </c>
      <c r="I53" s="2">
        <v>1504.92</v>
      </c>
      <c r="J53" s="2">
        <v>1586.29</v>
      </c>
      <c r="K53" s="2">
        <v>1586.16</v>
      </c>
      <c r="L53" s="2">
        <v>1578.94</v>
      </c>
      <c r="M53" s="2">
        <v>1577.26</v>
      </c>
      <c r="N53" s="2">
        <v>1577.26</v>
      </c>
      <c r="O53" s="2">
        <v>1579.58</v>
      </c>
      <c r="P53" s="2">
        <v>1583.59</v>
      </c>
      <c r="Q53" s="2">
        <v>1596.39</v>
      </c>
      <c r="R53" s="2">
        <v>1624.18</v>
      </c>
      <c r="S53" s="2">
        <v>1624.73</v>
      </c>
      <c r="T53" s="2">
        <v>1606.01</v>
      </c>
      <c r="U53" s="2">
        <v>1589.52</v>
      </c>
      <c r="V53" s="2">
        <v>1566.27</v>
      </c>
      <c r="W53" s="2">
        <v>1522.39</v>
      </c>
      <c r="X53" s="2">
        <v>1494.21</v>
      </c>
      <c r="Y53" s="85">
        <v>1494.48</v>
      </c>
      <c r="AB53" s="4">
        <v>8</v>
      </c>
      <c r="AC53" s="4">
        <v>24</v>
      </c>
    </row>
    <row r="54" spans="1:29" x14ac:dyDescent="0.25">
      <c r="A54" s="69">
        <v>14</v>
      </c>
      <c r="B54" s="91">
        <v>1494.89</v>
      </c>
      <c r="C54" s="2">
        <v>1495.64</v>
      </c>
      <c r="D54" s="2">
        <v>1494.88</v>
      </c>
      <c r="E54" s="2">
        <v>1483.7</v>
      </c>
      <c r="F54" s="2">
        <v>1495.11</v>
      </c>
      <c r="G54" s="2">
        <v>1497.94</v>
      </c>
      <c r="H54" s="2">
        <v>1498.21</v>
      </c>
      <c r="I54" s="2">
        <v>1502.57</v>
      </c>
      <c r="J54" s="2">
        <v>1542.42</v>
      </c>
      <c r="K54" s="2">
        <v>1627.75</v>
      </c>
      <c r="L54" s="2">
        <v>1628.81</v>
      </c>
      <c r="M54" s="2">
        <v>1626.85</v>
      </c>
      <c r="N54" s="2">
        <v>1619.25</v>
      </c>
      <c r="O54" s="2">
        <v>1614.89</v>
      </c>
      <c r="P54" s="2">
        <v>1621.79</v>
      </c>
      <c r="Q54" s="2">
        <v>1631.21</v>
      </c>
      <c r="R54" s="2">
        <v>1649.97</v>
      </c>
      <c r="S54" s="2">
        <v>1686.74</v>
      </c>
      <c r="T54" s="2">
        <v>1643.76</v>
      </c>
      <c r="U54" s="2">
        <v>1578.39</v>
      </c>
      <c r="V54" s="2">
        <v>1504.92</v>
      </c>
      <c r="W54" s="2">
        <v>1587.76</v>
      </c>
      <c r="X54" s="2">
        <v>1516.74</v>
      </c>
      <c r="Y54" s="85">
        <v>1500.78</v>
      </c>
      <c r="AB54" s="4">
        <v>8</v>
      </c>
      <c r="AC54" s="4">
        <v>25</v>
      </c>
    </row>
    <row r="55" spans="1:29" x14ac:dyDescent="0.25">
      <c r="A55" s="69">
        <v>15</v>
      </c>
      <c r="B55" s="91">
        <v>1494.29</v>
      </c>
      <c r="C55" s="2">
        <v>1489.91</v>
      </c>
      <c r="D55" s="2">
        <v>1488.23</v>
      </c>
      <c r="E55" s="2">
        <v>1488.51</v>
      </c>
      <c r="F55" s="2">
        <v>1495.74</v>
      </c>
      <c r="G55" s="2">
        <v>1501.5</v>
      </c>
      <c r="H55" s="2">
        <v>1502.53</v>
      </c>
      <c r="I55" s="2">
        <v>1544.45</v>
      </c>
      <c r="J55" s="2">
        <v>1546.8</v>
      </c>
      <c r="K55" s="2">
        <v>1549.74</v>
      </c>
      <c r="L55" s="2">
        <v>1543.63</v>
      </c>
      <c r="M55" s="2">
        <v>1558.16</v>
      </c>
      <c r="N55" s="2">
        <v>1536.57</v>
      </c>
      <c r="O55" s="2">
        <v>1540.72</v>
      </c>
      <c r="P55" s="2">
        <v>1543.85</v>
      </c>
      <c r="Q55" s="2">
        <v>1558.99</v>
      </c>
      <c r="R55" s="2">
        <v>1601.21</v>
      </c>
      <c r="S55" s="2">
        <v>1609.45</v>
      </c>
      <c r="T55" s="2">
        <v>1577.02</v>
      </c>
      <c r="U55" s="2">
        <v>1555.28</v>
      </c>
      <c r="V55" s="2">
        <v>1500.38</v>
      </c>
      <c r="W55" s="2">
        <v>1486.93</v>
      </c>
      <c r="X55" s="2">
        <v>1486.7</v>
      </c>
      <c r="Y55" s="85">
        <v>1472.03</v>
      </c>
      <c r="AB55" s="4">
        <v>9</v>
      </c>
      <c r="AC55" s="4">
        <v>2</v>
      </c>
    </row>
    <row r="56" spans="1:29" x14ac:dyDescent="0.25">
      <c r="A56" s="69">
        <v>16</v>
      </c>
      <c r="B56" s="91">
        <v>1478.56</v>
      </c>
      <c r="C56" s="2">
        <v>1459.87</v>
      </c>
      <c r="D56" s="2">
        <v>1445.14</v>
      </c>
      <c r="E56" s="2">
        <v>1468.88</v>
      </c>
      <c r="F56" s="2">
        <v>1494.37</v>
      </c>
      <c r="G56" s="2">
        <v>1495.21</v>
      </c>
      <c r="H56" s="2">
        <v>1499.22</v>
      </c>
      <c r="I56" s="2">
        <v>1495.6</v>
      </c>
      <c r="J56" s="2">
        <v>1484.06</v>
      </c>
      <c r="K56" s="2">
        <v>1483.91</v>
      </c>
      <c r="L56" s="2">
        <v>1483.01</v>
      </c>
      <c r="M56" s="2">
        <v>1482.79</v>
      </c>
      <c r="N56" s="2">
        <v>1483.55</v>
      </c>
      <c r="O56" s="2">
        <v>1483.6</v>
      </c>
      <c r="P56" s="2">
        <v>1483.97</v>
      </c>
      <c r="Q56" s="2">
        <v>1484.87</v>
      </c>
      <c r="R56" s="2">
        <v>1519.99</v>
      </c>
      <c r="S56" s="2">
        <v>1524.07</v>
      </c>
      <c r="T56" s="2">
        <v>1486.17</v>
      </c>
      <c r="U56" s="2">
        <v>1497.54</v>
      </c>
      <c r="V56" s="2">
        <v>1485.33</v>
      </c>
      <c r="W56" s="2">
        <v>1480.52</v>
      </c>
      <c r="X56" s="2">
        <v>1480.44</v>
      </c>
      <c r="Y56" s="85">
        <v>1482.01</v>
      </c>
      <c r="AB56" s="4">
        <v>9</v>
      </c>
      <c r="AC56" s="4">
        <v>3</v>
      </c>
    </row>
    <row r="57" spans="1:29" x14ac:dyDescent="0.25">
      <c r="A57" s="69">
        <v>17</v>
      </c>
      <c r="B57" s="91">
        <v>1481.68</v>
      </c>
      <c r="C57" s="2">
        <v>1476.15</v>
      </c>
      <c r="D57" s="2">
        <v>1487.19</v>
      </c>
      <c r="E57" s="2">
        <v>1488.78</v>
      </c>
      <c r="F57" s="2">
        <v>1494.67</v>
      </c>
      <c r="G57" s="2">
        <v>1513.33</v>
      </c>
      <c r="H57" s="2">
        <v>1607.75</v>
      </c>
      <c r="I57" s="2">
        <v>1625.2</v>
      </c>
      <c r="J57" s="2">
        <v>1623.57</v>
      </c>
      <c r="K57" s="2">
        <v>1621.8</v>
      </c>
      <c r="L57" s="2">
        <v>1604.39</v>
      </c>
      <c r="M57" s="2">
        <v>1607.19</v>
      </c>
      <c r="N57" s="2">
        <v>1598.19</v>
      </c>
      <c r="O57" s="2">
        <v>1601.17</v>
      </c>
      <c r="P57" s="2">
        <v>1614.83</v>
      </c>
      <c r="Q57" s="2">
        <v>1634.89</v>
      </c>
      <c r="R57" s="2">
        <v>1725.87</v>
      </c>
      <c r="S57" s="2">
        <v>1737.29</v>
      </c>
      <c r="T57" s="2">
        <v>1642.28</v>
      </c>
      <c r="U57" s="2">
        <v>1615.31</v>
      </c>
      <c r="V57" s="2">
        <v>1538.21</v>
      </c>
      <c r="W57" s="2">
        <v>1494.01</v>
      </c>
      <c r="X57" s="2">
        <v>1485.73</v>
      </c>
      <c r="Y57" s="85">
        <v>1487.68</v>
      </c>
      <c r="AB57" s="4">
        <v>9</v>
      </c>
      <c r="AC57" s="4">
        <v>4</v>
      </c>
    </row>
    <row r="58" spans="1:29" x14ac:dyDescent="0.25">
      <c r="A58" s="69">
        <v>18</v>
      </c>
      <c r="B58" s="91">
        <v>1489.81</v>
      </c>
      <c r="C58" s="2">
        <v>1490.66</v>
      </c>
      <c r="D58" s="2">
        <v>1485.11</v>
      </c>
      <c r="E58" s="2">
        <v>1492.03</v>
      </c>
      <c r="F58" s="2">
        <v>1492.15</v>
      </c>
      <c r="G58" s="2">
        <v>1570.51</v>
      </c>
      <c r="H58" s="2">
        <v>1625.45</v>
      </c>
      <c r="I58" s="2">
        <v>1656.88</v>
      </c>
      <c r="J58" s="2">
        <v>1657.06</v>
      </c>
      <c r="K58" s="2">
        <v>1661.75</v>
      </c>
      <c r="L58" s="2">
        <v>1643.61</v>
      </c>
      <c r="M58" s="2">
        <v>1644.93</v>
      </c>
      <c r="N58" s="2">
        <v>1619.28</v>
      </c>
      <c r="O58" s="2">
        <v>1594.29</v>
      </c>
      <c r="P58" s="2">
        <v>1636.37</v>
      </c>
      <c r="Q58" s="2">
        <v>1658.07</v>
      </c>
      <c r="R58" s="2">
        <v>1704.37</v>
      </c>
      <c r="S58" s="2">
        <v>1680.31</v>
      </c>
      <c r="T58" s="2">
        <v>1652.03</v>
      </c>
      <c r="U58" s="2">
        <v>1606.01</v>
      </c>
      <c r="V58" s="2">
        <v>1494.27</v>
      </c>
      <c r="W58" s="2">
        <v>1492.13</v>
      </c>
      <c r="X58" s="2">
        <v>1486.04</v>
      </c>
      <c r="Y58" s="85">
        <v>1487.87</v>
      </c>
      <c r="AB58" s="4">
        <v>9</v>
      </c>
      <c r="AC58" s="4">
        <v>5</v>
      </c>
    </row>
    <row r="59" spans="1:29" x14ac:dyDescent="0.25">
      <c r="A59" s="69">
        <v>19</v>
      </c>
      <c r="B59" s="91">
        <v>1488.87</v>
      </c>
      <c r="C59" s="2">
        <v>1490.72</v>
      </c>
      <c r="D59" s="2">
        <v>1491.64</v>
      </c>
      <c r="E59" s="2">
        <v>1493.21</v>
      </c>
      <c r="F59" s="2">
        <v>1499.12</v>
      </c>
      <c r="G59" s="2">
        <v>1523.37</v>
      </c>
      <c r="H59" s="2">
        <v>1616.39</v>
      </c>
      <c r="I59" s="2">
        <v>1631.7</v>
      </c>
      <c r="J59" s="2">
        <v>1633.14</v>
      </c>
      <c r="K59" s="2">
        <v>1630.32</v>
      </c>
      <c r="L59" s="2">
        <v>1630.69</v>
      </c>
      <c r="M59" s="2">
        <v>1618.74</v>
      </c>
      <c r="N59" s="2">
        <v>1616.7</v>
      </c>
      <c r="O59" s="2">
        <v>1614.81</v>
      </c>
      <c r="P59" s="2">
        <v>1617.88</v>
      </c>
      <c r="Q59" s="2">
        <v>1630.84</v>
      </c>
      <c r="R59" s="2">
        <v>1657.69</v>
      </c>
      <c r="S59" s="2">
        <v>1653.4</v>
      </c>
      <c r="T59" s="2">
        <v>1629.78</v>
      </c>
      <c r="U59" s="2">
        <v>1616.08</v>
      </c>
      <c r="V59" s="2">
        <v>1558.82</v>
      </c>
      <c r="W59" s="2">
        <v>1493.17</v>
      </c>
      <c r="X59" s="2">
        <v>1487.44</v>
      </c>
      <c r="Y59" s="85">
        <v>1487.21</v>
      </c>
      <c r="AB59" s="4">
        <v>9</v>
      </c>
      <c r="AC59" s="4">
        <v>6</v>
      </c>
    </row>
    <row r="60" spans="1:29" x14ac:dyDescent="0.25">
      <c r="A60" s="69">
        <v>20</v>
      </c>
      <c r="B60" s="91">
        <v>1497.13</v>
      </c>
      <c r="C60" s="2">
        <v>1491.13</v>
      </c>
      <c r="D60" s="2">
        <v>1493.01</v>
      </c>
      <c r="E60" s="2">
        <v>1493.59</v>
      </c>
      <c r="F60" s="2">
        <v>1492.96</v>
      </c>
      <c r="G60" s="2">
        <v>1496.56</v>
      </c>
      <c r="H60" s="2">
        <v>1501.46</v>
      </c>
      <c r="I60" s="2">
        <v>1562.89</v>
      </c>
      <c r="J60" s="2">
        <v>1565.22</v>
      </c>
      <c r="K60" s="2">
        <v>1566.68</v>
      </c>
      <c r="L60" s="2">
        <v>1562.35</v>
      </c>
      <c r="M60" s="2">
        <v>1558.76</v>
      </c>
      <c r="N60" s="2">
        <v>1559.31</v>
      </c>
      <c r="O60" s="2">
        <v>1562.08</v>
      </c>
      <c r="P60" s="2">
        <v>1568</v>
      </c>
      <c r="Q60" s="2">
        <v>1574.77</v>
      </c>
      <c r="R60" s="2">
        <v>1585.13</v>
      </c>
      <c r="S60" s="2">
        <v>1578.96</v>
      </c>
      <c r="T60" s="2">
        <v>1584.58</v>
      </c>
      <c r="U60" s="2">
        <v>1552.01</v>
      </c>
      <c r="V60" s="2">
        <v>1491.25</v>
      </c>
      <c r="W60" s="2">
        <v>1483.93</v>
      </c>
      <c r="X60" s="2">
        <v>1485.67</v>
      </c>
      <c r="Y60" s="85">
        <v>1488.12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1">
        <v>1488.83</v>
      </c>
      <c r="C61" s="2">
        <v>1483.7</v>
      </c>
      <c r="D61" s="2">
        <v>1484.21</v>
      </c>
      <c r="E61" s="2">
        <v>1484.8</v>
      </c>
      <c r="F61" s="2">
        <v>1484.76</v>
      </c>
      <c r="G61" s="2">
        <v>1492.65</v>
      </c>
      <c r="H61" s="2">
        <v>1491.84</v>
      </c>
      <c r="I61" s="2">
        <v>1492.93</v>
      </c>
      <c r="J61" s="2">
        <v>1487.78</v>
      </c>
      <c r="K61" s="2">
        <v>1498.32</v>
      </c>
      <c r="L61" s="2">
        <v>1494.33</v>
      </c>
      <c r="M61" s="2">
        <v>1485.62</v>
      </c>
      <c r="N61" s="2">
        <v>1485.33</v>
      </c>
      <c r="O61" s="2">
        <v>1485.62</v>
      </c>
      <c r="P61" s="2">
        <v>1512.86</v>
      </c>
      <c r="Q61" s="2">
        <v>1549</v>
      </c>
      <c r="R61" s="2">
        <v>1558.47</v>
      </c>
      <c r="S61" s="2">
        <v>1555.71</v>
      </c>
      <c r="T61" s="2">
        <v>1552.25</v>
      </c>
      <c r="U61" s="2">
        <v>1515.23</v>
      </c>
      <c r="V61" s="2">
        <v>1571.7</v>
      </c>
      <c r="W61" s="2">
        <v>1504.04</v>
      </c>
      <c r="X61" s="2">
        <v>1487.2</v>
      </c>
      <c r="Y61" s="85">
        <v>1487.22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1">
        <v>1490.68</v>
      </c>
      <c r="C62" s="2">
        <v>1491.96</v>
      </c>
      <c r="D62" s="2">
        <v>1492.63</v>
      </c>
      <c r="E62" s="2">
        <v>1493.29</v>
      </c>
      <c r="F62" s="2">
        <v>1499.97</v>
      </c>
      <c r="G62" s="2">
        <v>1613.07</v>
      </c>
      <c r="H62" s="2">
        <v>1732.78</v>
      </c>
      <c r="I62" s="2">
        <v>1757.1</v>
      </c>
      <c r="J62" s="2">
        <v>1673.66</v>
      </c>
      <c r="K62" s="2">
        <v>1670.93</v>
      </c>
      <c r="L62" s="2">
        <v>1658.99</v>
      </c>
      <c r="M62" s="2">
        <v>1675.3</v>
      </c>
      <c r="N62" s="2">
        <v>1668.5</v>
      </c>
      <c r="O62" s="2">
        <v>1665.46</v>
      </c>
      <c r="P62" s="2">
        <v>1676.76</v>
      </c>
      <c r="Q62" s="2">
        <v>1688.56</v>
      </c>
      <c r="R62" s="2">
        <v>1688.29</v>
      </c>
      <c r="S62" s="2">
        <v>1680.01</v>
      </c>
      <c r="T62" s="2">
        <v>1636.69</v>
      </c>
      <c r="U62" s="2">
        <v>1623.87</v>
      </c>
      <c r="V62" s="2">
        <v>1534.35</v>
      </c>
      <c r="W62" s="2">
        <v>1495.88</v>
      </c>
      <c r="X62" s="2">
        <v>1488.35</v>
      </c>
      <c r="Y62" s="85">
        <v>1489.03</v>
      </c>
      <c r="AB62" s="4">
        <v>9</v>
      </c>
      <c r="AC62" s="4">
        <v>9</v>
      </c>
    </row>
    <row r="63" spans="1:29" x14ac:dyDescent="0.25">
      <c r="A63" s="69">
        <v>23</v>
      </c>
      <c r="B63" s="91">
        <v>1491.38</v>
      </c>
      <c r="C63" s="2">
        <v>1492.27</v>
      </c>
      <c r="D63" s="2">
        <v>1493.24</v>
      </c>
      <c r="E63" s="2">
        <v>1494.16</v>
      </c>
      <c r="F63" s="2">
        <v>1500.74</v>
      </c>
      <c r="G63" s="2">
        <v>1545.97</v>
      </c>
      <c r="H63" s="2">
        <v>1608.3</v>
      </c>
      <c r="I63" s="2">
        <v>1642.08</v>
      </c>
      <c r="J63" s="2">
        <v>1616.44</v>
      </c>
      <c r="K63" s="2">
        <v>1611.42</v>
      </c>
      <c r="L63" s="2">
        <v>1600.37</v>
      </c>
      <c r="M63" s="2">
        <v>1599.71</v>
      </c>
      <c r="N63" s="2">
        <v>1577.7</v>
      </c>
      <c r="O63" s="2">
        <v>1583.77</v>
      </c>
      <c r="P63" s="2">
        <v>1608.07</v>
      </c>
      <c r="Q63" s="2">
        <v>1646.61</v>
      </c>
      <c r="R63" s="2">
        <v>1658.81</v>
      </c>
      <c r="S63" s="2">
        <v>1661.04</v>
      </c>
      <c r="T63" s="2">
        <v>1623.4</v>
      </c>
      <c r="U63" s="2">
        <v>1588.67</v>
      </c>
      <c r="V63" s="2">
        <v>1556.74</v>
      </c>
      <c r="W63" s="2">
        <v>1499.02</v>
      </c>
      <c r="X63" s="2">
        <v>1496.7</v>
      </c>
      <c r="Y63" s="85">
        <v>1489.79</v>
      </c>
      <c r="AB63" s="4">
        <v>9</v>
      </c>
      <c r="AC63" s="4">
        <v>10</v>
      </c>
    </row>
    <row r="64" spans="1:29" x14ac:dyDescent="0.25">
      <c r="A64" s="69">
        <v>24</v>
      </c>
      <c r="B64" s="91">
        <v>1491.3</v>
      </c>
      <c r="C64" s="2">
        <v>1488.25</v>
      </c>
      <c r="D64" s="2">
        <v>1483.3</v>
      </c>
      <c r="E64" s="2">
        <v>1482.68</v>
      </c>
      <c r="F64" s="2">
        <v>1490.62</v>
      </c>
      <c r="G64" s="2">
        <v>1505</v>
      </c>
      <c r="H64" s="2">
        <v>1537.79</v>
      </c>
      <c r="I64" s="2">
        <v>1572.41</v>
      </c>
      <c r="J64" s="2">
        <v>1580.25</v>
      </c>
      <c r="K64" s="2">
        <v>1581.57</v>
      </c>
      <c r="L64" s="2">
        <v>1572.27</v>
      </c>
      <c r="M64" s="2">
        <v>1570.95</v>
      </c>
      <c r="N64" s="2">
        <v>1570.73</v>
      </c>
      <c r="O64" s="2">
        <v>1577.96</v>
      </c>
      <c r="P64" s="2">
        <v>1584.58</v>
      </c>
      <c r="Q64" s="2">
        <v>1598.79</v>
      </c>
      <c r="R64" s="2">
        <v>1635.41</v>
      </c>
      <c r="S64" s="2">
        <v>1645.59</v>
      </c>
      <c r="T64" s="2">
        <v>1585.12</v>
      </c>
      <c r="U64" s="2">
        <v>1575</v>
      </c>
      <c r="V64" s="2">
        <v>1535.1</v>
      </c>
      <c r="W64" s="2">
        <v>1498.67</v>
      </c>
      <c r="X64" s="2">
        <v>1492.68</v>
      </c>
      <c r="Y64" s="85">
        <v>1492.89</v>
      </c>
      <c r="AB64" s="4">
        <v>9</v>
      </c>
      <c r="AC64" s="4">
        <v>11</v>
      </c>
    </row>
    <row r="65" spans="1:29" x14ac:dyDescent="0.25">
      <c r="A65" s="69">
        <v>25</v>
      </c>
      <c r="B65" s="91">
        <v>1494.85</v>
      </c>
      <c r="C65" s="2">
        <v>1495.9</v>
      </c>
      <c r="D65" s="2">
        <v>1491.38</v>
      </c>
      <c r="E65" s="2">
        <v>1497.21</v>
      </c>
      <c r="F65" s="2">
        <v>1498.45</v>
      </c>
      <c r="G65" s="2">
        <v>1515.15</v>
      </c>
      <c r="H65" s="2">
        <v>1570.02</v>
      </c>
      <c r="I65" s="2">
        <v>1619.04</v>
      </c>
      <c r="J65" s="2">
        <v>1588.31</v>
      </c>
      <c r="K65" s="2">
        <v>1585.21</v>
      </c>
      <c r="L65" s="2">
        <v>1576.92</v>
      </c>
      <c r="M65" s="2">
        <v>1575.73</v>
      </c>
      <c r="N65" s="2">
        <v>1574.18</v>
      </c>
      <c r="O65" s="2">
        <v>1577.92</v>
      </c>
      <c r="P65" s="2">
        <v>1589.49</v>
      </c>
      <c r="Q65" s="2">
        <v>1601.39</v>
      </c>
      <c r="R65" s="2">
        <v>1655.3</v>
      </c>
      <c r="S65" s="2">
        <v>1651.22</v>
      </c>
      <c r="T65" s="2">
        <v>1591.2</v>
      </c>
      <c r="U65" s="2">
        <v>1575.82</v>
      </c>
      <c r="V65" s="2">
        <v>1533.58</v>
      </c>
      <c r="W65" s="2">
        <v>1500.2</v>
      </c>
      <c r="X65" s="2">
        <v>1492.24</v>
      </c>
      <c r="Y65" s="85">
        <v>1492.54</v>
      </c>
      <c r="AB65" s="4">
        <v>9</v>
      </c>
      <c r="AC65" s="4">
        <v>12</v>
      </c>
    </row>
    <row r="66" spans="1:29" x14ac:dyDescent="0.25">
      <c r="A66" s="69">
        <v>26</v>
      </c>
      <c r="B66" s="91">
        <v>1494.49</v>
      </c>
      <c r="C66" s="2">
        <v>1489.95</v>
      </c>
      <c r="D66" s="2">
        <v>1490.27</v>
      </c>
      <c r="E66" s="2">
        <v>1492.01</v>
      </c>
      <c r="F66" s="2">
        <v>1497.87</v>
      </c>
      <c r="G66" s="2">
        <v>1506.26</v>
      </c>
      <c r="H66" s="2">
        <v>1556.41</v>
      </c>
      <c r="I66" s="2">
        <v>1555.52</v>
      </c>
      <c r="J66" s="2">
        <v>1547.12</v>
      </c>
      <c r="K66" s="2">
        <v>1558.71</v>
      </c>
      <c r="L66" s="2">
        <v>1556.71</v>
      </c>
      <c r="M66" s="2">
        <v>1556.83</v>
      </c>
      <c r="N66" s="2">
        <v>1547.5</v>
      </c>
      <c r="O66" s="2">
        <v>1548.1</v>
      </c>
      <c r="P66" s="2">
        <v>1558.07</v>
      </c>
      <c r="Q66" s="2">
        <v>1567.79</v>
      </c>
      <c r="R66" s="2">
        <v>1602.12</v>
      </c>
      <c r="S66" s="2">
        <v>1572.85</v>
      </c>
      <c r="T66" s="2">
        <v>1555.45</v>
      </c>
      <c r="U66" s="2">
        <v>1517.68</v>
      </c>
      <c r="V66" s="2">
        <v>1495.48</v>
      </c>
      <c r="W66" s="2">
        <v>1439.42</v>
      </c>
      <c r="X66" s="2">
        <v>1484.81</v>
      </c>
      <c r="Y66" s="85">
        <v>1487.34</v>
      </c>
      <c r="AB66" s="4">
        <v>9</v>
      </c>
      <c r="AC66" s="4">
        <v>13</v>
      </c>
    </row>
    <row r="67" spans="1:29" x14ac:dyDescent="0.25">
      <c r="A67" s="69">
        <v>27</v>
      </c>
      <c r="B67" s="91">
        <v>1490.78</v>
      </c>
      <c r="C67" s="2">
        <v>1490.74</v>
      </c>
      <c r="D67" s="2">
        <v>1490.83</v>
      </c>
      <c r="E67" s="2">
        <v>1491.71</v>
      </c>
      <c r="F67" s="2">
        <v>1493.55</v>
      </c>
      <c r="G67" s="2">
        <v>1490.79</v>
      </c>
      <c r="H67" s="2">
        <v>1503.6</v>
      </c>
      <c r="I67" s="2">
        <v>1568.17</v>
      </c>
      <c r="J67" s="2">
        <v>1652.72</v>
      </c>
      <c r="K67" s="2">
        <v>1688.79</v>
      </c>
      <c r="L67" s="2">
        <v>1654.47</v>
      </c>
      <c r="M67" s="2">
        <v>1640.07</v>
      </c>
      <c r="N67" s="2">
        <v>1615.93</v>
      </c>
      <c r="O67" s="2">
        <v>1626.96</v>
      </c>
      <c r="P67" s="2">
        <v>1642.67</v>
      </c>
      <c r="Q67" s="2">
        <v>1677.88</v>
      </c>
      <c r="R67" s="2">
        <v>1696.63</v>
      </c>
      <c r="S67" s="2">
        <v>1684.51</v>
      </c>
      <c r="T67" s="2">
        <v>1666.58</v>
      </c>
      <c r="U67" s="2">
        <v>1647.34</v>
      </c>
      <c r="V67" s="2">
        <v>1604.52</v>
      </c>
      <c r="W67" s="2">
        <v>1516.16</v>
      </c>
      <c r="X67" s="2">
        <v>1490.46</v>
      </c>
      <c r="Y67" s="85">
        <v>1491.23</v>
      </c>
      <c r="AB67" s="4">
        <v>9</v>
      </c>
      <c r="AC67" s="4">
        <v>14</v>
      </c>
    </row>
    <row r="68" spans="1:29" x14ac:dyDescent="0.25">
      <c r="A68" s="69">
        <v>28</v>
      </c>
      <c r="B68" s="91">
        <v>1491.31</v>
      </c>
      <c r="C68" s="2">
        <v>1491.1</v>
      </c>
      <c r="D68" s="2">
        <v>1491.59</v>
      </c>
      <c r="E68" s="2">
        <v>1491.89</v>
      </c>
      <c r="F68" s="2">
        <v>1492.13</v>
      </c>
      <c r="G68" s="2">
        <v>1489.04</v>
      </c>
      <c r="H68" s="2">
        <v>1491.75</v>
      </c>
      <c r="I68" s="2">
        <v>1509.1</v>
      </c>
      <c r="J68" s="2">
        <v>1583.72</v>
      </c>
      <c r="K68" s="2">
        <v>1648.17</v>
      </c>
      <c r="L68" s="2">
        <v>1645.22</v>
      </c>
      <c r="M68" s="2">
        <v>1646.61</v>
      </c>
      <c r="N68" s="2">
        <v>1642.9</v>
      </c>
      <c r="O68" s="2">
        <v>1646.94</v>
      </c>
      <c r="P68" s="2">
        <v>1675.53</v>
      </c>
      <c r="Q68" s="2">
        <v>1702.71</v>
      </c>
      <c r="R68" s="2">
        <v>1729.84</v>
      </c>
      <c r="S68" s="2">
        <v>1712.11</v>
      </c>
      <c r="T68" s="2">
        <v>1699.45</v>
      </c>
      <c r="U68" s="2">
        <v>1693.88</v>
      </c>
      <c r="V68" s="2">
        <v>1655.1</v>
      </c>
      <c r="W68" s="2">
        <v>1528.18</v>
      </c>
      <c r="X68" s="2">
        <v>1497.94</v>
      </c>
      <c r="Y68" s="85">
        <v>1491.85</v>
      </c>
      <c r="AB68" s="4">
        <v>9</v>
      </c>
      <c r="AC68" s="4">
        <v>15</v>
      </c>
    </row>
    <row r="69" spans="1:29" x14ac:dyDescent="0.25">
      <c r="A69" s="69">
        <v>29</v>
      </c>
      <c r="B69" s="91">
        <v>1490.9</v>
      </c>
      <c r="C69" s="2">
        <v>1490.98</v>
      </c>
      <c r="D69" s="2">
        <v>1491.05</v>
      </c>
      <c r="E69" s="2">
        <v>1492.21</v>
      </c>
      <c r="F69" s="2">
        <v>1496.22</v>
      </c>
      <c r="G69" s="2">
        <v>1520.62</v>
      </c>
      <c r="H69" s="2">
        <v>1566.58</v>
      </c>
      <c r="I69" s="2">
        <v>1643</v>
      </c>
      <c r="J69" s="2">
        <v>1644.31</v>
      </c>
      <c r="K69" s="2">
        <v>1646.7</v>
      </c>
      <c r="L69" s="2">
        <v>1640.39</v>
      </c>
      <c r="M69" s="2">
        <v>1642.82</v>
      </c>
      <c r="N69" s="2">
        <v>1641.43</v>
      </c>
      <c r="O69" s="2">
        <v>1644.03</v>
      </c>
      <c r="P69" s="2">
        <v>1665.74</v>
      </c>
      <c r="Q69" s="2">
        <v>1728.94</v>
      </c>
      <c r="R69" s="2">
        <v>1742.28</v>
      </c>
      <c r="S69" s="2">
        <v>1733.55</v>
      </c>
      <c r="T69" s="2">
        <v>1672.28</v>
      </c>
      <c r="U69" s="2">
        <v>1656.16</v>
      </c>
      <c r="V69" s="2">
        <v>1606.76</v>
      </c>
      <c r="W69" s="2">
        <v>1528.21</v>
      </c>
      <c r="X69" s="2">
        <v>1495.78</v>
      </c>
      <c r="Y69" s="85">
        <v>1490.1</v>
      </c>
      <c r="AB69" s="4">
        <v>9</v>
      </c>
      <c r="AC69" s="4">
        <v>16</v>
      </c>
    </row>
    <row r="70" spans="1:29" x14ac:dyDescent="0.25">
      <c r="A70" s="69">
        <v>30</v>
      </c>
      <c r="B70" s="91">
        <v>1493.04</v>
      </c>
      <c r="C70" s="2">
        <v>1492.22</v>
      </c>
      <c r="D70" s="2">
        <v>1492.91</v>
      </c>
      <c r="E70" s="2">
        <v>1494.43</v>
      </c>
      <c r="F70" s="2">
        <v>1495.97</v>
      </c>
      <c r="G70" s="2">
        <v>1512.14</v>
      </c>
      <c r="H70" s="2">
        <v>1556.73</v>
      </c>
      <c r="I70" s="2">
        <v>1583.95</v>
      </c>
      <c r="J70" s="2">
        <v>1590.47</v>
      </c>
      <c r="K70" s="2">
        <v>1563.8</v>
      </c>
      <c r="L70" s="2">
        <v>1533.37</v>
      </c>
      <c r="M70" s="2">
        <v>1528.57</v>
      </c>
      <c r="N70" s="2">
        <v>1525.04</v>
      </c>
      <c r="O70" s="2">
        <v>1523.3</v>
      </c>
      <c r="P70" s="2">
        <v>1532.06</v>
      </c>
      <c r="Q70" s="2">
        <v>1548.75</v>
      </c>
      <c r="R70" s="2">
        <v>1633.62</v>
      </c>
      <c r="S70" s="2">
        <v>1576.82</v>
      </c>
      <c r="T70" s="2">
        <v>1536.76</v>
      </c>
      <c r="U70" s="2">
        <v>1516.55</v>
      </c>
      <c r="V70" s="2">
        <v>1510.02</v>
      </c>
      <c r="W70" s="2">
        <v>1497.33</v>
      </c>
      <c r="X70" s="2">
        <v>1484.91</v>
      </c>
      <c r="Y70" s="85">
        <v>1489.5</v>
      </c>
      <c r="AB70" s="4">
        <v>9</v>
      </c>
      <c r="AC70" s="4">
        <v>17</v>
      </c>
    </row>
    <row r="71" spans="1:29" x14ac:dyDescent="0.25">
      <c r="A71" s="70">
        <v>31</v>
      </c>
      <c r="B71" s="92">
        <v>1492.64</v>
      </c>
      <c r="C71" s="86">
        <v>1490.94</v>
      </c>
      <c r="D71" s="86">
        <v>1493.36</v>
      </c>
      <c r="E71" s="86">
        <v>1494.25</v>
      </c>
      <c r="F71" s="86">
        <v>1504.2</v>
      </c>
      <c r="G71" s="86">
        <v>1592.29</v>
      </c>
      <c r="H71" s="86">
        <v>1719.03</v>
      </c>
      <c r="I71" s="86">
        <v>1789.38</v>
      </c>
      <c r="J71" s="86">
        <v>1777.69</v>
      </c>
      <c r="K71" s="86">
        <v>1770.54</v>
      </c>
      <c r="L71" s="86">
        <v>1757.68</v>
      </c>
      <c r="M71" s="86">
        <v>1768.63</v>
      </c>
      <c r="N71" s="86">
        <v>1761.37</v>
      </c>
      <c r="O71" s="86">
        <v>1769.1</v>
      </c>
      <c r="P71" s="86">
        <v>1791.35</v>
      </c>
      <c r="Q71" s="86">
        <v>1828.99</v>
      </c>
      <c r="R71" s="86">
        <v>1840.75</v>
      </c>
      <c r="S71" s="86">
        <v>1838.98</v>
      </c>
      <c r="T71" s="86">
        <v>1763.25</v>
      </c>
      <c r="U71" s="86">
        <v>1734.22</v>
      </c>
      <c r="V71" s="86">
        <v>1654.63</v>
      </c>
      <c r="W71" s="86">
        <v>1588.49</v>
      </c>
      <c r="X71" s="86">
        <v>1560.91</v>
      </c>
      <c r="Y71" s="87">
        <v>1515.8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90">
        <v>1472.04</v>
      </c>
      <c r="C75" s="88">
        <v>1482.04</v>
      </c>
      <c r="D75" s="88">
        <v>1505.88</v>
      </c>
      <c r="E75" s="88">
        <v>1514.12</v>
      </c>
      <c r="F75" s="88">
        <v>1578.51</v>
      </c>
      <c r="G75" s="88">
        <v>1686.93</v>
      </c>
      <c r="H75" s="88">
        <v>1743.82</v>
      </c>
      <c r="I75" s="88">
        <v>1755.63</v>
      </c>
      <c r="J75" s="88">
        <v>1753.54</v>
      </c>
      <c r="K75" s="88">
        <v>1746.14</v>
      </c>
      <c r="L75" s="88">
        <v>1736.25</v>
      </c>
      <c r="M75" s="88">
        <v>1736.17</v>
      </c>
      <c r="N75" s="88">
        <v>1725.97</v>
      </c>
      <c r="O75" s="88">
        <v>1709.53</v>
      </c>
      <c r="P75" s="88">
        <v>1717.94</v>
      </c>
      <c r="Q75" s="88">
        <v>1735.6</v>
      </c>
      <c r="R75" s="88">
        <v>1750.74</v>
      </c>
      <c r="S75" s="88">
        <v>1770.79</v>
      </c>
      <c r="T75" s="88">
        <v>1748.88</v>
      </c>
      <c r="U75" s="88">
        <v>1731.71</v>
      </c>
      <c r="V75" s="88">
        <v>1703.48</v>
      </c>
      <c r="W75" s="88">
        <v>1654.01</v>
      </c>
      <c r="X75" s="88">
        <v>1532.48</v>
      </c>
      <c r="Y75" s="89">
        <v>1509.69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1480.84</v>
      </c>
      <c r="C76" s="2">
        <v>1481.31</v>
      </c>
      <c r="D76" s="2">
        <v>1490.23</v>
      </c>
      <c r="E76" s="2">
        <v>1512.83</v>
      </c>
      <c r="F76" s="2">
        <v>1596.67</v>
      </c>
      <c r="G76" s="2">
        <v>1712.51</v>
      </c>
      <c r="H76" s="2">
        <v>1733.75</v>
      </c>
      <c r="I76" s="2">
        <v>1778.54</v>
      </c>
      <c r="J76" s="2">
        <v>1756.29</v>
      </c>
      <c r="K76" s="2">
        <v>1744.94</v>
      </c>
      <c r="L76" s="2">
        <v>1727.37</v>
      </c>
      <c r="M76" s="2">
        <v>1730.28</v>
      </c>
      <c r="N76" s="2">
        <v>1726.85</v>
      </c>
      <c r="O76" s="2">
        <v>1723.31</v>
      </c>
      <c r="P76" s="2">
        <v>1727.19</v>
      </c>
      <c r="Q76" s="2">
        <v>1743.87</v>
      </c>
      <c r="R76" s="2">
        <v>1780.18</v>
      </c>
      <c r="S76" s="2">
        <v>1789.65</v>
      </c>
      <c r="T76" s="2">
        <v>1856.72</v>
      </c>
      <c r="U76" s="2">
        <v>1770.98</v>
      </c>
      <c r="V76" s="2">
        <v>1726.93</v>
      </c>
      <c r="W76" s="2">
        <v>1686.86</v>
      </c>
      <c r="X76" s="2">
        <v>1594.18</v>
      </c>
      <c r="Y76" s="85">
        <v>1557.26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1509.82</v>
      </c>
      <c r="C77" s="2">
        <v>1497.79</v>
      </c>
      <c r="D77" s="2">
        <v>1500.24</v>
      </c>
      <c r="E77" s="2">
        <v>1511.92</v>
      </c>
      <c r="F77" s="2">
        <v>1579.59</v>
      </c>
      <c r="G77" s="2">
        <v>1691.63</v>
      </c>
      <c r="H77" s="2">
        <v>1738.98</v>
      </c>
      <c r="I77" s="2">
        <v>1756.23</v>
      </c>
      <c r="J77" s="2">
        <v>1758.81</v>
      </c>
      <c r="K77" s="2">
        <v>1755.16</v>
      </c>
      <c r="L77" s="2">
        <v>1726.99</v>
      </c>
      <c r="M77" s="2">
        <v>1741.1</v>
      </c>
      <c r="N77" s="2">
        <v>1736.17</v>
      </c>
      <c r="O77" s="2">
        <v>1727.39</v>
      </c>
      <c r="P77" s="2">
        <v>1729.09</v>
      </c>
      <c r="Q77" s="2">
        <v>1740.95</v>
      </c>
      <c r="R77" s="2">
        <v>1770.5</v>
      </c>
      <c r="S77" s="2">
        <v>1812.12</v>
      </c>
      <c r="T77" s="2">
        <v>1770.18</v>
      </c>
      <c r="U77" s="2">
        <v>1739.65</v>
      </c>
      <c r="V77" s="2">
        <v>1681.84</v>
      </c>
      <c r="W77" s="2">
        <v>1627.3</v>
      </c>
      <c r="X77" s="2">
        <v>1565.48</v>
      </c>
      <c r="Y77" s="85">
        <v>1551.43</v>
      </c>
      <c r="AB77" s="4">
        <v>9</v>
      </c>
      <c r="AC77" s="4">
        <v>24</v>
      </c>
    </row>
    <row r="78" spans="1:29" x14ac:dyDescent="0.25">
      <c r="A78" s="69">
        <v>4</v>
      </c>
      <c r="B78" s="91">
        <v>1508.94</v>
      </c>
      <c r="C78" s="2">
        <v>1509.41</v>
      </c>
      <c r="D78" s="2">
        <v>1510.51</v>
      </c>
      <c r="E78" s="2">
        <v>1511.11</v>
      </c>
      <c r="F78" s="2">
        <v>1512.2</v>
      </c>
      <c r="G78" s="2">
        <v>1582.89</v>
      </c>
      <c r="H78" s="2">
        <v>1610.35</v>
      </c>
      <c r="I78" s="2">
        <v>1597.22</v>
      </c>
      <c r="J78" s="2">
        <v>1572.47</v>
      </c>
      <c r="K78" s="2">
        <v>1535.24</v>
      </c>
      <c r="L78" s="2">
        <v>1466.23</v>
      </c>
      <c r="M78" s="2">
        <v>1466.16</v>
      </c>
      <c r="N78" s="2">
        <v>1466.03</v>
      </c>
      <c r="O78" s="2">
        <v>1466.14</v>
      </c>
      <c r="P78" s="2">
        <v>1493.04</v>
      </c>
      <c r="Q78" s="2">
        <v>1484.26</v>
      </c>
      <c r="R78" s="2">
        <v>1517.83</v>
      </c>
      <c r="S78" s="2">
        <v>1517.96</v>
      </c>
      <c r="T78" s="2">
        <v>1516.92</v>
      </c>
      <c r="U78" s="2">
        <v>1516.65</v>
      </c>
      <c r="V78" s="2">
        <v>1515.14</v>
      </c>
      <c r="W78" s="2">
        <v>1469.72</v>
      </c>
      <c r="X78" s="2">
        <v>1462.54</v>
      </c>
      <c r="Y78" s="85">
        <v>1468.42</v>
      </c>
      <c r="AB78" s="4">
        <v>9</v>
      </c>
      <c r="AC78" s="4">
        <v>25</v>
      </c>
    </row>
    <row r="79" spans="1:29" x14ac:dyDescent="0.25">
      <c r="A79" s="69">
        <v>5</v>
      </c>
      <c r="B79" s="91">
        <v>1509.73</v>
      </c>
      <c r="C79" s="2">
        <v>1510.79</v>
      </c>
      <c r="D79" s="2">
        <v>1510.61</v>
      </c>
      <c r="E79" s="2">
        <v>1511.45</v>
      </c>
      <c r="F79" s="2">
        <v>1518.7</v>
      </c>
      <c r="G79" s="2">
        <v>1530.07</v>
      </c>
      <c r="H79" s="2">
        <v>1601.69</v>
      </c>
      <c r="I79" s="2">
        <v>1582.76</v>
      </c>
      <c r="J79" s="2">
        <v>1539.24</v>
      </c>
      <c r="K79" s="2">
        <v>1527.93</v>
      </c>
      <c r="L79" s="2">
        <v>1519.74</v>
      </c>
      <c r="M79" s="2">
        <v>1517.67</v>
      </c>
      <c r="N79" s="2">
        <v>1478.91</v>
      </c>
      <c r="O79" s="2">
        <v>1466.58</v>
      </c>
      <c r="P79" s="2">
        <v>1467.26</v>
      </c>
      <c r="Q79" s="2">
        <v>1478.27</v>
      </c>
      <c r="R79" s="2">
        <v>1528.32</v>
      </c>
      <c r="S79" s="2">
        <v>1569.96</v>
      </c>
      <c r="T79" s="2">
        <v>1607.74</v>
      </c>
      <c r="U79" s="2">
        <v>1589.3</v>
      </c>
      <c r="V79" s="2">
        <v>1518.35</v>
      </c>
      <c r="W79" s="2">
        <v>1514.6</v>
      </c>
      <c r="X79" s="2">
        <v>1507.94</v>
      </c>
      <c r="Y79" s="85">
        <v>1508.94</v>
      </c>
      <c r="AB79" s="4">
        <v>10</v>
      </c>
      <c r="AC79" s="4">
        <v>2</v>
      </c>
    </row>
    <row r="80" spans="1:29" x14ac:dyDescent="0.25">
      <c r="A80" s="69">
        <v>6</v>
      </c>
      <c r="B80" s="91">
        <v>1516.45</v>
      </c>
      <c r="C80" s="2">
        <v>1510.96</v>
      </c>
      <c r="D80" s="2">
        <v>1496.78</v>
      </c>
      <c r="E80" s="2">
        <v>1495.73</v>
      </c>
      <c r="F80" s="2">
        <v>1512.52</v>
      </c>
      <c r="G80" s="2">
        <v>1519.82</v>
      </c>
      <c r="H80" s="2">
        <v>1547.03</v>
      </c>
      <c r="I80" s="2">
        <v>1624.51</v>
      </c>
      <c r="J80" s="2">
        <v>1731.04</v>
      </c>
      <c r="K80" s="2">
        <v>1735.72</v>
      </c>
      <c r="L80" s="2">
        <v>1730.29</v>
      </c>
      <c r="M80" s="2">
        <v>1731.58</v>
      </c>
      <c r="N80" s="2">
        <v>1720.35</v>
      </c>
      <c r="O80" s="2">
        <v>1723.37</v>
      </c>
      <c r="P80" s="2">
        <v>1724.05</v>
      </c>
      <c r="Q80" s="2">
        <v>1736.98</v>
      </c>
      <c r="R80" s="2">
        <v>1767.66</v>
      </c>
      <c r="S80" s="2">
        <v>1761.34</v>
      </c>
      <c r="T80" s="2">
        <v>1763.71</v>
      </c>
      <c r="U80" s="2">
        <v>1717.75</v>
      </c>
      <c r="V80" s="2">
        <v>1608.83</v>
      </c>
      <c r="W80" s="2">
        <v>1561.3</v>
      </c>
      <c r="X80" s="2">
        <v>1516.87</v>
      </c>
      <c r="Y80" s="85">
        <v>1515.18</v>
      </c>
      <c r="AB80" s="4">
        <v>10</v>
      </c>
      <c r="AC80" s="4">
        <v>3</v>
      </c>
    </row>
    <row r="81" spans="1:29" x14ac:dyDescent="0.25">
      <c r="A81" s="69">
        <v>7</v>
      </c>
      <c r="B81" s="91">
        <v>1543.33</v>
      </c>
      <c r="C81" s="2">
        <v>1512.73</v>
      </c>
      <c r="D81" s="2">
        <v>1513.2</v>
      </c>
      <c r="E81" s="2">
        <v>1508.83</v>
      </c>
      <c r="F81" s="2">
        <v>1513.52</v>
      </c>
      <c r="G81" s="2">
        <v>1522.15</v>
      </c>
      <c r="H81" s="2">
        <v>1602.15</v>
      </c>
      <c r="I81" s="2">
        <v>1647.62</v>
      </c>
      <c r="J81" s="2">
        <v>1760.44</v>
      </c>
      <c r="K81" s="2">
        <v>1812.54</v>
      </c>
      <c r="L81" s="2">
        <v>1818.71</v>
      </c>
      <c r="M81" s="2">
        <v>1819.4</v>
      </c>
      <c r="N81" s="2">
        <v>1819.94</v>
      </c>
      <c r="O81" s="2">
        <v>1819.43</v>
      </c>
      <c r="P81" s="2">
        <v>1832.09</v>
      </c>
      <c r="Q81" s="2">
        <v>1864.03</v>
      </c>
      <c r="R81" s="2">
        <v>1902.77</v>
      </c>
      <c r="S81" s="2">
        <v>1914.35</v>
      </c>
      <c r="T81" s="2">
        <v>1936.51</v>
      </c>
      <c r="U81" s="2">
        <v>1830.42</v>
      </c>
      <c r="V81" s="2">
        <v>1682.11</v>
      </c>
      <c r="W81" s="2">
        <v>1579.03</v>
      </c>
      <c r="X81" s="2">
        <v>1525.62</v>
      </c>
      <c r="Y81" s="85">
        <v>1518.06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1479.53</v>
      </c>
      <c r="C82" s="2">
        <v>1480.24</v>
      </c>
      <c r="D82" s="2">
        <v>1489.04</v>
      </c>
      <c r="E82" s="2">
        <v>1490.97</v>
      </c>
      <c r="F82" s="2">
        <v>1514.46</v>
      </c>
      <c r="G82" s="2">
        <v>1585.84</v>
      </c>
      <c r="H82" s="2">
        <v>1626.2</v>
      </c>
      <c r="I82" s="2">
        <v>1721.16</v>
      </c>
      <c r="J82" s="2">
        <v>1730.77</v>
      </c>
      <c r="K82" s="2">
        <v>1690.39</v>
      </c>
      <c r="L82" s="2">
        <v>1672.78</v>
      </c>
      <c r="M82" s="2">
        <v>1683.25</v>
      </c>
      <c r="N82" s="2">
        <v>1679.51</v>
      </c>
      <c r="O82" s="2">
        <v>1679.29</v>
      </c>
      <c r="P82" s="2">
        <v>1680.97</v>
      </c>
      <c r="Q82" s="2">
        <v>1695.94</v>
      </c>
      <c r="R82" s="2">
        <v>1731.19</v>
      </c>
      <c r="S82" s="2">
        <v>1736.92</v>
      </c>
      <c r="T82" s="2">
        <v>1720.91</v>
      </c>
      <c r="U82" s="2">
        <v>1694.32</v>
      </c>
      <c r="V82" s="2">
        <v>1571.07</v>
      </c>
      <c r="W82" s="2">
        <v>1520.14</v>
      </c>
      <c r="X82" s="2">
        <v>1512.69</v>
      </c>
      <c r="Y82" s="85">
        <v>1509.87</v>
      </c>
      <c r="AB82" s="4">
        <v>10</v>
      </c>
      <c r="AC82" s="4">
        <v>5</v>
      </c>
    </row>
    <row r="83" spans="1:29" x14ac:dyDescent="0.25">
      <c r="A83" s="69">
        <v>9</v>
      </c>
      <c r="B83" s="91">
        <v>1494.87</v>
      </c>
      <c r="C83" s="2">
        <v>1492.99</v>
      </c>
      <c r="D83" s="2">
        <v>1477.24</v>
      </c>
      <c r="E83" s="2">
        <v>1479.05</v>
      </c>
      <c r="F83" s="2">
        <v>1493.69</v>
      </c>
      <c r="G83" s="2">
        <v>1527.24</v>
      </c>
      <c r="H83" s="2">
        <v>1588.24</v>
      </c>
      <c r="I83" s="2">
        <v>1658.4</v>
      </c>
      <c r="J83" s="2">
        <v>1677.75</v>
      </c>
      <c r="K83" s="2">
        <v>1681.83</v>
      </c>
      <c r="L83" s="2">
        <v>1596.39</v>
      </c>
      <c r="M83" s="2">
        <v>1597.82</v>
      </c>
      <c r="N83" s="2">
        <v>1590.5</v>
      </c>
      <c r="O83" s="2">
        <v>1589.92</v>
      </c>
      <c r="P83" s="2">
        <v>1584.61</v>
      </c>
      <c r="Q83" s="2">
        <v>1581.53</v>
      </c>
      <c r="R83" s="2">
        <v>1590.49</v>
      </c>
      <c r="S83" s="2">
        <v>1659.23</v>
      </c>
      <c r="T83" s="2">
        <v>1594.42</v>
      </c>
      <c r="U83" s="2">
        <v>1565.51</v>
      </c>
      <c r="V83" s="2">
        <v>1522.62</v>
      </c>
      <c r="W83" s="2">
        <v>1514.95</v>
      </c>
      <c r="X83" s="2">
        <v>1487.21</v>
      </c>
      <c r="Y83" s="85">
        <v>1487.58</v>
      </c>
      <c r="AB83" s="4">
        <v>10</v>
      </c>
      <c r="AC83" s="4">
        <v>6</v>
      </c>
    </row>
    <row r="84" spans="1:29" x14ac:dyDescent="0.25">
      <c r="A84" s="69">
        <v>10</v>
      </c>
      <c r="B84" s="91">
        <v>1487.6</v>
      </c>
      <c r="C84" s="2">
        <v>1482.52</v>
      </c>
      <c r="D84" s="2">
        <v>1483.39</v>
      </c>
      <c r="E84" s="2">
        <v>1489.76</v>
      </c>
      <c r="F84" s="2">
        <v>1498.12</v>
      </c>
      <c r="G84" s="2">
        <v>1524.93</v>
      </c>
      <c r="H84" s="2">
        <v>1579.35</v>
      </c>
      <c r="I84" s="2">
        <v>1603.26</v>
      </c>
      <c r="J84" s="2">
        <v>1601.46</v>
      </c>
      <c r="K84" s="2">
        <v>1587.24</v>
      </c>
      <c r="L84" s="2">
        <v>1560.67</v>
      </c>
      <c r="M84" s="2">
        <v>1575.04</v>
      </c>
      <c r="N84" s="2">
        <v>1574.52</v>
      </c>
      <c r="O84" s="2">
        <v>1581.84</v>
      </c>
      <c r="P84" s="2">
        <v>1567.53</v>
      </c>
      <c r="Q84" s="2">
        <v>1576.38</v>
      </c>
      <c r="R84" s="2">
        <v>1588.89</v>
      </c>
      <c r="S84" s="2">
        <v>1611.36</v>
      </c>
      <c r="T84" s="2">
        <v>1593.27</v>
      </c>
      <c r="U84" s="2">
        <v>1545.55</v>
      </c>
      <c r="V84" s="2">
        <v>1509.6</v>
      </c>
      <c r="W84" s="2">
        <v>1495.5</v>
      </c>
      <c r="X84" s="2">
        <v>1489.57</v>
      </c>
      <c r="Y84" s="85">
        <v>1488.77</v>
      </c>
      <c r="AB84" s="4">
        <v>10</v>
      </c>
      <c r="AC84" s="4">
        <v>7</v>
      </c>
    </row>
    <row r="85" spans="1:29" x14ac:dyDescent="0.25">
      <c r="A85" s="69">
        <v>11</v>
      </c>
      <c r="B85" s="91">
        <v>1506.9</v>
      </c>
      <c r="C85" s="2">
        <v>1505.67</v>
      </c>
      <c r="D85" s="2">
        <v>1497.99</v>
      </c>
      <c r="E85" s="2">
        <v>1506.74</v>
      </c>
      <c r="F85" s="2">
        <v>1508.34</v>
      </c>
      <c r="G85" s="2">
        <v>1525.31</v>
      </c>
      <c r="H85" s="2">
        <v>1532.71</v>
      </c>
      <c r="I85" s="2">
        <v>1533.98</v>
      </c>
      <c r="J85" s="2">
        <v>1516.85</v>
      </c>
      <c r="K85" s="2">
        <v>1516.83</v>
      </c>
      <c r="L85" s="2">
        <v>1515.78</v>
      </c>
      <c r="M85" s="2">
        <v>1515.79</v>
      </c>
      <c r="N85" s="2">
        <v>1515.44</v>
      </c>
      <c r="O85" s="2">
        <v>1514.4</v>
      </c>
      <c r="P85" s="2">
        <v>1516.14</v>
      </c>
      <c r="Q85" s="2">
        <v>1511.51</v>
      </c>
      <c r="R85" s="2">
        <v>1512.56</v>
      </c>
      <c r="S85" s="2">
        <v>1513.41</v>
      </c>
      <c r="T85" s="2">
        <v>1513.03</v>
      </c>
      <c r="U85" s="2">
        <v>1513.23</v>
      </c>
      <c r="V85" s="2">
        <v>1512.69</v>
      </c>
      <c r="W85" s="2">
        <v>1510.89</v>
      </c>
      <c r="X85" s="2">
        <v>1491.17</v>
      </c>
      <c r="Y85" s="85">
        <v>1492.81</v>
      </c>
      <c r="AB85" s="4">
        <v>10</v>
      </c>
      <c r="AC85" s="4">
        <v>8</v>
      </c>
    </row>
    <row r="86" spans="1:29" x14ac:dyDescent="0.25">
      <c r="A86" s="69">
        <v>12</v>
      </c>
      <c r="B86" s="91">
        <v>1501.93</v>
      </c>
      <c r="C86" s="2">
        <v>1497</v>
      </c>
      <c r="D86" s="2">
        <v>1472.64</v>
      </c>
      <c r="E86" s="2">
        <v>1504.25</v>
      </c>
      <c r="F86" s="2">
        <v>1516.83</v>
      </c>
      <c r="G86" s="2">
        <v>1518.95</v>
      </c>
      <c r="H86" s="2">
        <v>1517.93</v>
      </c>
      <c r="I86" s="2">
        <v>1518.35</v>
      </c>
      <c r="J86" s="2">
        <v>1509.94</v>
      </c>
      <c r="K86" s="2">
        <v>1509.47</v>
      </c>
      <c r="L86" s="2">
        <v>1508.83</v>
      </c>
      <c r="M86" s="2">
        <v>1493.56</v>
      </c>
      <c r="N86" s="2">
        <v>1509.02</v>
      </c>
      <c r="O86" s="2">
        <v>1493.95</v>
      </c>
      <c r="P86" s="2">
        <v>1509.15</v>
      </c>
      <c r="Q86" s="2">
        <v>1495.82</v>
      </c>
      <c r="R86" s="2">
        <v>1512.48</v>
      </c>
      <c r="S86" s="2">
        <v>1546.18</v>
      </c>
      <c r="T86" s="2">
        <v>1512.77</v>
      </c>
      <c r="U86" s="2">
        <v>1520.4</v>
      </c>
      <c r="V86" s="2">
        <v>1515.75</v>
      </c>
      <c r="W86" s="2">
        <v>1514.08</v>
      </c>
      <c r="X86" s="2">
        <v>1512.17</v>
      </c>
      <c r="Y86" s="85">
        <v>1516.02</v>
      </c>
      <c r="AB86" s="4">
        <v>10</v>
      </c>
      <c r="AC86" s="4">
        <v>9</v>
      </c>
    </row>
    <row r="87" spans="1:29" x14ac:dyDescent="0.25">
      <c r="A87" s="69">
        <v>13</v>
      </c>
      <c r="B87" s="91">
        <v>1517.59</v>
      </c>
      <c r="C87" s="2">
        <v>1518.16</v>
      </c>
      <c r="D87" s="2">
        <v>1518.65</v>
      </c>
      <c r="E87" s="2">
        <v>1519.24</v>
      </c>
      <c r="F87" s="2">
        <v>1520.21</v>
      </c>
      <c r="G87" s="2">
        <v>1522.27</v>
      </c>
      <c r="H87" s="2">
        <v>1524.33</v>
      </c>
      <c r="I87" s="2">
        <v>1528.96</v>
      </c>
      <c r="J87" s="2">
        <v>1610.33</v>
      </c>
      <c r="K87" s="2">
        <v>1610.2</v>
      </c>
      <c r="L87" s="2">
        <v>1602.98</v>
      </c>
      <c r="M87" s="2">
        <v>1601.3</v>
      </c>
      <c r="N87" s="2">
        <v>1601.3</v>
      </c>
      <c r="O87" s="2">
        <v>1603.62</v>
      </c>
      <c r="P87" s="2">
        <v>1607.63</v>
      </c>
      <c r="Q87" s="2">
        <v>1620.43</v>
      </c>
      <c r="R87" s="2">
        <v>1648.22</v>
      </c>
      <c r="S87" s="2">
        <v>1648.77</v>
      </c>
      <c r="T87" s="2">
        <v>1630.05</v>
      </c>
      <c r="U87" s="2">
        <v>1613.56</v>
      </c>
      <c r="V87" s="2">
        <v>1590.31</v>
      </c>
      <c r="W87" s="2">
        <v>1546.43</v>
      </c>
      <c r="X87" s="2">
        <v>1518.25</v>
      </c>
      <c r="Y87" s="85">
        <v>1518.52</v>
      </c>
      <c r="AB87" s="4">
        <v>10</v>
      </c>
      <c r="AC87" s="4">
        <v>10</v>
      </c>
    </row>
    <row r="88" spans="1:29" x14ac:dyDescent="0.25">
      <c r="A88" s="69">
        <v>14</v>
      </c>
      <c r="B88" s="91">
        <v>1518.93</v>
      </c>
      <c r="C88" s="2">
        <v>1519.68</v>
      </c>
      <c r="D88" s="2">
        <v>1518.92</v>
      </c>
      <c r="E88" s="2">
        <v>1507.74</v>
      </c>
      <c r="F88" s="2">
        <v>1519.15</v>
      </c>
      <c r="G88" s="2">
        <v>1521.98</v>
      </c>
      <c r="H88" s="2">
        <v>1522.25</v>
      </c>
      <c r="I88" s="2">
        <v>1526.61</v>
      </c>
      <c r="J88" s="2">
        <v>1566.46</v>
      </c>
      <c r="K88" s="2">
        <v>1651.79</v>
      </c>
      <c r="L88" s="2">
        <v>1652.85</v>
      </c>
      <c r="M88" s="2">
        <v>1650.89</v>
      </c>
      <c r="N88" s="2">
        <v>1643.29</v>
      </c>
      <c r="O88" s="2">
        <v>1638.93</v>
      </c>
      <c r="P88" s="2">
        <v>1645.83</v>
      </c>
      <c r="Q88" s="2">
        <v>1655.25</v>
      </c>
      <c r="R88" s="2">
        <v>1674.01</v>
      </c>
      <c r="S88" s="2">
        <v>1710.78</v>
      </c>
      <c r="T88" s="2">
        <v>1667.8</v>
      </c>
      <c r="U88" s="2">
        <v>1602.43</v>
      </c>
      <c r="V88" s="2">
        <v>1528.96</v>
      </c>
      <c r="W88" s="2">
        <v>1611.8</v>
      </c>
      <c r="X88" s="2">
        <v>1540.78</v>
      </c>
      <c r="Y88" s="85">
        <v>1524.82</v>
      </c>
      <c r="AB88" s="4">
        <v>10</v>
      </c>
      <c r="AC88" s="4">
        <v>11</v>
      </c>
    </row>
    <row r="89" spans="1:29" x14ac:dyDescent="0.25">
      <c r="A89" s="69">
        <v>15</v>
      </c>
      <c r="B89" s="91">
        <v>1518.33</v>
      </c>
      <c r="C89" s="2">
        <v>1513.95</v>
      </c>
      <c r="D89" s="2">
        <v>1512.27</v>
      </c>
      <c r="E89" s="2">
        <v>1512.55</v>
      </c>
      <c r="F89" s="2">
        <v>1519.78</v>
      </c>
      <c r="G89" s="2">
        <v>1525.54</v>
      </c>
      <c r="H89" s="2">
        <v>1526.57</v>
      </c>
      <c r="I89" s="2">
        <v>1568.49</v>
      </c>
      <c r="J89" s="2">
        <v>1570.84</v>
      </c>
      <c r="K89" s="2">
        <v>1573.78</v>
      </c>
      <c r="L89" s="2">
        <v>1567.67</v>
      </c>
      <c r="M89" s="2">
        <v>1582.2</v>
      </c>
      <c r="N89" s="2">
        <v>1560.61</v>
      </c>
      <c r="O89" s="2">
        <v>1564.76</v>
      </c>
      <c r="P89" s="2">
        <v>1567.89</v>
      </c>
      <c r="Q89" s="2">
        <v>1583.03</v>
      </c>
      <c r="R89" s="2">
        <v>1625.25</v>
      </c>
      <c r="S89" s="2">
        <v>1633.49</v>
      </c>
      <c r="T89" s="2">
        <v>1601.06</v>
      </c>
      <c r="U89" s="2">
        <v>1579.32</v>
      </c>
      <c r="V89" s="2">
        <v>1524.42</v>
      </c>
      <c r="W89" s="2">
        <v>1510.97</v>
      </c>
      <c r="X89" s="2">
        <v>1510.74</v>
      </c>
      <c r="Y89" s="85">
        <v>1496.07</v>
      </c>
      <c r="AB89" s="4">
        <v>10</v>
      </c>
      <c r="AC89" s="4">
        <v>12</v>
      </c>
    </row>
    <row r="90" spans="1:29" x14ac:dyDescent="0.25">
      <c r="A90" s="69">
        <v>16</v>
      </c>
      <c r="B90" s="91">
        <v>1502.6</v>
      </c>
      <c r="C90" s="2">
        <v>1483.91</v>
      </c>
      <c r="D90" s="2">
        <v>1469.18</v>
      </c>
      <c r="E90" s="2">
        <v>1492.92</v>
      </c>
      <c r="F90" s="2">
        <v>1518.41</v>
      </c>
      <c r="G90" s="2">
        <v>1519.25</v>
      </c>
      <c r="H90" s="2">
        <v>1523.26</v>
      </c>
      <c r="I90" s="2">
        <v>1519.64</v>
      </c>
      <c r="J90" s="2">
        <v>1508.1</v>
      </c>
      <c r="K90" s="2">
        <v>1507.95</v>
      </c>
      <c r="L90" s="2">
        <v>1507.05</v>
      </c>
      <c r="M90" s="2">
        <v>1506.83</v>
      </c>
      <c r="N90" s="2">
        <v>1507.59</v>
      </c>
      <c r="O90" s="2">
        <v>1507.64</v>
      </c>
      <c r="P90" s="2">
        <v>1508.01</v>
      </c>
      <c r="Q90" s="2">
        <v>1508.91</v>
      </c>
      <c r="R90" s="2">
        <v>1544.03</v>
      </c>
      <c r="S90" s="2">
        <v>1548.11</v>
      </c>
      <c r="T90" s="2">
        <v>1510.21</v>
      </c>
      <c r="U90" s="2">
        <v>1521.58</v>
      </c>
      <c r="V90" s="2">
        <v>1509.37</v>
      </c>
      <c r="W90" s="2">
        <v>1504.56</v>
      </c>
      <c r="X90" s="2">
        <v>1504.48</v>
      </c>
      <c r="Y90" s="85">
        <v>1506.05</v>
      </c>
      <c r="AB90" s="4">
        <v>10</v>
      </c>
      <c r="AC90" s="4">
        <v>13</v>
      </c>
    </row>
    <row r="91" spans="1:29" x14ac:dyDescent="0.25">
      <c r="A91" s="69">
        <v>17</v>
      </c>
      <c r="B91" s="91">
        <v>1505.72</v>
      </c>
      <c r="C91" s="2">
        <v>1500.19</v>
      </c>
      <c r="D91" s="2">
        <v>1511.23</v>
      </c>
      <c r="E91" s="2">
        <v>1512.82</v>
      </c>
      <c r="F91" s="2">
        <v>1518.71</v>
      </c>
      <c r="G91" s="2">
        <v>1537.37</v>
      </c>
      <c r="H91" s="2">
        <v>1631.79</v>
      </c>
      <c r="I91" s="2">
        <v>1649.24</v>
      </c>
      <c r="J91" s="2">
        <v>1647.61</v>
      </c>
      <c r="K91" s="2">
        <v>1645.84</v>
      </c>
      <c r="L91" s="2">
        <v>1628.43</v>
      </c>
      <c r="M91" s="2">
        <v>1631.23</v>
      </c>
      <c r="N91" s="2">
        <v>1622.23</v>
      </c>
      <c r="O91" s="2">
        <v>1625.21</v>
      </c>
      <c r="P91" s="2">
        <v>1638.87</v>
      </c>
      <c r="Q91" s="2">
        <v>1658.93</v>
      </c>
      <c r="R91" s="2">
        <v>1749.91</v>
      </c>
      <c r="S91" s="2">
        <v>1761.33</v>
      </c>
      <c r="T91" s="2">
        <v>1666.32</v>
      </c>
      <c r="U91" s="2">
        <v>1639.35</v>
      </c>
      <c r="V91" s="2">
        <v>1562.25</v>
      </c>
      <c r="W91" s="2">
        <v>1518.05</v>
      </c>
      <c r="X91" s="2">
        <v>1509.77</v>
      </c>
      <c r="Y91" s="85">
        <v>1511.72</v>
      </c>
      <c r="AB91" s="4">
        <v>10</v>
      </c>
      <c r="AC91" s="4">
        <v>14</v>
      </c>
    </row>
    <row r="92" spans="1:29" x14ac:dyDescent="0.25">
      <c r="A92" s="69">
        <v>18</v>
      </c>
      <c r="B92" s="91">
        <v>1513.85</v>
      </c>
      <c r="C92" s="2">
        <v>1514.7</v>
      </c>
      <c r="D92" s="2">
        <v>1509.15</v>
      </c>
      <c r="E92" s="2">
        <v>1516.07</v>
      </c>
      <c r="F92" s="2">
        <v>1516.19</v>
      </c>
      <c r="G92" s="2">
        <v>1594.55</v>
      </c>
      <c r="H92" s="2">
        <v>1649.49</v>
      </c>
      <c r="I92" s="2">
        <v>1680.92</v>
      </c>
      <c r="J92" s="2">
        <v>1681.1</v>
      </c>
      <c r="K92" s="2">
        <v>1685.79</v>
      </c>
      <c r="L92" s="2">
        <v>1667.65</v>
      </c>
      <c r="M92" s="2">
        <v>1668.97</v>
      </c>
      <c r="N92" s="2">
        <v>1643.32</v>
      </c>
      <c r="O92" s="2">
        <v>1618.33</v>
      </c>
      <c r="P92" s="2">
        <v>1660.41</v>
      </c>
      <c r="Q92" s="2">
        <v>1682.11</v>
      </c>
      <c r="R92" s="2">
        <v>1728.41</v>
      </c>
      <c r="S92" s="2">
        <v>1704.35</v>
      </c>
      <c r="T92" s="2">
        <v>1676.07</v>
      </c>
      <c r="U92" s="2">
        <v>1630.05</v>
      </c>
      <c r="V92" s="2">
        <v>1518.31</v>
      </c>
      <c r="W92" s="2">
        <v>1516.17</v>
      </c>
      <c r="X92" s="2">
        <v>1510.08</v>
      </c>
      <c r="Y92" s="85">
        <v>1511.91</v>
      </c>
      <c r="AB92" s="4">
        <v>10</v>
      </c>
      <c r="AC92" s="4">
        <v>15</v>
      </c>
    </row>
    <row r="93" spans="1:29" x14ac:dyDescent="0.25">
      <c r="A93" s="69">
        <v>19</v>
      </c>
      <c r="B93" s="91">
        <v>1512.91</v>
      </c>
      <c r="C93" s="2">
        <v>1514.76</v>
      </c>
      <c r="D93" s="2">
        <v>1515.68</v>
      </c>
      <c r="E93" s="2">
        <v>1517.25</v>
      </c>
      <c r="F93" s="2">
        <v>1523.16</v>
      </c>
      <c r="G93" s="2">
        <v>1547.41</v>
      </c>
      <c r="H93" s="2">
        <v>1640.43</v>
      </c>
      <c r="I93" s="2">
        <v>1655.74</v>
      </c>
      <c r="J93" s="2">
        <v>1657.18</v>
      </c>
      <c r="K93" s="2">
        <v>1654.36</v>
      </c>
      <c r="L93" s="2">
        <v>1654.73</v>
      </c>
      <c r="M93" s="2">
        <v>1642.78</v>
      </c>
      <c r="N93" s="2">
        <v>1640.74</v>
      </c>
      <c r="O93" s="2">
        <v>1638.85</v>
      </c>
      <c r="P93" s="2">
        <v>1641.92</v>
      </c>
      <c r="Q93" s="2">
        <v>1654.88</v>
      </c>
      <c r="R93" s="2">
        <v>1681.73</v>
      </c>
      <c r="S93" s="2">
        <v>1677.44</v>
      </c>
      <c r="T93" s="2">
        <v>1653.82</v>
      </c>
      <c r="U93" s="2">
        <v>1640.12</v>
      </c>
      <c r="V93" s="2">
        <v>1582.86</v>
      </c>
      <c r="W93" s="2">
        <v>1517.21</v>
      </c>
      <c r="X93" s="2">
        <v>1511.48</v>
      </c>
      <c r="Y93" s="85">
        <v>1511.25</v>
      </c>
      <c r="AB93" s="4">
        <v>10</v>
      </c>
      <c r="AC93" s="4">
        <v>16</v>
      </c>
    </row>
    <row r="94" spans="1:29" x14ac:dyDescent="0.25">
      <c r="A94" s="69">
        <v>20</v>
      </c>
      <c r="B94" s="91">
        <v>1521.17</v>
      </c>
      <c r="C94" s="2">
        <v>1515.17</v>
      </c>
      <c r="D94" s="2">
        <v>1517.05</v>
      </c>
      <c r="E94" s="2">
        <v>1517.63</v>
      </c>
      <c r="F94" s="2">
        <v>1517</v>
      </c>
      <c r="G94" s="2">
        <v>1520.6</v>
      </c>
      <c r="H94" s="2">
        <v>1525.5</v>
      </c>
      <c r="I94" s="2">
        <v>1586.93</v>
      </c>
      <c r="J94" s="2">
        <v>1589.26</v>
      </c>
      <c r="K94" s="2">
        <v>1590.72</v>
      </c>
      <c r="L94" s="2">
        <v>1586.39</v>
      </c>
      <c r="M94" s="2">
        <v>1582.8</v>
      </c>
      <c r="N94" s="2">
        <v>1583.35</v>
      </c>
      <c r="O94" s="2">
        <v>1586.12</v>
      </c>
      <c r="P94" s="2">
        <v>1592.04</v>
      </c>
      <c r="Q94" s="2">
        <v>1598.81</v>
      </c>
      <c r="R94" s="2">
        <v>1609.17</v>
      </c>
      <c r="S94" s="2">
        <v>1603</v>
      </c>
      <c r="T94" s="2">
        <v>1608.62</v>
      </c>
      <c r="U94" s="2">
        <v>1576.05</v>
      </c>
      <c r="V94" s="2">
        <v>1515.29</v>
      </c>
      <c r="W94" s="2">
        <v>1507.97</v>
      </c>
      <c r="X94" s="2">
        <v>1509.71</v>
      </c>
      <c r="Y94" s="85">
        <v>1512.16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1512.87</v>
      </c>
      <c r="C95" s="2">
        <v>1507.74</v>
      </c>
      <c r="D95" s="2">
        <v>1508.25</v>
      </c>
      <c r="E95" s="2">
        <v>1508.84</v>
      </c>
      <c r="F95" s="2">
        <v>1508.8</v>
      </c>
      <c r="G95" s="2">
        <v>1516.69</v>
      </c>
      <c r="H95" s="2">
        <v>1515.88</v>
      </c>
      <c r="I95" s="2">
        <v>1516.97</v>
      </c>
      <c r="J95" s="2">
        <v>1511.82</v>
      </c>
      <c r="K95" s="2">
        <v>1522.36</v>
      </c>
      <c r="L95" s="2">
        <v>1518.37</v>
      </c>
      <c r="M95" s="2">
        <v>1509.66</v>
      </c>
      <c r="N95" s="2">
        <v>1509.37</v>
      </c>
      <c r="O95" s="2">
        <v>1509.66</v>
      </c>
      <c r="P95" s="2">
        <v>1536.9</v>
      </c>
      <c r="Q95" s="2">
        <v>1573.04</v>
      </c>
      <c r="R95" s="2">
        <v>1582.51</v>
      </c>
      <c r="S95" s="2">
        <v>1579.75</v>
      </c>
      <c r="T95" s="2">
        <v>1576.29</v>
      </c>
      <c r="U95" s="2">
        <v>1539.27</v>
      </c>
      <c r="V95" s="2">
        <v>1595.74</v>
      </c>
      <c r="W95" s="2">
        <v>1528.08</v>
      </c>
      <c r="X95" s="2">
        <v>1511.24</v>
      </c>
      <c r="Y95" s="85">
        <v>1511.26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1514.72</v>
      </c>
      <c r="C96" s="2">
        <v>1516</v>
      </c>
      <c r="D96" s="2">
        <v>1516.67</v>
      </c>
      <c r="E96" s="2">
        <v>1517.33</v>
      </c>
      <c r="F96" s="2">
        <v>1524.01</v>
      </c>
      <c r="G96" s="2">
        <v>1637.11</v>
      </c>
      <c r="H96" s="2">
        <v>1756.82</v>
      </c>
      <c r="I96" s="2">
        <v>1781.14</v>
      </c>
      <c r="J96" s="2">
        <v>1697.7</v>
      </c>
      <c r="K96" s="2">
        <v>1694.97</v>
      </c>
      <c r="L96" s="2">
        <v>1683.03</v>
      </c>
      <c r="M96" s="2">
        <v>1699.34</v>
      </c>
      <c r="N96" s="2">
        <v>1692.54</v>
      </c>
      <c r="O96" s="2">
        <v>1689.5</v>
      </c>
      <c r="P96" s="2">
        <v>1700.8</v>
      </c>
      <c r="Q96" s="2">
        <v>1712.6</v>
      </c>
      <c r="R96" s="2">
        <v>1712.33</v>
      </c>
      <c r="S96" s="2">
        <v>1704.05</v>
      </c>
      <c r="T96" s="2">
        <v>1660.73</v>
      </c>
      <c r="U96" s="2">
        <v>1647.91</v>
      </c>
      <c r="V96" s="2">
        <v>1558.39</v>
      </c>
      <c r="W96" s="2">
        <v>1519.92</v>
      </c>
      <c r="X96" s="2">
        <v>1512.39</v>
      </c>
      <c r="Y96" s="85">
        <v>1513.07</v>
      </c>
      <c r="AB96" s="4">
        <v>10</v>
      </c>
      <c r="AC96" s="4">
        <v>19</v>
      </c>
    </row>
    <row r="97" spans="1:29" x14ac:dyDescent="0.25">
      <c r="A97" s="69">
        <v>23</v>
      </c>
      <c r="B97" s="91">
        <v>1515.42</v>
      </c>
      <c r="C97" s="2">
        <v>1516.31</v>
      </c>
      <c r="D97" s="2">
        <v>1517.28</v>
      </c>
      <c r="E97" s="2">
        <v>1518.2</v>
      </c>
      <c r="F97" s="2">
        <v>1524.78</v>
      </c>
      <c r="G97" s="2">
        <v>1570.01</v>
      </c>
      <c r="H97" s="2">
        <v>1632.34</v>
      </c>
      <c r="I97" s="2">
        <v>1666.12</v>
      </c>
      <c r="J97" s="2">
        <v>1640.48</v>
      </c>
      <c r="K97" s="2">
        <v>1635.46</v>
      </c>
      <c r="L97" s="2">
        <v>1624.41</v>
      </c>
      <c r="M97" s="2">
        <v>1623.75</v>
      </c>
      <c r="N97" s="2">
        <v>1601.74</v>
      </c>
      <c r="O97" s="2">
        <v>1607.81</v>
      </c>
      <c r="P97" s="2">
        <v>1632.11</v>
      </c>
      <c r="Q97" s="2">
        <v>1670.65</v>
      </c>
      <c r="R97" s="2">
        <v>1682.85</v>
      </c>
      <c r="S97" s="2">
        <v>1685.08</v>
      </c>
      <c r="T97" s="2">
        <v>1647.44</v>
      </c>
      <c r="U97" s="2">
        <v>1612.71</v>
      </c>
      <c r="V97" s="2">
        <v>1580.78</v>
      </c>
      <c r="W97" s="2">
        <v>1523.06</v>
      </c>
      <c r="X97" s="2">
        <v>1520.74</v>
      </c>
      <c r="Y97" s="85">
        <v>1513.83</v>
      </c>
      <c r="AB97" s="4">
        <v>10</v>
      </c>
      <c r="AC97" s="4">
        <v>20</v>
      </c>
    </row>
    <row r="98" spans="1:29" x14ac:dyDescent="0.25">
      <c r="A98" s="69">
        <v>24</v>
      </c>
      <c r="B98" s="91">
        <v>1515.34</v>
      </c>
      <c r="C98" s="2">
        <v>1512.29</v>
      </c>
      <c r="D98" s="2">
        <v>1507.34</v>
      </c>
      <c r="E98" s="2">
        <v>1506.72</v>
      </c>
      <c r="F98" s="2">
        <v>1514.66</v>
      </c>
      <c r="G98" s="2">
        <v>1529.04</v>
      </c>
      <c r="H98" s="2">
        <v>1561.83</v>
      </c>
      <c r="I98" s="2">
        <v>1596.45</v>
      </c>
      <c r="J98" s="2">
        <v>1604.29</v>
      </c>
      <c r="K98" s="2">
        <v>1605.61</v>
      </c>
      <c r="L98" s="2">
        <v>1596.31</v>
      </c>
      <c r="M98" s="2">
        <v>1594.99</v>
      </c>
      <c r="N98" s="2">
        <v>1594.77</v>
      </c>
      <c r="O98" s="2">
        <v>1602</v>
      </c>
      <c r="P98" s="2">
        <v>1608.62</v>
      </c>
      <c r="Q98" s="2">
        <v>1622.83</v>
      </c>
      <c r="R98" s="2">
        <v>1659.45</v>
      </c>
      <c r="S98" s="2">
        <v>1669.63</v>
      </c>
      <c r="T98" s="2">
        <v>1609.16</v>
      </c>
      <c r="U98" s="2">
        <v>1599.04</v>
      </c>
      <c r="V98" s="2">
        <v>1559.14</v>
      </c>
      <c r="W98" s="2">
        <v>1522.71</v>
      </c>
      <c r="X98" s="2">
        <v>1516.72</v>
      </c>
      <c r="Y98" s="85">
        <v>1516.93</v>
      </c>
      <c r="AB98" s="4">
        <v>10</v>
      </c>
      <c r="AC98" s="4">
        <v>21</v>
      </c>
    </row>
    <row r="99" spans="1:29" x14ac:dyDescent="0.25">
      <c r="A99" s="69">
        <v>25</v>
      </c>
      <c r="B99" s="91">
        <v>1518.89</v>
      </c>
      <c r="C99" s="2">
        <v>1519.94</v>
      </c>
      <c r="D99" s="2">
        <v>1515.42</v>
      </c>
      <c r="E99" s="2">
        <v>1521.25</v>
      </c>
      <c r="F99" s="2">
        <v>1522.49</v>
      </c>
      <c r="G99" s="2">
        <v>1539.19</v>
      </c>
      <c r="H99" s="2">
        <v>1594.06</v>
      </c>
      <c r="I99" s="2">
        <v>1643.08</v>
      </c>
      <c r="J99" s="2">
        <v>1612.35</v>
      </c>
      <c r="K99" s="2">
        <v>1609.25</v>
      </c>
      <c r="L99" s="2">
        <v>1600.96</v>
      </c>
      <c r="M99" s="2">
        <v>1599.77</v>
      </c>
      <c r="N99" s="2">
        <v>1598.22</v>
      </c>
      <c r="O99" s="2">
        <v>1601.96</v>
      </c>
      <c r="P99" s="2">
        <v>1613.53</v>
      </c>
      <c r="Q99" s="2">
        <v>1625.43</v>
      </c>
      <c r="R99" s="2">
        <v>1679.34</v>
      </c>
      <c r="S99" s="2">
        <v>1675.26</v>
      </c>
      <c r="T99" s="2">
        <v>1615.24</v>
      </c>
      <c r="U99" s="2">
        <v>1599.86</v>
      </c>
      <c r="V99" s="2">
        <v>1557.62</v>
      </c>
      <c r="W99" s="2">
        <v>1524.24</v>
      </c>
      <c r="X99" s="2">
        <v>1516.28</v>
      </c>
      <c r="Y99" s="85">
        <v>1516.58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1518.53</v>
      </c>
      <c r="C100" s="2">
        <v>1513.99</v>
      </c>
      <c r="D100" s="2">
        <v>1514.31</v>
      </c>
      <c r="E100" s="2">
        <v>1516.05</v>
      </c>
      <c r="F100" s="2">
        <v>1521.91</v>
      </c>
      <c r="G100" s="2">
        <v>1530.3</v>
      </c>
      <c r="H100" s="2">
        <v>1580.45</v>
      </c>
      <c r="I100" s="2">
        <v>1579.56</v>
      </c>
      <c r="J100" s="2">
        <v>1571.16</v>
      </c>
      <c r="K100" s="2">
        <v>1582.75</v>
      </c>
      <c r="L100" s="2">
        <v>1580.75</v>
      </c>
      <c r="M100" s="2">
        <v>1580.87</v>
      </c>
      <c r="N100" s="2">
        <v>1571.54</v>
      </c>
      <c r="O100" s="2">
        <v>1572.14</v>
      </c>
      <c r="P100" s="2">
        <v>1582.11</v>
      </c>
      <c r="Q100" s="2">
        <v>1591.83</v>
      </c>
      <c r="R100" s="2">
        <v>1626.16</v>
      </c>
      <c r="S100" s="2">
        <v>1596.89</v>
      </c>
      <c r="T100" s="2">
        <v>1579.49</v>
      </c>
      <c r="U100" s="2">
        <v>1541.72</v>
      </c>
      <c r="V100" s="2">
        <v>1519.52</v>
      </c>
      <c r="W100" s="2">
        <v>1463.46</v>
      </c>
      <c r="X100" s="2">
        <v>1508.85</v>
      </c>
      <c r="Y100" s="85">
        <v>1511.38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1514.82</v>
      </c>
      <c r="C101" s="2">
        <v>1514.78</v>
      </c>
      <c r="D101" s="2">
        <v>1514.87</v>
      </c>
      <c r="E101" s="2">
        <v>1515.75</v>
      </c>
      <c r="F101" s="2">
        <v>1517.59</v>
      </c>
      <c r="G101" s="2">
        <v>1514.83</v>
      </c>
      <c r="H101" s="2">
        <v>1527.64</v>
      </c>
      <c r="I101" s="2">
        <v>1592.21</v>
      </c>
      <c r="J101" s="2">
        <v>1676.76</v>
      </c>
      <c r="K101" s="2">
        <v>1712.83</v>
      </c>
      <c r="L101" s="2">
        <v>1678.51</v>
      </c>
      <c r="M101" s="2">
        <v>1664.11</v>
      </c>
      <c r="N101" s="2">
        <v>1639.97</v>
      </c>
      <c r="O101" s="2">
        <v>1651</v>
      </c>
      <c r="P101" s="2">
        <v>1666.71</v>
      </c>
      <c r="Q101" s="2">
        <v>1701.92</v>
      </c>
      <c r="R101" s="2">
        <v>1720.67</v>
      </c>
      <c r="S101" s="2">
        <v>1708.55</v>
      </c>
      <c r="T101" s="2">
        <v>1690.62</v>
      </c>
      <c r="U101" s="2">
        <v>1671.38</v>
      </c>
      <c r="V101" s="2">
        <v>1628.56</v>
      </c>
      <c r="W101" s="2">
        <v>1540.2</v>
      </c>
      <c r="X101" s="2">
        <v>1514.5</v>
      </c>
      <c r="Y101" s="85">
        <v>1515.27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1515.35</v>
      </c>
      <c r="C102" s="2">
        <v>1515.14</v>
      </c>
      <c r="D102" s="2">
        <v>1515.63</v>
      </c>
      <c r="E102" s="2">
        <v>1515.93</v>
      </c>
      <c r="F102" s="2">
        <v>1516.17</v>
      </c>
      <c r="G102" s="2">
        <v>1513.08</v>
      </c>
      <c r="H102" s="2">
        <v>1515.79</v>
      </c>
      <c r="I102" s="2">
        <v>1533.14</v>
      </c>
      <c r="J102" s="2">
        <v>1607.76</v>
      </c>
      <c r="K102" s="2">
        <v>1672.21</v>
      </c>
      <c r="L102" s="2">
        <v>1669.26</v>
      </c>
      <c r="M102" s="2">
        <v>1670.65</v>
      </c>
      <c r="N102" s="2">
        <v>1666.94</v>
      </c>
      <c r="O102" s="2">
        <v>1670.98</v>
      </c>
      <c r="P102" s="2">
        <v>1699.57</v>
      </c>
      <c r="Q102" s="2">
        <v>1726.75</v>
      </c>
      <c r="R102" s="2">
        <v>1753.88</v>
      </c>
      <c r="S102" s="2">
        <v>1736.15</v>
      </c>
      <c r="T102" s="2">
        <v>1723.49</v>
      </c>
      <c r="U102" s="2">
        <v>1717.92</v>
      </c>
      <c r="V102" s="2">
        <v>1679.14</v>
      </c>
      <c r="W102" s="2">
        <v>1552.22</v>
      </c>
      <c r="X102" s="2">
        <v>1521.98</v>
      </c>
      <c r="Y102" s="85">
        <v>1515.89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1514.94</v>
      </c>
      <c r="C103" s="2">
        <v>1515.02</v>
      </c>
      <c r="D103" s="2">
        <v>1515.09</v>
      </c>
      <c r="E103" s="2">
        <v>1516.25</v>
      </c>
      <c r="F103" s="2">
        <v>1520.26</v>
      </c>
      <c r="G103" s="2">
        <v>1544.66</v>
      </c>
      <c r="H103" s="2">
        <v>1590.62</v>
      </c>
      <c r="I103" s="2">
        <v>1667.04</v>
      </c>
      <c r="J103" s="2">
        <v>1668.35</v>
      </c>
      <c r="K103" s="2">
        <v>1670.74</v>
      </c>
      <c r="L103" s="2">
        <v>1664.43</v>
      </c>
      <c r="M103" s="2">
        <v>1666.86</v>
      </c>
      <c r="N103" s="2">
        <v>1665.47</v>
      </c>
      <c r="O103" s="2">
        <v>1668.07</v>
      </c>
      <c r="P103" s="2">
        <v>1689.78</v>
      </c>
      <c r="Q103" s="2">
        <v>1752.98</v>
      </c>
      <c r="R103" s="2">
        <v>1766.32</v>
      </c>
      <c r="S103" s="2">
        <v>1757.59</v>
      </c>
      <c r="T103" s="2">
        <v>1696.32</v>
      </c>
      <c r="U103" s="2">
        <v>1680.2</v>
      </c>
      <c r="V103" s="2">
        <v>1630.8</v>
      </c>
      <c r="W103" s="2">
        <v>1552.25</v>
      </c>
      <c r="X103" s="2">
        <v>1519.82</v>
      </c>
      <c r="Y103" s="85">
        <v>1514.14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1517.08</v>
      </c>
      <c r="C104" s="2">
        <v>1516.26</v>
      </c>
      <c r="D104" s="2">
        <v>1516.95</v>
      </c>
      <c r="E104" s="2">
        <v>1518.47</v>
      </c>
      <c r="F104" s="2">
        <v>1520.01</v>
      </c>
      <c r="G104" s="2">
        <v>1536.18</v>
      </c>
      <c r="H104" s="2">
        <v>1580.77</v>
      </c>
      <c r="I104" s="2">
        <v>1607.99</v>
      </c>
      <c r="J104" s="2">
        <v>1614.51</v>
      </c>
      <c r="K104" s="2">
        <v>1587.84</v>
      </c>
      <c r="L104" s="2">
        <v>1557.41</v>
      </c>
      <c r="M104" s="2">
        <v>1552.61</v>
      </c>
      <c r="N104" s="2">
        <v>1549.08</v>
      </c>
      <c r="O104" s="2">
        <v>1547.34</v>
      </c>
      <c r="P104" s="2">
        <v>1556.1</v>
      </c>
      <c r="Q104" s="2">
        <v>1572.79</v>
      </c>
      <c r="R104" s="2">
        <v>1657.66</v>
      </c>
      <c r="S104" s="2">
        <v>1600.86</v>
      </c>
      <c r="T104" s="2">
        <v>1560.8</v>
      </c>
      <c r="U104" s="2">
        <v>1540.59</v>
      </c>
      <c r="V104" s="2">
        <v>1534.06</v>
      </c>
      <c r="W104" s="2">
        <v>1521.37</v>
      </c>
      <c r="X104" s="2">
        <v>1508.95</v>
      </c>
      <c r="Y104" s="85">
        <v>1513.54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1516.68</v>
      </c>
      <c r="C105" s="86">
        <v>1514.98</v>
      </c>
      <c r="D105" s="86">
        <v>1517.4</v>
      </c>
      <c r="E105" s="86">
        <v>1518.29</v>
      </c>
      <c r="F105" s="86">
        <v>1528.24</v>
      </c>
      <c r="G105" s="86">
        <v>1616.33</v>
      </c>
      <c r="H105" s="86">
        <v>1743.07</v>
      </c>
      <c r="I105" s="86">
        <v>1813.42</v>
      </c>
      <c r="J105" s="86">
        <v>1801.73</v>
      </c>
      <c r="K105" s="86">
        <v>1794.58</v>
      </c>
      <c r="L105" s="86">
        <v>1781.72</v>
      </c>
      <c r="M105" s="86">
        <v>1792.67</v>
      </c>
      <c r="N105" s="86">
        <v>1785.41</v>
      </c>
      <c r="O105" s="86">
        <v>1793.14</v>
      </c>
      <c r="P105" s="86">
        <v>1815.39</v>
      </c>
      <c r="Q105" s="86">
        <v>1853.03</v>
      </c>
      <c r="R105" s="86">
        <v>1864.79</v>
      </c>
      <c r="S105" s="86">
        <v>1863.02</v>
      </c>
      <c r="T105" s="86">
        <v>1787.29</v>
      </c>
      <c r="U105" s="86">
        <v>1758.26</v>
      </c>
      <c r="V105" s="86">
        <v>1678.67</v>
      </c>
      <c r="W105" s="86">
        <v>1612.53</v>
      </c>
      <c r="X105" s="86">
        <v>1584.95</v>
      </c>
      <c r="Y105" s="87">
        <v>1539.84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04">
        <v>1693.91</v>
      </c>
      <c r="C109" s="105">
        <v>1703.91</v>
      </c>
      <c r="D109" s="105">
        <v>1727.75</v>
      </c>
      <c r="E109" s="105">
        <v>1735.99</v>
      </c>
      <c r="F109" s="105">
        <v>1800.38</v>
      </c>
      <c r="G109" s="105">
        <v>1908.8</v>
      </c>
      <c r="H109" s="105">
        <v>1965.69</v>
      </c>
      <c r="I109" s="105">
        <v>1977.5</v>
      </c>
      <c r="J109" s="105">
        <v>1975.41</v>
      </c>
      <c r="K109" s="105">
        <v>1968.01</v>
      </c>
      <c r="L109" s="105">
        <v>1958.12</v>
      </c>
      <c r="M109" s="105">
        <v>1958.04</v>
      </c>
      <c r="N109" s="105">
        <v>1947.84</v>
      </c>
      <c r="O109" s="105">
        <v>1931.4</v>
      </c>
      <c r="P109" s="105">
        <v>1939.81</v>
      </c>
      <c r="Q109" s="105">
        <v>1957.47</v>
      </c>
      <c r="R109" s="105">
        <v>1972.61</v>
      </c>
      <c r="S109" s="105">
        <v>1992.66</v>
      </c>
      <c r="T109" s="105">
        <v>1970.75</v>
      </c>
      <c r="U109" s="105">
        <v>1953.58</v>
      </c>
      <c r="V109" s="105">
        <v>1925.35</v>
      </c>
      <c r="W109" s="105">
        <v>1875.88</v>
      </c>
      <c r="X109" s="105">
        <v>1754.35</v>
      </c>
      <c r="Y109" s="106">
        <v>1731.56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3">
        <v>1702.71</v>
      </c>
      <c r="C110" s="2">
        <v>1703.18</v>
      </c>
      <c r="D110" s="2">
        <v>1712.1</v>
      </c>
      <c r="E110" s="2">
        <v>1734.7</v>
      </c>
      <c r="F110" s="2">
        <v>1818.54</v>
      </c>
      <c r="G110" s="2">
        <v>1934.38</v>
      </c>
      <c r="H110" s="2">
        <v>1955.62</v>
      </c>
      <c r="I110" s="2">
        <v>2000.41</v>
      </c>
      <c r="J110" s="2">
        <v>1978.16</v>
      </c>
      <c r="K110" s="2">
        <v>1966.81</v>
      </c>
      <c r="L110" s="2">
        <v>1949.24</v>
      </c>
      <c r="M110" s="2">
        <v>1952.15</v>
      </c>
      <c r="N110" s="2">
        <v>1948.72</v>
      </c>
      <c r="O110" s="2">
        <v>1945.18</v>
      </c>
      <c r="P110" s="2">
        <v>1949.06</v>
      </c>
      <c r="Q110" s="2">
        <v>1965.74</v>
      </c>
      <c r="R110" s="2">
        <v>2002.05</v>
      </c>
      <c r="S110" s="2">
        <v>2011.52</v>
      </c>
      <c r="T110" s="2">
        <v>2078.59</v>
      </c>
      <c r="U110" s="2">
        <v>1992.85</v>
      </c>
      <c r="V110" s="2">
        <v>1948.8</v>
      </c>
      <c r="W110" s="2">
        <v>1908.73</v>
      </c>
      <c r="X110" s="2">
        <v>1816.05</v>
      </c>
      <c r="Y110" s="85">
        <v>1779.13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3">
        <v>1731.69</v>
      </c>
      <c r="C111" s="2">
        <v>1719.66</v>
      </c>
      <c r="D111" s="2">
        <v>1722.11</v>
      </c>
      <c r="E111" s="2">
        <v>1733.79</v>
      </c>
      <c r="F111" s="2">
        <v>1801.46</v>
      </c>
      <c r="G111" s="2">
        <v>1913.5</v>
      </c>
      <c r="H111" s="2">
        <v>1960.85</v>
      </c>
      <c r="I111" s="2">
        <v>1978.1</v>
      </c>
      <c r="J111" s="2">
        <v>1980.68</v>
      </c>
      <c r="K111" s="2">
        <v>1977.03</v>
      </c>
      <c r="L111" s="2">
        <v>1948.86</v>
      </c>
      <c r="M111" s="2">
        <v>1962.97</v>
      </c>
      <c r="N111" s="2">
        <v>1958.04</v>
      </c>
      <c r="O111" s="2">
        <v>1949.26</v>
      </c>
      <c r="P111" s="2">
        <v>1950.96</v>
      </c>
      <c r="Q111" s="2">
        <v>1962.82</v>
      </c>
      <c r="R111" s="2">
        <v>1992.37</v>
      </c>
      <c r="S111" s="2">
        <v>2033.99</v>
      </c>
      <c r="T111" s="2">
        <v>1992.05</v>
      </c>
      <c r="U111" s="2">
        <v>1961.52</v>
      </c>
      <c r="V111" s="2">
        <v>1903.71</v>
      </c>
      <c r="W111" s="2">
        <v>1849.17</v>
      </c>
      <c r="X111" s="2">
        <v>1787.35</v>
      </c>
      <c r="Y111" s="85">
        <v>1773.3</v>
      </c>
      <c r="AB111" s="4">
        <v>11</v>
      </c>
      <c r="AC111" s="4">
        <v>10</v>
      </c>
    </row>
    <row r="112" spans="1:29" x14ac:dyDescent="0.25">
      <c r="A112" s="69">
        <v>4</v>
      </c>
      <c r="B112" s="93">
        <v>1730.81</v>
      </c>
      <c r="C112" s="2">
        <v>1731.28</v>
      </c>
      <c r="D112" s="2">
        <v>1732.38</v>
      </c>
      <c r="E112" s="2">
        <v>1732.98</v>
      </c>
      <c r="F112" s="2">
        <v>1734.07</v>
      </c>
      <c r="G112" s="2">
        <v>1804.76</v>
      </c>
      <c r="H112" s="2">
        <v>1832.22</v>
      </c>
      <c r="I112" s="2">
        <v>1819.09</v>
      </c>
      <c r="J112" s="2">
        <v>1794.34</v>
      </c>
      <c r="K112" s="2">
        <v>1757.11</v>
      </c>
      <c r="L112" s="2">
        <v>1688.1</v>
      </c>
      <c r="M112" s="2">
        <v>1688.03</v>
      </c>
      <c r="N112" s="2">
        <v>1687.9</v>
      </c>
      <c r="O112" s="2">
        <v>1688.01</v>
      </c>
      <c r="P112" s="2">
        <v>1714.91</v>
      </c>
      <c r="Q112" s="2">
        <v>1706.13</v>
      </c>
      <c r="R112" s="2">
        <v>1739.7</v>
      </c>
      <c r="S112" s="2">
        <v>1739.83</v>
      </c>
      <c r="T112" s="2">
        <v>1738.79</v>
      </c>
      <c r="U112" s="2">
        <v>1738.52</v>
      </c>
      <c r="V112" s="2">
        <v>1737.01</v>
      </c>
      <c r="W112" s="2">
        <v>1691.59</v>
      </c>
      <c r="X112" s="2">
        <v>1684.41</v>
      </c>
      <c r="Y112" s="85">
        <v>1690.29</v>
      </c>
      <c r="AB112" s="4">
        <v>11</v>
      </c>
      <c r="AC112" s="4">
        <v>11</v>
      </c>
    </row>
    <row r="113" spans="1:29" x14ac:dyDescent="0.25">
      <c r="A113" s="69">
        <v>5</v>
      </c>
      <c r="B113" s="93">
        <v>1731.6</v>
      </c>
      <c r="C113" s="2">
        <v>1732.66</v>
      </c>
      <c r="D113" s="2">
        <v>1732.48</v>
      </c>
      <c r="E113" s="2">
        <v>1733.32</v>
      </c>
      <c r="F113" s="2">
        <v>1740.57</v>
      </c>
      <c r="G113" s="2">
        <v>1751.94</v>
      </c>
      <c r="H113" s="2">
        <v>1823.56</v>
      </c>
      <c r="I113" s="2">
        <v>1804.63</v>
      </c>
      <c r="J113" s="2">
        <v>1761.11</v>
      </c>
      <c r="K113" s="2">
        <v>1749.8</v>
      </c>
      <c r="L113" s="2">
        <v>1741.61</v>
      </c>
      <c r="M113" s="2">
        <v>1739.54</v>
      </c>
      <c r="N113" s="2">
        <v>1700.78</v>
      </c>
      <c r="O113" s="2">
        <v>1688.45</v>
      </c>
      <c r="P113" s="2">
        <v>1689.13</v>
      </c>
      <c r="Q113" s="2">
        <v>1700.14</v>
      </c>
      <c r="R113" s="2">
        <v>1750.19</v>
      </c>
      <c r="S113" s="2">
        <v>1791.83</v>
      </c>
      <c r="T113" s="2">
        <v>1829.61</v>
      </c>
      <c r="U113" s="2">
        <v>1811.17</v>
      </c>
      <c r="V113" s="2">
        <v>1740.22</v>
      </c>
      <c r="W113" s="2">
        <v>1736.47</v>
      </c>
      <c r="X113" s="2">
        <v>1729.81</v>
      </c>
      <c r="Y113" s="85">
        <v>1730.81</v>
      </c>
      <c r="AB113" s="4">
        <v>11</v>
      </c>
      <c r="AC113" s="4">
        <v>12</v>
      </c>
    </row>
    <row r="114" spans="1:29" x14ac:dyDescent="0.25">
      <c r="A114" s="69">
        <v>6</v>
      </c>
      <c r="B114" s="93">
        <v>1738.32</v>
      </c>
      <c r="C114" s="2">
        <v>1732.83</v>
      </c>
      <c r="D114" s="2">
        <v>1718.65</v>
      </c>
      <c r="E114" s="2">
        <v>1717.6</v>
      </c>
      <c r="F114" s="2">
        <v>1734.39</v>
      </c>
      <c r="G114" s="2">
        <v>1741.69</v>
      </c>
      <c r="H114" s="2">
        <v>1768.9</v>
      </c>
      <c r="I114" s="2">
        <v>1846.38</v>
      </c>
      <c r="J114" s="2">
        <v>1952.91</v>
      </c>
      <c r="K114" s="2">
        <v>1957.59</v>
      </c>
      <c r="L114" s="2">
        <v>1952.16</v>
      </c>
      <c r="M114" s="2">
        <v>1953.45</v>
      </c>
      <c r="N114" s="2">
        <v>1942.22</v>
      </c>
      <c r="O114" s="2">
        <v>1945.24</v>
      </c>
      <c r="P114" s="2">
        <v>1945.92</v>
      </c>
      <c r="Q114" s="2">
        <v>1958.85</v>
      </c>
      <c r="R114" s="2">
        <v>1989.53</v>
      </c>
      <c r="S114" s="2">
        <v>1983.21</v>
      </c>
      <c r="T114" s="2">
        <v>1985.58</v>
      </c>
      <c r="U114" s="2">
        <v>1939.62</v>
      </c>
      <c r="V114" s="2">
        <v>1830.7</v>
      </c>
      <c r="W114" s="2">
        <v>1783.17</v>
      </c>
      <c r="X114" s="2">
        <v>1738.74</v>
      </c>
      <c r="Y114" s="85">
        <v>1737.05</v>
      </c>
      <c r="AB114" s="4">
        <v>11</v>
      </c>
      <c r="AC114" s="4">
        <v>13</v>
      </c>
    </row>
    <row r="115" spans="1:29" x14ac:dyDescent="0.25">
      <c r="A115" s="69">
        <v>7</v>
      </c>
      <c r="B115" s="93">
        <v>1765.2</v>
      </c>
      <c r="C115" s="2">
        <v>1734.6</v>
      </c>
      <c r="D115" s="2">
        <v>1735.07</v>
      </c>
      <c r="E115" s="2">
        <v>1730.7</v>
      </c>
      <c r="F115" s="2">
        <v>1735.39</v>
      </c>
      <c r="G115" s="2">
        <v>1744.02</v>
      </c>
      <c r="H115" s="2">
        <v>1824.02</v>
      </c>
      <c r="I115" s="2">
        <v>1869.49</v>
      </c>
      <c r="J115" s="2">
        <v>1982.31</v>
      </c>
      <c r="K115" s="2">
        <v>2034.41</v>
      </c>
      <c r="L115" s="2">
        <v>2040.58</v>
      </c>
      <c r="M115" s="2">
        <v>2041.27</v>
      </c>
      <c r="N115" s="2">
        <v>2041.81</v>
      </c>
      <c r="O115" s="2">
        <v>2041.3</v>
      </c>
      <c r="P115" s="2">
        <v>2053.96</v>
      </c>
      <c r="Q115" s="2">
        <v>2085.9</v>
      </c>
      <c r="R115" s="2">
        <v>2124.64</v>
      </c>
      <c r="S115" s="2">
        <v>2136.2199999999998</v>
      </c>
      <c r="T115" s="2">
        <v>2158.38</v>
      </c>
      <c r="U115" s="2">
        <v>2052.29</v>
      </c>
      <c r="V115" s="2">
        <v>1903.98</v>
      </c>
      <c r="W115" s="2">
        <v>1800.9</v>
      </c>
      <c r="X115" s="2">
        <v>1747.49</v>
      </c>
      <c r="Y115" s="85">
        <v>1739.93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3">
        <v>1701.4</v>
      </c>
      <c r="C116" s="2">
        <v>1702.11</v>
      </c>
      <c r="D116" s="2">
        <v>1710.91</v>
      </c>
      <c r="E116" s="2">
        <v>1712.84</v>
      </c>
      <c r="F116" s="2">
        <v>1736.33</v>
      </c>
      <c r="G116" s="2">
        <v>1807.71</v>
      </c>
      <c r="H116" s="2">
        <v>1848.07</v>
      </c>
      <c r="I116" s="2">
        <v>1943.03</v>
      </c>
      <c r="J116" s="2">
        <v>1952.64</v>
      </c>
      <c r="K116" s="2">
        <v>1912.26</v>
      </c>
      <c r="L116" s="2">
        <v>1894.65</v>
      </c>
      <c r="M116" s="2">
        <v>1905.12</v>
      </c>
      <c r="N116" s="2">
        <v>1901.38</v>
      </c>
      <c r="O116" s="2">
        <v>1901.16</v>
      </c>
      <c r="P116" s="2">
        <v>1902.84</v>
      </c>
      <c r="Q116" s="2">
        <v>1917.81</v>
      </c>
      <c r="R116" s="2">
        <v>1953.06</v>
      </c>
      <c r="S116" s="2">
        <v>1958.79</v>
      </c>
      <c r="T116" s="2">
        <v>1942.78</v>
      </c>
      <c r="U116" s="2">
        <v>1916.19</v>
      </c>
      <c r="V116" s="2">
        <v>1792.94</v>
      </c>
      <c r="W116" s="2">
        <v>1742.01</v>
      </c>
      <c r="X116" s="2">
        <v>1734.56</v>
      </c>
      <c r="Y116" s="85">
        <v>1731.74</v>
      </c>
      <c r="AB116" s="4">
        <v>11</v>
      </c>
      <c r="AC116" s="4">
        <v>15</v>
      </c>
    </row>
    <row r="117" spans="1:29" x14ac:dyDescent="0.25">
      <c r="A117" s="69">
        <v>9</v>
      </c>
      <c r="B117" s="93">
        <v>1716.74</v>
      </c>
      <c r="C117" s="2">
        <v>1714.86</v>
      </c>
      <c r="D117" s="2">
        <v>1699.11</v>
      </c>
      <c r="E117" s="2">
        <v>1700.92</v>
      </c>
      <c r="F117" s="2">
        <v>1715.56</v>
      </c>
      <c r="G117" s="2">
        <v>1749.11</v>
      </c>
      <c r="H117" s="2">
        <v>1810.11</v>
      </c>
      <c r="I117" s="2">
        <v>1880.27</v>
      </c>
      <c r="J117" s="2">
        <v>1899.62</v>
      </c>
      <c r="K117" s="2">
        <v>1903.7</v>
      </c>
      <c r="L117" s="2">
        <v>1818.26</v>
      </c>
      <c r="M117" s="2">
        <v>1819.69</v>
      </c>
      <c r="N117" s="2">
        <v>1812.37</v>
      </c>
      <c r="O117" s="2">
        <v>1811.79</v>
      </c>
      <c r="P117" s="2">
        <v>1806.48</v>
      </c>
      <c r="Q117" s="2">
        <v>1803.4</v>
      </c>
      <c r="R117" s="2">
        <v>1812.36</v>
      </c>
      <c r="S117" s="2">
        <v>1881.1</v>
      </c>
      <c r="T117" s="2">
        <v>1816.29</v>
      </c>
      <c r="U117" s="2">
        <v>1787.38</v>
      </c>
      <c r="V117" s="2">
        <v>1744.49</v>
      </c>
      <c r="W117" s="2">
        <v>1736.82</v>
      </c>
      <c r="X117" s="2">
        <v>1709.08</v>
      </c>
      <c r="Y117" s="85">
        <v>1709.45</v>
      </c>
      <c r="AB117" s="4">
        <v>11</v>
      </c>
      <c r="AC117" s="4">
        <v>16</v>
      </c>
    </row>
    <row r="118" spans="1:29" x14ac:dyDescent="0.25">
      <c r="A118" s="69">
        <v>10</v>
      </c>
      <c r="B118" s="93">
        <v>1709.47</v>
      </c>
      <c r="C118" s="2">
        <v>1704.39</v>
      </c>
      <c r="D118" s="2">
        <v>1705.26</v>
      </c>
      <c r="E118" s="2">
        <v>1711.63</v>
      </c>
      <c r="F118" s="2">
        <v>1719.99</v>
      </c>
      <c r="G118" s="2">
        <v>1746.8</v>
      </c>
      <c r="H118" s="2">
        <v>1801.22</v>
      </c>
      <c r="I118" s="2">
        <v>1825.13</v>
      </c>
      <c r="J118" s="2">
        <v>1823.33</v>
      </c>
      <c r="K118" s="2">
        <v>1809.11</v>
      </c>
      <c r="L118" s="2">
        <v>1782.54</v>
      </c>
      <c r="M118" s="2">
        <v>1796.91</v>
      </c>
      <c r="N118" s="2">
        <v>1796.39</v>
      </c>
      <c r="O118" s="2">
        <v>1803.71</v>
      </c>
      <c r="P118" s="2">
        <v>1789.4</v>
      </c>
      <c r="Q118" s="2">
        <v>1798.25</v>
      </c>
      <c r="R118" s="2">
        <v>1810.76</v>
      </c>
      <c r="S118" s="2">
        <v>1833.23</v>
      </c>
      <c r="T118" s="2">
        <v>1815.14</v>
      </c>
      <c r="U118" s="2">
        <v>1767.42</v>
      </c>
      <c r="V118" s="2">
        <v>1731.47</v>
      </c>
      <c r="W118" s="2">
        <v>1717.37</v>
      </c>
      <c r="X118" s="2">
        <v>1711.44</v>
      </c>
      <c r="Y118" s="85">
        <v>1710.64</v>
      </c>
      <c r="AB118" s="4">
        <v>11</v>
      </c>
      <c r="AC118" s="4">
        <v>17</v>
      </c>
    </row>
    <row r="119" spans="1:29" x14ac:dyDescent="0.25">
      <c r="A119" s="69">
        <v>11</v>
      </c>
      <c r="B119" s="93">
        <v>1728.77</v>
      </c>
      <c r="C119" s="2">
        <v>1727.54</v>
      </c>
      <c r="D119" s="2">
        <v>1719.86</v>
      </c>
      <c r="E119" s="2">
        <v>1728.61</v>
      </c>
      <c r="F119" s="2">
        <v>1730.21</v>
      </c>
      <c r="G119" s="2">
        <v>1747.18</v>
      </c>
      <c r="H119" s="2">
        <v>1754.58</v>
      </c>
      <c r="I119" s="2">
        <v>1755.85</v>
      </c>
      <c r="J119" s="2">
        <v>1738.72</v>
      </c>
      <c r="K119" s="2">
        <v>1738.7</v>
      </c>
      <c r="L119" s="2">
        <v>1737.65</v>
      </c>
      <c r="M119" s="2">
        <v>1737.66</v>
      </c>
      <c r="N119" s="2">
        <v>1737.31</v>
      </c>
      <c r="O119" s="2">
        <v>1736.27</v>
      </c>
      <c r="P119" s="2">
        <v>1738.01</v>
      </c>
      <c r="Q119" s="2">
        <v>1733.38</v>
      </c>
      <c r="R119" s="2">
        <v>1734.43</v>
      </c>
      <c r="S119" s="2">
        <v>1735.28</v>
      </c>
      <c r="T119" s="2">
        <v>1734.9</v>
      </c>
      <c r="U119" s="2">
        <v>1735.1</v>
      </c>
      <c r="V119" s="2">
        <v>1734.56</v>
      </c>
      <c r="W119" s="2">
        <v>1732.76</v>
      </c>
      <c r="X119" s="2">
        <v>1713.04</v>
      </c>
      <c r="Y119" s="85">
        <v>1714.68</v>
      </c>
      <c r="AB119" s="4">
        <v>11</v>
      </c>
      <c r="AC119" s="4">
        <v>18</v>
      </c>
    </row>
    <row r="120" spans="1:29" x14ac:dyDescent="0.25">
      <c r="A120" s="69">
        <v>12</v>
      </c>
      <c r="B120" s="93">
        <v>1723.8</v>
      </c>
      <c r="C120" s="2">
        <v>1718.87</v>
      </c>
      <c r="D120" s="2">
        <v>1694.51</v>
      </c>
      <c r="E120" s="2">
        <v>1726.12</v>
      </c>
      <c r="F120" s="2">
        <v>1738.7</v>
      </c>
      <c r="G120" s="2">
        <v>1740.82</v>
      </c>
      <c r="H120" s="2">
        <v>1739.8</v>
      </c>
      <c r="I120" s="2">
        <v>1740.22</v>
      </c>
      <c r="J120" s="2">
        <v>1731.81</v>
      </c>
      <c r="K120" s="2">
        <v>1731.34</v>
      </c>
      <c r="L120" s="2">
        <v>1730.7</v>
      </c>
      <c r="M120" s="2">
        <v>1715.43</v>
      </c>
      <c r="N120" s="2">
        <v>1730.89</v>
      </c>
      <c r="O120" s="2">
        <v>1715.82</v>
      </c>
      <c r="P120" s="2">
        <v>1731.02</v>
      </c>
      <c r="Q120" s="2">
        <v>1717.69</v>
      </c>
      <c r="R120" s="2">
        <v>1734.35</v>
      </c>
      <c r="S120" s="2">
        <v>1768.05</v>
      </c>
      <c r="T120" s="2">
        <v>1734.64</v>
      </c>
      <c r="U120" s="2">
        <v>1742.27</v>
      </c>
      <c r="V120" s="2">
        <v>1737.62</v>
      </c>
      <c r="W120" s="2">
        <v>1735.95</v>
      </c>
      <c r="X120" s="2">
        <v>1734.04</v>
      </c>
      <c r="Y120" s="85">
        <v>1737.89</v>
      </c>
      <c r="AB120" s="4">
        <v>11</v>
      </c>
      <c r="AC120" s="4">
        <v>19</v>
      </c>
    </row>
    <row r="121" spans="1:29" x14ac:dyDescent="0.25">
      <c r="A121" s="69">
        <v>13</v>
      </c>
      <c r="B121" s="93">
        <v>1739.46</v>
      </c>
      <c r="C121" s="2">
        <v>1740.03</v>
      </c>
      <c r="D121" s="2">
        <v>1740.52</v>
      </c>
      <c r="E121" s="2">
        <v>1741.11</v>
      </c>
      <c r="F121" s="2">
        <v>1742.08</v>
      </c>
      <c r="G121" s="2">
        <v>1744.14</v>
      </c>
      <c r="H121" s="2">
        <v>1746.2</v>
      </c>
      <c r="I121" s="2">
        <v>1750.83</v>
      </c>
      <c r="J121" s="2">
        <v>1832.2</v>
      </c>
      <c r="K121" s="2">
        <v>1832.07</v>
      </c>
      <c r="L121" s="2">
        <v>1824.85</v>
      </c>
      <c r="M121" s="2">
        <v>1823.17</v>
      </c>
      <c r="N121" s="2">
        <v>1823.17</v>
      </c>
      <c r="O121" s="2">
        <v>1825.49</v>
      </c>
      <c r="P121" s="2">
        <v>1829.5</v>
      </c>
      <c r="Q121" s="2">
        <v>1842.3</v>
      </c>
      <c r="R121" s="2">
        <v>1870.09</v>
      </c>
      <c r="S121" s="2">
        <v>1870.64</v>
      </c>
      <c r="T121" s="2">
        <v>1851.92</v>
      </c>
      <c r="U121" s="2">
        <v>1835.43</v>
      </c>
      <c r="V121" s="2">
        <v>1812.18</v>
      </c>
      <c r="W121" s="2">
        <v>1768.3</v>
      </c>
      <c r="X121" s="2">
        <v>1740.12</v>
      </c>
      <c r="Y121" s="85">
        <v>1740.39</v>
      </c>
      <c r="AB121" s="4">
        <v>11</v>
      </c>
      <c r="AC121" s="4">
        <v>20</v>
      </c>
    </row>
    <row r="122" spans="1:29" x14ac:dyDescent="0.25">
      <c r="A122" s="69">
        <v>14</v>
      </c>
      <c r="B122" s="93">
        <v>1740.8</v>
      </c>
      <c r="C122" s="2">
        <v>1741.55</v>
      </c>
      <c r="D122" s="2">
        <v>1740.79</v>
      </c>
      <c r="E122" s="2">
        <v>1729.61</v>
      </c>
      <c r="F122" s="2">
        <v>1741.02</v>
      </c>
      <c r="G122" s="2">
        <v>1743.85</v>
      </c>
      <c r="H122" s="2">
        <v>1744.12</v>
      </c>
      <c r="I122" s="2">
        <v>1748.48</v>
      </c>
      <c r="J122" s="2">
        <v>1788.33</v>
      </c>
      <c r="K122" s="2">
        <v>1873.66</v>
      </c>
      <c r="L122" s="2">
        <v>1874.72</v>
      </c>
      <c r="M122" s="2">
        <v>1872.76</v>
      </c>
      <c r="N122" s="2">
        <v>1865.16</v>
      </c>
      <c r="O122" s="2">
        <v>1860.8</v>
      </c>
      <c r="P122" s="2">
        <v>1867.7</v>
      </c>
      <c r="Q122" s="2">
        <v>1877.12</v>
      </c>
      <c r="R122" s="2">
        <v>1895.88</v>
      </c>
      <c r="S122" s="2">
        <v>1932.65</v>
      </c>
      <c r="T122" s="2">
        <v>1889.67</v>
      </c>
      <c r="U122" s="2">
        <v>1824.3</v>
      </c>
      <c r="V122" s="2">
        <v>1750.83</v>
      </c>
      <c r="W122" s="2">
        <v>1833.67</v>
      </c>
      <c r="X122" s="2">
        <v>1762.65</v>
      </c>
      <c r="Y122" s="85">
        <v>1746.69</v>
      </c>
      <c r="AB122" s="4">
        <v>11</v>
      </c>
      <c r="AC122" s="4">
        <v>21</v>
      </c>
    </row>
    <row r="123" spans="1:29" x14ac:dyDescent="0.25">
      <c r="A123" s="69">
        <v>15</v>
      </c>
      <c r="B123" s="93">
        <v>1740.2</v>
      </c>
      <c r="C123" s="2">
        <v>1735.82</v>
      </c>
      <c r="D123" s="2">
        <v>1734.14</v>
      </c>
      <c r="E123" s="2">
        <v>1734.42</v>
      </c>
      <c r="F123" s="2">
        <v>1741.65</v>
      </c>
      <c r="G123" s="2">
        <v>1747.41</v>
      </c>
      <c r="H123" s="2">
        <v>1748.44</v>
      </c>
      <c r="I123" s="2">
        <v>1790.36</v>
      </c>
      <c r="J123" s="2">
        <v>1792.71</v>
      </c>
      <c r="K123" s="2">
        <v>1795.65</v>
      </c>
      <c r="L123" s="2">
        <v>1789.54</v>
      </c>
      <c r="M123" s="2">
        <v>1804.07</v>
      </c>
      <c r="N123" s="2">
        <v>1782.48</v>
      </c>
      <c r="O123" s="2">
        <v>1786.63</v>
      </c>
      <c r="P123" s="2">
        <v>1789.76</v>
      </c>
      <c r="Q123" s="2">
        <v>1804.9</v>
      </c>
      <c r="R123" s="2">
        <v>1847.12</v>
      </c>
      <c r="S123" s="2">
        <v>1855.36</v>
      </c>
      <c r="T123" s="2">
        <v>1822.93</v>
      </c>
      <c r="U123" s="2">
        <v>1801.19</v>
      </c>
      <c r="V123" s="2">
        <v>1746.29</v>
      </c>
      <c r="W123" s="2">
        <v>1732.84</v>
      </c>
      <c r="X123" s="2">
        <v>1732.61</v>
      </c>
      <c r="Y123" s="85">
        <v>1717.94</v>
      </c>
      <c r="AB123" s="4">
        <v>11</v>
      </c>
      <c r="AC123" s="4">
        <v>22</v>
      </c>
    </row>
    <row r="124" spans="1:29" x14ac:dyDescent="0.25">
      <c r="A124" s="69">
        <v>16</v>
      </c>
      <c r="B124" s="93">
        <v>1724.47</v>
      </c>
      <c r="C124" s="2">
        <v>1705.78</v>
      </c>
      <c r="D124" s="2">
        <v>1691.05</v>
      </c>
      <c r="E124" s="2">
        <v>1714.79</v>
      </c>
      <c r="F124" s="2">
        <v>1740.28</v>
      </c>
      <c r="G124" s="2">
        <v>1741.12</v>
      </c>
      <c r="H124" s="2">
        <v>1745.13</v>
      </c>
      <c r="I124" s="2">
        <v>1741.51</v>
      </c>
      <c r="J124" s="2">
        <v>1729.97</v>
      </c>
      <c r="K124" s="2">
        <v>1729.82</v>
      </c>
      <c r="L124" s="2">
        <v>1728.92</v>
      </c>
      <c r="M124" s="2">
        <v>1728.7</v>
      </c>
      <c r="N124" s="2">
        <v>1729.46</v>
      </c>
      <c r="O124" s="2">
        <v>1729.51</v>
      </c>
      <c r="P124" s="2">
        <v>1729.88</v>
      </c>
      <c r="Q124" s="2">
        <v>1730.78</v>
      </c>
      <c r="R124" s="2">
        <v>1765.9</v>
      </c>
      <c r="S124" s="2">
        <v>1769.98</v>
      </c>
      <c r="T124" s="2">
        <v>1732.08</v>
      </c>
      <c r="U124" s="2">
        <v>1743.45</v>
      </c>
      <c r="V124" s="2">
        <v>1731.24</v>
      </c>
      <c r="W124" s="2">
        <v>1726.43</v>
      </c>
      <c r="X124" s="2">
        <v>1726.35</v>
      </c>
      <c r="Y124" s="85">
        <v>1727.92</v>
      </c>
      <c r="AB124" s="4">
        <v>11</v>
      </c>
      <c r="AC124" s="4">
        <v>23</v>
      </c>
    </row>
    <row r="125" spans="1:29" x14ac:dyDescent="0.25">
      <c r="A125" s="69">
        <v>17</v>
      </c>
      <c r="B125" s="93">
        <v>1727.59</v>
      </c>
      <c r="C125" s="2">
        <v>1722.06</v>
      </c>
      <c r="D125" s="2">
        <v>1733.1</v>
      </c>
      <c r="E125" s="2">
        <v>1734.69</v>
      </c>
      <c r="F125" s="2">
        <v>1740.58</v>
      </c>
      <c r="G125" s="2">
        <v>1759.24</v>
      </c>
      <c r="H125" s="2">
        <v>1853.66</v>
      </c>
      <c r="I125" s="2">
        <v>1871.11</v>
      </c>
      <c r="J125" s="2">
        <v>1869.48</v>
      </c>
      <c r="K125" s="2">
        <v>1867.71</v>
      </c>
      <c r="L125" s="2">
        <v>1850.3</v>
      </c>
      <c r="M125" s="2">
        <v>1853.1</v>
      </c>
      <c r="N125" s="2">
        <v>1844.1</v>
      </c>
      <c r="O125" s="2">
        <v>1847.08</v>
      </c>
      <c r="P125" s="2">
        <v>1860.74</v>
      </c>
      <c r="Q125" s="2">
        <v>1880.8</v>
      </c>
      <c r="R125" s="2">
        <v>1971.78</v>
      </c>
      <c r="S125" s="2">
        <v>1983.2</v>
      </c>
      <c r="T125" s="2">
        <v>1888.19</v>
      </c>
      <c r="U125" s="2">
        <v>1861.22</v>
      </c>
      <c r="V125" s="2">
        <v>1784.12</v>
      </c>
      <c r="W125" s="2">
        <v>1739.92</v>
      </c>
      <c r="X125" s="2">
        <v>1731.64</v>
      </c>
      <c r="Y125" s="85">
        <v>1733.59</v>
      </c>
      <c r="AB125" s="4">
        <v>11</v>
      </c>
      <c r="AC125" s="4">
        <v>24</v>
      </c>
    </row>
    <row r="126" spans="1:29" x14ac:dyDescent="0.25">
      <c r="A126" s="69">
        <v>18</v>
      </c>
      <c r="B126" s="93">
        <v>1735.72</v>
      </c>
      <c r="C126" s="2">
        <v>1736.57</v>
      </c>
      <c r="D126" s="2">
        <v>1731.02</v>
      </c>
      <c r="E126" s="2">
        <v>1737.94</v>
      </c>
      <c r="F126" s="2">
        <v>1738.06</v>
      </c>
      <c r="G126" s="2">
        <v>1816.42</v>
      </c>
      <c r="H126" s="2">
        <v>1871.36</v>
      </c>
      <c r="I126" s="2">
        <v>1902.79</v>
      </c>
      <c r="J126" s="2">
        <v>1902.97</v>
      </c>
      <c r="K126" s="2">
        <v>1907.66</v>
      </c>
      <c r="L126" s="2">
        <v>1889.52</v>
      </c>
      <c r="M126" s="2">
        <v>1890.84</v>
      </c>
      <c r="N126" s="2">
        <v>1865.19</v>
      </c>
      <c r="O126" s="2">
        <v>1840.2</v>
      </c>
      <c r="P126" s="2">
        <v>1882.28</v>
      </c>
      <c r="Q126" s="2">
        <v>1903.98</v>
      </c>
      <c r="R126" s="2">
        <v>1950.28</v>
      </c>
      <c r="S126" s="2">
        <v>1926.22</v>
      </c>
      <c r="T126" s="2">
        <v>1897.94</v>
      </c>
      <c r="U126" s="2">
        <v>1851.92</v>
      </c>
      <c r="V126" s="2">
        <v>1740.18</v>
      </c>
      <c r="W126" s="2">
        <v>1738.04</v>
      </c>
      <c r="X126" s="2">
        <v>1731.95</v>
      </c>
      <c r="Y126" s="85">
        <v>1733.78</v>
      </c>
      <c r="AB126" s="4">
        <v>11</v>
      </c>
      <c r="AC126" s="4">
        <v>25</v>
      </c>
    </row>
    <row r="127" spans="1:29" x14ac:dyDescent="0.25">
      <c r="A127" s="69">
        <v>19</v>
      </c>
      <c r="B127" s="93">
        <v>1734.78</v>
      </c>
      <c r="C127" s="2">
        <v>1736.63</v>
      </c>
      <c r="D127" s="2">
        <v>1737.55</v>
      </c>
      <c r="E127" s="2">
        <v>1739.12</v>
      </c>
      <c r="F127" s="2">
        <v>1745.03</v>
      </c>
      <c r="G127" s="2">
        <v>1769.28</v>
      </c>
      <c r="H127" s="2">
        <v>1862.3</v>
      </c>
      <c r="I127" s="2">
        <v>1877.61</v>
      </c>
      <c r="J127" s="2">
        <v>1879.05</v>
      </c>
      <c r="K127" s="2">
        <v>1876.23</v>
      </c>
      <c r="L127" s="2">
        <v>1876.6</v>
      </c>
      <c r="M127" s="2">
        <v>1864.65</v>
      </c>
      <c r="N127" s="2">
        <v>1862.61</v>
      </c>
      <c r="O127" s="2">
        <v>1860.72</v>
      </c>
      <c r="P127" s="2">
        <v>1863.79</v>
      </c>
      <c r="Q127" s="2">
        <v>1876.75</v>
      </c>
      <c r="R127" s="2">
        <v>1903.6</v>
      </c>
      <c r="S127" s="2">
        <v>1899.31</v>
      </c>
      <c r="T127" s="2">
        <v>1875.69</v>
      </c>
      <c r="U127" s="2">
        <v>1861.99</v>
      </c>
      <c r="V127" s="2">
        <v>1804.73</v>
      </c>
      <c r="W127" s="2">
        <v>1739.08</v>
      </c>
      <c r="X127" s="2">
        <v>1733.35</v>
      </c>
      <c r="Y127" s="85">
        <v>1733.12</v>
      </c>
      <c r="AB127" s="4">
        <v>12</v>
      </c>
      <c r="AC127" s="4">
        <v>2</v>
      </c>
    </row>
    <row r="128" spans="1:29" x14ac:dyDescent="0.25">
      <c r="A128" s="69">
        <v>20</v>
      </c>
      <c r="B128" s="93">
        <v>1743.04</v>
      </c>
      <c r="C128" s="2">
        <v>1737.04</v>
      </c>
      <c r="D128" s="2">
        <v>1738.92</v>
      </c>
      <c r="E128" s="2">
        <v>1739.5</v>
      </c>
      <c r="F128" s="2">
        <v>1738.87</v>
      </c>
      <c r="G128" s="2">
        <v>1742.47</v>
      </c>
      <c r="H128" s="2">
        <v>1747.37</v>
      </c>
      <c r="I128" s="2">
        <v>1808.8</v>
      </c>
      <c r="J128" s="2">
        <v>1811.13</v>
      </c>
      <c r="K128" s="2">
        <v>1812.59</v>
      </c>
      <c r="L128" s="2">
        <v>1808.26</v>
      </c>
      <c r="M128" s="2">
        <v>1804.67</v>
      </c>
      <c r="N128" s="2">
        <v>1805.22</v>
      </c>
      <c r="O128" s="2">
        <v>1807.99</v>
      </c>
      <c r="P128" s="2">
        <v>1813.91</v>
      </c>
      <c r="Q128" s="2">
        <v>1820.68</v>
      </c>
      <c r="R128" s="2">
        <v>1831.04</v>
      </c>
      <c r="S128" s="2">
        <v>1824.87</v>
      </c>
      <c r="T128" s="2">
        <v>1830.49</v>
      </c>
      <c r="U128" s="2">
        <v>1797.92</v>
      </c>
      <c r="V128" s="2">
        <v>1737.16</v>
      </c>
      <c r="W128" s="2">
        <v>1729.84</v>
      </c>
      <c r="X128" s="2">
        <v>1731.58</v>
      </c>
      <c r="Y128" s="85">
        <v>1734.03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3">
        <v>1734.74</v>
      </c>
      <c r="C129" s="2">
        <v>1729.61</v>
      </c>
      <c r="D129" s="2">
        <v>1730.12</v>
      </c>
      <c r="E129" s="2">
        <v>1730.71</v>
      </c>
      <c r="F129" s="2">
        <v>1730.67</v>
      </c>
      <c r="G129" s="2">
        <v>1738.56</v>
      </c>
      <c r="H129" s="2">
        <v>1737.75</v>
      </c>
      <c r="I129" s="2">
        <v>1738.84</v>
      </c>
      <c r="J129" s="2">
        <v>1733.69</v>
      </c>
      <c r="K129" s="2">
        <v>1744.23</v>
      </c>
      <c r="L129" s="2">
        <v>1740.24</v>
      </c>
      <c r="M129" s="2">
        <v>1731.53</v>
      </c>
      <c r="N129" s="2">
        <v>1731.24</v>
      </c>
      <c r="O129" s="2">
        <v>1731.53</v>
      </c>
      <c r="P129" s="2">
        <v>1758.77</v>
      </c>
      <c r="Q129" s="2">
        <v>1794.91</v>
      </c>
      <c r="R129" s="2">
        <v>1804.38</v>
      </c>
      <c r="S129" s="2">
        <v>1801.62</v>
      </c>
      <c r="T129" s="2">
        <v>1798.16</v>
      </c>
      <c r="U129" s="2">
        <v>1761.14</v>
      </c>
      <c r="V129" s="2">
        <v>1817.61</v>
      </c>
      <c r="W129" s="2">
        <v>1749.95</v>
      </c>
      <c r="X129" s="2">
        <v>1733.11</v>
      </c>
      <c r="Y129" s="85">
        <v>1733.13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3">
        <v>1736.59</v>
      </c>
      <c r="C130" s="2">
        <v>1737.87</v>
      </c>
      <c r="D130" s="2">
        <v>1738.54</v>
      </c>
      <c r="E130" s="2">
        <v>1739.2</v>
      </c>
      <c r="F130" s="2">
        <v>1745.88</v>
      </c>
      <c r="G130" s="2">
        <v>1858.98</v>
      </c>
      <c r="H130" s="2">
        <v>1978.69</v>
      </c>
      <c r="I130" s="2">
        <v>2003.01</v>
      </c>
      <c r="J130" s="2">
        <v>1919.57</v>
      </c>
      <c r="K130" s="2">
        <v>1916.84</v>
      </c>
      <c r="L130" s="2">
        <v>1904.9</v>
      </c>
      <c r="M130" s="2">
        <v>1921.21</v>
      </c>
      <c r="N130" s="2">
        <v>1914.41</v>
      </c>
      <c r="O130" s="2">
        <v>1911.37</v>
      </c>
      <c r="P130" s="2">
        <v>1922.67</v>
      </c>
      <c r="Q130" s="2">
        <v>1934.47</v>
      </c>
      <c r="R130" s="2">
        <v>1934.2</v>
      </c>
      <c r="S130" s="2">
        <v>1925.92</v>
      </c>
      <c r="T130" s="2">
        <v>1882.6</v>
      </c>
      <c r="U130" s="2">
        <v>1869.78</v>
      </c>
      <c r="V130" s="2">
        <v>1780.26</v>
      </c>
      <c r="W130" s="2">
        <v>1741.79</v>
      </c>
      <c r="X130" s="2">
        <v>1734.26</v>
      </c>
      <c r="Y130" s="85">
        <v>1734.94</v>
      </c>
      <c r="AB130" s="4">
        <v>12</v>
      </c>
      <c r="AC130" s="4">
        <v>5</v>
      </c>
    </row>
    <row r="131" spans="1:29" x14ac:dyDescent="0.25">
      <c r="A131" s="69">
        <v>23</v>
      </c>
      <c r="B131" s="93">
        <v>1737.29</v>
      </c>
      <c r="C131" s="2">
        <v>1738.18</v>
      </c>
      <c r="D131" s="2">
        <v>1739.15</v>
      </c>
      <c r="E131" s="2">
        <v>1740.07</v>
      </c>
      <c r="F131" s="2">
        <v>1746.65</v>
      </c>
      <c r="G131" s="2">
        <v>1791.88</v>
      </c>
      <c r="H131" s="2">
        <v>1854.21</v>
      </c>
      <c r="I131" s="2">
        <v>1887.99</v>
      </c>
      <c r="J131" s="2">
        <v>1862.35</v>
      </c>
      <c r="K131" s="2">
        <v>1857.33</v>
      </c>
      <c r="L131" s="2">
        <v>1846.28</v>
      </c>
      <c r="M131" s="2">
        <v>1845.62</v>
      </c>
      <c r="N131" s="2">
        <v>1823.61</v>
      </c>
      <c r="O131" s="2">
        <v>1829.68</v>
      </c>
      <c r="P131" s="2">
        <v>1853.98</v>
      </c>
      <c r="Q131" s="2">
        <v>1892.52</v>
      </c>
      <c r="R131" s="2">
        <v>1904.72</v>
      </c>
      <c r="S131" s="2">
        <v>1906.95</v>
      </c>
      <c r="T131" s="2">
        <v>1869.31</v>
      </c>
      <c r="U131" s="2">
        <v>1834.58</v>
      </c>
      <c r="V131" s="2">
        <v>1802.65</v>
      </c>
      <c r="W131" s="2">
        <v>1744.93</v>
      </c>
      <c r="X131" s="2">
        <v>1742.61</v>
      </c>
      <c r="Y131" s="85">
        <v>1735.7</v>
      </c>
      <c r="AB131" s="4">
        <v>12</v>
      </c>
      <c r="AC131" s="4">
        <v>6</v>
      </c>
    </row>
    <row r="132" spans="1:29" x14ac:dyDescent="0.25">
      <c r="A132" s="69">
        <v>24</v>
      </c>
      <c r="B132" s="93">
        <v>1737.21</v>
      </c>
      <c r="C132" s="2">
        <v>1734.16</v>
      </c>
      <c r="D132" s="2">
        <v>1729.21</v>
      </c>
      <c r="E132" s="2">
        <v>1728.59</v>
      </c>
      <c r="F132" s="2">
        <v>1736.53</v>
      </c>
      <c r="G132" s="2">
        <v>1750.91</v>
      </c>
      <c r="H132" s="2">
        <v>1783.7</v>
      </c>
      <c r="I132" s="2">
        <v>1818.32</v>
      </c>
      <c r="J132" s="2">
        <v>1826.16</v>
      </c>
      <c r="K132" s="2">
        <v>1827.48</v>
      </c>
      <c r="L132" s="2">
        <v>1818.18</v>
      </c>
      <c r="M132" s="2">
        <v>1816.86</v>
      </c>
      <c r="N132" s="2">
        <v>1816.64</v>
      </c>
      <c r="O132" s="2">
        <v>1823.87</v>
      </c>
      <c r="P132" s="2">
        <v>1830.49</v>
      </c>
      <c r="Q132" s="2">
        <v>1844.7</v>
      </c>
      <c r="R132" s="2">
        <v>1881.32</v>
      </c>
      <c r="S132" s="2">
        <v>1891.5</v>
      </c>
      <c r="T132" s="2">
        <v>1831.03</v>
      </c>
      <c r="U132" s="2">
        <v>1820.91</v>
      </c>
      <c r="V132" s="2">
        <v>1781.01</v>
      </c>
      <c r="W132" s="2">
        <v>1744.58</v>
      </c>
      <c r="X132" s="2">
        <v>1738.59</v>
      </c>
      <c r="Y132" s="85">
        <v>1738.8</v>
      </c>
      <c r="AB132" s="4">
        <v>12</v>
      </c>
      <c r="AC132" s="4">
        <v>7</v>
      </c>
    </row>
    <row r="133" spans="1:29" x14ac:dyDescent="0.25">
      <c r="A133" s="69">
        <v>25</v>
      </c>
      <c r="B133" s="93">
        <v>1740.76</v>
      </c>
      <c r="C133" s="2">
        <v>1741.81</v>
      </c>
      <c r="D133" s="2">
        <v>1737.29</v>
      </c>
      <c r="E133" s="2">
        <v>1743.12</v>
      </c>
      <c r="F133" s="2">
        <v>1744.36</v>
      </c>
      <c r="G133" s="2">
        <v>1761.06</v>
      </c>
      <c r="H133" s="2">
        <v>1815.93</v>
      </c>
      <c r="I133" s="2">
        <v>1864.95</v>
      </c>
      <c r="J133" s="2">
        <v>1834.22</v>
      </c>
      <c r="K133" s="2">
        <v>1831.12</v>
      </c>
      <c r="L133" s="2">
        <v>1822.83</v>
      </c>
      <c r="M133" s="2">
        <v>1821.64</v>
      </c>
      <c r="N133" s="2">
        <v>1820.09</v>
      </c>
      <c r="O133" s="2">
        <v>1823.83</v>
      </c>
      <c r="P133" s="2">
        <v>1835.4</v>
      </c>
      <c r="Q133" s="2">
        <v>1847.3</v>
      </c>
      <c r="R133" s="2">
        <v>1901.21</v>
      </c>
      <c r="S133" s="2">
        <v>1897.13</v>
      </c>
      <c r="T133" s="2">
        <v>1837.11</v>
      </c>
      <c r="U133" s="2">
        <v>1821.73</v>
      </c>
      <c r="V133" s="2">
        <v>1779.49</v>
      </c>
      <c r="W133" s="2">
        <v>1746.11</v>
      </c>
      <c r="X133" s="2">
        <v>1738.15</v>
      </c>
      <c r="Y133" s="85">
        <v>1738.45</v>
      </c>
      <c r="AB133" s="4">
        <v>12</v>
      </c>
      <c r="AC133" s="4">
        <v>8</v>
      </c>
    </row>
    <row r="134" spans="1:29" x14ac:dyDescent="0.25">
      <c r="A134" s="69">
        <v>26</v>
      </c>
      <c r="B134" s="93">
        <v>1740.4</v>
      </c>
      <c r="C134" s="2">
        <v>1735.86</v>
      </c>
      <c r="D134" s="2">
        <v>1736.18</v>
      </c>
      <c r="E134" s="2">
        <v>1737.92</v>
      </c>
      <c r="F134" s="2">
        <v>1743.78</v>
      </c>
      <c r="G134" s="2">
        <v>1752.17</v>
      </c>
      <c r="H134" s="2">
        <v>1802.32</v>
      </c>
      <c r="I134" s="2">
        <v>1801.43</v>
      </c>
      <c r="J134" s="2">
        <v>1793.03</v>
      </c>
      <c r="K134" s="2">
        <v>1804.62</v>
      </c>
      <c r="L134" s="2">
        <v>1802.62</v>
      </c>
      <c r="M134" s="2">
        <v>1802.74</v>
      </c>
      <c r="N134" s="2">
        <v>1793.41</v>
      </c>
      <c r="O134" s="2">
        <v>1794.01</v>
      </c>
      <c r="P134" s="2">
        <v>1803.98</v>
      </c>
      <c r="Q134" s="2">
        <v>1813.7</v>
      </c>
      <c r="R134" s="2">
        <v>1848.03</v>
      </c>
      <c r="S134" s="2">
        <v>1818.76</v>
      </c>
      <c r="T134" s="2">
        <v>1801.36</v>
      </c>
      <c r="U134" s="2">
        <v>1763.59</v>
      </c>
      <c r="V134" s="2">
        <v>1741.39</v>
      </c>
      <c r="W134" s="2">
        <v>1685.33</v>
      </c>
      <c r="X134" s="2">
        <v>1730.72</v>
      </c>
      <c r="Y134" s="85">
        <v>1733.25</v>
      </c>
      <c r="AB134" s="4">
        <v>12</v>
      </c>
      <c r="AC134" s="4">
        <v>9</v>
      </c>
    </row>
    <row r="135" spans="1:29" x14ac:dyDescent="0.25">
      <c r="A135" s="69">
        <v>27</v>
      </c>
      <c r="B135" s="93">
        <v>1736.69</v>
      </c>
      <c r="C135" s="2">
        <v>1736.65</v>
      </c>
      <c r="D135" s="2">
        <v>1736.74</v>
      </c>
      <c r="E135" s="2">
        <v>1737.62</v>
      </c>
      <c r="F135" s="2">
        <v>1739.46</v>
      </c>
      <c r="G135" s="2">
        <v>1736.7</v>
      </c>
      <c r="H135" s="2">
        <v>1749.51</v>
      </c>
      <c r="I135" s="2">
        <v>1814.08</v>
      </c>
      <c r="J135" s="2">
        <v>1898.63</v>
      </c>
      <c r="K135" s="2">
        <v>1934.7</v>
      </c>
      <c r="L135" s="2">
        <v>1900.38</v>
      </c>
      <c r="M135" s="2">
        <v>1885.98</v>
      </c>
      <c r="N135" s="2">
        <v>1861.84</v>
      </c>
      <c r="O135" s="2">
        <v>1872.87</v>
      </c>
      <c r="P135" s="2">
        <v>1888.58</v>
      </c>
      <c r="Q135" s="2">
        <v>1923.79</v>
      </c>
      <c r="R135" s="2">
        <v>1942.54</v>
      </c>
      <c r="S135" s="2">
        <v>1930.42</v>
      </c>
      <c r="T135" s="2">
        <v>1912.49</v>
      </c>
      <c r="U135" s="2">
        <v>1893.25</v>
      </c>
      <c r="V135" s="2">
        <v>1850.43</v>
      </c>
      <c r="W135" s="2">
        <v>1762.07</v>
      </c>
      <c r="X135" s="2">
        <v>1736.37</v>
      </c>
      <c r="Y135" s="85">
        <v>1737.14</v>
      </c>
      <c r="AB135" s="4">
        <v>12</v>
      </c>
      <c r="AC135" s="4">
        <v>10</v>
      </c>
    </row>
    <row r="136" spans="1:29" x14ac:dyDescent="0.25">
      <c r="A136" s="69">
        <v>28</v>
      </c>
      <c r="B136" s="93">
        <v>1737.22</v>
      </c>
      <c r="C136" s="2">
        <v>1737.01</v>
      </c>
      <c r="D136" s="2">
        <v>1737.5</v>
      </c>
      <c r="E136" s="2">
        <v>1737.8</v>
      </c>
      <c r="F136" s="2">
        <v>1738.04</v>
      </c>
      <c r="G136" s="2">
        <v>1734.95</v>
      </c>
      <c r="H136" s="2">
        <v>1737.66</v>
      </c>
      <c r="I136" s="2">
        <v>1755.01</v>
      </c>
      <c r="J136" s="2">
        <v>1829.63</v>
      </c>
      <c r="K136" s="2">
        <v>1894.08</v>
      </c>
      <c r="L136" s="2">
        <v>1891.13</v>
      </c>
      <c r="M136" s="2">
        <v>1892.52</v>
      </c>
      <c r="N136" s="2">
        <v>1888.81</v>
      </c>
      <c r="O136" s="2">
        <v>1892.85</v>
      </c>
      <c r="P136" s="2">
        <v>1921.44</v>
      </c>
      <c r="Q136" s="2">
        <v>1948.62</v>
      </c>
      <c r="R136" s="2">
        <v>1975.75</v>
      </c>
      <c r="S136" s="2">
        <v>1958.02</v>
      </c>
      <c r="T136" s="2">
        <v>1945.36</v>
      </c>
      <c r="U136" s="2">
        <v>1939.79</v>
      </c>
      <c r="V136" s="2">
        <v>1901.01</v>
      </c>
      <c r="W136" s="2">
        <v>1774.09</v>
      </c>
      <c r="X136" s="2">
        <v>1743.85</v>
      </c>
      <c r="Y136" s="85">
        <v>1737.76</v>
      </c>
      <c r="AB136" s="4">
        <v>12</v>
      </c>
      <c r="AC136" s="4">
        <v>11</v>
      </c>
    </row>
    <row r="137" spans="1:29" x14ac:dyDescent="0.25">
      <c r="A137" s="69">
        <v>29</v>
      </c>
      <c r="B137" s="93">
        <v>1736.81</v>
      </c>
      <c r="C137" s="2">
        <v>1736.89</v>
      </c>
      <c r="D137" s="2">
        <v>1736.96</v>
      </c>
      <c r="E137" s="2">
        <v>1738.12</v>
      </c>
      <c r="F137" s="2">
        <v>1742.13</v>
      </c>
      <c r="G137" s="2">
        <v>1766.53</v>
      </c>
      <c r="H137" s="2">
        <v>1812.49</v>
      </c>
      <c r="I137" s="2">
        <v>1888.91</v>
      </c>
      <c r="J137" s="2">
        <v>1890.22</v>
      </c>
      <c r="K137" s="2">
        <v>1892.61</v>
      </c>
      <c r="L137" s="2">
        <v>1886.3</v>
      </c>
      <c r="M137" s="2">
        <v>1888.73</v>
      </c>
      <c r="N137" s="2">
        <v>1887.34</v>
      </c>
      <c r="O137" s="2">
        <v>1889.94</v>
      </c>
      <c r="P137" s="2">
        <v>1911.65</v>
      </c>
      <c r="Q137" s="2">
        <v>1974.85</v>
      </c>
      <c r="R137" s="2">
        <v>1988.19</v>
      </c>
      <c r="S137" s="2">
        <v>1979.46</v>
      </c>
      <c r="T137" s="2">
        <v>1918.19</v>
      </c>
      <c r="U137" s="2">
        <v>1902.07</v>
      </c>
      <c r="V137" s="2">
        <v>1852.67</v>
      </c>
      <c r="W137" s="2">
        <v>1774.12</v>
      </c>
      <c r="X137" s="2">
        <v>1741.69</v>
      </c>
      <c r="Y137" s="85">
        <v>1736.01</v>
      </c>
      <c r="AB137" s="4">
        <v>12</v>
      </c>
      <c r="AC137" s="4">
        <v>12</v>
      </c>
    </row>
    <row r="138" spans="1:29" x14ac:dyDescent="0.25">
      <c r="A138" s="69">
        <v>30</v>
      </c>
      <c r="B138" s="93">
        <v>1738.95</v>
      </c>
      <c r="C138" s="2">
        <v>1738.13</v>
      </c>
      <c r="D138" s="2">
        <v>1738.82</v>
      </c>
      <c r="E138" s="2">
        <v>1740.34</v>
      </c>
      <c r="F138" s="2">
        <v>1741.88</v>
      </c>
      <c r="G138" s="2">
        <v>1758.05</v>
      </c>
      <c r="H138" s="2">
        <v>1802.64</v>
      </c>
      <c r="I138" s="2">
        <v>1829.86</v>
      </c>
      <c r="J138" s="2">
        <v>1836.38</v>
      </c>
      <c r="K138" s="2">
        <v>1809.71</v>
      </c>
      <c r="L138" s="2">
        <v>1779.28</v>
      </c>
      <c r="M138" s="2">
        <v>1774.48</v>
      </c>
      <c r="N138" s="2">
        <v>1770.95</v>
      </c>
      <c r="O138" s="2">
        <v>1769.21</v>
      </c>
      <c r="P138" s="2">
        <v>1777.97</v>
      </c>
      <c r="Q138" s="2">
        <v>1794.66</v>
      </c>
      <c r="R138" s="2">
        <v>1879.53</v>
      </c>
      <c r="S138" s="2">
        <v>1822.73</v>
      </c>
      <c r="T138" s="2">
        <v>1782.67</v>
      </c>
      <c r="U138" s="2">
        <v>1762.46</v>
      </c>
      <c r="V138" s="2">
        <v>1755.93</v>
      </c>
      <c r="W138" s="2">
        <v>1743.24</v>
      </c>
      <c r="X138" s="2">
        <v>1730.82</v>
      </c>
      <c r="Y138" s="85">
        <v>1735.41</v>
      </c>
      <c r="AB138" s="4">
        <v>12</v>
      </c>
      <c r="AC138" s="4">
        <v>13</v>
      </c>
    </row>
    <row r="139" spans="1:29" x14ac:dyDescent="0.25">
      <c r="A139" s="70">
        <v>31</v>
      </c>
      <c r="B139" s="94">
        <v>1738.55</v>
      </c>
      <c r="C139" s="86">
        <v>1736.85</v>
      </c>
      <c r="D139" s="86">
        <v>1739.27</v>
      </c>
      <c r="E139" s="86">
        <v>1740.16</v>
      </c>
      <c r="F139" s="86">
        <v>1750.11</v>
      </c>
      <c r="G139" s="86">
        <v>1838.2</v>
      </c>
      <c r="H139" s="86">
        <v>1964.94</v>
      </c>
      <c r="I139" s="86">
        <v>2035.29</v>
      </c>
      <c r="J139" s="86">
        <v>2023.6</v>
      </c>
      <c r="K139" s="86">
        <v>2016.45</v>
      </c>
      <c r="L139" s="86">
        <v>2003.59</v>
      </c>
      <c r="M139" s="86">
        <v>2014.54</v>
      </c>
      <c r="N139" s="86">
        <v>2007.28</v>
      </c>
      <c r="O139" s="86">
        <v>2015.01</v>
      </c>
      <c r="P139" s="86">
        <v>2037.26</v>
      </c>
      <c r="Q139" s="86">
        <v>2074.9</v>
      </c>
      <c r="R139" s="86">
        <v>2086.66</v>
      </c>
      <c r="S139" s="86">
        <v>2084.89</v>
      </c>
      <c r="T139" s="86">
        <v>2009.16</v>
      </c>
      <c r="U139" s="86">
        <v>1980.13</v>
      </c>
      <c r="V139" s="86">
        <v>1900.54</v>
      </c>
      <c r="W139" s="86">
        <v>1834.4</v>
      </c>
      <c r="X139" s="86">
        <v>1806.82</v>
      </c>
      <c r="Y139" s="87">
        <v>1761.71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880241.3</v>
      </c>
      <c r="N215" s="328"/>
      <c r="O215" s="347">
        <v>1355564</v>
      </c>
      <c r="P215" s="348"/>
      <c r="Q215" s="347">
        <v>1458239.72</v>
      </c>
      <c r="R215" s="348"/>
      <c r="S215" s="347">
        <v>723361.22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118">
        <v>414.58</v>
      </c>
      <c r="C254" s="118">
        <v>414.58</v>
      </c>
      <c r="D254" s="118">
        <v>414.58</v>
      </c>
      <c r="E254" s="118">
        <v>414.58</v>
      </c>
      <c r="F254" s="118">
        <v>414.58</v>
      </c>
      <c r="G254" s="118">
        <v>414.58</v>
      </c>
      <c r="H254" s="118">
        <v>414.58</v>
      </c>
      <c r="I254" s="118">
        <v>414.58</v>
      </c>
      <c r="J254" s="118">
        <v>414.58</v>
      </c>
      <c r="K254" s="118">
        <v>414.58</v>
      </c>
      <c r="L254" s="118">
        <v>414.58</v>
      </c>
      <c r="M254" s="118">
        <v>414.58</v>
      </c>
      <c r="N254" s="118">
        <v>414.58</v>
      </c>
      <c r="O254" s="118">
        <v>414.58</v>
      </c>
      <c r="P254" s="118">
        <v>414.58</v>
      </c>
      <c r="Q254" s="118">
        <v>414.58</v>
      </c>
      <c r="R254" s="118">
        <v>414.58</v>
      </c>
      <c r="S254" s="118">
        <v>414.58</v>
      </c>
      <c r="T254" s="118">
        <v>414.58</v>
      </c>
      <c r="U254" s="118">
        <v>414.58</v>
      </c>
      <c r="V254" s="118">
        <v>414.58</v>
      </c>
      <c r="W254" s="118">
        <v>414.58</v>
      </c>
      <c r="X254" s="118">
        <v>414.58</v>
      </c>
      <c r="Y254" s="118">
        <v>414.58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118">
        <v>414.58</v>
      </c>
      <c r="C255" s="118">
        <v>414.58</v>
      </c>
      <c r="D255" s="118">
        <v>414.58</v>
      </c>
      <c r="E255" s="118">
        <v>414.58</v>
      </c>
      <c r="F255" s="118">
        <v>414.58</v>
      </c>
      <c r="G255" s="118">
        <v>414.58</v>
      </c>
      <c r="H255" s="118">
        <v>414.58</v>
      </c>
      <c r="I255" s="118">
        <v>414.58</v>
      </c>
      <c r="J255" s="118">
        <v>414.58</v>
      </c>
      <c r="K255" s="118">
        <v>414.58</v>
      </c>
      <c r="L255" s="118">
        <v>414.58</v>
      </c>
      <c r="M255" s="118">
        <v>414.58</v>
      </c>
      <c r="N255" s="118">
        <v>414.58</v>
      </c>
      <c r="O255" s="118">
        <v>414.58</v>
      </c>
      <c r="P255" s="118">
        <v>414.58</v>
      </c>
      <c r="Q255" s="118">
        <v>414.58</v>
      </c>
      <c r="R255" s="118">
        <v>414.58</v>
      </c>
      <c r="S255" s="118">
        <v>414.58</v>
      </c>
      <c r="T255" s="118">
        <v>414.58</v>
      </c>
      <c r="U255" s="118">
        <v>414.58</v>
      </c>
      <c r="V255" s="118">
        <v>414.58</v>
      </c>
      <c r="W255" s="118">
        <v>414.58</v>
      </c>
      <c r="X255" s="118">
        <v>414.58</v>
      </c>
      <c r="Y255" s="118">
        <v>414.58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118">
        <v>414.58</v>
      </c>
      <c r="C256" s="118">
        <v>414.58</v>
      </c>
      <c r="D256" s="118">
        <v>414.58</v>
      </c>
      <c r="E256" s="118">
        <v>414.58</v>
      </c>
      <c r="F256" s="118">
        <v>414.58</v>
      </c>
      <c r="G256" s="118">
        <v>414.58</v>
      </c>
      <c r="H256" s="118">
        <v>414.58</v>
      </c>
      <c r="I256" s="118">
        <v>414.58</v>
      </c>
      <c r="J256" s="118">
        <v>414.58</v>
      </c>
      <c r="K256" s="118">
        <v>414.58</v>
      </c>
      <c r="L256" s="118">
        <v>414.58</v>
      </c>
      <c r="M256" s="118">
        <v>414.58</v>
      </c>
      <c r="N256" s="118">
        <v>414.58</v>
      </c>
      <c r="O256" s="118">
        <v>414.58</v>
      </c>
      <c r="P256" s="118">
        <v>414.58</v>
      </c>
      <c r="Q256" s="118">
        <v>414.58</v>
      </c>
      <c r="R256" s="118">
        <v>414.58</v>
      </c>
      <c r="S256" s="118">
        <v>414.58</v>
      </c>
      <c r="T256" s="118">
        <v>414.58</v>
      </c>
      <c r="U256" s="118">
        <v>414.58</v>
      </c>
      <c r="V256" s="118">
        <v>414.58</v>
      </c>
      <c r="W256" s="118">
        <v>414.58</v>
      </c>
      <c r="X256" s="118">
        <v>414.58</v>
      </c>
      <c r="Y256" s="118">
        <v>414.58</v>
      </c>
      <c r="AB256" s="4">
        <v>17</v>
      </c>
      <c r="AC256" s="4">
        <v>11</v>
      </c>
    </row>
    <row r="257" spans="1:29" x14ac:dyDescent="0.25">
      <c r="A257" s="111">
        <v>4</v>
      </c>
      <c r="B257" s="118">
        <v>414.58</v>
      </c>
      <c r="C257" s="118">
        <v>414.58</v>
      </c>
      <c r="D257" s="118">
        <v>414.58</v>
      </c>
      <c r="E257" s="118">
        <v>414.58</v>
      </c>
      <c r="F257" s="118">
        <v>414.58</v>
      </c>
      <c r="G257" s="118">
        <v>414.58</v>
      </c>
      <c r="H257" s="118">
        <v>414.58</v>
      </c>
      <c r="I257" s="118">
        <v>414.58</v>
      </c>
      <c r="J257" s="118">
        <v>414.58</v>
      </c>
      <c r="K257" s="118">
        <v>414.58</v>
      </c>
      <c r="L257" s="118">
        <v>414.58</v>
      </c>
      <c r="M257" s="118">
        <v>414.58</v>
      </c>
      <c r="N257" s="118">
        <v>414.58</v>
      </c>
      <c r="O257" s="118">
        <v>414.58</v>
      </c>
      <c r="P257" s="118">
        <v>414.58</v>
      </c>
      <c r="Q257" s="118">
        <v>414.58</v>
      </c>
      <c r="R257" s="118">
        <v>414.58</v>
      </c>
      <c r="S257" s="118">
        <v>414.58</v>
      </c>
      <c r="T257" s="118">
        <v>414.58</v>
      </c>
      <c r="U257" s="118">
        <v>414.58</v>
      </c>
      <c r="V257" s="118">
        <v>414.58</v>
      </c>
      <c r="W257" s="118">
        <v>414.58</v>
      </c>
      <c r="X257" s="118">
        <v>414.58</v>
      </c>
      <c r="Y257" s="118">
        <v>414.58</v>
      </c>
      <c r="AB257" s="4">
        <v>17</v>
      </c>
      <c r="AC257" s="4">
        <v>12</v>
      </c>
    </row>
    <row r="258" spans="1:29" x14ac:dyDescent="0.25">
      <c r="A258" s="111">
        <v>5</v>
      </c>
      <c r="B258" s="118">
        <v>414.58</v>
      </c>
      <c r="C258" s="118">
        <v>414.58</v>
      </c>
      <c r="D258" s="118">
        <v>414.58</v>
      </c>
      <c r="E258" s="118">
        <v>414.58</v>
      </c>
      <c r="F258" s="118">
        <v>414.58</v>
      </c>
      <c r="G258" s="118">
        <v>414.58</v>
      </c>
      <c r="H258" s="118">
        <v>414.58</v>
      </c>
      <c r="I258" s="118">
        <v>414.58</v>
      </c>
      <c r="J258" s="118">
        <v>414.58</v>
      </c>
      <c r="K258" s="118">
        <v>414.58</v>
      </c>
      <c r="L258" s="118">
        <v>414.58</v>
      </c>
      <c r="M258" s="118">
        <v>414.58</v>
      </c>
      <c r="N258" s="118">
        <v>414.58</v>
      </c>
      <c r="O258" s="118">
        <v>414.58</v>
      </c>
      <c r="P258" s="118">
        <v>414.58</v>
      </c>
      <c r="Q258" s="118">
        <v>414.58</v>
      </c>
      <c r="R258" s="118">
        <v>414.58</v>
      </c>
      <c r="S258" s="118">
        <v>414.58</v>
      </c>
      <c r="T258" s="118">
        <v>414.58</v>
      </c>
      <c r="U258" s="118">
        <v>414.58</v>
      </c>
      <c r="V258" s="118">
        <v>414.58</v>
      </c>
      <c r="W258" s="118">
        <v>414.58</v>
      </c>
      <c r="X258" s="118">
        <v>414.58</v>
      </c>
      <c r="Y258" s="118">
        <v>414.58</v>
      </c>
      <c r="AB258" s="4">
        <v>17</v>
      </c>
      <c r="AC258" s="4">
        <v>13</v>
      </c>
    </row>
    <row r="259" spans="1:29" x14ac:dyDescent="0.25">
      <c r="A259" s="111">
        <v>6</v>
      </c>
      <c r="B259" s="118">
        <v>414.58</v>
      </c>
      <c r="C259" s="118">
        <v>414.58</v>
      </c>
      <c r="D259" s="118">
        <v>414.58</v>
      </c>
      <c r="E259" s="118">
        <v>414.58</v>
      </c>
      <c r="F259" s="118">
        <v>414.58</v>
      </c>
      <c r="G259" s="118">
        <v>414.58</v>
      </c>
      <c r="H259" s="118">
        <v>414.58</v>
      </c>
      <c r="I259" s="118">
        <v>414.58</v>
      </c>
      <c r="J259" s="118">
        <v>414.58</v>
      </c>
      <c r="K259" s="118">
        <v>414.58</v>
      </c>
      <c r="L259" s="118">
        <v>414.58</v>
      </c>
      <c r="M259" s="118">
        <v>414.58</v>
      </c>
      <c r="N259" s="118">
        <v>414.58</v>
      </c>
      <c r="O259" s="118">
        <v>414.58</v>
      </c>
      <c r="P259" s="118">
        <v>414.58</v>
      </c>
      <c r="Q259" s="118">
        <v>414.58</v>
      </c>
      <c r="R259" s="118">
        <v>414.58</v>
      </c>
      <c r="S259" s="118">
        <v>414.58</v>
      </c>
      <c r="T259" s="118">
        <v>414.58</v>
      </c>
      <c r="U259" s="118">
        <v>414.58</v>
      </c>
      <c r="V259" s="118">
        <v>414.58</v>
      </c>
      <c r="W259" s="118">
        <v>414.58</v>
      </c>
      <c r="X259" s="118">
        <v>414.58</v>
      </c>
      <c r="Y259" s="118">
        <v>414.58</v>
      </c>
      <c r="AB259" s="4">
        <v>17</v>
      </c>
      <c r="AC259" s="4">
        <v>14</v>
      </c>
    </row>
    <row r="260" spans="1:29" x14ac:dyDescent="0.25">
      <c r="A260" s="111">
        <v>7</v>
      </c>
      <c r="B260" s="118">
        <v>414.58</v>
      </c>
      <c r="C260" s="118">
        <v>414.58</v>
      </c>
      <c r="D260" s="118">
        <v>414.58</v>
      </c>
      <c r="E260" s="118">
        <v>414.58</v>
      </c>
      <c r="F260" s="118">
        <v>414.58</v>
      </c>
      <c r="G260" s="118">
        <v>414.58</v>
      </c>
      <c r="H260" s="118">
        <v>414.58</v>
      </c>
      <c r="I260" s="118">
        <v>414.58</v>
      </c>
      <c r="J260" s="118">
        <v>414.58</v>
      </c>
      <c r="K260" s="118">
        <v>414.58</v>
      </c>
      <c r="L260" s="118">
        <v>414.58</v>
      </c>
      <c r="M260" s="118">
        <v>414.58</v>
      </c>
      <c r="N260" s="118">
        <v>414.58</v>
      </c>
      <c r="O260" s="118">
        <v>414.58</v>
      </c>
      <c r="P260" s="118">
        <v>414.58</v>
      </c>
      <c r="Q260" s="118">
        <v>414.58</v>
      </c>
      <c r="R260" s="118">
        <v>414.58</v>
      </c>
      <c r="S260" s="118">
        <v>414.58</v>
      </c>
      <c r="T260" s="118">
        <v>414.58</v>
      </c>
      <c r="U260" s="118">
        <v>414.58</v>
      </c>
      <c r="V260" s="118">
        <v>414.58</v>
      </c>
      <c r="W260" s="118">
        <v>414.58</v>
      </c>
      <c r="X260" s="118">
        <v>414.58</v>
      </c>
      <c r="Y260" s="118">
        <v>414.58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118">
        <v>414.58</v>
      </c>
      <c r="C261" s="118">
        <v>414.58</v>
      </c>
      <c r="D261" s="118">
        <v>414.58</v>
      </c>
      <c r="E261" s="118">
        <v>414.58</v>
      </c>
      <c r="F261" s="118">
        <v>414.58</v>
      </c>
      <c r="G261" s="118">
        <v>414.58</v>
      </c>
      <c r="H261" s="118">
        <v>414.58</v>
      </c>
      <c r="I261" s="118">
        <v>414.58</v>
      </c>
      <c r="J261" s="118">
        <v>414.58</v>
      </c>
      <c r="K261" s="118">
        <v>414.58</v>
      </c>
      <c r="L261" s="118">
        <v>414.58</v>
      </c>
      <c r="M261" s="118">
        <v>414.58</v>
      </c>
      <c r="N261" s="118">
        <v>414.58</v>
      </c>
      <c r="O261" s="118">
        <v>414.58</v>
      </c>
      <c r="P261" s="118">
        <v>414.58</v>
      </c>
      <c r="Q261" s="118">
        <v>414.58</v>
      </c>
      <c r="R261" s="118">
        <v>414.58</v>
      </c>
      <c r="S261" s="118">
        <v>414.58</v>
      </c>
      <c r="T261" s="118">
        <v>414.58</v>
      </c>
      <c r="U261" s="118">
        <v>414.58</v>
      </c>
      <c r="V261" s="118">
        <v>414.58</v>
      </c>
      <c r="W261" s="118">
        <v>414.58</v>
      </c>
      <c r="X261" s="118">
        <v>414.58</v>
      </c>
      <c r="Y261" s="118">
        <v>414.58</v>
      </c>
      <c r="AB261" s="4">
        <v>17</v>
      </c>
      <c r="AC261" s="4">
        <v>16</v>
      </c>
    </row>
    <row r="262" spans="1:29" x14ac:dyDescent="0.25">
      <c r="A262" s="111">
        <v>9</v>
      </c>
      <c r="B262" s="118">
        <v>414.58</v>
      </c>
      <c r="C262" s="118">
        <v>414.58</v>
      </c>
      <c r="D262" s="118">
        <v>414.58</v>
      </c>
      <c r="E262" s="118">
        <v>414.58</v>
      </c>
      <c r="F262" s="118">
        <v>414.58</v>
      </c>
      <c r="G262" s="118">
        <v>414.58</v>
      </c>
      <c r="H262" s="118">
        <v>414.58</v>
      </c>
      <c r="I262" s="118">
        <v>414.58</v>
      </c>
      <c r="J262" s="118">
        <v>414.58</v>
      </c>
      <c r="K262" s="118">
        <v>414.58</v>
      </c>
      <c r="L262" s="118">
        <v>414.58</v>
      </c>
      <c r="M262" s="118">
        <v>414.58</v>
      </c>
      <c r="N262" s="118">
        <v>414.58</v>
      </c>
      <c r="O262" s="118">
        <v>414.58</v>
      </c>
      <c r="P262" s="118">
        <v>414.58</v>
      </c>
      <c r="Q262" s="118">
        <v>414.58</v>
      </c>
      <c r="R262" s="118">
        <v>414.58</v>
      </c>
      <c r="S262" s="118">
        <v>414.58</v>
      </c>
      <c r="T262" s="118">
        <v>414.58</v>
      </c>
      <c r="U262" s="118">
        <v>414.58</v>
      </c>
      <c r="V262" s="118">
        <v>414.58</v>
      </c>
      <c r="W262" s="118">
        <v>414.58</v>
      </c>
      <c r="X262" s="118">
        <v>414.58</v>
      </c>
      <c r="Y262" s="118">
        <v>414.58</v>
      </c>
      <c r="AB262" s="4">
        <v>17</v>
      </c>
      <c r="AC262" s="4">
        <v>17</v>
      </c>
    </row>
    <row r="263" spans="1:29" x14ac:dyDescent="0.25">
      <c r="A263" s="111">
        <v>10</v>
      </c>
      <c r="B263" s="118">
        <v>414.58</v>
      </c>
      <c r="C263" s="118">
        <v>414.58</v>
      </c>
      <c r="D263" s="118">
        <v>414.58</v>
      </c>
      <c r="E263" s="118">
        <v>414.58</v>
      </c>
      <c r="F263" s="118">
        <v>414.58</v>
      </c>
      <c r="G263" s="118">
        <v>414.58</v>
      </c>
      <c r="H263" s="118">
        <v>414.58</v>
      </c>
      <c r="I263" s="118">
        <v>414.58</v>
      </c>
      <c r="J263" s="118">
        <v>414.58</v>
      </c>
      <c r="K263" s="118">
        <v>414.58</v>
      </c>
      <c r="L263" s="118">
        <v>414.58</v>
      </c>
      <c r="M263" s="118">
        <v>414.58</v>
      </c>
      <c r="N263" s="118">
        <v>414.58</v>
      </c>
      <c r="O263" s="118">
        <v>414.58</v>
      </c>
      <c r="P263" s="118">
        <v>414.58</v>
      </c>
      <c r="Q263" s="118">
        <v>414.58</v>
      </c>
      <c r="R263" s="118">
        <v>414.58</v>
      </c>
      <c r="S263" s="118">
        <v>414.58</v>
      </c>
      <c r="T263" s="118">
        <v>414.58</v>
      </c>
      <c r="U263" s="118">
        <v>414.58</v>
      </c>
      <c r="V263" s="118">
        <v>414.58</v>
      </c>
      <c r="W263" s="118">
        <v>414.58</v>
      </c>
      <c r="X263" s="118">
        <v>414.58</v>
      </c>
      <c r="Y263" s="118">
        <v>414.58</v>
      </c>
      <c r="AB263" s="4">
        <v>17</v>
      </c>
      <c r="AC263" s="4">
        <v>18</v>
      </c>
    </row>
    <row r="264" spans="1:29" x14ac:dyDescent="0.25">
      <c r="A264" s="111">
        <v>11</v>
      </c>
      <c r="B264" s="118">
        <v>414.58</v>
      </c>
      <c r="C264" s="118">
        <v>414.58</v>
      </c>
      <c r="D264" s="118">
        <v>414.58</v>
      </c>
      <c r="E264" s="118">
        <v>414.58</v>
      </c>
      <c r="F264" s="118">
        <v>414.58</v>
      </c>
      <c r="G264" s="118">
        <v>414.58</v>
      </c>
      <c r="H264" s="118">
        <v>414.58</v>
      </c>
      <c r="I264" s="118">
        <v>414.58</v>
      </c>
      <c r="J264" s="118">
        <v>414.58</v>
      </c>
      <c r="K264" s="118">
        <v>414.58</v>
      </c>
      <c r="L264" s="118">
        <v>414.58</v>
      </c>
      <c r="M264" s="118">
        <v>414.58</v>
      </c>
      <c r="N264" s="118">
        <v>414.58</v>
      </c>
      <c r="O264" s="118">
        <v>414.58</v>
      </c>
      <c r="P264" s="118">
        <v>414.58</v>
      </c>
      <c r="Q264" s="118">
        <v>414.58</v>
      </c>
      <c r="R264" s="118">
        <v>414.58</v>
      </c>
      <c r="S264" s="118">
        <v>414.58</v>
      </c>
      <c r="T264" s="118">
        <v>414.58</v>
      </c>
      <c r="U264" s="118">
        <v>414.58</v>
      </c>
      <c r="V264" s="118">
        <v>414.58</v>
      </c>
      <c r="W264" s="118">
        <v>414.58</v>
      </c>
      <c r="X264" s="118">
        <v>414.58</v>
      </c>
      <c r="Y264" s="118">
        <v>414.58</v>
      </c>
      <c r="AB264" s="4">
        <v>17</v>
      </c>
      <c r="AC264" s="4">
        <v>19</v>
      </c>
    </row>
    <row r="265" spans="1:29" x14ac:dyDescent="0.25">
      <c r="A265" s="111">
        <v>12</v>
      </c>
      <c r="B265" s="118">
        <v>414.58</v>
      </c>
      <c r="C265" s="118">
        <v>414.58</v>
      </c>
      <c r="D265" s="118">
        <v>414.58</v>
      </c>
      <c r="E265" s="118">
        <v>414.58</v>
      </c>
      <c r="F265" s="118">
        <v>414.58</v>
      </c>
      <c r="G265" s="118">
        <v>414.58</v>
      </c>
      <c r="H265" s="118">
        <v>414.58</v>
      </c>
      <c r="I265" s="118">
        <v>414.58</v>
      </c>
      <c r="J265" s="118">
        <v>414.58</v>
      </c>
      <c r="K265" s="118">
        <v>414.58</v>
      </c>
      <c r="L265" s="118">
        <v>414.58</v>
      </c>
      <c r="M265" s="118">
        <v>414.58</v>
      </c>
      <c r="N265" s="118">
        <v>414.58</v>
      </c>
      <c r="O265" s="118">
        <v>414.58</v>
      </c>
      <c r="P265" s="118">
        <v>414.58</v>
      </c>
      <c r="Q265" s="118">
        <v>414.58</v>
      </c>
      <c r="R265" s="118">
        <v>414.58</v>
      </c>
      <c r="S265" s="118">
        <v>414.58</v>
      </c>
      <c r="T265" s="118">
        <v>414.58</v>
      </c>
      <c r="U265" s="118">
        <v>414.58</v>
      </c>
      <c r="V265" s="118">
        <v>414.58</v>
      </c>
      <c r="W265" s="118">
        <v>414.58</v>
      </c>
      <c r="X265" s="118">
        <v>414.58</v>
      </c>
      <c r="Y265" s="118">
        <v>414.58</v>
      </c>
      <c r="AB265" s="4">
        <v>17</v>
      </c>
      <c r="AC265" s="4">
        <v>20</v>
      </c>
    </row>
    <row r="266" spans="1:29" x14ac:dyDescent="0.25">
      <c r="A266" s="111">
        <v>13</v>
      </c>
      <c r="B266" s="118">
        <v>414.58</v>
      </c>
      <c r="C266" s="118">
        <v>414.58</v>
      </c>
      <c r="D266" s="118">
        <v>414.58</v>
      </c>
      <c r="E266" s="118">
        <v>414.58</v>
      </c>
      <c r="F266" s="118">
        <v>414.58</v>
      </c>
      <c r="G266" s="118">
        <v>414.58</v>
      </c>
      <c r="H266" s="118">
        <v>414.58</v>
      </c>
      <c r="I266" s="118">
        <v>414.58</v>
      </c>
      <c r="J266" s="118">
        <v>414.58</v>
      </c>
      <c r="K266" s="118">
        <v>414.58</v>
      </c>
      <c r="L266" s="118">
        <v>414.58</v>
      </c>
      <c r="M266" s="118">
        <v>414.58</v>
      </c>
      <c r="N266" s="118">
        <v>414.58</v>
      </c>
      <c r="O266" s="118">
        <v>414.58</v>
      </c>
      <c r="P266" s="118">
        <v>414.58</v>
      </c>
      <c r="Q266" s="118">
        <v>414.58</v>
      </c>
      <c r="R266" s="118">
        <v>414.58</v>
      </c>
      <c r="S266" s="118">
        <v>414.58</v>
      </c>
      <c r="T266" s="118">
        <v>414.58</v>
      </c>
      <c r="U266" s="118">
        <v>414.58</v>
      </c>
      <c r="V266" s="118">
        <v>414.58</v>
      </c>
      <c r="W266" s="118">
        <v>414.58</v>
      </c>
      <c r="X266" s="118">
        <v>414.58</v>
      </c>
      <c r="Y266" s="118">
        <v>414.58</v>
      </c>
      <c r="AB266" s="4">
        <v>17</v>
      </c>
      <c r="AC266" s="4">
        <v>21</v>
      </c>
    </row>
    <row r="267" spans="1:29" x14ac:dyDescent="0.25">
      <c r="A267" s="111">
        <v>14</v>
      </c>
      <c r="B267" s="118">
        <v>414.58</v>
      </c>
      <c r="C267" s="118">
        <v>414.58</v>
      </c>
      <c r="D267" s="118">
        <v>414.58</v>
      </c>
      <c r="E267" s="118">
        <v>414.58</v>
      </c>
      <c r="F267" s="118">
        <v>414.58</v>
      </c>
      <c r="G267" s="118">
        <v>414.58</v>
      </c>
      <c r="H267" s="118">
        <v>414.58</v>
      </c>
      <c r="I267" s="118">
        <v>414.58</v>
      </c>
      <c r="J267" s="118">
        <v>414.58</v>
      </c>
      <c r="K267" s="118">
        <v>414.58</v>
      </c>
      <c r="L267" s="118">
        <v>414.58</v>
      </c>
      <c r="M267" s="118">
        <v>414.58</v>
      </c>
      <c r="N267" s="118">
        <v>414.58</v>
      </c>
      <c r="O267" s="118">
        <v>414.58</v>
      </c>
      <c r="P267" s="118">
        <v>414.58</v>
      </c>
      <c r="Q267" s="118">
        <v>414.58</v>
      </c>
      <c r="R267" s="118">
        <v>414.58</v>
      </c>
      <c r="S267" s="118">
        <v>414.58</v>
      </c>
      <c r="T267" s="118">
        <v>414.58</v>
      </c>
      <c r="U267" s="118">
        <v>414.58</v>
      </c>
      <c r="V267" s="118">
        <v>414.58</v>
      </c>
      <c r="W267" s="118">
        <v>414.58</v>
      </c>
      <c r="X267" s="118">
        <v>414.58</v>
      </c>
      <c r="Y267" s="118">
        <v>414.58</v>
      </c>
      <c r="AB267" s="4">
        <v>17</v>
      </c>
      <c r="AC267" s="4">
        <v>22</v>
      </c>
    </row>
    <row r="268" spans="1:29" x14ac:dyDescent="0.25">
      <c r="A268" s="111">
        <v>15</v>
      </c>
      <c r="B268" s="118">
        <v>414.58</v>
      </c>
      <c r="C268" s="118">
        <v>414.58</v>
      </c>
      <c r="D268" s="118">
        <v>414.58</v>
      </c>
      <c r="E268" s="118">
        <v>414.58</v>
      </c>
      <c r="F268" s="118">
        <v>414.58</v>
      </c>
      <c r="G268" s="118">
        <v>414.58</v>
      </c>
      <c r="H268" s="118">
        <v>414.58</v>
      </c>
      <c r="I268" s="118">
        <v>414.58</v>
      </c>
      <c r="J268" s="118">
        <v>414.58</v>
      </c>
      <c r="K268" s="118">
        <v>414.58</v>
      </c>
      <c r="L268" s="118">
        <v>414.58</v>
      </c>
      <c r="M268" s="118">
        <v>414.58</v>
      </c>
      <c r="N268" s="118">
        <v>414.58</v>
      </c>
      <c r="O268" s="118">
        <v>414.58</v>
      </c>
      <c r="P268" s="118">
        <v>414.58</v>
      </c>
      <c r="Q268" s="118">
        <v>414.58</v>
      </c>
      <c r="R268" s="118">
        <v>414.58</v>
      </c>
      <c r="S268" s="118">
        <v>414.58</v>
      </c>
      <c r="T268" s="118">
        <v>414.58</v>
      </c>
      <c r="U268" s="118">
        <v>414.58</v>
      </c>
      <c r="V268" s="118">
        <v>414.58</v>
      </c>
      <c r="W268" s="118">
        <v>414.58</v>
      </c>
      <c r="X268" s="118">
        <v>414.58</v>
      </c>
      <c r="Y268" s="118">
        <v>414.58</v>
      </c>
      <c r="AB268" s="4">
        <v>17</v>
      </c>
      <c r="AC268" s="4">
        <v>23</v>
      </c>
    </row>
    <row r="269" spans="1:29" x14ac:dyDescent="0.25">
      <c r="A269" s="111">
        <v>16</v>
      </c>
      <c r="B269" s="118">
        <v>414.58</v>
      </c>
      <c r="C269" s="118">
        <v>414.58</v>
      </c>
      <c r="D269" s="118">
        <v>414.58</v>
      </c>
      <c r="E269" s="118">
        <v>414.58</v>
      </c>
      <c r="F269" s="118">
        <v>414.58</v>
      </c>
      <c r="G269" s="118">
        <v>414.58</v>
      </c>
      <c r="H269" s="118">
        <v>414.58</v>
      </c>
      <c r="I269" s="118">
        <v>414.58</v>
      </c>
      <c r="J269" s="118">
        <v>414.58</v>
      </c>
      <c r="K269" s="118">
        <v>414.58</v>
      </c>
      <c r="L269" s="118">
        <v>414.58</v>
      </c>
      <c r="M269" s="118">
        <v>414.58</v>
      </c>
      <c r="N269" s="118">
        <v>414.58</v>
      </c>
      <c r="O269" s="118">
        <v>414.58</v>
      </c>
      <c r="P269" s="118">
        <v>414.58</v>
      </c>
      <c r="Q269" s="118">
        <v>414.58</v>
      </c>
      <c r="R269" s="118">
        <v>414.58</v>
      </c>
      <c r="S269" s="118">
        <v>414.58</v>
      </c>
      <c r="T269" s="118">
        <v>414.58</v>
      </c>
      <c r="U269" s="118">
        <v>414.58</v>
      </c>
      <c r="V269" s="118">
        <v>414.58</v>
      </c>
      <c r="W269" s="118">
        <v>414.58</v>
      </c>
      <c r="X269" s="118">
        <v>414.58</v>
      </c>
      <c r="Y269" s="118">
        <v>414.58</v>
      </c>
      <c r="AB269" s="4">
        <v>17</v>
      </c>
      <c r="AC269" s="4">
        <v>24</v>
      </c>
    </row>
    <row r="270" spans="1:29" x14ac:dyDescent="0.25">
      <c r="A270" s="111">
        <v>17</v>
      </c>
      <c r="B270" s="118">
        <v>414.58</v>
      </c>
      <c r="C270" s="118">
        <v>414.58</v>
      </c>
      <c r="D270" s="118">
        <v>414.58</v>
      </c>
      <c r="E270" s="118">
        <v>414.58</v>
      </c>
      <c r="F270" s="118">
        <v>414.58</v>
      </c>
      <c r="G270" s="118">
        <v>414.58</v>
      </c>
      <c r="H270" s="118">
        <v>414.58</v>
      </c>
      <c r="I270" s="118">
        <v>414.58</v>
      </c>
      <c r="J270" s="118">
        <v>414.58</v>
      </c>
      <c r="K270" s="118">
        <v>414.58</v>
      </c>
      <c r="L270" s="118">
        <v>414.58</v>
      </c>
      <c r="M270" s="118">
        <v>414.58</v>
      </c>
      <c r="N270" s="118">
        <v>414.58</v>
      </c>
      <c r="O270" s="118">
        <v>414.58</v>
      </c>
      <c r="P270" s="118">
        <v>414.58</v>
      </c>
      <c r="Q270" s="118">
        <v>414.58</v>
      </c>
      <c r="R270" s="118">
        <v>414.58</v>
      </c>
      <c r="S270" s="118">
        <v>414.58</v>
      </c>
      <c r="T270" s="118">
        <v>414.58</v>
      </c>
      <c r="U270" s="118">
        <v>414.58</v>
      </c>
      <c r="V270" s="118">
        <v>414.58</v>
      </c>
      <c r="W270" s="118">
        <v>414.58</v>
      </c>
      <c r="X270" s="118">
        <v>414.58</v>
      </c>
      <c r="Y270" s="118">
        <v>414.58</v>
      </c>
      <c r="AB270" s="4">
        <v>17</v>
      </c>
      <c r="AC270" s="4">
        <v>25</v>
      </c>
    </row>
    <row r="271" spans="1:29" x14ac:dyDescent="0.25">
      <c r="A271" s="111">
        <v>18</v>
      </c>
      <c r="B271" s="118">
        <v>414.58</v>
      </c>
      <c r="C271" s="118">
        <v>414.58</v>
      </c>
      <c r="D271" s="118">
        <v>414.58</v>
      </c>
      <c r="E271" s="118">
        <v>414.58</v>
      </c>
      <c r="F271" s="118">
        <v>414.58</v>
      </c>
      <c r="G271" s="118">
        <v>414.58</v>
      </c>
      <c r="H271" s="118">
        <v>414.58</v>
      </c>
      <c r="I271" s="118">
        <v>414.58</v>
      </c>
      <c r="J271" s="118">
        <v>414.58</v>
      </c>
      <c r="K271" s="118">
        <v>414.58</v>
      </c>
      <c r="L271" s="118">
        <v>414.58</v>
      </c>
      <c r="M271" s="118">
        <v>414.58</v>
      </c>
      <c r="N271" s="118">
        <v>414.58</v>
      </c>
      <c r="O271" s="118">
        <v>414.58</v>
      </c>
      <c r="P271" s="118">
        <v>414.58</v>
      </c>
      <c r="Q271" s="118">
        <v>414.58</v>
      </c>
      <c r="R271" s="118">
        <v>414.58</v>
      </c>
      <c r="S271" s="118">
        <v>414.58</v>
      </c>
      <c r="T271" s="118">
        <v>414.58</v>
      </c>
      <c r="U271" s="118">
        <v>414.58</v>
      </c>
      <c r="V271" s="118">
        <v>414.58</v>
      </c>
      <c r="W271" s="118">
        <v>414.58</v>
      </c>
      <c r="X271" s="118">
        <v>414.58</v>
      </c>
      <c r="Y271" s="118">
        <v>414.58</v>
      </c>
      <c r="AB271" s="4">
        <v>18</v>
      </c>
      <c r="AC271" s="4">
        <v>2</v>
      </c>
    </row>
    <row r="272" spans="1:29" x14ac:dyDescent="0.25">
      <c r="A272" s="111">
        <v>19</v>
      </c>
      <c r="B272" s="118">
        <v>414.58</v>
      </c>
      <c r="C272" s="118">
        <v>414.58</v>
      </c>
      <c r="D272" s="118">
        <v>414.58</v>
      </c>
      <c r="E272" s="118">
        <v>414.58</v>
      </c>
      <c r="F272" s="118">
        <v>414.58</v>
      </c>
      <c r="G272" s="118">
        <v>414.58</v>
      </c>
      <c r="H272" s="118">
        <v>414.58</v>
      </c>
      <c r="I272" s="118">
        <v>414.58</v>
      </c>
      <c r="J272" s="118">
        <v>414.58</v>
      </c>
      <c r="K272" s="118">
        <v>414.58</v>
      </c>
      <c r="L272" s="118">
        <v>414.58</v>
      </c>
      <c r="M272" s="118">
        <v>414.58</v>
      </c>
      <c r="N272" s="118">
        <v>414.58</v>
      </c>
      <c r="O272" s="118">
        <v>414.58</v>
      </c>
      <c r="P272" s="118">
        <v>414.58</v>
      </c>
      <c r="Q272" s="118">
        <v>414.58</v>
      </c>
      <c r="R272" s="118">
        <v>414.58</v>
      </c>
      <c r="S272" s="118">
        <v>414.58</v>
      </c>
      <c r="T272" s="118">
        <v>414.58</v>
      </c>
      <c r="U272" s="118">
        <v>414.58</v>
      </c>
      <c r="V272" s="118">
        <v>414.58</v>
      </c>
      <c r="W272" s="118">
        <v>414.58</v>
      </c>
      <c r="X272" s="118">
        <v>414.58</v>
      </c>
      <c r="Y272" s="118">
        <v>414.58</v>
      </c>
      <c r="AB272" s="4">
        <v>18</v>
      </c>
      <c r="AC272" s="4">
        <v>3</v>
      </c>
    </row>
    <row r="273" spans="1:29" x14ac:dyDescent="0.25">
      <c r="A273" s="111">
        <v>20</v>
      </c>
      <c r="B273" s="118">
        <v>414.58</v>
      </c>
      <c r="C273" s="118">
        <v>414.58</v>
      </c>
      <c r="D273" s="118">
        <v>414.58</v>
      </c>
      <c r="E273" s="118">
        <v>414.58</v>
      </c>
      <c r="F273" s="118">
        <v>414.58</v>
      </c>
      <c r="G273" s="118">
        <v>414.58</v>
      </c>
      <c r="H273" s="118">
        <v>414.58</v>
      </c>
      <c r="I273" s="118">
        <v>414.58</v>
      </c>
      <c r="J273" s="118">
        <v>414.58</v>
      </c>
      <c r="K273" s="118">
        <v>414.58</v>
      </c>
      <c r="L273" s="118">
        <v>414.58</v>
      </c>
      <c r="M273" s="118">
        <v>414.58</v>
      </c>
      <c r="N273" s="118">
        <v>414.58</v>
      </c>
      <c r="O273" s="118">
        <v>414.58</v>
      </c>
      <c r="P273" s="118">
        <v>414.58</v>
      </c>
      <c r="Q273" s="118">
        <v>414.58</v>
      </c>
      <c r="R273" s="118">
        <v>414.58</v>
      </c>
      <c r="S273" s="118">
        <v>414.58</v>
      </c>
      <c r="T273" s="118">
        <v>414.58</v>
      </c>
      <c r="U273" s="118">
        <v>414.58</v>
      </c>
      <c r="V273" s="118">
        <v>414.58</v>
      </c>
      <c r="W273" s="118">
        <v>414.58</v>
      </c>
      <c r="X273" s="118">
        <v>414.58</v>
      </c>
      <c r="Y273" s="118">
        <v>414.58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118">
        <v>414.58</v>
      </c>
      <c r="C274" s="118">
        <v>414.58</v>
      </c>
      <c r="D274" s="118">
        <v>414.58</v>
      </c>
      <c r="E274" s="118">
        <v>414.58</v>
      </c>
      <c r="F274" s="118">
        <v>414.58</v>
      </c>
      <c r="G274" s="118">
        <v>414.58</v>
      </c>
      <c r="H274" s="118">
        <v>414.58</v>
      </c>
      <c r="I274" s="118">
        <v>414.58</v>
      </c>
      <c r="J274" s="118">
        <v>414.58</v>
      </c>
      <c r="K274" s="118">
        <v>414.58</v>
      </c>
      <c r="L274" s="118">
        <v>414.58</v>
      </c>
      <c r="M274" s="118">
        <v>414.58</v>
      </c>
      <c r="N274" s="118">
        <v>414.58</v>
      </c>
      <c r="O274" s="118">
        <v>414.58</v>
      </c>
      <c r="P274" s="118">
        <v>414.58</v>
      </c>
      <c r="Q274" s="118">
        <v>414.58</v>
      </c>
      <c r="R274" s="118">
        <v>414.58</v>
      </c>
      <c r="S274" s="118">
        <v>414.58</v>
      </c>
      <c r="T274" s="118">
        <v>414.58</v>
      </c>
      <c r="U274" s="118">
        <v>414.58</v>
      </c>
      <c r="V274" s="118">
        <v>414.58</v>
      </c>
      <c r="W274" s="118">
        <v>414.58</v>
      </c>
      <c r="X274" s="118">
        <v>414.58</v>
      </c>
      <c r="Y274" s="118">
        <v>414.58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118">
        <v>414.58</v>
      </c>
      <c r="C275" s="118">
        <v>414.58</v>
      </c>
      <c r="D275" s="118">
        <v>414.58</v>
      </c>
      <c r="E275" s="118">
        <v>414.58</v>
      </c>
      <c r="F275" s="118">
        <v>414.58</v>
      </c>
      <c r="G275" s="118">
        <v>414.58</v>
      </c>
      <c r="H275" s="118">
        <v>414.58</v>
      </c>
      <c r="I275" s="118">
        <v>414.58</v>
      </c>
      <c r="J275" s="118">
        <v>414.58</v>
      </c>
      <c r="K275" s="118">
        <v>414.58</v>
      </c>
      <c r="L275" s="118">
        <v>414.58</v>
      </c>
      <c r="M275" s="118">
        <v>414.58</v>
      </c>
      <c r="N275" s="118">
        <v>414.58</v>
      </c>
      <c r="O275" s="118">
        <v>414.58</v>
      </c>
      <c r="P275" s="118">
        <v>414.58</v>
      </c>
      <c r="Q275" s="118">
        <v>414.58</v>
      </c>
      <c r="R275" s="118">
        <v>414.58</v>
      </c>
      <c r="S275" s="118">
        <v>414.58</v>
      </c>
      <c r="T275" s="118">
        <v>414.58</v>
      </c>
      <c r="U275" s="118">
        <v>414.58</v>
      </c>
      <c r="V275" s="118">
        <v>414.58</v>
      </c>
      <c r="W275" s="118">
        <v>414.58</v>
      </c>
      <c r="X275" s="118">
        <v>414.58</v>
      </c>
      <c r="Y275" s="118">
        <v>414.58</v>
      </c>
      <c r="AB275" s="4">
        <v>18</v>
      </c>
      <c r="AC275" s="4">
        <v>6</v>
      </c>
    </row>
    <row r="276" spans="1:29" x14ac:dyDescent="0.25">
      <c r="A276" s="111">
        <v>23</v>
      </c>
      <c r="B276" s="118">
        <v>414.58</v>
      </c>
      <c r="C276" s="118">
        <v>414.58</v>
      </c>
      <c r="D276" s="118">
        <v>414.58</v>
      </c>
      <c r="E276" s="118">
        <v>414.58</v>
      </c>
      <c r="F276" s="118">
        <v>414.58</v>
      </c>
      <c r="G276" s="118">
        <v>414.58</v>
      </c>
      <c r="H276" s="118">
        <v>414.58</v>
      </c>
      <c r="I276" s="118">
        <v>414.58</v>
      </c>
      <c r="J276" s="118">
        <v>414.58</v>
      </c>
      <c r="K276" s="118">
        <v>414.58</v>
      </c>
      <c r="L276" s="118">
        <v>414.58</v>
      </c>
      <c r="M276" s="118">
        <v>414.58</v>
      </c>
      <c r="N276" s="118">
        <v>414.58</v>
      </c>
      <c r="O276" s="118">
        <v>414.58</v>
      </c>
      <c r="P276" s="118">
        <v>414.58</v>
      </c>
      <c r="Q276" s="118">
        <v>414.58</v>
      </c>
      <c r="R276" s="118">
        <v>414.58</v>
      </c>
      <c r="S276" s="118">
        <v>414.58</v>
      </c>
      <c r="T276" s="118">
        <v>414.58</v>
      </c>
      <c r="U276" s="118">
        <v>414.58</v>
      </c>
      <c r="V276" s="118">
        <v>414.58</v>
      </c>
      <c r="W276" s="118">
        <v>414.58</v>
      </c>
      <c r="X276" s="118">
        <v>414.58</v>
      </c>
      <c r="Y276" s="118">
        <v>414.58</v>
      </c>
      <c r="AB276" s="4">
        <v>18</v>
      </c>
      <c r="AC276" s="4">
        <v>7</v>
      </c>
    </row>
    <row r="277" spans="1:29" x14ac:dyDescent="0.25">
      <c r="A277" s="111">
        <v>24</v>
      </c>
      <c r="B277" s="118">
        <v>414.58</v>
      </c>
      <c r="C277" s="118">
        <v>414.58</v>
      </c>
      <c r="D277" s="118">
        <v>414.58</v>
      </c>
      <c r="E277" s="118">
        <v>414.58</v>
      </c>
      <c r="F277" s="118">
        <v>414.58</v>
      </c>
      <c r="G277" s="118">
        <v>414.58</v>
      </c>
      <c r="H277" s="118">
        <v>414.58</v>
      </c>
      <c r="I277" s="118">
        <v>414.58</v>
      </c>
      <c r="J277" s="118">
        <v>414.58</v>
      </c>
      <c r="K277" s="118">
        <v>414.58</v>
      </c>
      <c r="L277" s="118">
        <v>414.58</v>
      </c>
      <c r="M277" s="118">
        <v>414.58</v>
      </c>
      <c r="N277" s="118">
        <v>414.58</v>
      </c>
      <c r="O277" s="118">
        <v>414.58</v>
      </c>
      <c r="P277" s="118">
        <v>414.58</v>
      </c>
      <c r="Q277" s="118">
        <v>414.58</v>
      </c>
      <c r="R277" s="118">
        <v>414.58</v>
      </c>
      <c r="S277" s="118">
        <v>414.58</v>
      </c>
      <c r="T277" s="118">
        <v>414.58</v>
      </c>
      <c r="U277" s="118">
        <v>414.58</v>
      </c>
      <c r="V277" s="118">
        <v>414.58</v>
      </c>
      <c r="W277" s="118">
        <v>414.58</v>
      </c>
      <c r="X277" s="118">
        <v>414.58</v>
      </c>
      <c r="Y277" s="118">
        <v>414.58</v>
      </c>
      <c r="AB277" s="4">
        <v>18</v>
      </c>
      <c r="AC277" s="4">
        <v>8</v>
      </c>
    </row>
    <row r="278" spans="1:29" x14ac:dyDescent="0.25">
      <c r="A278" s="111">
        <v>25</v>
      </c>
      <c r="B278" s="118">
        <v>414.58</v>
      </c>
      <c r="C278" s="118">
        <v>414.58</v>
      </c>
      <c r="D278" s="118">
        <v>414.58</v>
      </c>
      <c r="E278" s="118">
        <v>414.58</v>
      </c>
      <c r="F278" s="118">
        <v>414.58</v>
      </c>
      <c r="G278" s="118">
        <v>414.58</v>
      </c>
      <c r="H278" s="118">
        <v>414.58</v>
      </c>
      <c r="I278" s="118">
        <v>414.58</v>
      </c>
      <c r="J278" s="118">
        <v>414.58</v>
      </c>
      <c r="K278" s="118">
        <v>414.58</v>
      </c>
      <c r="L278" s="118">
        <v>414.58</v>
      </c>
      <c r="M278" s="118">
        <v>414.58</v>
      </c>
      <c r="N278" s="118">
        <v>414.58</v>
      </c>
      <c r="O278" s="118">
        <v>414.58</v>
      </c>
      <c r="P278" s="118">
        <v>414.58</v>
      </c>
      <c r="Q278" s="118">
        <v>414.58</v>
      </c>
      <c r="R278" s="118">
        <v>414.58</v>
      </c>
      <c r="S278" s="118">
        <v>414.58</v>
      </c>
      <c r="T278" s="118">
        <v>414.58</v>
      </c>
      <c r="U278" s="118">
        <v>414.58</v>
      </c>
      <c r="V278" s="118">
        <v>414.58</v>
      </c>
      <c r="W278" s="118">
        <v>414.58</v>
      </c>
      <c r="X278" s="118">
        <v>414.58</v>
      </c>
      <c r="Y278" s="118">
        <v>414.58</v>
      </c>
      <c r="AB278" s="4">
        <v>18</v>
      </c>
      <c r="AC278" s="4">
        <v>9</v>
      </c>
    </row>
    <row r="279" spans="1:29" x14ac:dyDescent="0.25">
      <c r="A279" s="111">
        <v>26</v>
      </c>
      <c r="B279" s="118">
        <v>414.58</v>
      </c>
      <c r="C279" s="118">
        <v>414.58</v>
      </c>
      <c r="D279" s="118">
        <v>414.58</v>
      </c>
      <c r="E279" s="118">
        <v>414.58</v>
      </c>
      <c r="F279" s="118">
        <v>414.58</v>
      </c>
      <c r="G279" s="118">
        <v>414.58</v>
      </c>
      <c r="H279" s="118">
        <v>414.58</v>
      </c>
      <c r="I279" s="118">
        <v>414.58</v>
      </c>
      <c r="J279" s="118">
        <v>414.58</v>
      </c>
      <c r="K279" s="118">
        <v>414.58</v>
      </c>
      <c r="L279" s="118">
        <v>414.58</v>
      </c>
      <c r="M279" s="118">
        <v>414.58</v>
      </c>
      <c r="N279" s="118">
        <v>414.58</v>
      </c>
      <c r="O279" s="118">
        <v>414.58</v>
      </c>
      <c r="P279" s="118">
        <v>414.58</v>
      </c>
      <c r="Q279" s="118">
        <v>414.58</v>
      </c>
      <c r="R279" s="118">
        <v>414.58</v>
      </c>
      <c r="S279" s="118">
        <v>414.58</v>
      </c>
      <c r="T279" s="118">
        <v>414.58</v>
      </c>
      <c r="U279" s="118">
        <v>414.58</v>
      </c>
      <c r="V279" s="118">
        <v>414.58</v>
      </c>
      <c r="W279" s="118">
        <v>414.58</v>
      </c>
      <c r="X279" s="118">
        <v>414.58</v>
      </c>
      <c r="Y279" s="118">
        <v>414.58</v>
      </c>
      <c r="AB279" s="4">
        <v>18</v>
      </c>
      <c r="AC279" s="4">
        <v>10</v>
      </c>
    </row>
    <row r="280" spans="1:29" x14ac:dyDescent="0.25">
      <c r="A280" s="111">
        <v>27</v>
      </c>
      <c r="B280" s="118">
        <v>414.58</v>
      </c>
      <c r="C280" s="118">
        <v>414.58</v>
      </c>
      <c r="D280" s="118">
        <v>414.58</v>
      </c>
      <c r="E280" s="118">
        <v>414.58</v>
      </c>
      <c r="F280" s="118">
        <v>414.58</v>
      </c>
      <c r="G280" s="118">
        <v>414.58</v>
      </c>
      <c r="H280" s="118">
        <v>414.58</v>
      </c>
      <c r="I280" s="118">
        <v>414.58</v>
      </c>
      <c r="J280" s="118">
        <v>414.58</v>
      </c>
      <c r="K280" s="118">
        <v>414.58</v>
      </c>
      <c r="L280" s="118">
        <v>414.58</v>
      </c>
      <c r="M280" s="118">
        <v>414.58</v>
      </c>
      <c r="N280" s="118">
        <v>414.58</v>
      </c>
      <c r="O280" s="118">
        <v>414.58</v>
      </c>
      <c r="P280" s="118">
        <v>414.58</v>
      </c>
      <c r="Q280" s="118">
        <v>414.58</v>
      </c>
      <c r="R280" s="118">
        <v>414.58</v>
      </c>
      <c r="S280" s="118">
        <v>414.58</v>
      </c>
      <c r="T280" s="118">
        <v>414.58</v>
      </c>
      <c r="U280" s="118">
        <v>414.58</v>
      </c>
      <c r="V280" s="118">
        <v>414.58</v>
      </c>
      <c r="W280" s="118">
        <v>414.58</v>
      </c>
      <c r="X280" s="118">
        <v>414.58</v>
      </c>
      <c r="Y280" s="118">
        <v>414.58</v>
      </c>
      <c r="AB280" s="4">
        <v>18</v>
      </c>
      <c r="AC280" s="4">
        <v>11</v>
      </c>
    </row>
    <row r="281" spans="1:29" x14ac:dyDescent="0.25">
      <c r="A281" s="111">
        <v>28</v>
      </c>
      <c r="B281" s="118">
        <v>414.58</v>
      </c>
      <c r="C281" s="118">
        <v>414.58</v>
      </c>
      <c r="D281" s="118">
        <v>414.58</v>
      </c>
      <c r="E281" s="118">
        <v>414.58</v>
      </c>
      <c r="F281" s="118">
        <v>414.58</v>
      </c>
      <c r="G281" s="118">
        <v>414.58</v>
      </c>
      <c r="H281" s="118">
        <v>414.58</v>
      </c>
      <c r="I281" s="118">
        <v>414.58</v>
      </c>
      <c r="J281" s="118">
        <v>414.58</v>
      </c>
      <c r="K281" s="118">
        <v>414.58</v>
      </c>
      <c r="L281" s="118">
        <v>414.58</v>
      </c>
      <c r="M281" s="118">
        <v>414.58</v>
      </c>
      <c r="N281" s="118">
        <v>414.58</v>
      </c>
      <c r="O281" s="118">
        <v>414.58</v>
      </c>
      <c r="P281" s="118">
        <v>414.58</v>
      </c>
      <c r="Q281" s="118">
        <v>414.58</v>
      </c>
      <c r="R281" s="118">
        <v>414.58</v>
      </c>
      <c r="S281" s="118">
        <v>414.58</v>
      </c>
      <c r="T281" s="118">
        <v>414.58</v>
      </c>
      <c r="U281" s="118">
        <v>414.58</v>
      </c>
      <c r="V281" s="118">
        <v>414.58</v>
      </c>
      <c r="W281" s="118">
        <v>414.58</v>
      </c>
      <c r="X281" s="118">
        <v>414.58</v>
      </c>
      <c r="Y281" s="118">
        <v>414.58</v>
      </c>
      <c r="AB281" s="4">
        <v>18</v>
      </c>
      <c r="AC281" s="4">
        <v>12</v>
      </c>
    </row>
    <row r="282" spans="1:29" x14ac:dyDescent="0.25">
      <c r="A282" s="111">
        <v>29</v>
      </c>
      <c r="B282" s="118">
        <v>414.58</v>
      </c>
      <c r="C282" s="118">
        <v>414.58</v>
      </c>
      <c r="D282" s="118">
        <v>414.58</v>
      </c>
      <c r="E282" s="118">
        <v>414.58</v>
      </c>
      <c r="F282" s="118">
        <v>414.58</v>
      </c>
      <c r="G282" s="118">
        <v>414.58</v>
      </c>
      <c r="H282" s="118">
        <v>414.58</v>
      </c>
      <c r="I282" s="118">
        <v>414.58</v>
      </c>
      <c r="J282" s="118">
        <v>414.58</v>
      </c>
      <c r="K282" s="118">
        <v>414.58</v>
      </c>
      <c r="L282" s="118">
        <v>414.58</v>
      </c>
      <c r="M282" s="118">
        <v>414.58</v>
      </c>
      <c r="N282" s="118">
        <v>414.58</v>
      </c>
      <c r="O282" s="118">
        <v>414.58</v>
      </c>
      <c r="P282" s="118">
        <v>414.58</v>
      </c>
      <c r="Q282" s="118">
        <v>414.58</v>
      </c>
      <c r="R282" s="118">
        <v>414.58</v>
      </c>
      <c r="S282" s="118">
        <v>414.58</v>
      </c>
      <c r="T282" s="118">
        <v>414.58</v>
      </c>
      <c r="U282" s="118">
        <v>414.58</v>
      </c>
      <c r="V282" s="118">
        <v>414.58</v>
      </c>
      <c r="W282" s="118">
        <v>414.58</v>
      </c>
      <c r="X282" s="118">
        <v>414.58</v>
      </c>
      <c r="Y282" s="118">
        <v>414.58</v>
      </c>
      <c r="AB282" s="4">
        <v>18</v>
      </c>
      <c r="AC282" s="4">
        <v>13</v>
      </c>
    </row>
    <row r="283" spans="1:29" x14ac:dyDescent="0.25">
      <c r="A283" s="121">
        <v>30</v>
      </c>
      <c r="B283" s="118">
        <v>414.58</v>
      </c>
      <c r="C283" s="118">
        <v>414.58</v>
      </c>
      <c r="D283" s="118">
        <v>414.58</v>
      </c>
      <c r="E283" s="118">
        <v>414.58</v>
      </c>
      <c r="F283" s="118">
        <v>414.58</v>
      </c>
      <c r="G283" s="118">
        <v>414.58</v>
      </c>
      <c r="H283" s="118">
        <v>414.58</v>
      </c>
      <c r="I283" s="118">
        <v>414.58</v>
      </c>
      <c r="J283" s="118">
        <v>414.58</v>
      </c>
      <c r="K283" s="118">
        <v>414.58</v>
      </c>
      <c r="L283" s="118">
        <v>414.58</v>
      </c>
      <c r="M283" s="118">
        <v>414.58</v>
      </c>
      <c r="N283" s="118">
        <v>414.58</v>
      </c>
      <c r="O283" s="118">
        <v>414.58</v>
      </c>
      <c r="P283" s="118">
        <v>414.58</v>
      </c>
      <c r="Q283" s="118">
        <v>414.58</v>
      </c>
      <c r="R283" s="118">
        <v>414.58</v>
      </c>
      <c r="S283" s="118">
        <v>414.58</v>
      </c>
      <c r="T283" s="118">
        <v>414.58</v>
      </c>
      <c r="U283" s="118">
        <v>414.58</v>
      </c>
      <c r="V283" s="118">
        <v>414.58</v>
      </c>
      <c r="W283" s="118">
        <v>414.58</v>
      </c>
      <c r="X283" s="118">
        <v>414.58</v>
      </c>
      <c r="Y283" s="118">
        <v>414.58</v>
      </c>
      <c r="AB283" s="4">
        <v>18</v>
      </c>
      <c r="AC283" s="4">
        <v>14</v>
      </c>
    </row>
    <row r="284" spans="1:29" x14ac:dyDescent="0.25">
      <c r="A284" s="122">
        <v>31</v>
      </c>
      <c r="B284" s="118">
        <v>414.58</v>
      </c>
      <c r="C284" s="118">
        <v>414.58</v>
      </c>
      <c r="D284" s="118">
        <v>414.58</v>
      </c>
      <c r="E284" s="118">
        <v>414.58</v>
      </c>
      <c r="F284" s="118">
        <v>414.58</v>
      </c>
      <c r="G284" s="118">
        <v>414.58</v>
      </c>
      <c r="H284" s="118">
        <v>414.58</v>
      </c>
      <c r="I284" s="118">
        <v>414.58</v>
      </c>
      <c r="J284" s="118">
        <v>414.58</v>
      </c>
      <c r="K284" s="118">
        <v>414.58</v>
      </c>
      <c r="L284" s="118">
        <v>414.58</v>
      </c>
      <c r="M284" s="118">
        <v>414.58</v>
      </c>
      <c r="N284" s="118">
        <v>414.58</v>
      </c>
      <c r="O284" s="118">
        <v>414.58</v>
      </c>
      <c r="P284" s="118">
        <v>414.58</v>
      </c>
      <c r="Q284" s="118">
        <v>414.58</v>
      </c>
      <c r="R284" s="118">
        <v>414.58</v>
      </c>
      <c r="S284" s="118">
        <v>414.58</v>
      </c>
      <c r="T284" s="118">
        <v>414.58</v>
      </c>
      <c r="U284" s="118">
        <v>414.58</v>
      </c>
      <c r="V284" s="118">
        <v>414.58</v>
      </c>
      <c r="W284" s="118">
        <v>414.58</v>
      </c>
      <c r="X284" s="118">
        <v>414.58</v>
      </c>
      <c r="Y284" s="118">
        <v>414.58</v>
      </c>
      <c r="AB284" s="4">
        <v>18</v>
      </c>
      <c r="AC284" s="4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s">
        <v>304</v>
      </c>
      <c r="M287" s="12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414.58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>
        <v>69.97</v>
      </c>
      <c r="J292" s="56">
        <v>197.44</v>
      </c>
      <c r="K292" s="56">
        <v>221.48</v>
      </c>
      <c r="L292" s="56">
        <v>443.34999999999997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49">
        <v>67.77</v>
      </c>
      <c r="J293" s="49">
        <v>195.24</v>
      </c>
      <c r="K293" s="49">
        <v>219.28</v>
      </c>
      <c r="L293" s="49">
        <v>441.15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>
        <v>2.2000000000000002</v>
      </c>
      <c r="J294" s="49">
        <v>2.2000000000000002</v>
      </c>
      <c r="K294" s="49">
        <v>2.2000000000000002</v>
      </c>
      <c r="L294" s="49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880241.3</v>
      </c>
      <c r="J296" s="136">
        <v>1355564</v>
      </c>
      <c r="K296" s="136">
        <v>1458239.72</v>
      </c>
      <c r="L296" s="136">
        <v>723361.22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880241.3</v>
      </c>
      <c r="J297" s="136">
        <v>1355564</v>
      </c>
      <c r="K297" s="136">
        <v>1458239.72</v>
      </c>
      <c r="L297" s="136">
        <v>723361.22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6:G296"/>
    <mergeCell ref="A297:G297"/>
    <mergeCell ref="A286:L286"/>
    <mergeCell ref="A287:K287"/>
    <mergeCell ref="A293:G293"/>
    <mergeCell ref="A294:G294"/>
    <mergeCell ref="A292:G292"/>
    <mergeCell ref="A290:G291"/>
    <mergeCell ref="H290:H291"/>
    <mergeCell ref="I290:L290"/>
    <mergeCell ref="A215:L215"/>
    <mergeCell ref="M215:N215"/>
    <mergeCell ref="O215:P215"/>
    <mergeCell ref="A288:G288"/>
    <mergeCell ref="A252:A253"/>
    <mergeCell ref="B252:Y252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A73:A74"/>
    <mergeCell ref="B73:Y73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107:A108"/>
    <mergeCell ref="B107:Y107"/>
    <mergeCell ref="A1:Y1"/>
    <mergeCell ref="A2:Y2"/>
    <mergeCell ref="P3:Q3"/>
    <mergeCell ref="A4:Y4"/>
    <mergeCell ref="A5:A6"/>
    <mergeCell ref="B5:Y5"/>
    <mergeCell ref="A39:A40"/>
    <mergeCell ref="B39:Y39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80" zoomScaleNormal="80" zoomScaleSheetLayoutView="55" workbookViewId="0">
      <pane xSplit="1" ySplit="4" topLeftCell="B281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69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>
        <v>1159.1400000000001</v>
      </c>
      <c r="C7" s="101">
        <v>1169.1400000000001</v>
      </c>
      <c r="D7" s="101">
        <v>1192.98</v>
      </c>
      <c r="E7" s="101">
        <v>1201.22</v>
      </c>
      <c r="F7" s="101">
        <v>1265.6099999999999</v>
      </c>
      <c r="G7" s="101">
        <v>1374.03</v>
      </c>
      <c r="H7" s="101">
        <v>1430.92</v>
      </c>
      <c r="I7" s="101">
        <v>1442.73</v>
      </c>
      <c r="J7" s="101">
        <v>1440.64</v>
      </c>
      <c r="K7" s="101">
        <v>1433.24</v>
      </c>
      <c r="L7" s="101">
        <v>1423.35</v>
      </c>
      <c r="M7" s="101">
        <v>1423.27</v>
      </c>
      <c r="N7" s="101">
        <v>1413.07</v>
      </c>
      <c r="O7" s="101">
        <v>1396.63</v>
      </c>
      <c r="P7" s="101">
        <v>1405.04</v>
      </c>
      <c r="Q7" s="101">
        <v>1422.7</v>
      </c>
      <c r="R7" s="101">
        <v>1437.84</v>
      </c>
      <c r="S7" s="101">
        <v>1457.89</v>
      </c>
      <c r="T7" s="101">
        <v>1435.98</v>
      </c>
      <c r="U7" s="101">
        <v>1418.81</v>
      </c>
      <c r="V7" s="101">
        <v>1390.58</v>
      </c>
      <c r="W7" s="101">
        <v>1341.11</v>
      </c>
      <c r="X7" s="101">
        <v>1219.58</v>
      </c>
      <c r="Y7" s="102">
        <v>1196.79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75">
        <v>1167.94</v>
      </c>
      <c r="C8" s="10">
        <v>1168.4100000000001</v>
      </c>
      <c r="D8" s="10">
        <v>1177.33</v>
      </c>
      <c r="E8" s="10">
        <v>1199.93</v>
      </c>
      <c r="F8" s="10">
        <v>1283.77</v>
      </c>
      <c r="G8" s="10">
        <v>1399.61</v>
      </c>
      <c r="H8" s="10">
        <v>1420.85</v>
      </c>
      <c r="I8" s="10">
        <v>1465.64</v>
      </c>
      <c r="J8" s="10">
        <v>1443.39</v>
      </c>
      <c r="K8" s="10">
        <v>1432.04</v>
      </c>
      <c r="L8" s="10">
        <v>1414.47</v>
      </c>
      <c r="M8" s="10">
        <v>1417.38</v>
      </c>
      <c r="N8" s="10">
        <v>1413.95</v>
      </c>
      <c r="O8" s="10">
        <v>1410.41</v>
      </c>
      <c r="P8" s="10">
        <v>1414.29</v>
      </c>
      <c r="Q8" s="10">
        <v>1430.97</v>
      </c>
      <c r="R8" s="10">
        <v>1467.28</v>
      </c>
      <c r="S8" s="10">
        <v>1476.75</v>
      </c>
      <c r="T8" s="10">
        <v>1543.82</v>
      </c>
      <c r="U8" s="10">
        <v>1458.08</v>
      </c>
      <c r="V8" s="10">
        <v>1414.03</v>
      </c>
      <c r="W8" s="10">
        <v>1373.96</v>
      </c>
      <c r="X8" s="10">
        <v>1281.28</v>
      </c>
      <c r="Y8" s="58">
        <v>1244.3599999999999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75">
        <v>1196.92</v>
      </c>
      <c r="C9" s="10">
        <v>1184.8900000000001</v>
      </c>
      <c r="D9" s="10">
        <v>1187.3399999999999</v>
      </c>
      <c r="E9" s="10">
        <v>1199.02</v>
      </c>
      <c r="F9" s="10">
        <v>1266.69</v>
      </c>
      <c r="G9" s="10">
        <v>1378.73</v>
      </c>
      <c r="H9" s="10">
        <v>1426.08</v>
      </c>
      <c r="I9" s="10">
        <v>1443.33</v>
      </c>
      <c r="J9" s="10">
        <v>1445.91</v>
      </c>
      <c r="K9" s="10">
        <v>1442.26</v>
      </c>
      <c r="L9" s="10">
        <v>1414.09</v>
      </c>
      <c r="M9" s="10">
        <v>1428.2</v>
      </c>
      <c r="N9" s="10">
        <v>1423.27</v>
      </c>
      <c r="O9" s="10">
        <v>1414.49</v>
      </c>
      <c r="P9" s="10">
        <v>1416.19</v>
      </c>
      <c r="Q9" s="10">
        <v>1428.05</v>
      </c>
      <c r="R9" s="10">
        <v>1457.6</v>
      </c>
      <c r="S9" s="10">
        <v>1499.22</v>
      </c>
      <c r="T9" s="10">
        <v>1457.28</v>
      </c>
      <c r="U9" s="10">
        <v>1426.75</v>
      </c>
      <c r="V9" s="10">
        <v>1368.94</v>
      </c>
      <c r="W9" s="10">
        <v>1314.4</v>
      </c>
      <c r="X9" s="10">
        <v>1252.58</v>
      </c>
      <c r="Y9" s="58">
        <v>1238.53</v>
      </c>
      <c r="AB9" s="4">
        <v>7</v>
      </c>
      <c r="AC9" s="4">
        <v>4</v>
      </c>
    </row>
    <row r="10" spans="1:29" x14ac:dyDescent="0.25">
      <c r="A10" s="69">
        <v>4</v>
      </c>
      <c r="B10" s="75">
        <v>1196.04</v>
      </c>
      <c r="C10" s="10">
        <v>1196.51</v>
      </c>
      <c r="D10" s="10">
        <v>1197.6099999999999</v>
      </c>
      <c r="E10" s="10">
        <v>1198.21</v>
      </c>
      <c r="F10" s="10">
        <v>1199.3</v>
      </c>
      <c r="G10" s="10">
        <v>1269.99</v>
      </c>
      <c r="H10" s="10">
        <v>1297.45</v>
      </c>
      <c r="I10" s="10">
        <v>1284.32</v>
      </c>
      <c r="J10" s="10">
        <v>1259.57</v>
      </c>
      <c r="K10" s="10">
        <v>1222.3399999999999</v>
      </c>
      <c r="L10" s="10">
        <v>1153.33</v>
      </c>
      <c r="M10" s="10">
        <v>1153.26</v>
      </c>
      <c r="N10" s="10">
        <v>1153.1300000000001</v>
      </c>
      <c r="O10" s="10">
        <v>1153.24</v>
      </c>
      <c r="P10" s="10">
        <v>1180.1400000000001</v>
      </c>
      <c r="Q10" s="10">
        <v>1171.3599999999999</v>
      </c>
      <c r="R10" s="10">
        <v>1204.93</v>
      </c>
      <c r="S10" s="10">
        <v>1205.06</v>
      </c>
      <c r="T10" s="10">
        <v>1204.02</v>
      </c>
      <c r="U10" s="10">
        <v>1203.75</v>
      </c>
      <c r="V10" s="10">
        <v>1202.24</v>
      </c>
      <c r="W10" s="10">
        <v>1156.82</v>
      </c>
      <c r="X10" s="10">
        <v>1149.6400000000001</v>
      </c>
      <c r="Y10" s="58">
        <v>1155.52</v>
      </c>
      <c r="AB10" s="4">
        <v>7</v>
      </c>
      <c r="AC10" s="4">
        <v>5</v>
      </c>
    </row>
    <row r="11" spans="1:29" x14ac:dyDescent="0.25">
      <c r="A11" s="69">
        <v>5</v>
      </c>
      <c r="B11" s="75">
        <v>1196.83</v>
      </c>
      <c r="C11" s="10">
        <v>1197.8900000000001</v>
      </c>
      <c r="D11" s="10">
        <v>1197.71</v>
      </c>
      <c r="E11" s="10">
        <v>1198.55</v>
      </c>
      <c r="F11" s="10">
        <v>1205.8</v>
      </c>
      <c r="G11" s="10">
        <v>1217.17</v>
      </c>
      <c r="H11" s="10">
        <v>1288.79</v>
      </c>
      <c r="I11" s="10">
        <v>1269.8599999999999</v>
      </c>
      <c r="J11" s="10">
        <v>1226.3399999999999</v>
      </c>
      <c r="K11" s="10">
        <v>1215.03</v>
      </c>
      <c r="L11" s="10">
        <v>1206.8399999999999</v>
      </c>
      <c r="M11" s="10">
        <v>1204.77</v>
      </c>
      <c r="N11" s="10">
        <v>1166.01</v>
      </c>
      <c r="O11" s="10">
        <v>1153.68</v>
      </c>
      <c r="P11" s="10">
        <v>1154.3599999999999</v>
      </c>
      <c r="Q11" s="10">
        <v>1165.3699999999999</v>
      </c>
      <c r="R11" s="10">
        <v>1215.42</v>
      </c>
      <c r="S11" s="10">
        <v>1257.06</v>
      </c>
      <c r="T11" s="10">
        <v>1294.8399999999999</v>
      </c>
      <c r="U11" s="10">
        <v>1276.4000000000001</v>
      </c>
      <c r="V11" s="10">
        <v>1205.45</v>
      </c>
      <c r="W11" s="10">
        <v>1201.7</v>
      </c>
      <c r="X11" s="10">
        <v>1195.04</v>
      </c>
      <c r="Y11" s="58">
        <v>1196.04</v>
      </c>
      <c r="AB11" s="4">
        <v>7</v>
      </c>
      <c r="AC11" s="4">
        <v>6</v>
      </c>
    </row>
    <row r="12" spans="1:29" x14ac:dyDescent="0.25">
      <c r="A12" s="69">
        <v>6</v>
      </c>
      <c r="B12" s="75">
        <v>1203.55</v>
      </c>
      <c r="C12" s="10">
        <v>1198.06</v>
      </c>
      <c r="D12" s="10">
        <v>1183.8800000000001</v>
      </c>
      <c r="E12" s="10">
        <v>1182.83</v>
      </c>
      <c r="F12" s="10">
        <v>1199.6199999999999</v>
      </c>
      <c r="G12" s="10">
        <v>1206.92</v>
      </c>
      <c r="H12" s="10">
        <v>1234.1300000000001</v>
      </c>
      <c r="I12" s="10">
        <v>1311.61</v>
      </c>
      <c r="J12" s="10">
        <v>1418.14</v>
      </c>
      <c r="K12" s="10">
        <v>1422.82</v>
      </c>
      <c r="L12" s="10">
        <v>1417.39</v>
      </c>
      <c r="M12" s="10">
        <v>1418.68</v>
      </c>
      <c r="N12" s="10">
        <v>1407.45</v>
      </c>
      <c r="O12" s="10">
        <v>1410.47</v>
      </c>
      <c r="P12" s="10">
        <v>1411.15</v>
      </c>
      <c r="Q12" s="10">
        <v>1424.08</v>
      </c>
      <c r="R12" s="10">
        <v>1454.76</v>
      </c>
      <c r="S12" s="10">
        <v>1448.44</v>
      </c>
      <c r="T12" s="10">
        <v>1450.81</v>
      </c>
      <c r="U12" s="10">
        <v>1404.85</v>
      </c>
      <c r="V12" s="10">
        <v>1295.93</v>
      </c>
      <c r="W12" s="10">
        <v>1248.4000000000001</v>
      </c>
      <c r="X12" s="10">
        <v>1203.97</v>
      </c>
      <c r="Y12" s="58">
        <v>1202.28</v>
      </c>
      <c r="AB12" s="4">
        <v>7</v>
      </c>
      <c r="AC12" s="4">
        <v>7</v>
      </c>
    </row>
    <row r="13" spans="1:29" x14ac:dyDescent="0.25">
      <c r="A13" s="69">
        <v>7</v>
      </c>
      <c r="B13" s="75">
        <v>1230.43</v>
      </c>
      <c r="C13" s="10">
        <v>1199.83</v>
      </c>
      <c r="D13" s="10">
        <v>1200.3</v>
      </c>
      <c r="E13" s="10">
        <v>1195.93</v>
      </c>
      <c r="F13" s="10">
        <v>1200.6199999999999</v>
      </c>
      <c r="G13" s="10">
        <v>1209.25</v>
      </c>
      <c r="H13" s="10">
        <v>1289.25</v>
      </c>
      <c r="I13" s="10">
        <v>1334.72</v>
      </c>
      <c r="J13" s="10">
        <v>1447.54</v>
      </c>
      <c r="K13" s="10">
        <v>1499.64</v>
      </c>
      <c r="L13" s="10">
        <v>1505.81</v>
      </c>
      <c r="M13" s="10">
        <v>1506.5</v>
      </c>
      <c r="N13" s="10">
        <v>1507.04</v>
      </c>
      <c r="O13" s="10">
        <v>1506.53</v>
      </c>
      <c r="P13" s="10">
        <v>1519.19</v>
      </c>
      <c r="Q13" s="10">
        <v>1551.13</v>
      </c>
      <c r="R13" s="10">
        <v>1589.87</v>
      </c>
      <c r="S13" s="10">
        <v>1601.45</v>
      </c>
      <c r="T13" s="10">
        <v>1623.61</v>
      </c>
      <c r="U13" s="10">
        <v>1517.52</v>
      </c>
      <c r="V13" s="10">
        <v>1369.21</v>
      </c>
      <c r="W13" s="10">
        <v>1266.1300000000001</v>
      </c>
      <c r="X13" s="10">
        <v>1212.72</v>
      </c>
      <c r="Y13" s="58">
        <v>1205.1600000000001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75">
        <v>1166.6300000000001</v>
      </c>
      <c r="C14" s="10">
        <v>1167.3399999999999</v>
      </c>
      <c r="D14" s="10">
        <v>1176.1400000000001</v>
      </c>
      <c r="E14" s="10">
        <v>1178.07</v>
      </c>
      <c r="F14" s="10">
        <v>1201.56</v>
      </c>
      <c r="G14" s="10">
        <v>1272.94</v>
      </c>
      <c r="H14" s="10">
        <v>1313.3</v>
      </c>
      <c r="I14" s="10">
        <v>1408.26</v>
      </c>
      <c r="J14" s="10">
        <v>1417.87</v>
      </c>
      <c r="K14" s="10">
        <v>1377.49</v>
      </c>
      <c r="L14" s="10">
        <v>1359.88</v>
      </c>
      <c r="M14" s="10">
        <v>1370.35</v>
      </c>
      <c r="N14" s="10">
        <v>1366.61</v>
      </c>
      <c r="O14" s="10">
        <v>1366.39</v>
      </c>
      <c r="P14" s="10">
        <v>1368.07</v>
      </c>
      <c r="Q14" s="10">
        <v>1383.04</v>
      </c>
      <c r="R14" s="10">
        <v>1418.29</v>
      </c>
      <c r="S14" s="10">
        <v>1424.02</v>
      </c>
      <c r="T14" s="10">
        <v>1408.01</v>
      </c>
      <c r="U14" s="10">
        <v>1381.42</v>
      </c>
      <c r="V14" s="10">
        <v>1258.17</v>
      </c>
      <c r="W14" s="10">
        <v>1207.24</v>
      </c>
      <c r="X14" s="10">
        <v>1199.79</v>
      </c>
      <c r="Y14" s="58">
        <v>1196.97</v>
      </c>
      <c r="AB14" s="4">
        <v>7</v>
      </c>
      <c r="AC14" s="4">
        <v>9</v>
      </c>
    </row>
    <row r="15" spans="1:29" x14ac:dyDescent="0.25">
      <c r="A15" s="69">
        <v>9</v>
      </c>
      <c r="B15" s="75">
        <v>1181.97</v>
      </c>
      <c r="C15" s="10">
        <v>1180.0899999999999</v>
      </c>
      <c r="D15" s="10">
        <v>1164.3399999999999</v>
      </c>
      <c r="E15" s="10">
        <v>1166.1500000000001</v>
      </c>
      <c r="F15" s="10">
        <v>1180.79</v>
      </c>
      <c r="G15" s="10">
        <v>1214.3399999999999</v>
      </c>
      <c r="H15" s="10">
        <v>1275.3399999999999</v>
      </c>
      <c r="I15" s="10">
        <v>1345.5</v>
      </c>
      <c r="J15" s="10">
        <v>1364.85</v>
      </c>
      <c r="K15" s="10">
        <v>1368.93</v>
      </c>
      <c r="L15" s="10">
        <v>1283.49</v>
      </c>
      <c r="M15" s="10">
        <v>1284.92</v>
      </c>
      <c r="N15" s="10">
        <v>1277.5999999999999</v>
      </c>
      <c r="O15" s="10">
        <v>1277.02</v>
      </c>
      <c r="P15" s="10">
        <v>1271.71</v>
      </c>
      <c r="Q15" s="10">
        <v>1268.6300000000001</v>
      </c>
      <c r="R15" s="10">
        <v>1277.5899999999999</v>
      </c>
      <c r="S15" s="10">
        <v>1346.33</v>
      </c>
      <c r="T15" s="10">
        <v>1281.52</v>
      </c>
      <c r="U15" s="10">
        <v>1252.6099999999999</v>
      </c>
      <c r="V15" s="10">
        <v>1209.72</v>
      </c>
      <c r="W15" s="10">
        <v>1202.05</v>
      </c>
      <c r="X15" s="10">
        <v>1174.31</v>
      </c>
      <c r="Y15" s="58">
        <v>1174.68</v>
      </c>
      <c r="AB15" s="4">
        <v>7</v>
      </c>
      <c r="AC15" s="4">
        <v>10</v>
      </c>
    </row>
    <row r="16" spans="1:29" x14ac:dyDescent="0.25">
      <c r="A16" s="69">
        <v>10</v>
      </c>
      <c r="B16" s="75">
        <v>1174.7</v>
      </c>
      <c r="C16" s="10">
        <v>1169.6199999999999</v>
      </c>
      <c r="D16" s="10">
        <v>1170.49</v>
      </c>
      <c r="E16" s="10">
        <v>1176.8599999999999</v>
      </c>
      <c r="F16" s="10">
        <v>1185.22</v>
      </c>
      <c r="G16" s="10">
        <v>1212.03</v>
      </c>
      <c r="H16" s="10">
        <v>1266.45</v>
      </c>
      <c r="I16" s="10">
        <v>1290.3599999999999</v>
      </c>
      <c r="J16" s="10">
        <v>1288.56</v>
      </c>
      <c r="K16" s="10">
        <v>1274.3399999999999</v>
      </c>
      <c r="L16" s="10">
        <v>1247.77</v>
      </c>
      <c r="M16" s="10">
        <v>1262.1400000000001</v>
      </c>
      <c r="N16" s="10">
        <v>1261.6199999999999</v>
      </c>
      <c r="O16" s="10">
        <v>1268.94</v>
      </c>
      <c r="P16" s="10">
        <v>1254.6300000000001</v>
      </c>
      <c r="Q16" s="10">
        <v>1263.48</v>
      </c>
      <c r="R16" s="10">
        <v>1275.99</v>
      </c>
      <c r="S16" s="10">
        <v>1298.46</v>
      </c>
      <c r="T16" s="10">
        <v>1280.3699999999999</v>
      </c>
      <c r="U16" s="10">
        <v>1232.6500000000001</v>
      </c>
      <c r="V16" s="10">
        <v>1196.7</v>
      </c>
      <c r="W16" s="10">
        <v>1182.5999999999999</v>
      </c>
      <c r="X16" s="10">
        <v>1176.67</v>
      </c>
      <c r="Y16" s="58">
        <v>1175.8699999999999</v>
      </c>
      <c r="AB16" s="4">
        <v>7</v>
      </c>
      <c r="AC16" s="4">
        <v>11</v>
      </c>
    </row>
    <row r="17" spans="1:29" x14ac:dyDescent="0.25">
      <c r="A17" s="69">
        <v>11</v>
      </c>
      <c r="B17" s="75">
        <v>1194</v>
      </c>
      <c r="C17" s="10">
        <v>1192.77</v>
      </c>
      <c r="D17" s="10">
        <v>1185.0899999999999</v>
      </c>
      <c r="E17" s="10">
        <v>1193.8399999999999</v>
      </c>
      <c r="F17" s="10">
        <v>1195.44</v>
      </c>
      <c r="G17" s="10">
        <v>1212.4100000000001</v>
      </c>
      <c r="H17" s="10">
        <v>1219.81</v>
      </c>
      <c r="I17" s="10">
        <v>1221.08</v>
      </c>
      <c r="J17" s="10">
        <v>1203.95</v>
      </c>
      <c r="K17" s="10">
        <v>1203.93</v>
      </c>
      <c r="L17" s="10">
        <v>1202.8800000000001</v>
      </c>
      <c r="M17" s="10">
        <v>1202.8900000000001</v>
      </c>
      <c r="N17" s="10">
        <v>1202.54</v>
      </c>
      <c r="O17" s="10">
        <v>1201.5</v>
      </c>
      <c r="P17" s="10">
        <v>1203.24</v>
      </c>
      <c r="Q17" s="10">
        <v>1198.6099999999999</v>
      </c>
      <c r="R17" s="10">
        <v>1199.6600000000001</v>
      </c>
      <c r="S17" s="10">
        <v>1200.51</v>
      </c>
      <c r="T17" s="10">
        <v>1200.1300000000001</v>
      </c>
      <c r="U17" s="10">
        <v>1200.33</v>
      </c>
      <c r="V17" s="10">
        <v>1199.79</v>
      </c>
      <c r="W17" s="10">
        <v>1197.99</v>
      </c>
      <c r="X17" s="10">
        <v>1178.27</v>
      </c>
      <c r="Y17" s="58">
        <v>1179.9100000000001</v>
      </c>
      <c r="AB17" s="4">
        <v>7</v>
      </c>
      <c r="AC17" s="4">
        <v>12</v>
      </c>
    </row>
    <row r="18" spans="1:29" x14ac:dyDescent="0.25">
      <c r="A18" s="69">
        <v>12</v>
      </c>
      <c r="B18" s="75">
        <v>1189.03</v>
      </c>
      <c r="C18" s="10">
        <v>1184.0999999999999</v>
      </c>
      <c r="D18" s="10">
        <v>1159.74</v>
      </c>
      <c r="E18" s="10">
        <v>1191.3499999999999</v>
      </c>
      <c r="F18" s="10">
        <v>1203.93</v>
      </c>
      <c r="G18" s="10">
        <v>1206.05</v>
      </c>
      <c r="H18" s="10">
        <v>1205.03</v>
      </c>
      <c r="I18" s="10">
        <v>1205.45</v>
      </c>
      <c r="J18" s="10">
        <v>1197.04</v>
      </c>
      <c r="K18" s="10">
        <v>1196.57</v>
      </c>
      <c r="L18" s="10">
        <v>1195.93</v>
      </c>
      <c r="M18" s="10">
        <v>1180.6600000000001</v>
      </c>
      <c r="N18" s="10">
        <v>1196.1199999999999</v>
      </c>
      <c r="O18" s="10">
        <v>1181.05</v>
      </c>
      <c r="P18" s="10">
        <v>1196.25</v>
      </c>
      <c r="Q18" s="10">
        <v>1182.92</v>
      </c>
      <c r="R18" s="10">
        <v>1199.58</v>
      </c>
      <c r="S18" s="10">
        <v>1233.28</v>
      </c>
      <c r="T18" s="10">
        <v>1199.8699999999999</v>
      </c>
      <c r="U18" s="10">
        <v>1207.5</v>
      </c>
      <c r="V18" s="10">
        <v>1202.8499999999999</v>
      </c>
      <c r="W18" s="10">
        <v>1201.18</v>
      </c>
      <c r="X18" s="10">
        <v>1199.27</v>
      </c>
      <c r="Y18" s="58">
        <v>1203.1199999999999</v>
      </c>
      <c r="AB18" s="4">
        <v>7</v>
      </c>
      <c r="AC18" s="4">
        <v>13</v>
      </c>
    </row>
    <row r="19" spans="1:29" x14ac:dyDescent="0.25">
      <c r="A19" s="69">
        <v>13</v>
      </c>
      <c r="B19" s="75">
        <v>1204.69</v>
      </c>
      <c r="C19" s="10">
        <v>1205.26</v>
      </c>
      <c r="D19" s="10">
        <v>1205.75</v>
      </c>
      <c r="E19" s="10">
        <v>1206.3399999999999</v>
      </c>
      <c r="F19" s="10">
        <v>1207.31</v>
      </c>
      <c r="G19" s="10">
        <v>1209.3699999999999</v>
      </c>
      <c r="H19" s="10">
        <v>1211.43</v>
      </c>
      <c r="I19" s="10">
        <v>1216.06</v>
      </c>
      <c r="J19" s="10">
        <v>1297.43</v>
      </c>
      <c r="K19" s="10">
        <v>1297.3</v>
      </c>
      <c r="L19" s="10">
        <v>1290.08</v>
      </c>
      <c r="M19" s="10">
        <v>1288.4000000000001</v>
      </c>
      <c r="N19" s="10">
        <v>1288.4000000000001</v>
      </c>
      <c r="O19" s="10">
        <v>1290.72</v>
      </c>
      <c r="P19" s="10">
        <v>1294.73</v>
      </c>
      <c r="Q19" s="10">
        <v>1307.53</v>
      </c>
      <c r="R19" s="10">
        <v>1335.32</v>
      </c>
      <c r="S19" s="10">
        <v>1335.87</v>
      </c>
      <c r="T19" s="10">
        <v>1317.15</v>
      </c>
      <c r="U19" s="10">
        <v>1300.6600000000001</v>
      </c>
      <c r="V19" s="10">
        <v>1277.4100000000001</v>
      </c>
      <c r="W19" s="10">
        <v>1233.53</v>
      </c>
      <c r="X19" s="10">
        <v>1205.3499999999999</v>
      </c>
      <c r="Y19" s="58">
        <v>1205.6199999999999</v>
      </c>
      <c r="AB19" s="4">
        <v>7</v>
      </c>
      <c r="AC19" s="4">
        <v>14</v>
      </c>
    </row>
    <row r="20" spans="1:29" x14ac:dyDescent="0.25">
      <c r="A20" s="69">
        <v>14</v>
      </c>
      <c r="B20" s="75">
        <v>1206.03</v>
      </c>
      <c r="C20" s="10">
        <v>1206.78</v>
      </c>
      <c r="D20" s="10">
        <v>1206.02</v>
      </c>
      <c r="E20" s="10">
        <v>1194.8399999999999</v>
      </c>
      <c r="F20" s="10">
        <v>1206.25</v>
      </c>
      <c r="G20" s="10">
        <v>1209.08</v>
      </c>
      <c r="H20" s="10">
        <v>1209.3499999999999</v>
      </c>
      <c r="I20" s="10">
        <v>1213.71</v>
      </c>
      <c r="J20" s="10">
        <v>1253.56</v>
      </c>
      <c r="K20" s="10">
        <v>1338.89</v>
      </c>
      <c r="L20" s="10">
        <v>1339.95</v>
      </c>
      <c r="M20" s="10">
        <v>1337.99</v>
      </c>
      <c r="N20" s="10">
        <v>1330.39</v>
      </c>
      <c r="O20" s="10">
        <v>1326.03</v>
      </c>
      <c r="P20" s="10">
        <v>1332.93</v>
      </c>
      <c r="Q20" s="10">
        <v>1342.35</v>
      </c>
      <c r="R20" s="10">
        <v>1361.11</v>
      </c>
      <c r="S20" s="10">
        <v>1397.88</v>
      </c>
      <c r="T20" s="10">
        <v>1354.9</v>
      </c>
      <c r="U20" s="10">
        <v>1289.53</v>
      </c>
      <c r="V20" s="10">
        <v>1216.06</v>
      </c>
      <c r="W20" s="10">
        <v>1298.9000000000001</v>
      </c>
      <c r="X20" s="10">
        <v>1227.8800000000001</v>
      </c>
      <c r="Y20" s="58">
        <v>1211.92</v>
      </c>
      <c r="AB20" s="4">
        <v>7</v>
      </c>
      <c r="AC20" s="4">
        <v>15</v>
      </c>
    </row>
    <row r="21" spans="1:29" x14ac:dyDescent="0.25">
      <c r="A21" s="69">
        <v>15</v>
      </c>
      <c r="B21" s="75">
        <v>1205.43</v>
      </c>
      <c r="C21" s="10">
        <v>1201.05</v>
      </c>
      <c r="D21" s="10">
        <v>1199.3699999999999</v>
      </c>
      <c r="E21" s="10">
        <v>1199.6500000000001</v>
      </c>
      <c r="F21" s="10">
        <v>1206.8800000000001</v>
      </c>
      <c r="G21" s="10">
        <v>1212.6400000000001</v>
      </c>
      <c r="H21" s="10">
        <v>1213.67</v>
      </c>
      <c r="I21" s="10">
        <v>1255.5899999999999</v>
      </c>
      <c r="J21" s="10">
        <v>1257.94</v>
      </c>
      <c r="K21" s="10">
        <v>1260.8800000000001</v>
      </c>
      <c r="L21" s="10">
        <v>1254.77</v>
      </c>
      <c r="M21" s="10">
        <v>1269.3</v>
      </c>
      <c r="N21" s="10">
        <v>1247.71</v>
      </c>
      <c r="O21" s="10">
        <v>1251.8599999999999</v>
      </c>
      <c r="P21" s="10">
        <v>1254.99</v>
      </c>
      <c r="Q21" s="10">
        <v>1270.1300000000001</v>
      </c>
      <c r="R21" s="10">
        <v>1312.35</v>
      </c>
      <c r="S21" s="10">
        <v>1320.59</v>
      </c>
      <c r="T21" s="10">
        <v>1288.1600000000001</v>
      </c>
      <c r="U21" s="10">
        <v>1266.42</v>
      </c>
      <c r="V21" s="10">
        <v>1211.52</v>
      </c>
      <c r="W21" s="10">
        <v>1198.07</v>
      </c>
      <c r="X21" s="10">
        <v>1197.8399999999999</v>
      </c>
      <c r="Y21" s="58">
        <v>1183.17</v>
      </c>
      <c r="AB21" s="4">
        <v>7</v>
      </c>
      <c r="AC21" s="4">
        <v>16</v>
      </c>
    </row>
    <row r="22" spans="1:29" x14ac:dyDescent="0.25">
      <c r="A22" s="69">
        <v>16</v>
      </c>
      <c r="B22" s="75">
        <v>1189.7</v>
      </c>
      <c r="C22" s="10">
        <v>1171.01</v>
      </c>
      <c r="D22" s="10">
        <v>1156.28</v>
      </c>
      <c r="E22" s="10">
        <v>1180.02</v>
      </c>
      <c r="F22" s="10">
        <v>1205.51</v>
      </c>
      <c r="G22" s="10">
        <v>1206.3499999999999</v>
      </c>
      <c r="H22" s="10">
        <v>1210.3599999999999</v>
      </c>
      <c r="I22" s="10">
        <v>1206.74</v>
      </c>
      <c r="J22" s="10">
        <v>1195.2</v>
      </c>
      <c r="K22" s="10">
        <v>1195.05</v>
      </c>
      <c r="L22" s="10">
        <v>1194.1500000000001</v>
      </c>
      <c r="M22" s="10">
        <v>1193.93</v>
      </c>
      <c r="N22" s="10">
        <v>1194.69</v>
      </c>
      <c r="O22" s="10">
        <v>1194.74</v>
      </c>
      <c r="P22" s="10">
        <v>1195.1099999999999</v>
      </c>
      <c r="Q22" s="10">
        <v>1196.01</v>
      </c>
      <c r="R22" s="10">
        <v>1231.1300000000001</v>
      </c>
      <c r="S22" s="10">
        <v>1235.21</v>
      </c>
      <c r="T22" s="10">
        <v>1197.31</v>
      </c>
      <c r="U22" s="10">
        <v>1208.68</v>
      </c>
      <c r="V22" s="10">
        <v>1196.47</v>
      </c>
      <c r="W22" s="10">
        <v>1191.6600000000001</v>
      </c>
      <c r="X22" s="10">
        <v>1191.58</v>
      </c>
      <c r="Y22" s="58">
        <v>1193.1500000000001</v>
      </c>
      <c r="AB22" s="4">
        <v>7</v>
      </c>
      <c r="AC22" s="4">
        <v>17</v>
      </c>
    </row>
    <row r="23" spans="1:29" x14ac:dyDescent="0.25">
      <c r="A23" s="69">
        <v>17</v>
      </c>
      <c r="B23" s="75">
        <v>1192.82</v>
      </c>
      <c r="C23" s="10">
        <v>1187.29</v>
      </c>
      <c r="D23" s="10">
        <v>1198.33</v>
      </c>
      <c r="E23" s="10">
        <v>1199.92</v>
      </c>
      <c r="F23" s="10">
        <v>1205.81</v>
      </c>
      <c r="G23" s="10">
        <v>1224.47</v>
      </c>
      <c r="H23" s="10">
        <v>1318.89</v>
      </c>
      <c r="I23" s="10">
        <v>1336.34</v>
      </c>
      <c r="J23" s="10">
        <v>1334.71</v>
      </c>
      <c r="K23" s="10">
        <v>1332.94</v>
      </c>
      <c r="L23" s="10">
        <v>1315.53</v>
      </c>
      <c r="M23" s="10">
        <v>1318.33</v>
      </c>
      <c r="N23" s="10">
        <v>1309.33</v>
      </c>
      <c r="O23" s="10">
        <v>1312.31</v>
      </c>
      <c r="P23" s="10">
        <v>1325.97</v>
      </c>
      <c r="Q23" s="10">
        <v>1346.03</v>
      </c>
      <c r="R23" s="10">
        <v>1437.01</v>
      </c>
      <c r="S23" s="10">
        <v>1448.43</v>
      </c>
      <c r="T23" s="10">
        <v>1353.42</v>
      </c>
      <c r="U23" s="10">
        <v>1326.45</v>
      </c>
      <c r="V23" s="10">
        <v>1249.3499999999999</v>
      </c>
      <c r="W23" s="10">
        <v>1205.1500000000001</v>
      </c>
      <c r="X23" s="10">
        <v>1196.8699999999999</v>
      </c>
      <c r="Y23" s="58">
        <v>1198.82</v>
      </c>
      <c r="AB23" s="4">
        <v>7</v>
      </c>
      <c r="AC23" s="4">
        <v>18</v>
      </c>
    </row>
    <row r="24" spans="1:29" x14ac:dyDescent="0.25">
      <c r="A24" s="69">
        <v>18</v>
      </c>
      <c r="B24" s="75">
        <v>1200.95</v>
      </c>
      <c r="C24" s="10">
        <v>1201.8</v>
      </c>
      <c r="D24" s="10">
        <v>1196.25</v>
      </c>
      <c r="E24" s="10">
        <v>1203.17</v>
      </c>
      <c r="F24" s="10">
        <v>1203.29</v>
      </c>
      <c r="G24" s="10">
        <v>1281.6500000000001</v>
      </c>
      <c r="H24" s="10">
        <v>1336.59</v>
      </c>
      <c r="I24" s="10">
        <v>1368.02</v>
      </c>
      <c r="J24" s="10">
        <v>1368.2</v>
      </c>
      <c r="K24" s="10">
        <v>1372.89</v>
      </c>
      <c r="L24" s="10">
        <v>1354.75</v>
      </c>
      <c r="M24" s="10">
        <v>1356.07</v>
      </c>
      <c r="N24" s="10">
        <v>1330.42</v>
      </c>
      <c r="O24" s="10">
        <v>1305.43</v>
      </c>
      <c r="P24" s="10">
        <v>1347.51</v>
      </c>
      <c r="Q24" s="10">
        <v>1369.21</v>
      </c>
      <c r="R24" s="10">
        <v>1415.51</v>
      </c>
      <c r="S24" s="10">
        <v>1391.45</v>
      </c>
      <c r="T24" s="10">
        <v>1363.17</v>
      </c>
      <c r="U24" s="10">
        <v>1317.15</v>
      </c>
      <c r="V24" s="10">
        <v>1205.4100000000001</v>
      </c>
      <c r="W24" s="10">
        <v>1203.27</v>
      </c>
      <c r="X24" s="10">
        <v>1197.18</v>
      </c>
      <c r="Y24" s="58">
        <v>1199.01</v>
      </c>
      <c r="AB24" s="4">
        <v>7</v>
      </c>
      <c r="AC24" s="4">
        <v>19</v>
      </c>
    </row>
    <row r="25" spans="1:29" x14ac:dyDescent="0.25">
      <c r="A25" s="69">
        <v>19</v>
      </c>
      <c r="B25" s="75">
        <v>1200.01</v>
      </c>
      <c r="C25" s="10">
        <v>1201.8599999999999</v>
      </c>
      <c r="D25" s="10">
        <v>1202.78</v>
      </c>
      <c r="E25" s="10">
        <v>1204.3499999999999</v>
      </c>
      <c r="F25" s="10">
        <v>1210.26</v>
      </c>
      <c r="G25" s="10">
        <v>1234.51</v>
      </c>
      <c r="H25" s="10">
        <v>1327.53</v>
      </c>
      <c r="I25" s="10">
        <v>1342.84</v>
      </c>
      <c r="J25" s="10">
        <v>1344.28</v>
      </c>
      <c r="K25" s="10">
        <v>1341.46</v>
      </c>
      <c r="L25" s="10">
        <v>1341.83</v>
      </c>
      <c r="M25" s="10">
        <v>1329.88</v>
      </c>
      <c r="N25" s="10">
        <v>1327.84</v>
      </c>
      <c r="O25" s="10">
        <v>1325.95</v>
      </c>
      <c r="P25" s="10">
        <v>1329.02</v>
      </c>
      <c r="Q25" s="10">
        <v>1341.98</v>
      </c>
      <c r="R25" s="10">
        <v>1368.83</v>
      </c>
      <c r="S25" s="10">
        <v>1364.54</v>
      </c>
      <c r="T25" s="10">
        <v>1340.92</v>
      </c>
      <c r="U25" s="10">
        <v>1327.22</v>
      </c>
      <c r="V25" s="10">
        <v>1269.96</v>
      </c>
      <c r="W25" s="10">
        <v>1204.31</v>
      </c>
      <c r="X25" s="10">
        <v>1198.58</v>
      </c>
      <c r="Y25" s="58">
        <v>1198.3499999999999</v>
      </c>
      <c r="AB25" s="4">
        <v>7</v>
      </c>
      <c r="AC25" s="4">
        <v>20</v>
      </c>
    </row>
    <row r="26" spans="1:29" x14ac:dyDescent="0.25">
      <c r="A26" s="69">
        <v>20</v>
      </c>
      <c r="B26" s="75">
        <v>1208.27</v>
      </c>
      <c r="C26" s="10">
        <v>1202.27</v>
      </c>
      <c r="D26" s="10">
        <v>1204.1500000000001</v>
      </c>
      <c r="E26" s="10">
        <v>1204.73</v>
      </c>
      <c r="F26" s="10">
        <v>1204.0999999999999</v>
      </c>
      <c r="G26" s="10">
        <v>1207.7</v>
      </c>
      <c r="H26" s="10">
        <v>1212.5999999999999</v>
      </c>
      <c r="I26" s="10">
        <v>1274.03</v>
      </c>
      <c r="J26" s="10">
        <v>1276.3599999999999</v>
      </c>
      <c r="K26" s="10">
        <v>1277.82</v>
      </c>
      <c r="L26" s="10">
        <v>1273.49</v>
      </c>
      <c r="M26" s="10">
        <v>1269.9000000000001</v>
      </c>
      <c r="N26" s="10">
        <v>1270.45</v>
      </c>
      <c r="O26" s="10">
        <v>1273.22</v>
      </c>
      <c r="P26" s="10">
        <v>1279.1400000000001</v>
      </c>
      <c r="Q26" s="10">
        <v>1285.9100000000001</v>
      </c>
      <c r="R26" s="10">
        <v>1296.27</v>
      </c>
      <c r="S26" s="10">
        <v>1290.0999999999999</v>
      </c>
      <c r="T26" s="10">
        <v>1295.72</v>
      </c>
      <c r="U26" s="10">
        <v>1263.1500000000001</v>
      </c>
      <c r="V26" s="10">
        <v>1202.3900000000001</v>
      </c>
      <c r="W26" s="10">
        <v>1195.07</v>
      </c>
      <c r="X26" s="10">
        <v>1196.81</v>
      </c>
      <c r="Y26" s="58">
        <v>1199.26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75">
        <v>1199.97</v>
      </c>
      <c r="C27" s="10">
        <v>1194.8399999999999</v>
      </c>
      <c r="D27" s="10">
        <v>1195.3499999999999</v>
      </c>
      <c r="E27" s="10">
        <v>1195.94</v>
      </c>
      <c r="F27" s="10">
        <v>1195.9000000000001</v>
      </c>
      <c r="G27" s="10">
        <v>1203.79</v>
      </c>
      <c r="H27" s="10">
        <v>1202.98</v>
      </c>
      <c r="I27" s="10">
        <v>1204.07</v>
      </c>
      <c r="J27" s="10">
        <v>1198.92</v>
      </c>
      <c r="K27" s="10">
        <v>1209.46</v>
      </c>
      <c r="L27" s="10">
        <v>1205.47</v>
      </c>
      <c r="M27" s="10">
        <v>1196.76</v>
      </c>
      <c r="N27" s="10">
        <v>1196.47</v>
      </c>
      <c r="O27" s="10">
        <v>1196.76</v>
      </c>
      <c r="P27" s="10">
        <v>1224</v>
      </c>
      <c r="Q27" s="10">
        <v>1260.1400000000001</v>
      </c>
      <c r="R27" s="10">
        <v>1269.6099999999999</v>
      </c>
      <c r="S27" s="10">
        <v>1266.8499999999999</v>
      </c>
      <c r="T27" s="10">
        <v>1263.3900000000001</v>
      </c>
      <c r="U27" s="10">
        <v>1226.3699999999999</v>
      </c>
      <c r="V27" s="10">
        <v>1282.8399999999999</v>
      </c>
      <c r="W27" s="10">
        <v>1215.18</v>
      </c>
      <c r="X27" s="10">
        <v>1198.3399999999999</v>
      </c>
      <c r="Y27" s="58">
        <v>1198.3599999999999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75">
        <v>1201.82</v>
      </c>
      <c r="C28" s="10">
        <v>1203.0999999999999</v>
      </c>
      <c r="D28" s="10">
        <v>1203.77</v>
      </c>
      <c r="E28" s="10">
        <v>1204.43</v>
      </c>
      <c r="F28" s="10">
        <v>1211.1099999999999</v>
      </c>
      <c r="G28" s="10">
        <v>1324.21</v>
      </c>
      <c r="H28" s="10">
        <v>1443.92</v>
      </c>
      <c r="I28" s="10">
        <v>1468.24</v>
      </c>
      <c r="J28" s="10">
        <v>1384.8</v>
      </c>
      <c r="K28" s="10">
        <v>1382.07</v>
      </c>
      <c r="L28" s="10">
        <v>1370.13</v>
      </c>
      <c r="M28" s="10">
        <v>1386.44</v>
      </c>
      <c r="N28" s="10">
        <v>1379.64</v>
      </c>
      <c r="O28" s="10">
        <v>1376.6</v>
      </c>
      <c r="P28" s="10">
        <v>1387.9</v>
      </c>
      <c r="Q28" s="10">
        <v>1399.7</v>
      </c>
      <c r="R28" s="10">
        <v>1399.43</v>
      </c>
      <c r="S28" s="10">
        <v>1391.15</v>
      </c>
      <c r="T28" s="10">
        <v>1347.83</v>
      </c>
      <c r="U28" s="10">
        <v>1335.01</v>
      </c>
      <c r="V28" s="10">
        <v>1245.49</v>
      </c>
      <c r="W28" s="10">
        <v>1207.02</v>
      </c>
      <c r="X28" s="10">
        <v>1199.49</v>
      </c>
      <c r="Y28" s="58">
        <v>1200.17</v>
      </c>
      <c r="AB28" s="4">
        <v>7</v>
      </c>
      <c r="AC28" s="4">
        <v>23</v>
      </c>
    </row>
    <row r="29" spans="1:29" x14ac:dyDescent="0.25">
      <c r="A29" s="69">
        <v>23</v>
      </c>
      <c r="B29" s="75">
        <v>1202.52</v>
      </c>
      <c r="C29" s="10">
        <v>1203.4100000000001</v>
      </c>
      <c r="D29" s="10">
        <v>1204.3800000000001</v>
      </c>
      <c r="E29" s="10">
        <v>1205.3</v>
      </c>
      <c r="F29" s="10">
        <v>1211.8800000000001</v>
      </c>
      <c r="G29" s="10">
        <v>1257.1099999999999</v>
      </c>
      <c r="H29" s="10">
        <v>1319.44</v>
      </c>
      <c r="I29" s="10">
        <v>1353.22</v>
      </c>
      <c r="J29" s="10">
        <v>1327.58</v>
      </c>
      <c r="K29" s="10">
        <v>1322.56</v>
      </c>
      <c r="L29" s="10">
        <v>1311.51</v>
      </c>
      <c r="M29" s="10">
        <v>1310.85</v>
      </c>
      <c r="N29" s="10">
        <v>1288.8399999999999</v>
      </c>
      <c r="O29" s="10">
        <v>1294.9100000000001</v>
      </c>
      <c r="P29" s="10">
        <v>1319.21</v>
      </c>
      <c r="Q29" s="10">
        <v>1357.75</v>
      </c>
      <c r="R29" s="10">
        <v>1369.95</v>
      </c>
      <c r="S29" s="10">
        <v>1372.18</v>
      </c>
      <c r="T29" s="10">
        <v>1334.54</v>
      </c>
      <c r="U29" s="10">
        <v>1299.81</v>
      </c>
      <c r="V29" s="10">
        <v>1267.8800000000001</v>
      </c>
      <c r="W29" s="10">
        <v>1210.1600000000001</v>
      </c>
      <c r="X29" s="10">
        <v>1207.8399999999999</v>
      </c>
      <c r="Y29" s="58">
        <v>1200.93</v>
      </c>
      <c r="AB29" s="4">
        <v>7</v>
      </c>
      <c r="AC29" s="4">
        <v>24</v>
      </c>
    </row>
    <row r="30" spans="1:29" x14ac:dyDescent="0.25">
      <c r="A30" s="69">
        <v>24</v>
      </c>
      <c r="B30" s="75">
        <v>1202.44</v>
      </c>
      <c r="C30" s="10">
        <v>1199.3900000000001</v>
      </c>
      <c r="D30" s="10">
        <v>1194.44</v>
      </c>
      <c r="E30" s="10">
        <v>1193.82</v>
      </c>
      <c r="F30" s="10">
        <v>1201.76</v>
      </c>
      <c r="G30" s="10">
        <v>1216.1400000000001</v>
      </c>
      <c r="H30" s="10">
        <v>1248.93</v>
      </c>
      <c r="I30" s="10">
        <v>1283.55</v>
      </c>
      <c r="J30" s="10">
        <v>1291.3900000000001</v>
      </c>
      <c r="K30" s="10">
        <v>1292.71</v>
      </c>
      <c r="L30" s="10">
        <v>1283.4100000000001</v>
      </c>
      <c r="M30" s="10">
        <v>1282.0899999999999</v>
      </c>
      <c r="N30" s="10">
        <v>1281.8699999999999</v>
      </c>
      <c r="O30" s="10">
        <v>1289.0999999999999</v>
      </c>
      <c r="P30" s="10">
        <v>1295.72</v>
      </c>
      <c r="Q30" s="10">
        <v>1309.93</v>
      </c>
      <c r="R30" s="10">
        <v>1346.55</v>
      </c>
      <c r="S30" s="10">
        <v>1356.73</v>
      </c>
      <c r="T30" s="10">
        <v>1296.26</v>
      </c>
      <c r="U30" s="10">
        <v>1286.1400000000001</v>
      </c>
      <c r="V30" s="10">
        <v>1246.24</v>
      </c>
      <c r="W30" s="10">
        <v>1209.81</v>
      </c>
      <c r="X30" s="10">
        <v>1203.82</v>
      </c>
      <c r="Y30" s="58">
        <v>1204.03</v>
      </c>
      <c r="AB30" s="4">
        <v>7</v>
      </c>
      <c r="AC30" s="4">
        <v>25</v>
      </c>
    </row>
    <row r="31" spans="1:29" x14ac:dyDescent="0.25">
      <c r="A31" s="69">
        <v>25</v>
      </c>
      <c r="B31" s="75">
        <v>1205.99</v>
      </c>
      <c r="C31" s="10">
        <v>1207.04</v>
      </c>
      <c r="D31" s="10">
        <v>1202.52</v>
      </c>
      <c r="E31" s="10">
        <v>1208.3499999999999</v>
      </c>
      <c r="F31" s="10">
        <v>1209.5899999999999</v>
      </c>
      <c r="G31" s="10">
        <v>1226.29</v>
      </c>
      <c r="H31" s="10">
        <v>1281.1600000000001</v>
      </c>
      <c r="I31" s="10">
        <v>1330.18</v>
      </c>
      <c r="J31" s="10">
        <v>1299.45</v>
      </c>
      <c r="K31" s="10">
        <v>1296.3499999999999</v>
      </c>
      <c r="L31" s="10">
        <v>1288.06</v>
      </c>
      <c r="M31" s="10">
        <v>1286.8699999999999</v>
      </c>
      <c r="N31" s="10">
        <v>1285.32</v>
      </c>
      <c r="O31" s="10">
        <v>1289.06</v>
      </c>
      <c r="P31" s="10">
        <v>1300.6300000000001</v>
      </c>
      <c r="Q31" s="10">
        <v>1312.53</v>
      </c>
      <c r="R31" s="10">
        <v>1366.44</v>
      </c>
      <c r="S31" s="10">
        <v>1362.36</v>
      </c>
      <c r="T31" s="10">
        <v>1302.3399999999999</v>
      </c>
      <c r="U31" s="10">
        <v>1286.96</v>
      </c>
      <c r="V31" s="10">
        <v>1244.72</v>
      </c>
      <c r="W31" s="10">
        <v>1211.3399999999999</v>
      </c>
      <c r="X31" s="10">
        <v>1203.3800000000001</v>
      </c>
      <c r="Y31" s="58">
        <v>1203.68</v>
      </c>
      <c r="AB31" s="4">
        <v>8</v>
      </c>
      <c r="AC31" s="4">
        <v>2</v>
      </c>
    </row>
    <row r="32" spans="1:29" x14ac:dyDescent="0.25">
      <c r="A32" s="69">
        <v>26</v>
      </c>
      <c r="B32" s="75">
        <v>1205.6300000000001</v>
      </c>
      <c r="C32" s="10">
        <v>1201.0899999999999</v>
      </c>
      <c r="D32" s="10">
        <v>1201.4100000000001</v>
      </c>
      <c r="E32" s="10">
        <v>1203.1500000000001</v>
      </c>
      <c r="F32" s="10">
        <v>1209.01</v>
      </c>
      <c r="G32" s="10">
        <v>1217.4000000000001</v>
      </c>
      <c r="H32" s="10">
        <v>1267.55</v>
      </c>
      <c r="I32" s="10">
        <v>1266.6600000000001</v>
      </c>
      <c r="J32" s="10">
        <v>1258.26</v>
      </c>
      <c r="K32" s="10">
        <v>1269.8499999999999</v>
      </c>
      <c r="L32" s="10">
        <v>1267.8499999999999</v>
      </c>
      <c r="M32" s="10">
        <v>1267.97</v>
      </c>
      <c r="N32" s="10">
        <v>1258.6400000000001</v>
      </c>
      <c r="O32" s="10">
        <v>1259.24</v>
      </c>
      <c r="P32" s="10">
        <v>1269.21</v>
      </c>
      <c r="Q32" s="10">
        <v>1278.93</v>
      </c>
      <c r="R32" s="10">
        <v>1313.26</v>
      </c>
      <c r="S32" s="10">
        <v>1283.99</v>
      </c>
      <c r="T32" s="10">
        <v>1266.5899999999999</v>
      </c>
      <c r="U32" s="10">
        <v>1228.82</v>
      </c>
      <c r="V32" s="10">
        <v>1206.6199999999999</v>
      </c>
      <c r="W32" s="10">
        <v>1150.56</v>
      </c>
      <c r="X32" s="10">
        <v>1195.95</v>
      </c>
      <c r="Y32" s="58">
        <v>1198.48</v>
      </c>
      <c r="AB32" s="4">
        <v>8</v>
      </c>
      <c r="AC32" s="4">
        <v>3</v>
      </c>
    </row>
    <row r="33" spans="1:29" x14ac:dyDescent="0.25">
      <c r="A33" s="69">
        <v>27</v>
      </c>
      <c r="B33" s="75">
        <v>1201.92</v>
      </c>
      <c r="C33" s="10">
        <v>1201.8800000000001</v>
      </c>
      <c r="D33" s="10">
        <v>1201.97</v>
      </c>
      <c r="E33" s="10">
        <v>1202.8499999999999</v>
      </c>
      <c r="F33" s="10">
        <v>1204.69</v>
      </c>
      <c r="G33" s="10">
        <v>1201.93</v>
      </c>
      <c r="H33" s="10">
        <v>1214.74</v>
      </c>
      <c r="I33" s="10">
        <v>1279.31</v>
      </c>
      <c r="J33" s="10">
        <v>1363.86</v>
      </c>
      <c r="K33" s="10">
        <v>1399.93</v>
      </c>
      <c r="L33" s="10">
        <v>1365.61</v>
      </c>
      <c r="M33" s="10">
        <v>1351.21</v>
      </c>
      <c r="N33" s="10">
        <v>1327.07</v>
      </c>
      <c r="O33" s="10">
        <v>1338.1</v>
      </c>
      <c r="P33" s="10">
        <v>1353.81</v>
      </c>
      <c r="Q33" s="10">
        <v>1389.02</v>
      </c>
      <c r="R33" s="10">
        <v>1407.77</v>
      </c>
      <c r="S33" s="10">
        <v>1395.65</v>
      </c>
      <c r="T33" s="10">
        <v>1377.72</v>
      </c>
      <c r="U33" s="10">
        <v>1358.48</v>
      </c>
      <c r="V33" s="10">
        <v>1315.66</v>
      </c>
      <c r="W33" s="10">
        <v>1227.3</v>
      </c>
      <c r="X33" s="10">
        <v>1201.5999999999999</v>
      </c>
      <c r="Y33" s="58">
        <v>1202.3699999999999</v>
      </c>
      <c r="AB33" s="4">
        <v>8</v>
      </c>
      <c r="AC33" s="4">
        <v>4</v>
      </c>
    </row>
    <row r="34" spans="1:29" x14ac:dyDescent="0.25">
      <c r="A34" s="69">
        <v>28</v>
      </c>
      <c r="B34" s="75">
        <v>1202.45</v>
      </c>
      <c r="C34" s="10">
        <v>1202.24</v>
      </c>
      <c r="D34" s="10">
        <v>1202.73</v>
      </c>
      <c r="E34" s="10">
        <v>1203.03</v>
      </c>
      <c r="F34" s="10">
        <v>1203.27</v>
      </c>
      <c r="G34" s="10">
        <v>1200.18</v>
      </c>
      <c r="H34" s="10">
        <v>1202.8900000000001</v>
      </c>
      <c r="I34" s="10">
        <v>1220.24</v>
      </c>
      <c r="J34" s="10">
        <v>1294.8599999999999</v>
      </c>
      <c r="K34" s="10">
        <v>1359.31</v>
      </c>
      <c r="L34" s="10">
        <v>1356.36</v>
      </c>
      <c r="M34" s="10">
        <v>1357.75</v>
      </c>
      <c r="N34" s="10">
        <v>1354.04</v>
      </c>
      <c r="O34" s="10">
        <v>1358.08</v>
      </c>
      <c r="P34" s="10">
        <v>1386.67</v>
      </c>
      <c r="Q34" s="10">
        <v>1413.85</v>
      </c>
      <c r="R34" s="10">
        <v>1440.98</v>
      </c>
      <c r="S34" s="10">
        <v>1423.25</v>
      </c>
      <c r="T34" s="10">
        <v>1410.59</v>
      </c>
      <c r="U34" s="10">
        <v>1405.02</v>
      </c>
      <c r="V34" s="10">
        <v>1366.24</v>
      </c>
      <c r="W34" s="10">
        <v>1239.32</v>
      </c>
      <c r="X34" s="10">
        <v>1209.08</v>
      </c>
      <c r="Y34" s="58">
        <v>1202.99</v>
      </c>
      <c r="AB34" s="4">
        <v>8</v>
      </c>
      <c r="AC34" s="4">
        <v>5</v>
      </c>
    </row>
    <row r="35" spans="1:29" x14ac:dyDescent="0.25">
      <c r="A35" s="69">
        <v>29</v>
      </c>
      <c r="B35" s="75">
        <v>1202.04</v>
      </c>
      <c r="C35" s="10">
        <v>1202.1199999999999</v>
      </c>
      <c r="D35" s="10">
        <v>1202.19</v>
      </c>
      <c r="E35" s="10">
        <v>1203.3499999999999</v>
      </c>
      <c r="F35" s="10">
        <v>1207.3599999999999</v>
      </c>
      <c r="G35" s="10">
        <v>1231.76</v>
      </c>
      <c r="H35" s="10">
        <v>1277.72</v>
      </c>
      <c r="I35" s="10">
        <v>1354.14</v>
      </c>
      <c r="J35" s="10">
        <v>1355.45</v>
      </c>
      <c r="K35" s="10">
        <v>1357.84</v>
      </c>
      <c r="L35" s="10">
        <v>1351.53</v>
      </c>
      <c r="M35" s="10">
        <v>1353.96</v>
      </c>
      <c r="N35" s="10">
        <v>1352.57</v>
      </c>
      <c r="O35" s="10">
        <v>1355.17</v>
      </c>
      <c r="P35" s="10">
        <v>1376.88</v>
      </c>
      <c r="Q35" s="10">
        <v>1440.08</v>
      </c>
      <c r="R35" s="10">
        <v>1453.42</v>
      </c>
      <c r="S35" s="10">
        <v>1444.69</v>
      </c>
      <c r="T35" s="10">
        <v>1383.42</v>
      </c>
      <c r="U35" s="10">
        <v>1367.3</v>
      </c>
      <c r="V35" s="10">
        <v>1317.9</v>
      </c>
      <c r="W35" s="10">
        <v>1239.3499999999999</v>
      </c>
      <c r="X35" s="10">
        <v>1206.92</v>
      </c>
      <c r="Y35" s="58">
        <v>1201.24</v>
      </c>
      <c r="AB35" s="4">
        <v>8</v>
      </c>
      <c r="AC35" s="4">
        <v>6</v>
      </c>
    </row>
    <row r="36" spans="1:29" x14ac:dyDescent="0.25">
      <c r="A36" s="69">
        <v>30</v>
      </c>
      <c r="B36" s="75">
        <v>1204.18</v>
      </c>
      <c r="C36" s="10">
        <v>1203.3599999999999</v>
      </c>
      <c r="D36" s="10">
        <v>1204.05</v>
      </c>
      <c r="E36" s="10">
        <v>1205.57</v>
      </c>
      <c r="F36" s="10">
        <v>1207.1099999999999</v>
      </c>
      <c r="G36" s="10">
        <v>1223.28</v>
      </c>
      <c r="H36" s="10">
        <v>1267.8699999999999</v>
      </c>
      <c r="I36" s="10">
        <v>1295.0899999999999</v>
      </c>
      <c r="J36" s="10">
        <v>1301.6099999999999</v>
      </c>
      <c r="K36" s="10">
        <v>1274.94</v>
      </c>
      <c r="L36" s="10">
        <v>1244.51</v>
      </c>
      <c r="M36" s="10">
        <v>1239.71</v>
      </c>
      <c r="N36" s="10">
        <v>1236.18</v>
      </c>
      <c r="O36" s="10">
        <v>1234.44</v>
      </c>
      <c r="P36" s="10">
        <v>1243.2</v>
      </c>
      <c r="Q36" s="10">
        <v>1259.8900000000001</v>
      </c>
      <c r="R36" s="10">
        <v>1344.76</v>
      </c>
      <c r="S36" s="10">
        <v>1287.96</v>
      </c>
      <c r="T36" s="10">
        <v>1247.9000000000001</v>
      </c>
      <c r="U36" s="10">
        <v>1227.69</v>
      </c>
      <c r="V36" s="10">
        <v>1221.1600000000001</v>
      </c>
      <c r="W36" s="10">
        <v>1208.47</v>
      </c>
      <c r="X36" s="10">
        <v>1196.05</v>
      </c>
      <c r="Y36" s="58">
        <v>1200.6400000000001</v>
      </c>
      <c r="AB36" s="4">
        <v>8</v>
      </c>
      <c r="AC36" s="4">
        <v>7</v>
      </c>
    </row>
    <row r="37" spans="1:29" x14ac:dyDescent="0.25">
      <c r="A37" s="70">
        <v>31</v>
      </c>
      <c r="B37" s="76">
        <v>1203.78</v>
      </c>
      <c r="C37" s="59">
        <v>1202.08</v>
      </c>
      <c r="D37" s="59">
        <v>1204.5</v>
      </c>
      <c r="E37" s="59">
        <v>1205.3900000000001</v>
      </c>
      <c r="F37" s="59">
        <v>1215.3399999999999</v>
      </c>
      <c r="G37" s="59">
        <v>1303.43</v>
      </c>
      <c r="H37" s="59">
        <v>1430.17</v>
      </c>
      <c r="I37" s="59">
        <v>1500.52</v>
      </c>
      <c r="J37" s="59">
        <v>1488.83</v>
      </c>
      <c r="K37" s="59">
        <v>1481.68</v>
      </c>
      <c r="L37" s="59">
        <v>1468.82</v>
      </c>
      <c r="M37" s="59">
        <v>1479.77</v>
      </c>
      <c r="N37" s="59">
        <v>1472.51</v>
      </c>
      <c r="O37" s="59">
        <v>1480.24</v>
      </c>
      <c r="P37" s="59">
        <v>1502.49</v>
      </c>
      <c r="Q37" s="59">
        <v>1540.13</v>
      </c>
      <c r="R37" s="59">
        <v>1551.89</v>
      </c>
      <c r="S37" s="59">
        <v>1550.12</v>
      </c>
      <c r="T37" s="59">
        <v>1474.39</v>
      </c>
      <c r="U37" s="59">
        <v>1445.36</v>
      </c>
      <c r="V37" s="59">
        <v>1365.77</v>
      </c>
      <c r="W37" s="59">
        <v>1299.6300000000001</v>
      </c>
      <c r="X37" s="59">
        <v>1272.05</v>
      </c>
      <c r="Y37" s="60">
        <v>1226.94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0">
        <v>1286.6099999999999</v>
      </c>
      <c r="C41" s="88">
        <v>1296.6099999999999</v>
      </c>
      <c r="D41" s="88">
        <v>1320.45</v>
      </c>
      <c r="E41" s="88">
        <v>1328.69</v>
      </c>
      <c r="F41" s="88">
        <v>1393.08</v>
      </c>
      <c r="G41" s="88">
        <v>1501.5</v>
      </c>
      <c r="H41" s="88">
        <v>1558.39</v>
      </c>
      <c r="I41" s="88">
        <v>1570.2</v>
      </c>
      <c r="J41" s="88">
        <v>1568.11</v>
      </c>
      <c r="K41" s="88">
        <v>1560.71</v>
      </c>
      <c r="L41" s="88">
        <v>1550.82</v>
      </c>
      <c r="M41" s="88">
        <v>1550.74</v>
      </c>
      <c r="N41" s="88">
        <v>1540.54</v>
      </c>
      <c r="O41" s="88">
        <v>1524.1</v>
      </c>
      <c r="P41" s="88">
        <v>1532.51</v>
      </c>
      <c r="Q41" s="88">
        <v>1550.17</v>
      </c>
      <c r="R41" s="88">
        <v>1565.31</v>
      </c>
      <c r="S41" s="88">
        <v>1585.36</v>
      </c>
      <c r="T41" s="88">
        <v>1563.45</v>
      </c>
      <c r="U41" s="88">
        <v>1546.28</v>
      </c>
      <c r="V41" s="88">
        <v>1518.05</v>
      </c>
      <c r="W41" s="88">
        <v>1468.58</v>
      </c>
      <c r="X41" s="88">
        <v>1347.05</v>
      </c>
      <c r="Y41" s="89">
        <v>1324.26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1">
        <v>1295.4100000000001</v>
      </c>
      <c r="C42" s="2">
        <v>1295.8800000000001</v>
      </c>
      <c r="D42" s="2">
        <v>1304.8</v>
      </c>
      <c r="E42" s="2">
        <v>1327.4</v>
      </c>
      <c r="F42" s="2">
        <v>1411.24</v>
      </c>
      <c r="G42" s="2">
        <v>1527.08</v>
      </c>
      <c r="H42" s="2">
        <v>1548.32</v>
      </c>
      <c r="I42" s="2">
        <v>1593.11</v>
      </c>
      <c r="J42" s="2">
        <v>1570.86</v>
      </c>
      <c r="K42" s="2">
        <v>1559.51</v>
      </c>
      <c r="L42" s="2">
        <v>1541.94</v>
      </c>
      <c r="M42" s="2">
        <v>1544.85</v>
      </c>
      <c r="N42" s="2">
        <v>1541.42</v>
      </c>
      <c r="O42" s="2">
        <v>1537.88</v>
      </c>
      <c r="P42" s="2">
        <v>1541.76</v>
      </c>
      <c r="Q42" s="2">
        <v>1558.44</v>
      </c>
      <c r="R42" s="2">
        <v>1594.75</v>
      </c>
      <c r="S42" s="2">
        <v>1604.22</v>
      </c>
      <c r="T42" s="2">
        <v>1671.29</v>
      </c>
      <c r="U42" s="2">
        <v>1585.55</v>
      </c>
      <c r="V42" s="2">
        <v>1541.5</v>
      </c>
      <c r="W42" s="2">
        <v>1501.43</v>
      </c>
      <c r="X42" s="2">
        <v>1408.75</v>
      </c>
      <c r="Y42" s="85">
        <v>1371.83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1">
        <v>1324.39</v>
      </c>
      <c r="C43" s="2">
        <v>1312.36</v>
      </c>
      <c r="D43" s="2">
        <v>1314.81</v>
      </c>
      <c r="E43" s="2">
        <v>1326.49</v>
      </c>
      <c r="F43" s="2">
        <v>1394.16</v>
      </c>
      <c r="G43" s="2">
        <v>1506.2</v>
      </c>
      <c r="H43" s="2">
        <v>1553.55</v>
      </c>
      <c r="I43" s="2">
        <v>1570.8</v>
      </c>
      <c r="J43" s="2">
        <v>1573.38</v>
      </c>
      <c r="K43" s="2">
        <v>1569.73</v>
      </c>
      <c r="L43" s="2">
        <v>1541.56</v>
      </c>
      <c r="M43" s="2">
        <v>1555.67</v>
      </c>
      <c r="N43" s="2">
        <v>1550.74</v>
      </c>
      <c r="O43" s="2">
        <v>1541.96</v>
      </c>
      <c r="P43" s="2">
        <v>1543.66</v>
      </c>
      <c r="Q43" s="2">
        <v>1555.52</v>
      </c>
      <c r="R43" s="2">
        <v>1585.07</v>
      </c>
      <c r="S43" s="2">
        <v>1626.69</v>
      </c>
      <c r="T43" s="2">
        <v>1584.75</v>
      </c>
      <c r="U43" s="2">
        <v>1554.22</v>
      </c>
      <c r="V43" s="2">
        <v>1496.41</v>
      </c>
      <c r="W43" s="2">
        <v>1441.87</v>
      </c>
      <c r="X43" s="2">
        <v>1380.05</v>
      </c>
      <c r="Y43" s="85">
        <v>1366</v>
      </c>
      <c r="AB43" s="4">
        <v>8</v>
      </c>
      <c r="AC43" s="4">
        <v>14</v>
      </c>
    </row>
    <row r="44" spans="1:29" x14ac:dyDescent="0.25">
      <c r="A44" s="69">
        <v>4</v>
      </c>
      <c r="B44" s="91">
        <v>1323.51</v>
      </c>
      <c r="C44" s="2">
        <v>1323.98</v>
      </c>
      <c r="D44" s="2">
        <v>1325.08</v>
      </c>
      <c r="E44" s="2">
        <v>1325.68</v>
      </c>
      <c r="F44" s="2">
        <v>1326.77</v>
      </c>
      <c r="G44" s="2">
        <v>1397.46</v>
      </c>
      <c r="H44" s="2">
        <v>1424.92</v>
      </c>
      <c r="I44" s="2">
        <v>1411.79</v>
      </c>
      <c r="J44" s="2">
        <v>1387.04</v>
      </c>
      <c r="K44" s="2">
        <v>1349.81</v>
      </c>
      <c r="L44" s="2">
        <v>1280.8</v>
      </c>
      <c r="M44" s="2">
        <v>1280.73</v>
      </c>
      <c r="N44" s="2">
        <v>1280.5999999999999</v>
      </c>
      <c r="O44" s="2">
        <v>1280.71</v>
      </c>
      <c r="P44" s="2">
        <v>1307.6099999999999</v>
      </c>
      <c r="Q44" s="2">
        <v>1298.83</v>
      </c>
      <c r="R44" s="2">
        <v>1332.4</v>
      </c>
      <c r="S44" s="2">
        <v>1332.53</v>
      </c>
      <c r="T44" s="2">
        <v>1331.49</v>
      </c>
      <c r="U44" s="2">
        <v>1331.22</v>
      </c>
      <c r="V44" s="2">
        <v>1329.71</v>
      </c>
      <c r="W44" s="2">
        <v>1284.29</v>
      </c>
      <c r="X44" s="2">
        <v>1277.1099999999999</v>
      </c>
      <c r="Y44" s="85">
        <v>1282.99</v>
      </c>
      <c r="AB44" s="4">
        <v>8</v>
      </c>
      <c r="AC44" s="4">
        <v>15</v>
      </c>
    </row>
    <row r="45" spans="1:29" x14ac:dyDescent="0.25">
      <c r="A45" s="69">
        <v>5</v>
      </c>
      <c r="B45" s="91">
        <v>1324.3</v>
      </c>
      <c r="C45" s="2">
        <v>1325.36</v>
      </c>
      <c r="D45" s="2">
        <v>1325.18</v>
      </c>
      <c r="E45" s="2">
        <v>1326.02</v>
      </c>
      <c r="F45" s="2">
        <v>1333.27</v>
      </c>
      <c r="G45" s="2">
        <v>1344.64</v>
      </c>
      <c r="H45" s="2">
        <v>1416.26</v>
      </c>
      <c r="I45" s="2">
        <v>1397.33</v>
      </c>
      <c r="J45" s="2">
        <v>1353.81</v>
      </c>
      <c r="K45" s="2">
        <v>1342.5</v>
      </c>
      <c r="L45" s="2">
        <v>1334.31</v>
      </c>
      <c r="M45" s="2">
        <v>1332.24</v>
      </c>
      <c r="N45" s="2">
        <v>1293.48</v>
      </c>
      <c r="O45" s="2">
        <v>1281.1500000000001</v>
      </c>
      <c r="P45" s="2">
        <v>1281.83</v>
      </c>
      <c r="Q45" s="2">
        <v>1292.8399999999999</v>
      </c>
      <c r="R45" s="2">
        <v>1342.89</v>
      </c>
      <c r="S45" s="2">
        <v>1384.53</v>
      </c>
      <c r="T45" s="2">
        <v>1422.31</v>
      </c>
      <c r="U45" s="2">
        <v>1403.87</v>
      </c>
      <c r="V45" s="2">
        <v>1332.92</v>
      </c>
      <c r="W45" s="2">
        <v>1329.17</v>
      </c>
      <c r="X45" s="2">
        <v>1322.51</v>
      </c>
      <c r="Y45" s="85">
        <v>1323.51</v>
      </c>
      <c r="AB45" s="4">
        <v>8</v>
      </c>
      <c r="AC45" s="4">
        <v>16</v>
      </c>
    </row>
    <row r="46" spans="1:29" x14ac:dyDescent="0.25">
      <c r="A46" s="69">
        <v>6</v>
      </c>
      <c r="B46" s="91">
        <v>1331.02</v>
      </c>
      <c r="C46" s="2">
        <v>1325.53</v>
      </c>
      <c r="D46" s="2">
        <v>1311.35</v>
      </c>
      <c r="E46" s="2">
        <v>1310.3</v>
      </c>
      <c r="F46" s="2">
        <v>1327.09</v>
      </c>
      <c r="G46" s="2">
        <v>1334.39</v>
      </c>
      <c r="H46" s="2">
        <v>1361.6</v>
      </c>
      <c r="I46" s="2">
        <v>1439.08</v>
      </c>
      <c r="J46" s="2">
        <v>1545.61</v>
      </c>
      <c r="K46" s="2">
        <v>1550.29</v>
      </c>
      <c r="L46" s="2">
        <v>1544.86</v>
      </c>
      <c r="M46" s="2">
        <v>1546.15</v>
      </c>
      <c r="N46" s="2">
        <v>1534.92</v>
      </c>
      <c r="O46" s="2">
        <v>1537.94</v>
      </c>
      <c r="P46" s="2">
        <v>1538.62</v>
      </c>
      <c r="Q46" s="2">
        <v>1551.55</v>
      </c>
      <c r="R46" s="2">
        <v>1582.23</v>
      </c>
      <c r="S46" s="2">
        <v>1575.91</v>
      </c>
      <c r="T46" s="2">
        <v>1578.28</v>
      </c>
      <c r="U46" s="2">
        <v>1532.32</v>
      </c>
      <c r="V46" s="2">
        <v>1423.4</v>
      </c>
      <c r="W46" s="2">
        <v>1375.87</v>
      </c>
      <c r="X46" s="2">
        <v>1331.44</v>
      </c>
      <c r="Y46" s="85">
        <v>1329.75</v>
      </c>
      <c r="AB46" s="4">
        <v>8</v>
      </c>
      <c r="AC46" s="4">
        <v>17</v>
      </c>
    </row>
    <row r="47" spans="1:29" x14ac:dyDescent="0.25">
      <c r="A47" s="69">
        <v>7</v>
      </c>
      <c r="B47" s="91">
        <v>1357.9</v>
      </c>
      <c r="C47" s="2">
        <v>1327.3</v>
      </c>
      <c r="D47" s="2">
        <v>1327.77</v>
      </c>
      <c r="E47" s="2">
        <v>1323.4</v>
      </c>
      <c r="F47" s="2">
        <v>1328.09</v>
      </c>
      <c r="G47" s="2">
        <v>1336.72</v>
      </c>
      <c r="H47" s="2">
        <v>1416.72</v>
      </c>
      <c r="I47" s="2">
        <v>1462.19</v>
      </c>
      <c r="J47" s="2">
        <v>1575.01</v>
      </c>
      <c r="K47" s="2">
        <v>1627.11</v>
      </c>
      <c r="L47" s="2">
        <v>1633.28</v>
      </c>
      <c r="M47" s="2">
        <v>1633.97</v>
      </c>
      <c r="N47" s="2">
        <v>1634.51</v>
      </c>
      <c r="O47" s="2">
        <v>1634</v>
      </c>
      <c r="P47" s="2">
        <v>1646.66</v>
      </c>
      <c r="Q47" s="2">
        <v>1678.6</v>
      </c>
      <c r="R47" s="2">
        <v>1717.34</v>
      </c>
      <c r="S47" s="2">
        <v>1728.92</v>
      </c>
      <c r="T47" s="2">
        <v>1751.08</v>
      </c>
      <c r="U47" s="2">
        <v>1644.99</v>
      </c>
      <c r="V47" s="2">
        <v>1496.68</v>
      </c>
      <c r="W47" s="2">
        <v>1393.6</v>
      </c>
      <c r="X47" s="2">
        <v>1340.19</v>
      </c>
      <c r="Y47" s="85">
        <v>1332.63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1">
        <v>1294.0999999999999</v>
      </c>
      <c r="C48" s="2">
        <v>1294.81</v>
      </c>
      <c r="D48" s="2">
        <v>1303.6099999999999</v>
      </c>
      <c r="E48" s="2">
        <v>1305.54</v>
      </c>
      <c r="F48" s="2">
        <v>1329.03</v>
      </c>
      <c r="G48" s="2">
        <v>1400.41</v>
      </c>
      <c r="H48" s="2">
        <v>1440.77</v>
      </c>
      <c r="I48" s="2">
        <v>1535.73</v>
      </c>
      <c r="J48" s="2">
        <v>1545.34</v>
      </c>
      <c r="K48" s="2">
        <v>1504.96</v>
      </c>
      <c r="L48" s="2">
        <v>1487.35</v>
      </c>
      <c r="M48" s="2">
        <v>1497.82</v>
      </c>
      <c r="N48" s="2">
        <v>1494.08</v>
      </c>
      <c r="O48" s="2">
        <v>1493.86</v>
      </c>
      <c r="P48" s="2">
        <v>1495.54</v>
      </c>
      <c r="Q48" s="2">
        <v>1510.51</v>
      </c>
      <c r="R48" s="2">
        <v>1545.76</v>
      </c>
      <c r="S48" s="2">
        <v>1551.49</v>
      </c>
      <c r="T48" s="2">
        <v>1535.48</v>
      </c>
      <c r="U48" s="2">
        <v>1508.89</v>
      </c>
      <c r="V48" s="2">
        <v>1385.64</v>
      </c>
      <c r="W48" s="2">
        <v>1334.71</v>
      </c>
      <c r="X48" s="2">
        <v>1327.26</v>
      </c>
      <c r="Y48" s="85">
        <v>1324.44</v>
      </c>
      <c r="AB48" s="4">
        <v>8</v>
      </c>
      <c r="AC48" s="4">
        <v>19</v>
      </c>
    </row>
    <row r="49" spans="1:29" x14ac:dyDescent="0.25">
      <c r="A49" s="69">
        <v>9</v>
      </c>
      <c r="B49" s="91">
        <v>1309.44</v>
      </c>
      <c r="C49" s="2">
        <v>1307.56</v>
      </c>
      <c r="D49" s="2">
        <v>1291.81</v>
      </c>
      <c r="E49" s="2">
        <v>1293.6199999999999</v>
      </c>
      <c r="F49" s="2">
        <v>1308.26</v>
      </c>
      <c r="G49" s="2">
        <v>1341.81</v>
      </c>
      <c r="H49" s="2">
        <v>1402.81</v>
      </c>
      <c r="I49" s="2">
        <v>1472.97</v>
      </c>
      <c r="J49" s="2">
        <v>1492.32</v>
      </c>
      <c r="K49" s="2">
        <v>1496.4</v>
      </c>
      <c r="L49" s="2">
        <v>1410.96</v>
      </c>
      <c r="M49" s="2">
        <v>1412.39</v>
      </c>
      <c r="N49" s="2">
        <v>1405.07</v>
      </c>
      <c r="O49" s="2">
        <v>1404.49</v>
      </c>
      <c r="P49" s="2">
        <v>1399.18</v>
      </c>
      <c r="Q49" s="2">
        <v>1396.1</v>
      </c>
      <c r="R49" s="2">
        <v>1405.06</v>
      </c>
      <c r="S49" s="2">
        <v>1473.8</v>
      </c>
      <c r="T49" s="2">
        <v>1408.99</v>
      </c>
      <c r="U49" s="2">
        <v>1380.08</v>
      </c>
      <c r="V49" s="2">
        <v>1337.19</v>
      </c>
      <c r="W49" s="2">
        <v>1329.52</v>
      </c>
      <c r="X49" s="2">
        <v>1301.78</v>
      </c>
      <c r="Y49" s="85">
        <v>1302.1500000000001</v>
      </c>
      <c r="AB49" s="4">
        <v>8</v>
      </c>
      <c r="AC49" s="4">
        <v>20</v>
      </c>
    </row>
    <row r="50" spans="1:29" x14ac:dyDescent="0.25">
      <c r="A50" s="69">
        <v>10</v>
      </c>
      <c r="B50" s="91">
        <v>1302.17</v>
      </c>
      <c r="C50" s="2">
        <v>1297.0899999999999</v>
      </c>
      <c r="D50" s="2">
        <v>1297.96</v>
      </c>
      <c r="E50" s="2">
        <v>1304.33</v>
      </c>
      <c r="F50" s="2">
        <v>1312.69</v>
      </c>
      <c r="G50" s="2">
        <v>1339.5</v>
      </c>
      <c r="H50" s="2">
        <v>1393.92</v>
      </c>
      <c r="I50" s="2">
        <v>1417.83</v>
      </c>
      <c r="J50" s="2">
        <v>1416.03</v>
      </c>
      <c r="K50" s="2">
        <v>1401.81</v>
      </c>
      <c r="L50" s="2">
        <v>1375.24</v>
      </c>
      <c r="M50" s="2">
        <v>1389.61</v>
      </c>
      <c r="N50" s="2">
        <v>1389.09</v>
      </c>
      <c r="O50" s="2">
        <v>1396.41</v>
      </c>
      <c r="P50" s="2">
        <v>1382.1</v>
      </c>
      <c r="Q50" s="2">
        <v>1390.95</v>
      </c>
      <c r="R50" s="2">
        <v>1403.46</v>
      </c>
      <c r="S50" s="2">
        <v>1425.93</v>
      </c>
      <c r="T50" s="2">
        <v>1407.84</v>
      </c>
      <c r="U50" s="2">
        <v>1360.12</v>
      </c>
      <c r="V50" s="2">
        <v>1324.17</v>
      </c>
      <c r="W50" s="2">
        <v>1310.07</v>
      </c>
      <c r="X50" s="2">
        <v>1304.1400000000001</v>
      </c>
      <c r="Y50" s="85">
        <v>1303.3399999999999</v>
      </c>
      <c r="AB50" s="4">
        <v>8</v>
      </c>
      <c r="AC50" s="4">
        <v>21</v>
      </c>
    </row>
    <row r="51" spans="1:29" x14ac:dyDescent="0.25">
      <c r="A51" s="69">
        <v>11</v>
      </c>
      <c r="B51" s="91">
        <v>1321.47</v>
      </c>
      <c r="C51" s="2">
        <v>1320.24</v>
      </c>
      <c r="D51" s="2">
        <v>1312.56</v>
      </c>
      <c r="E51" s="2">
        <v>1321.31</v>
      </c>
      <c r="F51" s="2">
        <v>1322.91</v>
      </c>
      <c r="G51" s="2">
        <v>1339.88</v>
      </c>
      <c r="H51" s="2">
        <v>1347.28</v>
      </c>
      <c r="I51" s="2">
        <v>1348.55</v>
      </c>
      <c r="J51" s="2">
        <v>1331.42</v>
      </c>
      <c r="K51" s="2">
        <v>1331.4</v>
      </c>
      <c r="L51" s="2">
        <v>1330.35</v>
      </c>
      <c r="M51" s="2">
        <v>1330.36</v>
      </c>
      <c r="N51" s="2">
        <v>1330.01</v>
      </c>
      <c r="O51" s="2">
        <v>1328.97</v>
      </c>
      <c r="P51" s="2">
        <v>1330.71</v>
      </c>
      <c r="Q51" s="2">
        <v>1326.08</v>
      </c>
      <c r="R51" s="2">
        <v>1327.13</v>
      </c>
      <c r="S51" s="2">
        <v>1327.98</v>
      </c>
      <c r="T51" s="2">
        <v>1327.6</v>
      </c>
      <c r="U51" s="2">
        <v>1327.8</v>
      </c>
      <c r="V51" s="2">
        <v>1327.26</v>
      </c>
      <c r="W51" s="2">
        <v>1325.46</v>
      </c>
      <c r="X51" s="2">
        <v>1305.74</v>
      </c>
      <c r="Y51" s="85">
        <v>1307.3800000000001</v>
      </c>
      <c r="AB51" s="4">
        <v>8</v>
      </c>
      <c r="AC51" s="4">
        <v>22</v>
      </c>
    </row>
    <row r="52" spans="1:29" x14ac:dyDescent="0.25">
      <c r="A52" s="69">
        <v>12</v>
      </c>
      <c r="B52" s="91">
        <v>1316.5</v>
      </c>
      <c r="C52" s="2">
        <v>1311.57</v>
      </c>
      <c r="D52" s="2">
        <v>1287.21</v>
      </c>
      <c r="E52" s="2">
        <v>1318.82</v>
      </c>
      <c r="F52" s="2">
        <v>1331.4</v>
      </c>
      <c r="G52" s="2">
        <v>1333.52</v>
      </c>
      <c r="H52" s="2">
        <v>1332.5</v>
      </c>
      <c r="I52" s="2">
        <v>1332.92</v>
      </c>
      <c r="J52" s="2">
        <v>1324.51</v>
      </c>
      <c r="K52" s="2">
        <v>1324.04</v>
      </c>
      <c r="L52" s="2">
        <v>1323.4</v>
      </c>
      <c r="M52" s="2">
        <v>1308.1300000000001</v>
      </c>
      <c r="N52" s="2">
        <v>1323.59</v>
      </c>
      <c r="O52" s="2">
        <v>1308.52</v>
      </c>
      <c r="P52" s="2">
        <v>1323.72</v>
      </c>
      <c r="Q52" s="2">
        <v>1310.3900000000001</v>
      </c>
      <c r="R52" s="2">
        <v>1327.05</v>
      </c>
      <c r="S52" s="2">
        <v>1360.75</v>
      </c>
      <c r="T52" s="2">
        <v>1327.34</v>
      </c>
      <c r="U52" s="2">
        <v>1334.97</v>
      </c>
      <c r="V52" s="2">
        <v>1330.32</v>
      </c>
      <c r="W52" s="2">
        <v>1328.65</v>
      </c>
      <c r="X52" s="2">
        <v>1326.74</v>
      </c>
      <c r="Y52" s="85">
        <v>1330.59</v>
      </c>
      <c r="AB52" s="4">
        <v>8</v>
      </c>
      <c r="AC52" s="4">
        <v>23</v>
      </c>
    </row>
    <row r="53" spans="1:29" x14ac:dyDescent="0.25">
      <c r="A53" s="69">
        <v>13</v>
      </c>
      <c r="B53" s="91">
        <v>1332.16</v>
      </c>
      <c r="C53" s="2">
        <v>1332.73</v>
      </c>
      <c r="D53" s="2">
        <v>1333.22</v>
      </c>
      <c r="E53" s="2">
        <v>1333.81</v>
      </c>
      <c r="F53" s="2">
        <v>1334.78</v>
      </c>
      <c r="G53" s="2">
        <v>1336.84</v>
      </c>
      <c r="H53" s="2">
        <v>1338.9</v>
      </c>
      <c r="I53" s="2">
        <v>1343.53</v>
      </c>
      <c r="J53" s="2">
        <v>1424.9</v>
      </c>
      <c r="K53" s="2">
        <v>1424.77</v>
      </c>
      <c r="L53" s="2">
        <v>1417.55</v>
      </c>
      <c r="M53" s="2">
        <v>1415.87</v>
      </c>
      <c r="N53" s="2">
        <v>1415.87</v>
      </c>
      <c r="O53" s="2">
        <v>1418.19</v>
      </c>
      <c r="P53" s="2">
        <v>1422.2</v>
      </c>
      <c r="Q53" s="2">
        <v>1435</v>
      </c>
      <c r="R53" s="2">
        <v>1462.79</v>
      </c>
      <c r="S53" s="2">
        <v>1463.34</v>
      </c>
      <c r="T53" s="2">
        <v>1444.62</v>
      </c>
      <c r="U53" s="2">
        <v>1428.13</v>
      </c>
      <c r="V53" s="2">
        <v>1404.88</v>
      </c>
      <c r="W53" s="2">
        <v>1361</v>
      </c>
      <c r="X53" s="2">
        <v>1332.82</v>
      </c>
      <c r="Y53" s="85">
        <v>1333.09</v>
      </c>
      <c r="AB53" s="4">
        <v>8</v>
      </c>
      <c r="AC53" s="4">
        <v>24</v>
      </c>
    </row>
    <row r="54" spans="1:29" x14ac:dyDescent="0.25">
      <c r="A54" s="69">
        <v>14</v>
      </c>
      <c r="B54" s="91">
        <v>1333.5</v>
      </c>
      <c r="C54" s="2">
        <v>1334.25</v>
      </c>
      <c r="D54" s="2">
        <v>1333.49</v>
      </c>
      <c r="E54" s="2">
        <v>1322.31</v>
      </c>
      <c r="F54" s="2">
        <v>1333.72</v>
      </c>
      <c r="G54" s="2">
        <v>1336.55</v>
      </c>
      <c r="H54" s="2">
        <v>1336.82</v>
      </c>
      <c r="I54" s="2">
        <v>1341.18</v>
      </c>
      <c r="J54" s="2">
        <v>1381.03</v>
      </c>
      <c r="K54" s="2">
        <v>1466.36</v>
      </c>
      <c r="L54" s="2">
        <v>1467.42</v>
      </c>
      <c r="M54" s="2">
        <v>1465.46</v>
      </c>
      <c r="N54" s="2">
        <v>1457.86</v>
      </c>
      <c r="O54" s="2">
        <v>1453.5</v>
      </c>
      <c r="P54" s="2">
        <v>1460.4</v>
      </c>
      <c r="Q54" s="2">
        <v>1469.82</v>
      </c>
      <c r="R54" s="2">
        <v>1488.58</v>
      </c>
      <c r="S54" s="2">
        <v>1525.35</v>
      </c>
      <c r="T54" s="2">
        <v>1482.37</v>
      </c>
      <c r="U54" s="2">
        <v>1417</v>
      </c>
      <c r="V54" s="2">
        <v>1343.53</v>
      </c>
      <c r="W54" s="2">
        <v>1426.37</v>
      </c>
      <c r="X54" s="2">
        <v>1355.35</v>
      </c>
      <c r="Y54" s="85">
        <v>1339.39</v>
      </c>
      <c r="AB54" s="4">
        <v>8</v>
      </c>
      <c r="AC54" s="4">
        <v>25</v>
      </c>
    </row>
    <row r="55" spans="1:29" x14ac:dyDescent="0.25">
      <c r="A55" s="69">
        <v>15</v>
      </c>
      <c r="B55" s="91">
        <v>1332.9</v>
      </c>
      <c r="C55" s="2">
        <v>1328.52</v>
      </c>
      <c r="D55" s="2">
        <v>1326.84</v>
      </c>
      <c r="E55" s="2">
        <v>1327.12</v>
      </c>
      <c r="F55" s="2">
        <v>1334.35</v>
      </c>
      <c r="G55" s="2">
        <v>1340.11</v>
      </c>
      <c r="H55" s="2">
        <v>1341.14</v>
      </c>
      <c r="I55" s="2">
        <v>1383.06</v>
      </c>
      <c r="J55" s="2">
        <v>1385.41</v>
      </c>
      <c r="K55" s="2">
        <v>1388.35</v>
      </c>
      <c r="L55" s="2">
        <v>1382.24</v>
      </c>
      <c r="M55" s="2">
        <v>1396.77</v>
      </c>
      <c r="N55" s="2">
        <v>1375.18</v>
      </c>
      <c r="O55" s="2">
        <v>1379.33</v>
      </c>
      <c r="P55" s="2">
        <v>1382.46</v>
      </c>
      <c r="Q55" s="2">
        <v>1397.6</v>
      </c>
      <c r="R55" s="2">
        <v>1439.82</v>
      </c>
      <c r="S55" s="2">
        <v>1448.06</v>
      </c>
      <c r="T55" s="2">
        <v>1415.63</v>
      </c>
      <c r="U55" s="2">
        <v>1393.89</v>
      </c>
      <c r="V55" s="2">
        <v>1338.99</v>
      </c>
      <c r="W55" s="2">
        <v>1325.54</v>
      </c>
      <c r="X55" s="2">
        <v>1325.31</v>
      </c>
      <c r="Y55" s="85">
        <v>1310.6400000000001</v>
      </c>
      <c r="AB55" s="4">
        <v>9</v>
      </c>
      <c r="AC55" s="4">
        <v>2</v>
      </c>
    </row>
    <row r="56" spans="1:29" x14ac:dyDescent="0.25">
      <c r="A56" s="69">
        <v>16</v>
      </c>
      <c r="B56" s="91">
        <v>1317.17</v>
      </c>
      <c r="C56" s="2">
        <v>1298.48</v>
      </c>
      <c r="D56" s="2">
        <v>1283.75</v>
      </c>
      <c r="E56" s="2">
        <v>1307.49</v>
      </c>
      <c r="F56" s="2">
        <v>1332.98</v>
      </c>
      <c r="G56" s="2">
        <v>1333.82</v>
      </c>
      <c r="H56" s="2">
        <v>1337.83</v>
      </c>
      <c r="I56" s="2">
        <v>1334.21</v>
      </c>
      <c r="J56" s="2">
        <v>1322.67</v>
      </c>
      <c r="K56" s="2">
        <v>1322.52</v>
      </c>
      <c r="L56" s="2">
        <v>1321.62</v>
      </c>
      <c r="M56" s="2">
        <v>1321.4</v>
      </c>
      <c r="N56" s="2">
        <v>1322.16</v>
      </c>
      <c r="O56" s="2">
        <v>1322.21</v>
      </c>
      <c r="P56" s="2">
        <v>1322.58</v>
      </c>
      <c r="Q56" s="2">
        <v>1323.48</v>
      </c>
      <c r="R56" s="2">
        <v>1358.6</v>
      </c>
      <c r="S56" s="2">
        <v>1362.68</v>
      </c>
      <c r="T56" s="2">
        <v>1324.78</v>
      </c>
      <c r="U56" s="2">
        <v>1336.15</v>
      </c>
      <c r="V56" s="2">
        <v>1323.94</v>
      </c>
      <c r="W56" s="2">
        <v>1319.13</v>
      </c>
      <c r="X56" s="2">
        <v>1319.05</v>
      </c>
      <c r="Y56" s="85">
        <v>1320.62</v>
      </c>
      <c r="AB56" s="4">
        <v>9</v>
      </c>
      <c r="AC56" s="4">
        <v>3</v>
      </c>
    </row>
    <row r="57" spans="1:29" x14ac:dyDescent="0.25">
      <c r="A57" s="69">
        <v>17</v>
      </c>
      <c r="B57" s="91">
        <v>1320.29</v>
      </c>
      <c r="C57" s="2">
        <v>1314.76</v>
      </c>
      <c r="D57" s="2">
        <v>1325.8</v>
      </c>
      <c r="E57" s="2">
        <v>1327.39</v>
      </c>
      <c r="F57" s="2">
        <v>1333.28</v>
      </c>
      <c r="G57" s="2">
        <v>1351.94</v>
      </c>
      <c r="H57" s="2">
        <v>1446.36</v>
      </c>
      <c r="I57" s="2">
        <v>1463.81</v>
      </c>
      <c r="J57" s="2">
        <v>1462.18</v>
      </c>
      <c r="K57" s="2">
        <v>1460.41</v>
      </c>
      <c r="L57" s="2">
        <v>1443</v>
      </c>
      <c r="M57" s="2">
        <v>1445.8</v>
      </c>
      <c r="N57" s="2">
        <v>1436.8</v>
      </c>
      <c r="O57" s="2">
        <v>1439.78</v>
      </c>
      <c r="P57" s="2">
        <v>1453.44</v>
      </c>
      <c r="Q57" s="2">
        <v>1473.5</v>
      </c>
      <c r="R57" s="2">
        <v>1564.48</v>
      </c>
      <c r="S57" s="2">
        <v>1575.9</v>
      </c>
      <c r="T57" s="2">
        <v>1480.89</v>
      </c>
      <c r="U57" s="2">
        <v>1453.92</v>
      </c>
      <c r="V57" s="2">
        <v>1376.82</v>
      </c>
      <c r="W57" s="2">
        <v>1332.62</v>
      </c>
      <c r="X57" s="2">
        <v>1324.34</v>
      </c>
      <c r="Y57" s="85">
        <v>1326.29</v>
      </c>
      <c r="AB57" s="4">
        <v>9</v>
      </c>
      <c r="AC57" s="4">
        <v>4</v>
      </c>
    </row>
    <row r="58" spans="1:29" x14ac:dyDescent="0.25">
      <c r="A58" s="69">
        <v>18</v>
      </c>
      <c r="B58" s="91">
        <v>1328.42</v>
      </c>
      <c r="C58" s="2">
        <v>1329.27</v>
      </c>
      <c r="D58" s="2">
        <v>1323.72</v>
      </c>
      <c r="E58" s="2">
        <v>1330.64</v>
      </c>
      <c r="F58" s="2">
        <v>1330.76</v>
      </c>
      <c r="G58" s="2">
        <v>1409.12</v>
      </c>
      <c r="H58" s="2">
        <v>1464.06</v>
      </c>
      <c r="I58" s="2">
        <v>1495.49</v>
      </c>
      <c r="J58" s="2">
        <v>1495.67</v>
      </c>
      <c r="K58" s="2">
        <v>1500.36</v>
      </c>
      <c r="L58" s="2">
        <v>1482.22</v>
      </c>
      <c r="M58" s="2">
        <v>1483.54</v>
      </c>
      <c r="N58" s="2">
        <v>1457.89</v>
      </c>
      <c r="O58" s="2">
        <v>1432.9</v>
      </c>
      <c r="P58" s="2">
        <v>1474.98</v>
      </c>
      <c r="Q58" s="2">
        <v>1496.68</v>
      </c>
      <c r="R58" s="2">
        <v>1542.98</v>
      </c>
      <c r="S58" s="2">
        <v>1518.92</v>
      </c>
      <c r="T58" s="2">
        <v>1490.64</v>
      </c>
      <c r="U58" s="2">
        <v>1444.62</v>
      </c>
      <c r="V58" s="2">
        <v>1332.88</v>
      </c>
      <c r="W58" s="2">
        <v>1330.74</v>
      </c>
      <c r="X58" s="2">
        <v>1324.65</v>
      </c>
      <c r="Y58" s="85">
        <v>1326.48</v>
      </c>
      <c r="AB58" s="4">
        <v>9</v>
      </c>
      <c r="AC58" s="4">
        <v>5</v>
      </c>
    </row>
    <row r="59" spans="1:29" x14ac:dyDescent="0.25">
      <c r="A59" s="69">
        <v>19</v>
      </c>
      <c r="B59" s="91">
        <v>1327.48</v>
      </c>
      <c r="C59" s="2">
        <v>1329.33</v>
      </c>
      <c r="D59" s="2">
        <v>1330.25</v>
      </c>
      <c r="E59" s="2">
        <v>1331.82</v>
      </c>
      <c r="F59" s="2">
        <v>1337.73</v>
      </c>
      <c r="G59" s="2">
        <v>1361.98</v>
      </c>
      <c r="H59" s="2">
        <v>1455</v>
      </c>
      <c r="I59" s="2">
        <v>1470.31</v>
      </c>
      <c r="J59" s="2">
        <v>1471.75</v>
      </c>
      <c r="K59" s="2">
        <v>1468.93</v>
      </c>
      <c r="L59" s="2">
        <v>1469.3</v>
      </c>
      <c r="M59" s="2">
        <v>1457.35</v>
      </c>
      <c r="N59" s="2">
        <v>1455.31</v>
      </c>
      <c r="O59" s="2">
        <v>1453.42</v>
      </c>
      <c r="P59" s="2">
        <v>1456.49</v>
      </c>
      <c r="Q59" s="2">
        <v>1469.45</v>
      </c>
      <c r="R59" s="2">
        <v>1496.3</v>
      </c>
      <c r="S59" s="2">
        <v>1492.01</v>
      </c>
      <c r="T59" s="2">
        <v>1468.39</v>
      </c>
      <c r="U59" s="2">
        <v>1454.69</v>
      </c>
      <c r="V59" s="2">
        <v>1397.43</v>
      </c>
      <c r="W59" s="2">
        <v>1331.78</v>
      </c>
      <c r="X59" s="2">
        <v>1326.05</v>
      </c>
      <c r="Y59" s="85">
        <v>1325.82</v>
      </c>
      <c r="AB59" s="4">
        <v>9</v>
      </c>
      <c r="AC59" s="4">
        <v>6</v>
      </c>
    </row>
    <row r="60" spans="1:29" x14ac:dyDescent="0.25">
      <c r="A60" s="69">
        <v>20</v>
      </c>
      <c r="B60" s="91">
        <v>1335.74</v>
      </c>
      <c r="C60" s="2">
        <v>1329.74</v>
      </c>
      <c r="D60" s="2">
        <v>1331.62</v>
      </c>
      <c r="E60" s="2">
        <v>1332.2</v>
      </c>
      <c r="F60" s="2">
        <v>1331.57</v>
      </c>
      <c r="G60" s="2">
        <v>1335.17</v>
      </c>
      <c r="H60" s="2">
        <v>1340.07</v>
      </c>
      <c r="I60" s="2">
        <v>1401.5</v>
      </c>
      <c r="J60" s="2">
        <v>1403.83</v>
      </c>
      <c r="K60" s="2">
        <v>1405.29</v>
      </c>
      <c r="L60" s="2">
        <v>1400.96</v>
      </c>
      <c r="M60" s="2">
        <v>1397.37</v>
      </c>
      <c r="N60" s="2">
        <v>1397.92</v>
      </c>
      <c r="O60" s="2">
        <v>1400.69</v>
      </c>
      <c r="P60" s="2">
        <v>1406.61</v>
      </c>
      <c r="Q60" s="2">
        <v>1413.38</v>
      </c>
      <c r="R60" s="2">
        <v>1423.74</v>
      </c>
      <c r="S60" s="2">
        <v>1417.57</v>
      </c>
      <c r="T60" s="2">
        <v>1423.19</v>
      </c>
      <c r="U60" s="2">
        <v>1390.62</v>
      </c>
      <c r="V60" s="2">
        <v>1329.86</v>
      </c>
      <c r="W60" s="2">
        <v>1322.54</v>
      </c>
      <c r="X60" s="2">
        <v>1324.28</v>
      </c>
      <c r="Y60" s="85">
        <v>1326.73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1">
        <v>1327.44</v>
      </c>
      <c r="C61" s="2">
        <v>1322.31</v>
      </c>
      <c r="D61" s="2">
        <v>1322.82</v>
      </c>
      <c r="E61" s="2">
        <v>1323.41</v>
      </c>
      <c r="F61" s="2">
        <v>1323.37</v>
      </c>
      <c r="G61" s="2">
        <v>1331.26</v>
      </c>
      <c r="H61" s="2">
        <v>1330.45</v>
      </c>
      <c r="I61" s="2">
        <v>1331.54</v>
      </c>
      <c r="J61" s="2">
        <v>1326.39</v>
      </c>
      <c r="K61" s="2">
        <v>1336.93</v>
      </c>
      <c r="L61" s="2">
        <v>1332.94</v>
      </c>
      <c r="M61" s="2">
        <v>1324.23</v>
      </c>
      <c r="N61" s="2">
        <v>1323.94</v>
      </c>
      <c r="O61" s="2">
        <v>1324.23</v>
      </c>
      <c r="P61" s="2">
        <v>1351.47</v>
      </c>
      <c r="Q61" s="2">
        <v>1387.61</v>
      </c>
      <c r="R61" s="2">
        <v>1397.08</v>
      </c>
      <c r="S61" s="2">
        <v>1394.32</v>
      </c>
      <c r="T61" s="2">
        <v>1390.86</v>
      </c>
      <c r="U61" s="2">
        <v>1353.84</v>
      </c>
      <c r="V61" s="2">
        <v>1410.31</v>
      </c>
      <c r="W61" s="2">
        <v>1342.65</v>
      </c>
      <c r="X61" s="2">
        <v>1325.81</v>
      </c>
      <c r="Y61" s="85">
        <v>1325.83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1">
        <v>1329.29</v>
      </c>
      <c r="C62" s="2">
        <v>1330.57</v>
      </c>
      <c r="D62" s="2">
        <v>1331.24</v>
      </c>
      <c r="E62" s="2">
        <v>1331.9</v>
      </c>
      <c r="F62" s="2">
        <v>1338.58</v>
      </c>
      <c r="G62" s="2">
        <v>1451.68</v>
      </c>
      <c r="H62" s="2">
        <v>1571.39</v>
      </c>
      <c r="I62" s="2">
        <v>1595.71</v>
      </c>
      <c r="J62" s="2">
        <v>1512.27</v>
      </c>
      <c r="K62" s="2">
        <v>1509.54</v>
      </c>
      <c r="L62" s="2">
        <v>1497.6</v>
      </c>
      <c r="M62" s="2">
        <v>1513.91</v>
      </c>
      <c r="N62" s="2">
        <v>1507.11</v>
      </c>
      <c r="O62" s="2">
        <v>1504.07</v>
      </c>
      <c r="P62" s="2">
        <v>1515.37</v>
      </c>
      <c r="Q62" s="2">
        <v>1527.17</v>
      </c>
      <c r="R62" s="2">
        <v>1526.9</v>
      </c>
      <c r="S62" s="2">
        <v>1518.62</v>
      </c>
      <c r="T62" s="2">
        <v>1475.3</v>
      </c>
      <c r="U62" s="2">
        <v>1462.48</v>
      </c>
      <c r="V62" s="2">
        <v>1372.96</v>
      </c>
      <c r="W62" s="2">
        <v>1334.49</v>
      </c>
      <c r="X62" s="2">
        <v>1326.96</v>
      </c>
      <c r="Y62" s="85">
        <v>1327.64</v>
      </c>
      <c r="AB62" s="4">
        <v>9</v>
      </c>
      <c r="AC62" s="4">
        <v>9</v>
      </c>
    </row>
    <row r="63" spans="1:29" x14ac:dyDescent="0.25">
      <c r="A63" s="69">
        <v>23</v>
      </c>
      <c r="B63" s="91">
        <v>1329.99</v>
      </c>
      <c r="C63" s="2">
        <v>1330.88</v>
      </c>
      <c r="D63" s="2">
        <v>1331.85</v>
      </c>
      <c r="E63" s="2">
        <v>1332.77</v>
      </c>
      <c r="F63" s="2">
        <v>1339.35</v>
      </c>
      <c r="G63" s="2">
        <v>1384.58</v>
      </c>
      <c r="H63" s="2">
        <v>1446.91</v>
      </c>
      <c r="I63" s="2">
        <v>1480.69</v>
      </c>
      <c r="J63" s="2">
        <v>1455.05</v>
      </c>
      <c r="K63" s="2">
        <v>1450.03</v>
      </c>
      <c r="L63" s="2">
        <v>1438.98</v>
      </c>
      <c r="M63" s="2">
        <v>1438.32</v>
      </c>
      <c r="N63" s="2">
        <v>1416.31</v>
      </c>
      <c r="O63" s="2">
        <v>1422.38</v>
      </c>
      <c r="P63" s="2">
        <v>1446.68</v>
      </c>
      <c r="Q63" s="2">
        <v>1485.22</v>
      </c>
      <c r="R63" s="2">
        <v>1497.42</v>
      </c>
      <c r="S63" s="2">
        <v>1499.65</v>
      </c>
      <c r="T63" s="2">
        <v>1462.01</v>
      </c>
      <c r="U63" s="2">
        <v>1427.28</v>
      </c>
      <c r="V63" s="2">
        <v>1395.35</v>
      </c>
      <c r="W63" s="2">
        <v>1337.63</v>
      </c>
      <c r="X63" s="2">
        <v>1335.31</v>
      </c>
      <c r="Y63" s="85">
        <v>1328.4</v>
      </c>
      <c r="AB63" s="4">
        <v>9</v>
      </c>
      <c r="AC63" s="4">
        <v>10</v>
      </c>
    </row>
    <row r="64" spans="1:29" x14ac:dyDescent="0.25">
      <c r="A64" s="69">
        <v>24</v>
      </c>
      <c r="B64" s="91">
        <v>1329.91</v>
      </c>
      <c r="C64" s="2">
        <v>1326.86</v>
      </c>
      <c r="D64" s="2">
        <v>1321.91</v>
      </c>
      <c r="E64" s="2">
        <v>1321.29</v>
      </c>
      <c r="F64" s="2">
        <v>1329.23</v>
      </c>
      <c r="G64" s="2">
        <v>1343.61</v>
      </c>
      <c r="H64" s="2">
        <v>1376.4</v>
      </c>
      <c r="I64" s="2">
        <v>1411.02</v>
      </c>
      <c r="J64" s="2">
        <v>1418.86</v>
      </c>
      <c r="K64" s="2">
        <v>1420.18</v>
      </c>
      <c r="L64" s="2">
        <v>1410.88</v>
      </c>
      <c r="M64" s="2">
        <v>1409.56</v>
      </c>
      <c r="N64" s="2">
        <v>1409.34</v>
      </c>
      <c r="O64" s="2">
        <v>1416.57</v>
      </c>
      <c r="P64" s="2">
        <v>1423.19</v>
      </c>
      <c r="Q64" s="2">
        <v>1437.4</v>
      </c>
      <c r="R64" s="2">
        <v>1474.02</v>
      </c>
      <c r="S64" s="2">
        <v>1484.2</v>
      </c>
      <c r="T64" s="2">
        <v>1423.73</v>
      </c>
      <c r="U64" s="2">
        <v>1413.61</v>
      </c>
      <c r="V64" s="2">
        <v>1373.71</v>
      </c>
      <c r="W64" s="2">
        <v>1337.28</v>
      </c>
      <c r="X64" s="2">
        <v>1331.29</v>
      </c>
      <c r="Y64" s="85">
        <v>1331.5</v>
      </c>
      <c r="AB64" s="4">
        <v>9</v>
      </c>
      <c r="AC64" s="4">
        <v>11</v>
      </c>
    </row>
    <row r="65" spans="1:29" x14ac:dyDescent="0.25">
      <c r="A65" s="69">
        <v>25</v>
      </c>
      <c r="B65" s="91">
        <v>1333.46</v>
      </c>
      <c r="C65" s="2">
        <v>1334.51</v>
      </c>
      <c r="D65" s="2">
        <v>1329.99</v>
      </c>
      <c r="E65" s="2">
        <v>1335.82</v>
      </c>
      <c r="F65" s="2">
        <v>1337.06</v>
      </c>
      <c r="G65" s="2">
        <v>1353.76</v>
      </c>
      <c r="H65" s="2">
        <v>1408.63</v>
      </c>
      <c r="I65" s="2">
        <v>1457.65</v>
      </c>
      <c r="J65" s="2">
        <v>1426.92</v>
      </c>
      <c r="K65" s="2">
        <v>1423.82</v>
      </c>
      <c r="L65" s="2">
        <v>1415.53</v>
      </c>
      <c r="M65" s="2">
        <v>1414.34</v>
      </c>
      <c r="N65" s="2">
        <v>1412.79</v>
      </c>
      <c r="O65" s="2">
        <v>1416.53</v>
      </c>
      <c r="P65" s="2">
        <v>1428.1</v>
      </c>
      <c r="Q65" s="2">
        <v>1440</v>
      </c>
      <c r="R65" s="2">
        <v>1493.91</v>
      </c>
      <c r="S65" s="2">
        <v>1489.83</v>
      </c>
      <c r="T65" s="2">
        <v>1429.81</v>
      </c>
      <c r="U65" s="2">
        <v>1414.43</v>
      </c>
      <c r="V65" s="2">
        <v>1372.19</v>
      </c>
      <c r="W65" s="2">
        <v>1338.81</v>
      </c>
      <c r="X65" s="2">
        <v>1330.85</v>
      </c>
      <c r="Y65" s="85">
        <v>1331.15</v>
      </c>
      <c r="AB65" s="4">
        <v>9</v>
      </c>
      <c r="AC65" s="4">
        <v>12</v>
      </c>
    </row>
    <row r="66" spans="1:29" x14ac:dyDescent="0.25">
      <c r="A66" s="69">
        <v>26</v>
      </c>
      <c r="B66" s="91">
        <v>1333.1</v>
      </c>
      <c r="C66" s="2">
        <v>1328.56</v>
      </c>
      <c r="D66" s="2">
        <v>1328.88</v>
      </c>
      <c r="E66" s="2">
        <v>1330.62</v>
      </c>
      <c r="F66" s="2">
        <v>1336.48</v>
      </c>
      <c r="G66" s="2">
        <v>1344.87</v>
      </c>
      <c r="H66" s="2">
        <v>1395.02</v>
      </c>
      <c r="I66" s="2">
        <v>1394.13</v>
      </c>
      <c r="J66" s="2">
        <v>1385.73</v>
      </c>
      <c r="K66" s="2">
        <v>1397.32</v>
      </c>
      <c r="L66" s="2">
        <v>1395.32</v>
      </c>
      <c r="M66" s="2">
        <v>1395.44</v>
      </c>
      <c r="N66" s="2">
        <v>1386.11</v>
      </c>
      <c r="O66" s="2">
        <v>1386.71</v>
      </c>
      <c r="P66" s="2">
        <v>1396.68</v>
      </c>
      <c r="Q66" s="2">
        <v>1406.4</v>
      </c>
      <c r="R66" s="2">
        <v>1440.73</v>
      </c>
      <c r="S66" s="2">
        <v>1411.46</v>
      </c>
      <c r="T66" s="2">
        <v>1394.06</v>
      </c>
      <c r="U66" s="2">
        <v>1356.29</v>
      </c>
      <c r="V66" s="2">
        <v>1334.09</v>
      </c>
      <c r="W66" s="2">
        <v>1278.03</v>
      </c>
      <c r="X66" s="2">
        <v>1323.42</v>
      </c>
      <c r="Y66" s="85">
        <v>1325.95</v>
      </c>
      <c r="AB66" s="4">
        <v>9</v>
      </c>
      <c r="AC66" s="4">
        <v>13</v>
      </c>
    </row>
    <row r="67" spans="1:29" x14ac:dyDescent="0.25">
      <c r="A67" s="69">
        <v>27</v>
      </c>
      <c r="B67" s="91">
        <v>1329.39</v>
      </c>
      <c r="C67" s="2">
        <v>1329.35</v>
      </c>
      <c r="D67" s="2">
        <v>1329.44</v>
      </c>
      <c r="E67" s="2">
        <v>1330.32</v>
      </c>
      <c r="F67" s="2">
        <v>1332.16</v>
      </c>
      <c r="G67" s="2">
        <v>1329.4</v>
      </c>
      <c r="H67" s="2">
        <v>1342.21</v>
      </c>
      <c r="I67" s="2">
        <v>1406.78</v>
      </c>
      <c r="J67" s="2">
        <v>1491.33</v>
      </c>
      <c r="K67" s="2">
        <v>1527.4</v>
      </c>
      <c r="L67" s="2">
        <v>1493.08</v>
      </c>
      <c r="M67" s="2">
        <v>1478.68</v>
      </c>
      <c r="N67" s="2">
        <v>1454.54</v>
      </c>
      <c r="O67" s="2">
        <v>1465.57</v>
      </c>
      <c r="P67" s="2">
        <v>1481.28</v>
      </c>
      <c r="Q67" s="2">
        <v>1516.49</v>
      </c>
      <c r="R67" s="2">
        <v>1535.24</v>
      </c>
      <c r="S67" s="2">
        <v>1523.12</v>
      </c>
      <c r="T67" s="2">
        <v>1505.19</v>
      </c>
      <c r="U67" s="2">
        <v>1485.95</v>
      </c>
      <c r="V67" s="2">
        <v>1443.13</v>
      </c>
      <c r="W67" s="2">
        <v>1354.77</v>
      </c>
      <c r="X67" s="2">
        <v>1329.07</v>
      </c>
      <c r="Y67" s="85">
        <v>1329.84</v>
      </c>
      <c r="AB67" s="4">
        <v>9</v>
      </c>
      <c r="AC67" s="4">
        <v>14</v>
      </c>
    </row>
    <row r="68" spans="1:29" x14ac:dyDescent="0.25">
      <c r="A68" s="69">
        <v>28</v>
      </c>
      <c r="B68" s="91">
        <v>1329.92</v>
      </c>
      <c r="C68" s="2">
        <v>1329.71</v>
      </c>
      <c r="D68" s="2">
        <v>1330.2</v>
      </c>
      <c r="E68" s="2">
        <v>1330.5</v>
      </c>
      <c r="F68" s="2">
        <v>1330.74</v>
      </c>
      <c r="G68" s="2">
        <v>1327.65</v>
      </c>
      <c r="H68" s="2">
        <v>1330.36</v>
      </c>
      <c r="I68" s="2">
        <v>1347.71</v>
      </c>
      <c r="J68" s="2">
        <v>1422.33</v>
      </c>
      <c r="K68" s="2">
        <v>1486.78</v>
      </c>
      <c r="L68" s="2">
        <v>1483.83</v>
      </c>
      <c r="M68" s="2">
        <v>1485.22</v>
      </c>
      <c r="N68" s="2">
        <v>1481.51</v>
      </c>
      <c r="O68" s="2">
        <v>1485.55</v>
      </c>
      <c r="P68" s="2">
        <v>1514.14</v>
      </c>
      <c r="Q68" s="2">
        <v>1541.32</v>
      </c>
      <c r="R68" s="2">
        <v>1568.45</v>
      </c>
      <c r="S68" s="2">
        <v>1550.72</v>
      </c>
      <c r="T68" s="2">
        <v>1538.06</v>
      </c>
      <c r="U68" s="2">
        <v>1532.49</v>
      </c>
      <c r="V68" s="2">
        <v>1493.71</v>
      </c>
      <c r="W68" s="2">
        <v>1366.79</v>
      </c>
      <c r="X68" s="2">
        <v>1336.55</v>
      </c>
      <c r="Y68" s="85">
        <v>1330.46</v>
      </c>
      <c r="AB68" s="4">
        <v>9</v>
      </c>
      <c r="AC68" s="4">
        <v>15</v>
      </c>
    </row>
    <row r="69" spans="1:29" x14ac:dyDescent="0.25">
      <c r="A69" s="69">
        <v>29</v>
      </c>
      <c r="B69" s="91">
        <v>1329.51</v>
      </c>
      <c r="C69" s="2">
        <v>1329.59</v>
      </c>
      <c r="D69" s="2">
        <v>1329.66</v>
      </c>
      <c r="E69" s="2">
        <v>1330.82</v>
      </c>
      <c r="F69" s="2">
        <v>1334.83</v>
      </c>
      <c r="G69" s="2">
        <v>1359.23</v>
      </c>
      <c r="H69" s="2">
        <v>1405.19</v>
      </c>
      <c r="I69" s="2">
        <v>1481.61</v>
      </c>
      <c r="J69" s="2">
        <v>1482.92</v>
      </c>
      <c r="K69" s="2">
        <v>1485.31</v>
      </c>
      <c r="L69" s="2">
        <v>1479</v>
      </c>
      <c r="M69" s="2">
        <v>1481.43</v>
      </c>
      <c r="N69" s="2">
        <v>1480.04</v>
      </c>
      <c r="O69" s="2">
        <v>1482.64</v>
      </c>
      <c r="P69" s="2">
        <v>1504.35</v>
      </c>
      <c r="Q69" s="2">
        <v>1567.55</v>
      </c>
      <c r="R69" s="2">
        <v>1580.89</v>
      </c>
      <c r="S69" s="2">
        <v>1572.16</v>
      </c>
      <c r="T69" s="2">
        <v>1510.89</v>
      </c>
      <c r="U69" s="2">
        <v>1494.77</v>
      </c>
      <c r="V69" s="2">
        <v>1445.37</v>
      </c>
      <c r="W69" s="2">
        <v>1366.82</v>
      </c>
      <c r="X69" s="2">
        <v>1334.39</v>
      </c>
      <c r="Y69" s="85">
        <v>1328.71</v>
      </c>
      <c r="AB69" s="4">
        <v>9</v>
      </c>
      <c r="AC69" s="4">
        <v>16</v>
      </c>
    </row>
    <row r="70" spans="1:29" x14ac:dyDescent="0.25">
      <c r="A70" s="69">
        <v>30</v>
      </c>
      <c r="B70" s="91">
        <v>1331.65</v>
      </c>
      <c r="C70" s="2">
        <v>1330.83</v>
      </c>
      <c r="D70" s="2">
        <v>1331.52</v>
      </c>
      <c r="E70" s="2">
        <v>1333.04</v>
      </c>
      <c r="F70" s="2">
        <v>1334.58</v>
      </c>
      <c r="G70" s="2">
        <v>1350.75</v>
      </c>
      <c r="H70" s="2">
        <v>1395.34</v>
      </c>
      <c r="I70" s="2">
        <v>1422.56</v>
      </c>
      <c r="J70" s="2">
        <v>1429.08</v>
      </c>
      <c r="K70" s="2">
        <v>1402.41</v>
      </c>
      <c r="L70" s="2">
        <v>1371.98</v>
      </c>
      <c r="M70" s="2">
        <v>1367.18</v>
      </c>
      <c r="N70" s="2">
        <v>1363.65</v>
      </c>
      <c r="O70" s="2">
        <v>1361.91</v>
      </c>
      <c r="P70" s="2">
        <v>1370.67</v>
      </c>
      <c r="Q70" s="2">
        <v>1387.36</v>
      </c>
      <c r="R70" s="2">
        <v>1472.23</v>
      </c>
      <c r="S70" s="2">
        <v>1415.43</v>
      </c>
      <c r="T70" s="2">
        <v>1375.37</v>
      </c>
      <c r="U70" s="2">
        <v>1355.16</v>
      </c>
      <c r="V70" s="2">
        <v>1348.63</v>
      </c>
      <c r="W70" s="2">
        <v>1335.94</v>
      </c>
      <c r="X70" s="2">
        <v>1323.52</v>
      </c>
      <c r="Y70" s="85">
        <v>1328.11</v>
      </c>
      <c r="AB70" s="4">
        <v>9</v>
      </c>
      <c r="AC70" s="4">
        <v>17</v>
      </c>
    </row>
    <row r="71" spans="1:29" x14ac:dyDescent="0.25">
      <c r="A71" s="70">
        <v>31</v>
      </c>
      <c r="B71" s="92">
        <v>1331.25</v>
      </c>
      <c r="C71" s="86">
        <v>1329.55</v>
      </c>
      <c r="D71" s="86">
        <v>1331.97</v>
      </c>
      <c r="E71" s="86">
        <v>1332.86</v>
      </c>
      <c r="F71" s="86">
        <v>1342.81</v>
      </c>
      <c r="G71" s="86">
        <v>1430.9</v>
      </c>
      <c r="H71" s="86">
        <v>1557.64</v>
      </c>
      <c r="I71" s="86">
        <v>1627.99</v>
      </c>
      <c r="J71" s="86">
        <v>1616.3</v>
      </c>
      <c r="K71" s="86">
        <v>1609.15</v>
      </c>
      <c r="L71" s="86">
        <v>1596.29</v>
      </c>
      <c r="M71" s="86">
        <v>1607.24</v>
      </c>
      <c r="N71" s="86">
        <v>1599.98</v>
      </c>
      <c r="O71" s="86">
        <v>1607.71</v>
      </c>
      <c r="P71" s="86">
        <v>1629.96</v>
      </c>
      <c r="Q71" s="86">
        <v>1667.6</v>
      </c>
      <c r="R71" s="86">
        <v>1679.36</v>
      </c>
      <c r="S71" s="86">
        <v>1677.59</v>
      </c>
      <c r="T71" s="86">
        <v>1601.86</v>
      </c>
      <c r="U71" s="86">
        <v>1572.83</v>
      </c>
      <c r="V71" s="86">
        <v>1493.24</v>
      </c>
      <c r="W71" s="86">
        <v>1427.1</v>
      </c>
      <c r="X71" s="86">
        <v>1399.52</v>
      </c>
      <c r="Y71" s="87">
        <v>1354.41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90">
        <v>1310.6500000000001</v>
      </c>
      <c r="C75" s="88">
        <v>1320.65</v>
      </c>
      <c r="D75" s="88">
        <v>1344.49</v>
      </c>
      <c r="E75" s="88">
        <v>1352.73</v>
      </c>
      <c r="F75" s="88">
        <v>1417.12</v>
      </c>
      <c r="G75" s="88">
        <v>1525.54</v>
      </c>
      <c r="H75" s="88">
        <v>1582.43</v>
      </c>
      <c r="I75" s="88">
        <v>1594.24</v>
      </c>
      <c r="J75" s="88">
        <v>1592.15</v>
      </c>
      <c r="K75" s="88">
        <v>1584.75</v>
      </c>
      <c r="L75" s="88">
        <v>1574.86</v>
      </c>
      <c r="M75" s="88">
        <v>1574.78</v>
      </c>
      <c r="N75" s="88">
        <v>1564.58</v>
      </c>
      <c r="O75" s="88">
        <v>1548.14</v>
      </c>
      <c r="P75" s="88">
        <v>1556.55</v>
      </c>
      <c r="Q75" s="88">
        <v>1574.21</v>
      </c>
      <c r="R75" s="88">
        <v>1589.35</v>
      </c>
      <c r="S75" s="88">
        <v>1609.4</v>
      </c>
      <c r="T75" s="88">
        <v>1587.49</v>
      </c>
      <c r="U75" s="88">
        <v>1570.32</v>
      </c>
      <c r="V75" s="88">
        <v>1542.09</v>
      </c>
      <c r="W75" s="88">
        <v>1492.62</v>
      </c>
      <c r="X75" s="88">
        <v>1371.09</v>
      </c>
      <c r="Y75" s="89">
        <v>1348.3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1319.45</v>
      </c>
      <c r="C76" s="2">
        <v>1319.92</v>
      </c>
      <c r="D76" s="2">
        <v>1328.84</v>
      </c>
      <c r="E76" s="2">
        <v>1351.44</v>
      </c>
      <c r="F76" s="2">
        <v>1435.28</v>
      </c>
      <c r="G76" s="2">
        <v>1551.12</v>
      </c>
      <c r="H76" s="2">
        <v>1572.36</v>
      </c>
      <c r="I76" s="2">
        <v>1617.15</v>
      </c>
      <c r="J76" s="2">
        <v>1594.9</v>
      </c>
      <c r="K76" s="2">
        <v>1583.55</v>
      </c>
      <c r="L76" s="2">
        <v>1565.98</v>
      </c>
      <c r="M76" s="2">
        <v>1568.89</v>
      </c>
      <c r="N76" s="2">
        <v>1565.46</v>
      </c>
      <c r="O76" s="2">
        <v>1561.92</v>
      </c>
      <c r="P76" s="2">
        <v>1565.8</v>
      </c>
      <c r="Q76" s="2">
        <v>1582.48</v>
      </c>
      <c r="R76" s="2">
        <v>1618.79</v>
      </c>
      <c r="S76" s="2">
        <v>1628.26</v>
      </c>
      <c r="T76" s="2">
        <v>1695.33</v>
      </c>
      <c r="U76" s="2">
        <v>1609.59</v>
      </c>
      <c r="V76" s="2">
        <v>1565.54</v>
      </c>
      <c r="W76" s="2">
        <v>1525.47</v>
      </c>
      <c r="X76" s="2">
        <v>1432.79</v>
      </c>
      <c r="Y76" s="85">
        <v>1395.87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1348.43</v>
      </c>
      <c r="C77" s="2">
        <v>1336.4</v>
      </c>
      <c r="D77" s="2">
        <v>1338.85</v>
      </c>
      <c r="E77" s="2">
        <v>1350.53</v>
      </c>
      <c r="F77" s="2">
        <v>1418.2</v>
      </c>
      <c r="G77" s="2">
        <v>1530.24</v>
      </c>
      <c r="H77" s="2">
        <v>1577.59</v>
      </c>
      <c r="I77" s="2">
        <v>1594.84</v>
      </c>
      <c r="J77" s="2">
        <v>1597.42</v>
      </c>
      <c r="K77" s="2">
        <v>1593.77</v>
      </c>
      <c r="L77" s="2">
        <v>1565.6</v>
      </c>
      <c r="M77" s="2">
        <v>1579.71</v>
      </c>
      <c r="N77" s="2">
        <v>1574.78</v>
      </c>
      <c r="O77" s="2">
        <v>1566</v>
      </c>
      <c r="P77" s="2">
        <v>1567.7</v>
      </c>
      <c r="Q77" s="2">
        <v>1579.56</v>
      </c>
      <c r="R77" s="2">
        <v>1609.11</v>
      </c>
      <c r="S77" s="2">
        <v>1650.73</v>
      </c>
      <c r="T77" s="2">
        <v>1608.79</v>
      </c>
      <c r="U77" s="2">
        <v>1578.26</v>
      </c>
      <c r="V77" s="2">
        <v>1520.45</v>
      </c>
      <c r="W77" s="2">
        <v>1465.91</v>
      </c>
      <c r="X77" s="2">
        <v>1404.09</v>
      </c>
      <c r="Y77" s="85">
        <v>1390.04</v>
      </c>
      <c r="AB77" s="4">
        <v>9</v>
      </c>
      <c r="AC77" s="4">
        <v>24</v>
      </c>
    </row>
    <row r="78" spans="1:29" x14ac:dyDescent="0.25">
      <c r="A78" s="69">
        <v>4</v>
      </c>
      <c r="B78" s="91">
        <v>1347.55</v>
      </c>
      <c r="C78" s="2">
        <v>1348.02</v>
      </c>
      <c r="D78" s="2">
        <v>1349.12</v>
      </c>
      <c r="E78" s="2">
        <v>1349.72</v>
      </c>
      <c r="F78" s="2">
        <v>1350.81</v>
      </c>
      <c r="G78" s="2">
        <v>1421.5</v>
      </c>
      <c r="H78" s="2">
        <v>1448.96</v>
      </c>
      <c r="I78" s="2">
        <v>1435.83</v>
      </c>
      <c r="J78" s="2">
        <v>1411.08</v>
      </c>
      <c r="K78" s="2">
        <v>1373.85</v>
      </c>
      <c r="L78" s="2">
        <v>1304.8399999999999</v>
      </c>
      <c r="M78" s="2">
        <v>1304.77</v>
      </c>
      <c r="N78" s="2">
        <v>1304.6400000000001</v>
      </c>
      <c r="O78" s="2">
        <v>1304.75</v>
      </c>
      <c r="P78" s="2">
        <v>1331.65</v>
      </c>
      <c r="Q78" s="2">
        <v>1322.87</v>
      </c>
      <c r="R78" s="2">
        <v>1356.44</v>
      </c>
      <c r="S78" s="2">
        <v>1356.57</v>
      </c>
      <c r="T78" s="2">
        <v>1355.53</v>
      </c>
      <c r="U78" s="2">
        <v>1355.26</v>
      </c>
      <c r="V78" s="2">
        <v>1353.75</v>
      </c>
      <c r="W78" s="2">
        <v>1308.33</v>
      </c>
      <c r="X78" s="2">
        <v>1301.1500000000001</v>
      </c>
      <c r="Y78" s="85">
        <v>1307.03</v>
      </c>
      <c r="AB78" s="4">
        <v>9</v>
      </c>
      <c r="AC78" s="4">
        <v>25</v>
      </c>
    </row>
    <row r="79" spans="1:29" x14ac:dyDescent="0.25">
      <c r="A79" s="69">
        <v>5</v>
      </c>
      <c r="B79" s="91">
        <v>1348.34</v>
      </c>
      <c r="C79" s="2">
        <v>1349.4</v>
      </c>
      <c r="D79" s="2">
        <v>1349.22</v>
      </c>
      <c r="E79" s="2">
        <v>1350.06</v>
      </c>
      <c r="F79" s="2">
        <v>1357.31</v>
      </c>
      <c r="G79" s="2">
        <v>1368.68</v>
      </c>
      <c r="H79" s="2">
        <v>1440.3</v>
      </c>
      <c r="I79" s="2">
        <v>1421.37</v>
      </c>
      <c r="J79" s="2">
        <v>1377.85</v>
      </c>
      <c r="K79" s="2">
        <v>1366.54</v>
      </c>
      <c r="L79" s="2">
        <v>1358.35</v>
      </c>
      <c r="M79" s="2">
        <v>1356.28</v>
      </c>
      <c r="N79" s="2">
        <v>1317.52</v>
      </c>
      <c r="O79" s="2">
        <v>1305.19</v>
      </c>
      <c r="P79" s="2">
        <v>1305.8699999999999</v>
      </c>
      <c r="Q79" s="2">
        <v>1316.88</v>
      </c>
      <c r="R79" s="2">
        <v>1366.93</v>
      </c>
      <c r="S79" s="2">
        <v>1408.57</v>
      </c>
      <c r="T79" s="2">
        <v>1446.35</v>
      </c>
      <c r="U79" s="2">
        <v>1427.91</v>
      </c>
      <c r="V79" s="2">
        <v>1356.96</v>
      </c>
      <c r="W79" s="2">
        <v>1353.21</v>
      </c>
      <c r="X79" s="2">
        <v>1346.55</v>
      </c>
      <c r="Y79" s="85">
        <v>1347.55</v>
      </c>
      <c r="AB79" s="4">
        <v>10</v>
      </c>
      <c r="AC79" s="4">
        <v>2</v>
      </c>
    </row>
    <row r="80" spans="1:29" x14ac:dyDescent="0.25">
      <c r="A80" s="69">
        <v>6</v>
      </c>
      <c r="B80" s="91">
        <v>1355.06</v>
      </c>
      <c r="C80" s="2">
        <v>1349.57</v>
      </c>
      <c r="D80" s="2">
        <v>1335.39</v>
      </c>
      <c r="E80" s="2">
        <v>1334.34</v>
      </c>
      <c r="F80" s="2">
        <v>1351.13</v>
      </c>
      <c r="G80" s="2">
        <v>1358.43</v>
      </c>
      <c r="H80" s="2">
        <v>1385.64</v>
      </c>
      <c r="I80" s="2">
        <v>1463.12</v>
      </c>
      <c r="J80" s="2">
        <v>1569.65</v>
      </c>
      <c r="K80" s="2">
        <v>1574.33</v>
      </c>
      <c r="L80" s="2">
        <v>1568.9</v>
      </c>
      <c r="M80" s="2">
        <v>1570.19</v>
      </c>
      <c r="N80" s="2">
        <v>1558.96</v>
      </c>
      <c r="O80" s="2">
        <v>1561.98</v>
      </c>
      <c r="P80" s="2">
        <v>1562.66</v>
      </c>
      <c r="Q80" s="2">
        <v>1575.59</v>
      </c>
      <c r="R80" s="2">
        <v>1606.27</v>
      </c>
      <c r="S80" s="2">
        <v>1599.95</v>
      </c>
      <c r="T80" s="2">
        <v>1602.32</v>
      </c>
      <c r="U80" s="2">
        <v>1556.36</v>
      </c>
      <c r="V80" s="2">
        <v>1447.44</v>
      </c>
      <c r="W80" s="2">
        <v>1399.91</v>
      </c>
      <c r="X80" s="2">
        <v>1355.48</v>
      </c>
      <c r="Y80" s="85">
        <v>1353.79</v>
      </c>
      <c r="AB80" s="4">
        <v>10</v>
      </c>
      <c r="AC80" s="4">
        <v>3</v>
      </c>
    </row>
    <row r="81" spans="1:29" x14ac:dyDescent="0.25">
      <c r="A81" s="69">
        <v>7</v>
      </c>
      <c r="B81" s="91">
        <v>1381.94</v>
      </c>
      <c r="C81" s="2">
        <v>1351.34</v>
      </c>
      <c r="D81" s="2">
        <v>1351.81</v>
      </c>
      <c r="E81" s="2">
        <v>1347.44</v>
      </c>
      <c r="F81" s="2">
        <v>1352.13</v>
      </c>
      <c r="G81" s="2">
        <v>1360.76</v>
      </c>
      <c r="H81" s="2">
        <v>1440.76</v>
      </c>
      <c r="I81" s="2">
        <v>1486.23</v>
      </c>
      <c r="J81" s="2">
        <v>1599.05</v>
      </c>
      <c r="K81" s="2">
        <v>1651.15</v>
      </c>
      <c r="L81" s="2">
        <v>1657.32</v>
      </c>
      <c r="M81" s="2">
        <v>1658.01</v>
      </c>
      <c r="N81" s="2">
        <v>1658.55</v>
      </c>
      <c r="O81" s="2">
        <v>1658.04</v>
      </c>
      <c r="P81" s="2">
        <v>1670.7</v>
      </c>
      <c r="Q81" s="2">
        <v>1702.64</v>
      </c>
      <c r="R81" s="2">
        <v>1741.38</v>
      </c>
      <c r="S81" s="2">
        <v>1752.96</v>
      </c>
      <c r="T81" s="2">
        <v>1775.12</v>
      </c>
      <c r="U81" s="2">
        <v>1669.03</v>
      </c>
      <c r="V81" s="2">
        <v>1520.72</v>
      </c>
      <c r="W81" s="2">
        <v>1417.64</v>
      </c>
      <c r="X81" s="2">
        <v>1364.23</v>
      </c>
      <c r="Y81" s="85">
        <v>1356.67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1318.14</v>
      </c>
      <c r="C82" s="2">
        <v>1318.85</v>
      </c>
      <c r="D82" s="2">
        <v>1327.65</v>
      </c>
      <c r="E82" s="2">
        <v>1329.58</v>
      </c>
      <c r="F82" s="2">
        <v>1353.07</v>
      </c>
      <c r="G82" s="2">
        <v>1424.45</v>
      </c>
      <c r="H82" s="2">
        <v>1464.81</v>
      </c>
      <c r="I82" s="2">
        <v>1559.77</v>
      </c>
      <c r="J82" s="2">
        <v>1569.38</v>
      </c>
      <c r="K82" s="2">
        <v>1529</v>
      </c>
      <c r="L82" s="2">
        <v>1511.39</v>
      </c>
      <c r="M82" s="2">
        <v>1521.86</v>
      </c>
      <c r="N82" s="2">
        <v>1518.12</v>
      </c>
      <c r="O82" s="2">
        <v>1517.9</v>
      </c>
      <c r="P82" s="2">
        <v>1519.58</v>
      </c>
      <c r="Q82" s="2">
        <v>1534.55</v>
      </c>
      <c r="R82" s="2">
        <v>1569.8</v>
      </c>
      <c r="S82" s="2">
        <v>1575.53</v>
      </c>
      <c r="T82" s="2">
        <v>1559.52</v>
      </c>
      <c r="U82" s="2">
        <v>1532.93</v>
      </c>
      <c r="V82" s="2">
        <v>1409.68</v>
      </c>
      <c r="W82" s="2">
        <v>1358.75</v>
      </c>
      <c r="X82" s="2">
        <v>1351.3</v>
      </c>
      <c r="Y82" s="85">
        <v>1348.48</v>
      </c>
      <c r="AB82" s="4">
        <v>10</v>
      </c>
      <c r="AC82" s="4">
        <v>5</v>
      </c>
    </row>
    <row r="83" spans="1:29" x14ac:dyDescent="0.25">
      <c r="A83" s="69">
        <v>9</v>
      </c>
      <c r="B83" s="91">
        <v>1333.48</v>
      </c>
      <c r="C83" s="2">
        <v>1331.6</v>
      </c>
      <c r="D83" s="2">
        <v>1315.85</v>
      </c>
      <c r="E83" s="2">
        <v>1317.66</v>
      </c>
      <c r="F83" s="2">
        <v>1332.3</v>
      </c>
      <c r="G83" s="2">
        <v>1365.85</v>
      </c>
      <c r="H83" s="2">
        <v>1426.85</v>
      </c>
      <c r="I83" s="2">
        <v>1497.01</v>
      </c>
      <c r="J83" s="2">
        <v>1516.36</v>
      </c>
      <c r="K83" s="2">
        <v>1520.44</v>
      </c>
      <c r="L83" s="2">
        <v>1435</v>
      </c>
      <c r="M83" s="2">
        <v>1436.43</v>
      </c>
      <c r="N83" s="2">
        <v>1429.11</v>
      </c>
      <c r="O83" s="2">
        <v>1428.53</v>
      </c>
      <c r="P83" s="2">
        <v>1423.22</v>
      </c>
      <c r="Q83" s="2">
        <v>1420.14</v>
      </c>
      <c r="R83" s="2">
        <v>1429.1</v>
      </c>
      <c r="S83" s="2">
        <v>1497.84</v>
      </c>
      <c r="T83" s="2">
        <v>1433.03</v>
      </c>
      <c r="U83" s="2">
        <v>1404.12</v>
      </c>
      <c r="V83" s="2">
        <v>1361.23</v>
      </c>
      <c r="W83" s="2">
        <v>1353.56</v>
      </c>
      <c r="X83" s="2">
        <v>1325.82</v>
      </c>
      <c r="Y83" s="85">
        <v>1326.19</v>
      </c>
      <c r="AB83" s="4">
        <v>10</v>
      </c>
      <c r="AC83" s="4">
        <v>6</v>
      </c>
    </row>
    <row r="84" spans="1:29" x14ac:dyDescent="0.25">
      <c r="A84" s="69">
        <v>10</v>
      </c>
      <c r="B84" s="91">
        <v>1326.21</v>
      </c>
      <c r="C84" s="2">
        <v>1321.13</v>
      </c>
      <c r="D84" s="2">
        <v>1322</v>
      </c>
      <c r="E84" s="2">
        <v>1328.37</v>
      </c>
      <c r="F84" s="2">
        <v>1336.73</v>
      </c>
      <c r="G84" s="2">
        <v>1363.54</v>
      </c>
      <c r="H84" s="2">
        <v>1417.96</v>
      </c>
      <c r="I84" s="2">
        <v>1441.87</v>
      </c>
      <c r="J84" s="2">
        <v>1440.07</v>
      </c>
      <c r="K84" s="2">
        <v>1425.85</v>
      </c>
      <c r="L84" s="2">
        <v>1399.28</v>
      </c>
      <c r="M84" s="2">
        <v>1413.65</v>
      </c>
      <c r="N84" s="2">
        <v>1413.13</v>
      </c>
      <c r="O84" s="2">
        <v>1420.45</v>
      </c>
      <c r="P84" s="2">
        <v>1406.14</v>
      </c>
      <c r="Q84" s="2">
        <v>1414.99</v>
      </c>
      <c r="R84" s="2">
        <v>1427.5</v>
      </c>
      <c r="S84" s="2">
        <v>1449.97</v>
      </c>
      <c r="T84" s="2">
        <v>1431.88</v>
      </c>
      <c r="U84" s="2">
        <v>1384.16</v>
      </c>
      <c r="V84" s="2">
        <v>1348.21</v>
      </c>
      <c r="W84" s="2">
        <v>1334.11</v>
      </c>
      <c r="X84" s="2">
        <v>1328.18</v>
      </c>
      <c r="Y84" s="85">
        <v>1327.38</v>
      </c>
      <c r="AB84" s="4">
        <v>10</v>
      </c>
      <c r="AC84" s="4">
        <v>7</v>
      </c>
    </row>
    <row r="85" spans="1:29" x14ac:dyDescent="0.25">
      <c r="A85" s="69">
        <v>11</v>
      </c>
      <c r="B85" s="91">
        <v>1345.51</v>
      </c>
      <c r="C85" s="2">
        <v>1344.28</v>
      </c>
      <c r="D85" s="2">
        <v>1336.6</v>
      </c>
      <c r="E85" s="2">
        <v>1345.35</v>
      </c>
      <c r="F85" s="2">
        <v>1346.95</v>
      </c>
      <c r="G85" s="2">
        <v>1363.92</v>
      </c>
      <c r="H85" s="2">
        <v>1371.32</v>
      </c>
      <c r="I85" s="2">
        <v>1372.59</v>
      </c>
      <c r="J85" s="2">
        <v>1355.46</v>
      </c>
      <c r="K85" s="2">
        <v>1355.44</v>
      </c>
      <c r="L85" s="2">
        <v>1354.39</v>
      </c>
      <c r="M85" s="2">
        <v>1354.4</v>
      </c>
      <c r="N85" s="2">
        <v>1354.05</v>
      </c>
      <c r="O85" s="2">
        <v>1353.01</v>
      </c>
      <c r="P85" s="2">
        <v>1354.75</v>
      </c>
      <c r="Q85" s="2">
        <v>1350.12</v>
      </c>
      <c r="R85" s="2">
        <v>1351.17</v>
      </c>
      <c r="S85" s="2">
        <v>1352.02</v>
      </c>
      <c r="T85" s="2">
        <v>1351.64</v>
      </c>
      <c r="U85" s="2">
        <v>1351.84</v>
      </c>
      <c r="V85" s="2">
        <v>1351.3</v>
      </c>
      <c r="W85" s="2">
        <v>1349.5</v>
      </c>
      <c r="X85" s="2">
        <v>1329.78</v>
      </c>
      <c r="Y85" s="85">
        <v>1331.42</v>
      </c>
      <c r="AB85" s="4">
        <v>10</v>
      </c>
      <c r="AC85" s="4">
        <v>8</v>
      </c>
    </row>
    <row r="86" spans="1:29" x14ac:dyDescent="0.25">
      <c r="A86" s="69">
        <v>12</v>
      </c>
      <c r="B86" s="91">
        <v>1340.54</v>
      </c>
      <c r="C86" s="2">
        <v>1335.61</v>
      </c>
      <c r="D86" s="2">
        <v>1311.25</v>
      </c>
      <c r="E86" s="2">
        <v>1342.86</v>
      </c>
      <c r="F86" s="2">
        <v>1355.44</v>
      </c>
      <c r="G86" s="2">
        <v>1357.56</v>
      </c>
      <c r="H86" s="2">
        <v>1356.54</v>
      </c>
      <c r="I86" s="2">
        <v>1356.96</v>
      </c>
      <c r="J86" s="2">
        <v>1348.55</v>
      </c>
      <c r="K86" s="2">
        <v>1348.08</v>
      </c>
      <c r="L86" s="2">
        <v>1347.44</v>
      </c>
      <c r="M86" s="2">
        <v>1332.17</v>
      </c>
      <c r="N86" s="2">
        <v>1347.63</v>
      </c>
      <c r="O86" s="2">
        <v>1332.56</v>
      </c>
      <c r="P86" s="2">
        <v>1347.76</v>
      </c>
      <c r="Q86" s="2">
        <v>1334.43</v>
      </c>
      <c r="R86" s="2">
        <v>1351.09</v>
      </c>
      <c r="S86" s="2">
        <v>1384.79</v>
      </c>
      <c r="T86" s="2">
        <v>1351.38</v>
      </c>
      <c r="U86" s="2">
        <v>1359.01</v>
      </c>
      <c r="V86" s="2">
        <v>1354.36</v>
      </c>
      <c r="W86" s="2">
        <v>1352.69</v>
      </c>
      <c r="X86" s="2">
        <v>1350.78</v>
      </c>
      <c r="Y86" s="85">
        <v>1354.63</v>
      </c>
      <c r="AB86" s="4">
        <v>10</v>
      </c>
      <c r="AC86" s="4">
        <v>9</v>
      </c>
    </row>
    <row r="87" spans="1:29" x14ac:dyDescent="0.25">
      <c r="A87" s="69">
        <v>13</v>
      </c>
      <c r="B87" s="91">
        <v>1356.2</v>
      </c>
      <c r="C87" s="2">
        <v>1356.77</v>
      </c>
      <c r="D87" s="2">
        <v>1357.26</v>
      </c>
      <c r="E87" s="2">
        <v>1357.85</v>
      </c>
      <c r="F87" s="2">
        <v>1358.82</v>
      </c>
      <c r="G87" s="2">
        <v>1360.88</v>
      </c>
      <c r="H87" s="2">
        <v>1362.94</v>
      </c>
      <c r="I87" s="2">
        <v>1367.57</v>
      </c>
      <c r="J87" s="2">
        <v>1448.94</v>
      </c>
      <c r="K87" s="2">
        <v>1448.81</v>
      </c>
      <c r="L87" s="2">
        <v>1441.59</v>
      </c>
      <c r="M87" s="2">
        <v>1439.91</v>
      </c>
      <c r="N87" s="2">
        <v>1439.91</v>
      </c>
      <c r="O87" s="2">
        <v>1442.23</v>
      </c>
      <c r="P87" s="2">
        <v>1446.24</v>
      </c>
      <c r="Q87" s="2">
        <v>1459.04</v>
      </c>
      <c r="R87" s="2">
        <v>1486.83</v>
      </c>
      <c r="S87" s="2">
        <v>1487.38</v>
      </c>
      <c r="T87" s="2">
        <v>1468.66</v>
      </c>
      <c r="U87" s="2">
        <v>1452.17</v>
      </c>
      <c r="V87" s="2">
        <v>1428.92</v>
      </c>
      <c r="W87" s="2">
        <v>1385.04</v>
      </c>
      <c r="X87" s="2">
        <v>1356.86</v>
      </c>
      <c r="Y87" s="85">
        <v>1357.13</v>
      </c>
      <c r="AB87" s="4">
        <v>10</v>
      </c>
      <c r="AC87" s="4">
        <v>10</v>
      </c>
    </row>
    <row r="88" spans="1:29" x14ac:dyDescent="0.25">
      <c r="A88" s="69">
        <v>14</v>
      </c>
      <c r="B88" s="91">
        <v>1357.54</v>
      </c>
      <c r="C88" s="2">
        <v>1358.29</v>
      </c>
      <c r="D88" s="2">
        <v>1357.53</v>
      </c>
      <c r="E88" s="2">
        <v>1346.35</v>
      </c>
      <c r="F88" s="2">
        <v>1357.76</v>
      </c>
      <c r="G88" s="2">
        <v>1360.59</v>
      </c>
      <c r="H88" s="2">
        <v>1360.86</v>
      </c>
      <c r="I88" s="2">
        <v>1365.22</v>
      </c>
      <c r="J88" s="2">
        <v>1405.07</v>
      </c>
      <c r="K88" s="2">
        <v>1490.4</v>
      </c>
      <c r="L88" s="2">
        <v>1491.46</v>
      </c>
      <c r="M88" s="2">
        <v>1489.5</v>
      </c>
      <c r="N88" s="2">
        <v>1481.9</v>
      </c>
      <c r="O88" s="2">
        <v>1477.54</v>
      </c>
      <c r="P88" s="2">
        <v>1484.44</v>
      </c>
      <c r="Q88" s="2">
        <v>1493.86</v>
      </c>
      <c r="R88" s="2">
        <v>1512.62</v>
      </c>
      <c r="S88" s="2">
        <v>1549.39</v>
      </c>
      <c r="T88" s="2">
        <v>1506.41</v>
      </c>
      <c r="U88" s="2">
        <v>1441.04</v>
      </c>
      <c r="V88" s="2">
        <v>1367.57</v>
      </c>
      <c r="W88" s="2">
        <v>1450.41</v>
      </c>
      <c r="X88" s="2">
        <v>1379.39</v>
      </c>
      <c r="Y88" s="85">
        <v>1363.43</v>
      </c>
      <c r="AB88" s="4">
        <v>10</v>
      </c>
      <c r="AC88" s="4">
        <v>11</v>
      </c>
    </row>
    <row r="89" spans="1:29" x14ac:dyDescent="0.25">
      <c r="A89" s="69">
        <v>15</v>
      </c>
      <c r="B89" s="91">
        <v>1356.94</v>
      </c>
      <c r="C89" s="2">
        <v>1352.56</v>
      </c>
      <c r="D89" s="2">
        <v>1350.88</v>
      </c>
      <c r="E89" s="2">
        <v>1351.16</v>
      </c>
      <c r="F89" s="2">
        <v>1358.39</v>
      </c>
      <c r="G89" s="2">
        <v>1364.15</v>
      </c>
      <c r="H89" s="2">
        <v>1365.18</v>
      </c>
      <c r="I89" s="2">
        <v>1407.1</v>
      </c>
      <c r="J89" s="2">
        <v>1409.45</v>
      </c>
      <c r="K89" s="2">
        <v>1412.39</v>
      </c>
      <c r="L89" s="2">
        <v>1406.28</v>
      </c>
      <c r="M89" s="2">
        <v>1420.81</v>
      </c>
      <c r="N89" s="2">
        <v>1399.22</v>
      </c>
      <c r="O89" s="2">
        <v>1403.37</v>
      </c>
      <c r="P89" s="2">
        <v>1406.5</v>
      </c>
      <c r="Q89" s="2">
        <v>1421.64</v>
      </c>
      <c r="R89" s="2">
        <v>1463.86</v>
      </c>
      <c r="S89" s="2">
        <v>1472.1</v>
      </c>
      <c r="T89" s="2">
        <v>1439.67</v>
      </c>
      <c r="U89" s="2">
        <v>1417.93</v>
      </c>
      <c r="V89" s="2">
        <v>1363.03</v>
      </c>
      <c r="W89" s="2">
        <v>1349.58</v>
      </c>
      <c r="X89" s="2">
        <v>1349.35</v>
      </c>
      <c r="Y89" s="85">
        <v>1334.68</v>
      </c>
      <c r="AB89" s="4">
        <v>10</v>
      </c>
      <c r="AC89" s="4">
        <v>12</v>
      </c>
    </row>
    <row r="90" spans="1:29" x14ac:dyDescent="0.25">
      <c r="A90" s="69">
        <v>16</v>
      </c>
      <c r="B90" s="91">
        <v>1341.21</v>
      </c>
      <c r="C90" s="2">
        <v>1322.52</v>
      </c>
      <c r="D90" s="2">
        <v>1307.79</v>
      </c>
      <c r="E90" s="2">
        <v>1331.53</v>
      </c>
      <c r="F90" s="2">
        <v>1357.02</v>
      </c>
      <c r="G90" s="2">
        <v>1357.86</v>
      </c>
      <c r="H90" s="2">
        <v>1361.87</v>
      </c>
      <c r="I90" s="2">
        <v>1358.25</v>
      </c>
      <c r="J90" s="2">
        <v>1346.71</v>
      </c>
      <c r="K90" s="2">
        <v>1346.56</v>
      </c>
      <c r="L90" s="2">
        <v>1345.66</v>
      </c>
      <c r="M90" s="2">
        <v>1345.44</v>
      </c>
      <c r="N90" s="2">
        <v>1346.2</v>
      </c>
      <c r="O90" s="2">
        <v>1346.25</v>
      </c>
      <c r="P90" s="2">
        <v>1346.62</v>
      </c>
      <c r="Q90" s="2">
        <v>1347.52</v>
      </c>
      <c r="R90" s="2">
        <v>1382.64</v>
      </c>
      <c r="S90" s="2">
        <v>1386.72</v>
      </c>
      <c r="T90" s="2">
        <v>1348.82</v>
      </c>
      <c r="U90" s="2">
        <v>1360.19</v>
      </c>
      <c r="V90" s="2">
        <v>1347.98</v>
      </c>
      <c r="W90" s="2">
        <v>1343.17</v>
      </c>
      <c r="X90" s="2">
        <v>1343.09</v>
      </c>
      <c r="Y90" s="85">
        <v>1344.66</v>
      </c>
      <c r="AB90" s="4">
        <v>10</v>
      </c>
      <c r="AC90" s="4">
        <v>13</v>
      </c>
    </row>
    <row r="91" spans="1:29" x14ac:dyDescent="0.25">
      <c r="A91" s="69">
        <v>17</v>
      </c>
      <c r="B91" s="91">
        <v>1344.33</v>
      </c>
      <c r="C91" s="2">
        <v>1338.8</v>
      </c>
      <c r="D91" s="2">
        <v>1349.84</v>
      </c>
      <c r="E91" s="2">
        <v>1351.43</v>
      </c>
      <c r="F91" s="2">
        <v>1357.32</v>
      </c>
      <c r="G91" s="2">
        <v>1375.98</v>
      </c>
      <c r="H91" s="2">
        <v>1470.4</v>
      </c>
      <c r="I91" s="2">
        <v>1487.85</v>
      </c>
      <c r="J91" s="2">
        <v>1486.22</v>
      </c>
      <c r="K91" s="2">
        <v>1484.45</v>
      </c>
      <c r="L91" s="2">
        <v>1467.04</v>
      </c>
      <c r="M91" s="2">
        <v>1469.84</v>
      </c>
      <c r="N91" s="2">
        <v>1460.84</v>
      </c>
      <c r="O91" s="2">
        <v>1463.82</v>
      </c>
      <c r="P91" s="2">
        <v>1477.48</v>
      </c>
      <c r="Q91" s="2">
        <v>1497.54</v>
      </c>
      <c r="R91" s="2">
        <v>1588.52</v>
      </c>
      <c r="S91" s="2">
        <v>1599.94</v>
      </c>
      <c r="T91" s="2">
        <v>1504.93</v>
      </c>
      <c r="U91" s="2">
        <v>1477.96</v>
      </c>
      <c r="V91" s="2">
        <v>1400.86</v>
      </c>
      <c r="W91" s="2">
        <v>1356.66</v>
      </c>
      <c r="X91" s="2">
        <v>1348.38</v>
      </c>
      <c r="Y91" s="85">
        <v>1350.33</v>
      </c>
      <c r="AB91" s="4">
        <v>10</v>
      </c>
      <c r="AC91" s="4">
        <v>14</v>
      </c>
    </row>
    <row r="92" spans="1:29" x14ac:dyDescent="0.25">
      <c r="A92" s="69">
        <v>18</v>
      </c>
      <c r="B92" s="91">
        <v>1352.46</v>
      </c>
      <c r="C92" s="2">
        <v>1353.31</v>
      </c>
      <c r="D92" s="2">
        <v>1347.76</v>
      </c>
      <c r="E92" s="2">
        <v>1354.68</v>
      </c>
      <c r="F92" s="2">
        <v>1354.8</v>
      </c>
      <c r="G92" s="2">
        <v>1433.16</v>
      </c>
      <c r="H92" s="2">
        <v>1488.1</v>
      </c>
      <c r="I92" s="2">
        <v>1519.53</v>
      </c>
      <c r="J92" s="2">
        <v>1519.71</v>
      </c>
      <c r="K92" s="2">
        <v>1524.4</v>
      </c>
      <c r="L92" s="2">
        <v>1506.26</v>
      </c>
      <c r="M92" s="2">
        <v>1507.58</v>
      </c>
      <c r="N92" s="2">
        <v>1481.93</v>
      </c>
      <c r="O92" s="2">
        <v>1456.94</v>
      </c>
      <c r="P92" s="2">
        <v>1499.02</v>
      </c>
      <c r="Q92" s="2">
        <v>1520.72</v>
      </c>
      <c r="R92" s="2">
        <v>1567.02</v>
      </c>
      <c r="S92" s="2">
        <v>1542.96</v>
      </c>
      <c r="T92" s="2">
        <v>1514.68</v>
      </c>
      <c r="U92" s="2">
        <v>1468.66</v>
      </c>
      <c r="V92" s="2">
        <v>1356.92</v>
      </c>
      <c r="W92" s="2">
        <v>1354.78</v>
      </c>
      <c r="X92" s="2">
        <v>1348.69</v>
      </c>
      <c r="Y92" s="85">
        <v>1350.52</v>
      </c>
      <c r="AB92" s="4">
        <v>10</v>
      </c>
      <c r="AC92" s="4">
        <v>15</v>
      </c>
    </row>
    <row r="93" spans="1:29" x14ac:dyDescent="0.25">
      <c r="A93" s="69">
        <v>19</v>
      </c>
      <c r="B93" s="91">
        <v>1351.52</v>
      </c>
      <c r="C93" s="2">
        <v>1353.37</v>
      </c>
      <c r="D93" s="2">
        <v>1354.29</v>
      </c>
      <c r="E93" s="2">
        <v>1355.86</v>
      </c>
      <c r="F93" s="2">
        <v>1361.77</v>
      </c>
      <c r="G93" s="2">
        <v>1386.02</v>
      </c>
      <c r="H93" s="2">
        <v>1479.04</v>
      </c>
      <c r="I93" s="2">
        <v>1494.35</v>
      </c>
      <c r="J93" s="2">
        <v>1495.79</v>
      </c>
      <c r="K93" s="2">
        <v>1492.97</v>
      </c>
      <c r="L93" s="2">
        <v>1493.34</v>
      </c>
      <c r="M93" s="2">
        <v>1481.39</v>
      </c>
      <c r="N93" s="2">
        <v>1479.35</v>
      </c>
      <c r="O93" s="2">
        <v>1477.46</v>
      </c>
      <c r="P93" s="2">
        <v>1480.53</v>
      </c>
      <c r="Q93" s="2">
        <v>1493.49</v>
      </c>
      <c r="R93" s="2">
        <v>1520.34</v>
      </c>
      <c r="S93" s="2">
        <v>1516.05</v>
      </c>
      <c r="T93" s="2">
        <v>1492.43</v>
      </c>
      <c r="U93" s="2">
        <v>1478.73</v>
      </c>
      <c r="V93" s="2">
        <v>1421.47</v>
      </c>
      <c r="W93" s="2">
        <v>1355.82</v>
      </c>
      <c r="X93" s="2">
        <v>1350.09</v>
      </c>
      <c r="Y93" s="85">
        <v>1349.86</v>
      </c>
      <c r="AB93" s="4">
        <v>10</v>
      </c>
      <c r="AC93" s="4">
        <v>16</v>
      </c>
    </row>
    <row r="94" spans="1:29" x14ac:dyDescent="0.25">
      <c r="A94" s="69">
        <v>20</v>
      </c>
      <c r="B94" s="91">
        <v>1359.78</v>
      </c>
      <c r="C94" s="2">
        <v>1353.78</v>
      </c>
      <c r="D94" s="2">
        <v>1355.66</v>
      </c>
      <c r="E94" s="2">
        <v>1356.24</v>
      </c>
      <c r="F94" s="2">
        <v>1355.61</v>
      </c>
      <c r="G94" s="2">
        <v>1359.21</v>
      </c>
      <c r="H94" s="2">
        <v>1364.11</v>
      </c>
      <c r="I94" s="2">
        <v>1425.54</v>
      </c>
      <c r="J94" s="2">
        <v>1427.87</v>
      </c>
      <c r="K94" s="2">
        <v>1429.33</v>
      </c>
      <c r="L94" s="2">
        <v>1425</v>
      </c>
      <c r="M94" s="2">
        <v>1421.41</v>
      </c>
      <c r="N94" s="2">
        <v>1421.96</v>
      </c>
      <c r="O94" s="2">
        <v>1424.73</v>
      </c>
      <c r="P94" s="2">
        <v>1430.65</v>
      </c>
      <c r="Q94" s="2">
        <v>1437.42</v>
      </c>
      <c r="R94" s="2">
        <v>1447.78</v>
      </c>
      <c r="S94" s="2">
        <v>1441.61</v>
      </c>
      <c r="T94" s="2">
        <v>1447.23</v>
      </c>
      <c r="U94" s="2">
        <v>1414.66</v>
      </c>
      <c r="V94" s="2">
        <v>1353.9</v>
      </c>
      <c r="W94" s="2">
        <v>1346.58</v>
      </c>
      <c r="X94" s="2">
        <v>1348.32</v>
      </c>
      <c r="Y94" s="85">
        <v>1350.77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1351.48</v>
      </c>
      <c r="C95" s="2">
        <v>1346.35</v>
      </c>
      <c r="D95" s="2">
        <v>1346.86</v>
      </c>
      <c r="E95" s="2">
        <v>1347.45</v>
      </c>
      <c r="F95" s="2">
        <v>1347.41</v>
      </c>
      <c r="G95" s="2">
        <v>1355.3</v>
      </c>
      <c r="H95" s="2">
        <v>1354.49</v>
      </c>
      <c r="I95" s="2">
        <v>1355.58</v>
      </c>
      <c r="J95" s="2">
        <v>1350.43</v>
      </c>
      <c r="K95" s="2">
        <v>1360.97</v>
      </c>
      <c r="L95" s="2">
        <v>1356.98</v>
      </c>
      <c r="M95" s="2">
        <v>1348.27</v>
      </c>
      <c r="N95" s="2">
        <v>1347.98</v>
      </c>
      <c r="O95" s="2">
        <v>1348.27</v>
      </c>
      <c r="P95" s="2">
        <v>1375.51</v>
      </c>
      <c r="Q95" s="2">
        <v>1411.65</v>
      </c>
      <c r="R95" s="2">
        <v>1421.12</v>
      </c>
      <c r="S95" s="2">
        <v>1418.36</v>
      </c>
      <c r="T95" s="2">
        <v>1414.9</v>
      </c>
      <c r="U95" s="2">
        <v>1377.88</v>
      </c>
      <c r="V95" s="2">
        <v>1434.35</v>
      </c>
      <c r="W95" s="2">
        <v>1366.69</v>
      </c>
      <c r="X95" s="2">
        <v>1349.85</v>
      </c>
      <c r="Y95" s="85">
        <v>1349.87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1353.33</v>
      </c>
      <c r="C96" s="2">
        <v>1354.61</v>
      </c>
      <c r="D96" s="2">
        <v>1355.28</v>
      </c>
      <c r="E96" s="2">
        <v>1355.94</v>
      </c>
      <c r="F96" s="2">
        <v>1362.62</v>
      </c>
      <c r="G96" s="2">
        <v>1475.72</v>
      </c>
      <c r="H96" s="2">
        <v>1595.43</v>
      </c>
      <c r="I96" s="2">
        <v>1619.75</v>
      </c>
      <c r="J96" s="2">
        <v>1536.31</v>
      </c>
      <c r="K96" s="2">
        <v>1533.58</v>
      </c>
      <c r="L96" s="2">
        <v>1521.64</v>
      </c>
      <c r="M96" s="2">
        <v>1537.95</v>
      </c>
      <c r="N96" s="2">
        <v>1531.15</v>
      </c>
      <c r="O96" s="2">
        <v>1528.11</v>
      </c>
      <c r="P96" s="2">
        <v>1539.41</v>
      </c>
      <c r="Q96" s="2">
        <v>1551.21</v>
      </c>
      <c r="R96" s="2">
        <v>1550.94</v>
      </c>
      <c r="S96" s="2">
        <v>1542.66</v>
      </c>
      <c r="T96" s="2">
        <v>1499.34</v>
      </c>
      <c r="U96" s="2">
        <v>1486.52</v>
      </c>
      <c r="V96" s="2">
        <v>1397</v>
      </c>
      <c r="W96" s="2">
        <v>1358.53</v>
      </c>
      <c r="X96" s="2">
        <v>1351</v>
      </c>
      <c r="Y96" s="85">
        <v>1351.68</v>
      </c>
      <c r="AB96" s="4">
        <v>10</v>
      </c>
      <c r="AC96" s="4">
        <v>19</v>
      </c>
    </row>
    <row r="97" spans="1:29" x14ac:dyDescent="0.25">
      <c r="A97" s="69">
        <v>23</v>
      </c>
      <c r="B97" s="91">
        <v>1354.03</v>
      </c>
      <c r="C97" s="2">
        <v>1354.92</v>
      </c>
      <c r="D97" s="2">
        <v>1355.89</v>
      </c>
      <c r="E97" s="2">
        <v>1356.81</v>
      </c>
      <c r="F97" s="2">
        <v>1363.39</v>
      </c>
      <c r="G97" s="2">
        <v>1408.62</v>
      </c>
      <c r="H97" s="2">
        <v>1470.95</v>
      </c>
      <c r="I97" s="2">
        <v>1504.73</v>
      </c>
      <c r="J97" s="2">
        <v>1479.09</v>
      </c>
      <c r="K97" s="2">
        <v>1474.07</v>
      </c>
      <c r="L97" s="2">
        <v>1463.02</v>
      </c>
      <c r="M97" s="2">
        <v>1462.36</v>
      </c>
      <c r="N97" s="2">
        <v>1440.35</v>
      </c>
      <c r="O97" s="2">
        <v>1446.42</v>
      </c>
      <c r="P97" s="2">
        <v>1470.72</v>
      </c>
      <c r="Q97" s="2">
        <v>1509.26</v>
      </c>
      <c r="R97" s="2">
        <v>1521.46</v>
      </c>
      <c r="S97" s="2">
        <v>1523.69</v>
      </c>
      <c r="T97" s="2">
        <v>1486.05</v>
      </c>
      <c r="U97" s="2">
        <v>1451.32</v>
      </c>
      <c r="V97" s="2">
        <v>1419.39</v>
      </c>
      <c r="W97" s="2">
        <v>1361.67</v>
      </c>
      <c r="X97" s="2">
        <v>1359.35</v>
      </c>
      <c r="Y97" s="85">
        <v>1352.44</v>
      </c>
      <c r="AB97" s="4">
        <v>10</v>
      </c>
      <c r="AC97" s="4">
        <v>20</v>
      </c>
    </row>
    <row r="98" spans="1:29" x14ac:dyDescent="0.25">
      <c r="A98" s="69">
        <v>24</v>
      </c>
      <c r="B98" s="91">
        <v>1353.95</v>
      </c>
      <c r="C98" s="2">
        <v>1350.9</v>
      </c>
      <c r="D98" s="2">
        <v>1345.95</v>
      </c>
      <c r="E98" s="2">
        <v>1345.33</v>
      </c>
      <c r="F98" s="2">
        <v>1353.27</v>
      </c>
      <c r="G98" s="2">
        <v>1367.65</v>
      </c>
      <c r="H98" s="2">
        <v>1400.44</v>
      </c>
      <c r="I98" s="2">
        <v>1435.06</v>
      </c>
      <c r="J98" s="2">
        <v>1442.9</v>
      </c>
      <c r="K98" s="2">
        <v>1444.22</v>
      </c>
      <c r="L98" s="2">
        <v>1434.92</v>
      </c>
      <c r="M98" s="2">
        <v>1433.6</v>
      </c>
      <c r="N98" s="2">
        <v>1433.38</v>
      </c>
      <c r="O98" s="2">
        <v>1440.61</v>
      </c>
      <c r="P98" s="2">
        <v>1447.23</v>
      </c>
      <c r="Q98" s="2">
        <v>1461.44</v>
      </c>
      <c r="R98" s="2">
        <v>1498.06</v>
      </c>
      <c r="S98" s="2">
        <v>1508.24</v>
      </c>
      <c r="T98" s="2">
        <v>1447.77</v>
      </c>
      <c r="U98" s="2">
        <v>1437.65</v>
      </c>
      <c r="V98" s="2">
        <v>1397.75</v>
      </c>
      <c r="W98" s="2">
        <v>1361.32</v>
      </c>
      <c r="X98" s="2">
        <v>1355.33</v>
      </c>
      <c r="Y98" s="85">
        <v>1355.54</v>
      </c>
      <c r="AB98" s="4">
        <v>10</v>
      </c>
      <c r="AC98" s="4">
        <v>21</v>
      </c>
    </row>
    <row r="99" spans="1:29" x14ac:dyDescent="0.25">
      <c r="A99" s="69">
        <v>25</v>
      </c>
      <c r="B99" s="91">
        <v>1357.5</v>
      </c>
      <c r="C99" s="2">
        <v>1358.55</v>
      </c>
      <c r="D99" s="2">
        <v>1354.03</v>
      </c>
      <c r="E99" s="2">
        <v>1359.86</v>
      </c>
      <c r="F99" s="2">
        <v>1361.1</v>
      </c>
      <c r="G99" s="2">
        <v>1377.8</v>
      </c>
      <c r="H99" s="2">
        <v>1432.67</v>
      </c>
      <c r="I99" s="2">
        <v>1481.69</v>
      </c>
      <c r="J99" s="2">
        <v>1450.96</v>
      </c>
      <c r="K99" s="2">
        <v>1447.86</v>
      </c>
      <c r="L99" s="2">
        <v>1439.57</v>
      </c>
      <c r="M99" s="2">
        <v>1438.38</v>
      </c>
      <c r="N99" s="2">
        <v>1436.83</v>
      </c>
      <c r="O99" s="2">
        <v>1440.57</v>
      </c>
      <c r="P99" s="2">
        <v>1452.14</v>
      </c>
      <c r="Q99" s="2">
        <v>1464.04</v>
      </c>
      <c r="R99" s="2">
        <v>1517.95</v>
      </c>
      <c r="S99" s="2">
        <v>1513.87</v>
      </c>
      <c r="T99" s="2">
        <v>1453.85</v>
      </c>
      <c r="U99" s="2">
        <v>1438.47</v>
      </c>
      <c r="V99" s="2">
        <v>1396.23</v>
      </c>
      <c r="W99" s="2">
        <v>1362.85</v>
      </c>
      <c r="X99" s="2">
        <v>1354.89</v>
      </c>
      <c r="Y99" s="85">
        <v>1355.19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1357.14</v>
      </c>
      <c r="C100" s="2">
        <v>1352.6</v>
      </c>
      <c r="D100" s="2">
        <v>1352.92</v>
      </c>
      <c r="E100" s="2">
        <v>1354.66</v>
      </c>
      <c r="F100" s="2">
        <v>1360.52</v>
      </c>
      <c r="G100" s="2">
        <v>1368.91</v>
      </c>
      <c r="H100" s="2">
        <v>1419.06</v>
      </c>
      <c r="I100" s="2">
        <v>1418.17</v>
      </c>
      <c r="J100" s="2">
        <v>1409.77</v>
      </c>
      <c r="K100" s="2">
        <v>1421.36</v>
      </c>
      <c r="L100" s="2">
        <v>1419.36</v>
      </c>
      <c r="M100" s="2">
        <v>1419.48</v>
      </c>
      <c r="N100" s="2">
        <v>1410.15</v>
      </c>
      <c r="O100" s="2">
        <v>1410.75</v>
      </c>
      <c r="P100" s="2">
        <v>1420.72</v>
      </c>
      <c r="Q100" s="2">
        <v>1430.44</v>
      </c>
      <c r="R100" s="2">
        <v>1464.77</v>
      </c>
      <c r="S100" s="2">
        <v>1435.5</v>
      </c>
      <c r="T100" s="2">
        <v>1418.1</v>
      </c>
      <c r="U100" s="2">
        <v>1380.33</v>
      </c>
      <c r="V100" s="2">
        <v>1358.13</v>
      </c>
      <c r="W100" s="2">
        <v>1302.07</v>
      </c>
      <c r="X100" s="2">
        <v>1347.46</v>
      </c>
      <c r="Y100" s="85">
        <v>1349.99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1353.43</v>
      </c>
      <c r="C101" s="2">
        <v>1353.39</v>
      </c>
      <c r="D101" s="2">
        <v>1353.48</v>
      </c>
      <c r="E101" s="2">
        <v>1354.36</v>
      </c>
      <c r="F101" s="2">
        <v>1356.2</v>
      </c>
      <c r="G101" s="2">
        <v>1353.44</v>
      </c>
      <c r="H101" s="2">
        <v>1366.25</v>
      </c>
      <c r="I101" s="2">
        <v>1430.82</v>
      </c>
      <c r="J101" s="2">
        <v>1515.37</v>
      </c>
      <c r="K101" s="2">
        <v>1551.44</v>
      </c>
      <c r="L101" s="2">
        <v>1517.12</v>
      </c>
      <c r="M101" s="2">
        <v>1502.72</v>
      </c>
      <c r="N101" s="2">
        <v>1478.58</v>
      </c>
      <c r="O101" s="2">
        <v>1489.61</v>
      </c>
      <c r="P101" s="2">
        <v>1505.32</v>
      </c>
      <c r="Q101" s="2">
        <v>1540.53</v>
      </c>
      <c r="R101" s="2">
        <v>1559.28</v>
      </c>
      <c r="S101" s="2">
        <v>1547.16</v>
      </c>
      <c r="T101" s="2">
        <v>1529.23</v>
      </c>
      <c r="U101" s="2">
        <v>1509.99</v>
      </c>
      <c r="V101" s="2">
        <v>1467.17</v>
      </c>
      <c r="W101" s="2">
        <v>1378.81</v>
      </c>
      <c r="X101" s="2">
        <v>1353.11</v>
      </c>
      <c r="Y101" s="85">
        <v>1353.88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1353.96</v>
      </c>
      <c r="C102" s="2">
        <v>1353.75</v>
      </c>
      <c r="D102" s="2">
        <v>1354.24</v>
      </c>
      <c r="E102" s="2">
        <v>1354.54</v>
      </c>
      <c r="F102" s="2">
        <v>1354.78</v>
      </c>
      <c r="G102" s="2">
        <v>1351.69</v>
      </c>
      <c r="H102" s="2">
        <v>1354.4</v>
      </c>
      <c r="I102" s="2">
        <v>1371.75</v>
      </c>
      <c r="J102" s="2">
        <v>1446.37</v>
      </c>
      <c r="K102" s="2">
        <v>1510.82</v>
      </c>
      <c r="L102" s="2">
        <v>1507.87</v>
      </c>
      <c r="M102" s="2">
        <v>1509.26</v>
      </c>
      <c r="N102" s="2">
        <v>1505.55</v>
      </c>
      <c r="O102" s="2">
        <v>1509.59</v>
      </c>
      <c r="P102" s="2">
        <v>1538.18</v>
      </c>
      <c r="Q102" s="2">
        <v>1565.36</v>
      </c>
      <c r="R102" s="2">
        <v>1592.49</v>
      </c>
      <c r="S102" s="2">
        <v>1574.76</v>
      </c>
      <c r="T102" s="2">
        <v>1562.1</v>
      </c>
      <c r="U102" s="2">
        <v>1556.53</v>
      </c>
      <c r="V102" s="2">
        <v>1517.75</v>
      </c>
      <c r="W102" s="2">
        <v>1390.83</v>
      </c>
      <c r="X102" s="2">
        <v>1360.59</v>
      </c>
      <c r="Y102" s="85">
        <v>1354.5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1353.55</v>
      </c>
      <c r="C103" s="2">
        <v>1353.63</v>
      </c>
      <c r="D103" s="2">
        <v>1353.7</v>
      </c>
      <c r="E103" s="2">
        <v>1354.86</v>
      </c>
      <c r="F103" s="2">
        <v>1358.87</v>
      </c>
      <c r="G103" s="2">
        <v>1383.27</v>
      </c>
      <c r="H103" s="2">
        <v>1429.23</v>
      </c>
      <c r="I103" s="2">
        <v>1505.65</v>
      </c>
      <c r="J103" s="2">
        <v>1506.96</v>
      </c>
      <c r="K103" s="2">
        <v>1509.35</v>
      </c>
      <c r="L103" s="2">
        <v>1503.04</v>
      </c>
      <c r="M103" s="2">
        <v>1505.47</v>
      </c>
      <c r="N103" s="2">
        <v>1504.08</v>
      </c>
      <c r="O103" s="2">
        <v>1506.68</v>
      </c>
      <c r="P103" s="2">
        <v>1528.39</v>
      </c>
      <c r="Q103" s="2">
        <v>1591.59</v>
      </c>
      <c r="R103" s="2">
        <v>1604.93</v>
      </c>
      <c r="S103" s="2">
        <v>1596.2</v>
      </c>
      <c r="T103" s="2">
        <v>1534.93</v>
      </c>
      <c r="U103" s="2">
        <v>1518.81</v>
      </c>
      <c r="V103" s="2">
        <v>1469.41</v>
      </c>
      <c r="W103" s="2">
        <v>1390.86</v>
      </c>
      <c r="X103" s="2">
        <v>1358.43</v>
      </c>
      <c r="Y103" s="85">
        <v>1352.75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1355.69</v>
      </c>
      <c r="C104" s="2">
        <v>1354.87</v>
      </c>
      <c r="D104" s="2">
        <v>1355.56</v>
      </c>
      <c r="E104" s="2">
        <v>1357.08</v>
      </c>
      <c r="F104" s="2">
        <v>1358.62</v>
      </c>
      <c r="G104" s="2">
        <v>1374.79</v>
      </c>
      <c r="H104" s="2">
        <v>1419.38</v>
      </c>
      <c r="I104" s="2">
        <v>1446.6</v>
      </c>
      <c r="J104" s="2">
        <v>1453.12</v>
      </c>
      <c r="K104" s="2">
        <v>1426.45</v>
      </c>
      <c r="L104" s="2">
        <v>1396.02</v>
      </c>
      <c r="M104" s="2">
        <v>1391.22</v>
      </c>
      <c r="N104" s="2">
        <v>1387.69</v>
      </c>
      <c r="O104" s="2">
        <v>1385.95</v>
      </c>
      <c r="P104" s="2">
        <v>1394.71</v>
      </c>
      <c r="Q104" s="2">
        <v>1411.4</v>
      </c>
      <c r="R104" s="2">
        <v>1496.27</v>
      </c>
      <c r="S104" s="2">
        <v>1439.47</v>
      </c>
      <c r="T104" s="2">
        <v>1399.41</v>
      </c>
      <c r="U104" s="2">
        <v>1379.2</v>
      </c>
      <c r="V104" s="2">
        <v>1372.67</v>
      </c>
      <c r="W104" s="2">
        <v>1359.98</v>
      </c>
      <c r="X104" s="2">
        <v>1347.56</v>
      </c>
      <c r="Y104" s="85">
        <v>1352.15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1355.29</v>
      </c>
      <c r="C105" s="86">
        <v>1353.59</v>
      </c>
      <c r="D105" s="86">
        <v>1356.01</v>
      </c>
      <c r="E105" s="86">
        <v>1356.9</v>
      </c>
      <c r="F105" s="86">
        <v>1366.85</v>
      </c>
      <c r="G105" s="86">
        <v>1454.94</v>
      </c>
      <c r="H105" s="86">
        <v>1581.68</v>
      </c>
      <c r="I105" s="86">
        <v>1652.03</v>
      </c>
      <c r="J105" s="86">
        <v>1640.34</v>
      </c>
      <c r="K105" s="86">
        <v>1633.19</v>
      </c>
      <c r="L105" s="86">
        <v>1620.33</v>
      </c>
      <c r="M105" s="86">
        <v>1631.28</v>
      </c>
      <c r="N105" s="86">
        <v>1624.02</v>
      </c>
      <c r="O105" s="86">
        <v>1631.75</v>
      </c>
      <c r="P105" s="86">
        <v>1654</v>
      </c>
      <c r="Q105" s="86">
        <v>1691.64</v>
      </c>
      <c r="R105" s="86">
        <v>1703.4</v>
      </c>
      <c r="S105" s="86">
        <v>1701.63</v>
      </c>
      <c r="T105" s="86">
        <v>1625.9</v>
      </c>
      <c r="U105" s="86">
        <v>1596.87</v>
      </c>
      <c r="V105" s="86">
        <v>1517.28</v>
      </c>
      <c r="W105" s="86">
        <v>1451.14</v>
      </c>
      <c r="X105" s="86">
        <v>1423.56</v>
      </c>
      <c r="Y105" s="87">
        <v>1378.45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04">
        <v>1532.52</v>
      </c>
      <c r="C109" s="105">
        <v>1542.52</v>
      </c>
      <c r="D109" s="105">
        <v>1566.36</v>
      </c>
      <c r="E109" s="105">
        <v>1574.6</v>
      </c>
      <c r="F109" s="105">
        <v>1638.99</v>
      </c>
      <c r="G109" s="105">
        <v>1747.41</v>
      </c>
      <c r="H109" s="105">
        <v>1804.3</v>
      </c>
      <c r="I109" s="105">
        <v>1816.11</v>
      </c>
      <c r="J109" s="105">
        <v>1814.02</v>
      </c>
      <c r="K109" s="105">
        <v>1806.62</v>
      </c>
      <c r="L109" s="105">
        <v>1796.73</v>
      </c>
      <c r="M109" s="105">
        <v>1796.65</v>
      </c>
      <c r="N109" s="105">
        <v>1786.45</v>
      </c>
      <c r="O109" s="105">
        <v>1770.01</v>
      </c>
      <c r="P109" s="105">
        <v>1778.42</v>
      </c>
      <c r="Q109" s="105">
        <v>1796.08</v>
      </c>
      <c r="R109" s="105">
        <v>1811.22</v>
      </c>
      <c r="S109" s="105">
        <v>1831.27</v>
      </c>
      <c r="T109" s="105">
        <v>1809.36</v>
      </c>
      <c r="U109" s="105">
        <v>1792.19</v>
      </c>
      <c r="V109" s="105">
        <v>1763.96</v>
      </c>
      <c r="W109" s="105">
        <v>1714.49</v>
      </c>
      <c r="X109" s="105">
        <v>1592.96</v>
      </c>
      <c r="Y109" s="106">
        <v>1570.17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3">
        <v>1541.32</v>
      </c>
      <c r="C110" s="2">
        <v>1541.79</v>
      </c>
      <c r="D110" s="2">
        <v>1550.71</v>
      </c>
      <c r="E110" s="2">
        <v>1573.31</v>
      </c>
      <c r="F110" s="2">
        <v>1657.15</v>
      </c>
      <c r="G110" s="2">
        <v>1772.99</v>
      </c>
      <c r="H110" s="2">
        <v>1794.23</v>
      </c>
      <c r="I110" s="2">
        <v>1839.02</v>
      </c>
      <c r="J110" s="2">
        <v>1816.77</v>
      </c>
      <c r="K110" s="2">
        <v>1805.42</v>
      </c>
      <c r="L110" s="2">
        <v>1787.85</v>
      </c>
      <c r="M110" s="2">
        <v>1790.76</v>
      </c>
      <c r="N110" s="2">
        <v>1787.33</v>
      </c>
      <c r="O110" s="2">
        <v>1783.79</v>
      </c>
      <c r="P110" s="2">
        <v>1787.67</v>
      </c>
      <c r="Q110" s="2">
        <v>1804.35</v>
      </c>
      <c r="R110" s="2">
        <v>1840.66</v>
      </c>
      <c r="S110" s="2">
        <v>1850.13</v>
      </c>
      <c r="T110" s="2">
        <v>1917.2</v>
      </c>
      <c r="U110" s="2">
        <v>1831.46</v>
      </c>
      <c r="V110" s="2">
        <v>1787.41</v>
      </c>
      <c r="W110" s="2">
        <v>1747.34</v>
      </c>
      <c r="X110" s="2">
        <v>1654.66</v>
      </c>
      <c r="Y110" s="85">
        <v>1617.74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3">
        <v>1570.3</v>
      </c>
      <c r="C111" s="2">
        <v>1558.27</v>
      </c>
      <c r="D111" s="2">
        <v>1560.72</v>
      </c>
      <c r="E111" s="2">
        <v>1572.4</v>
      </c>
      <c r="F111" s="2">
        <v>1640.07</v>
      </c>
      <c r="G111" s="2">
        <v>1752.11</v>
      </c>
      <c r="H111" s="2">
        <v>1799.46</v>
      </c>
      <c r="I111" s="2">
        <v>1816.71</v>
      </c>
      <c r="J111" s="2">
        <v>1819.29</v>
      </c>
      <c r="K111" s="2">
        <v>1815.64</v>
      </c>
      <c r="L111" s="2">
        <v>1787.47</v>
      </c>
      <c r="M111" s="2">
        <v>1801.58</v>
      </c>
      <c r="N111" s="2">
        <v>1796.65</v>
      </c>
      <c r="O111" s="2">
        <v>1787.87</v>
      </c>
      <c r="P111" s="2">
        <v>1789.57</v>
      </c>
      <c r="Q111" s="2">
        <v>1801.43</v>
      </c>
      <c r="R111" s="2">
        <v>1830.98</v>
      </c>
      <c r="S111" s="2">
        <v>1872.6</v>
      </c>
      <c r="T111" s="2">
        <v>1830.66</v>
      </c>
      <c r="U111" s="2">
        <v>1800.13</v>
      </c>
      <c r="V111" s="2">
        <v>1742.32</v>
      </c>
      <c r="W111" s="2">
        <v>1687.78</v>
      </c>
      <c r="X111" s="2">
        <v>1625.96</v>
      </c>
      <c r="Y111" s="85">
        <v>1611.91</v>
      </c>
      <c r="AB111" s="4">
        <v>11</v>
      </c>
      <c r="AC111" s="4">
        <v>10</v>
      </c>
    </row>
    <row r="112" spans="1:29" x14ac:dyDescent="0.25">
      <c r="A112" s="69">
        <v>4</v>
      </c>
      <c r="B112" s="93">
        <v>1569.42</v>
      </c>
      <c r="C112" s="2">
        <v>1569.89</v>
      </c>
      <c r="D112" s="2">
        <v>1570.99</v>
      </c>
      <c r="E112" s="2">
        <v>1571.59</v>
      </c>
      <c r="F112" s="2">
        <v>1572.68</v>
      </c>
      <c r="G112" s="2">
        <v>1643.37</v>
      </c>
      <c r="H112" s="2">
        <v>1670.83</v>
      </c>
      <c r="I112" s="2">
        <v>1657.7</v>
      </c>
      <c r="J112" s="2">
        <v>1632.95</v>
      </c>
      <c r="K112" s="2">
        <v>1595.72</v>
      </c>
      <c r="L112" s="2">
        <v>1526.71</v>
      </c>
      <c r="M112" s="2">
        <v>1526.64</v>
      </c>
      <c r="N112" s="2">
        <v>1526.51</v>
      </c>
      <c r="O112" s="2">
        <v>1526.62</v>
      </c>
      <c r="P112" s="2">
        <v>1553.52</v>
      </c>
      <c r="Q112" s="2">
        <v>1544.74</v>
      </c>
      <c r="R112" s="2">
        <v>1578.31</v>
      </c>
      <c r="S112" s="2">
        <v>1578.44</v>
      </c>
      <c r="T112" s="2">
        <v>1577.4</v>
      </c>
      <c r="U112" s="2">
        <v>1577.13</v>
      </c>
      <c r="V112" s="2">
        <v>1575.62</v>
      </c>
      <c r="W112" s="2">
        <v>1530.2</v>
      </c>
      <c r="X112" s="2">
        <v>1523.02</v>
      </c>
      <c r="Y112" s="85">
        <v>1528.9</v>
      </c>
      <c r="AB112" s="4">
        <v>11</v>
      </c>
      <c r="AC112" s="4">
        <v>11</v>
      </c>
    </row>
    <row r="113" spans="1:29" x14ac:dyDescent="0.25">
      <c r="A113" s="69">
        <v>5</v>
      </c>
      <c r="B113" s="93">
        <v>1570.21</v>
      </c>
      <c r="C113" s="2">
        <v>1571.27</v>
      </c>
      <c r="D113" s="2">
        <v>1571.09</v>
      </c>
      <c r="E113" s="2">
        <v>1571.93</v>
      </c>
      <c r="F113" s="2">
        <v>1579.18</v>
      </c>
      <c r="G113" s="2">
        <v>1590.55</v>
      </c>
      <c r="H113" s="2">
        <v>1662.17</v>
      </c>
      <c r="I113" s="2">
        <v>1643.24</v>
      </c>
      <c r="J113" s="2">
        <v>1599.72</v>
      </c>
      <c r="K113" s="2">
        <v>1588.41</v>
      </c>
      <c r="L113" s="2">
        <v>1580.22</v>
      </c>
      <c r="M113" s="2">
        <v>1578.15</v>
      </c>
      <c r="N113" s="2">
        <v>1539.39</v>
      </c>
      <c r="O113" s="2">
        <v>1527.06</v>
      </c>
      <c r="P113" s="2">
        <v>1527.74</v>
      </c>
      <c r="Q113" s="2">
        <v>1538.75</v>
      </c>
      <c r="R113" s="2">
        <v>1588.8</v>
      </c>
      <c r="S113" s="2">
        <v>1630.44</v>
      </c>
      <c r="T113" s="2">
        <v>1668.22</v>
      </c>
      <c r="U113" s="2">
        <v>1649.78</v>
      </c>
      <c r="V113" s="2">
        <v>1578.83</v>
      </c>
      <c r="W113" s="2">
        <v>1575.08</v>
      </c>
      <c r="X113" s="2">
        <v>1568.42</v>
      </c>
      <c r="Y113" s="85">
        <v>1569.42</v>
      </c>
      <c r="AB113" s="4">
        <v>11</v>
      </c>
      <c r="AC113" s="4">
        <v>12</v>
      </c>
    </row>
    <row r="114" spans="1:29" x14ac:dyDescent="0.25">
      <c r="A114" s="69">
        <v>6</v>
      </c>
      <c r="B114" s="93">
        <v>1576.93</v>
      </c>
      <c r="C114" s="2">
        <v>1571.44</v>
      </c>
      <c r="D114" s="2">
        <v>1557.26</v>
      </c>
      <c r="E114" s="2">
        <v>1556.21</v>
      </c>
      <c r="F114" s="2">
        <v>1573</v>
      </c>
      <c r="G114" s="2">
        <v>1580.3</v>
      </c>
      <c r="H114" s="2">
        <v>1607.51</v>
      </c>
      <c r="I114" s="2">
        <v>1684.99</v>
      </c>
      <c r="J114" s="2">
        <v>1791.52</v>
      </c>
      <c r="K114" s="2">
        <v>1796.2</v>
      </c>
      <c r="L114" s="2">
        <v>1790.77</v>
      </c>
      <c r="M114" s="2">
        <v>1792.06</v>
      </c>
      <c r="N114" s="2">
        <v>1780.83</v>
      </c>
      <c r="O114" s="2">
        <v>1783.85</v>
      </c>
      <c r="P114" s="2">
        <v>1784.53</v>
      </c>
      <c r="Q114" s="2">
        <v>1797.46</v>
      </c>
      <c r="R114" s="2">
        <v>1828.14</v>
      </c>
      <c r="S114" s="2">
        <v>1821.82</v>
      </c>
      <c r="T114" s="2">
        <v>1824.19</v>
      </c>
      <c r="U114" s="2">
        <v>1778.23</v>
      </c>
      <c r="V114" s="2">
        <v>1669.31</v>
      </c>
      <c r="W114" s="2">
        <v>1621.78</v>
      </c>
      <c r="X114" s="2">
        <v>1577.35</v>
      </c>
      <c r="Y114" s="85">
        <v>1575.66</v>
      </c>
      <c r="AB114" s="4">
        <v>11</v>
      </c>
      <c r="AC114" s="4">
        <v>13</v>
      </c>
    </row>
    <row r="115" spans="1:29" x14ac:dyDescent="0.25">
      <c r="A115" s="69">
        <v>7</v>
      </c>
      <c r="B115" s="93">
        <v>1603.81</v>
      </c>
      <c r="C115" s="2">
        <v>1573.21</v>
      </c>
      <c r="D115" s="2">
        <v>1573.68</v>
      </c>
      <c r="E115" s="2">
        <v>1569.31</v>
      </c>
      <c r="F115" s="2">
        <v>1574</v>
      </c>
      <c r="G115" s="2">
        <v>1582.63</v>
      </c>
      <c r="H115" s="2">
        <v>1662.63</v>
      </c>
      <c r="I115" s="2">
        <v>1708.1</v>
      </c>
      <c r="J115" s="2">
        <v>1820.92</v>
      </c>
      <c r="K115" s="2">
        <v>1873.02</v>
      </c>
      <c r="L115" s="2">
        <v>1879.19</v>
      </c>
      <c r="M115" s="2">
        <v>1879.88</v>
      </c>
      <c r="N115" s="2">
        <v>1880.42</v>
      </c>
      <c r="O115" s="2">
        <v>1879.91</v>
      </c>
      <c r="P115" s="2">
        <v>1892.57</v>
      </c>
      <c r="Q115" s="2">
        <v>1924.51</v>
      </c>
      <c r="R115" s="2">
        <v>1963.25</v>
      </c>
      <c r="S115" s="2">
        <v>1974.83</v>
      </c>
      <c r="T115" s="2">
        <v>1996.99</v>
      </c>
      <c r="U115" s="2">
        <v>1890.9</v>
      </c>
      <c r="V115" s="2">
        <v>1742.59</v>
      </c>
      <c r="W115" s="2">
        <v>1639.51</v>
      </c>
      <c r="X115" s="2">
        <v>1586.1</v>
      </c>
      <c r="Y115" s="85">
        <v>1578.54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3">
        <v>1540.01</v>
      </c>
      <c r="C116" s="2">
        <v>1540.72</v>
      </c>
      <c r="D116" s="2">
        <v>1549.52</v>
      </c>
      <c r="E116" s="2">
        <v>1551.45</v>
      </c>
      <c r="F116" s="2">
        <v>1574.94</v>
      </c>
      <c r="G116" s="2">
        <v>1646.32</v>
      </c>
      <c r="H116" s="2">
        <v>1686.68</v>
      </c>
      <c r="I116" s="2">
        <v>1781.64</v>
      </c>
      <c r="J116" s="2">
        <v>1791.25</v>
      </c>
      <c r="K116" s="2">
        <v>1750.87</v>
      </c>
      <c r="L116" s="2">
        <v>1733.26</v>
      </c>
      <c r="M116" s="2">
        <v>1743.73</v>
      </c>
      <c r="N116" s="2">
        <v>1739.99</v>
      </c>
      <c r="O116" s="2">
        <v>1739.77</v>
      </c>
      <c r="P116" s="2">
        <v>1741.45</v>
      </c>
      <c r="Q116" s="2">
        <v>1756.42</v>
      </c>
      <c r="R116" s="2">
        <v>1791.67</v>
      </c>
      <c r="S116" s="2">
        <v>1797.4</v>
      </c>
      <c r="T116" s="2">
        <v>1781.39</v>
      </c>
      <c r="U116" s="2">
        <v>1754.8</v>
      </c>
      <c r="V116" s="2">
        <v>1631.55</v>
      </c>
      <c r="W116" s="2">
        <v>1580.62</v>
      </c>
      <c r="X116" s="2">
        <v>1573.17</v>
      </c>
      <c r="Y116" s="85">
        <v>1570.35</v>
      </c>
      <c r="AB116" s="4">
        <v>11</v>
      </c>
      <c r="AC116" s="4">
        <v>15</v>
      </c>
    </row>
    <row r="117" spans="1:29" x14ac:dyDescent="0.25">
      <c r="A117" s="69">
        <v>9</v>
      </c>
      <c r="B117" s="93">
        <v>1555.35</v>
      </c>
      <c r="C117" s="2">
        <v>1553.47</v>
      </c>
      <c r="D117" s="2">
        <v>1537.72</v>
      </c>
      <c r="E117" s="2">
        <v>1539.53</v>
      </c>
      <c r="F117" s="2">
        <v>1554.17</v>
      </c>
      <c r="G117" s="2">
        <v>1587.72</v>
      </c>
      <c r="H117" s="2">
        <v>1648.72</v>
      </c>
      <c r="I117" s="2">
        <v>1718.88</v>
      </c>
      <c r="J117" s="2">
        <v>1738.23</v>
      </c>
      <c r="K117" s="2">
        <v>1742.31</v>
      </c>
      <c r="L117" s="2">
        <v>1656.87</v>
      </c>
      <c r="M117" s="2">
        <v>1658.3</v>
      </c>
      <c r="N117" s="2">
        <v>1650.98</v>
      </c>
      <c r="O117" s="2">
        <v>1650.4</v>
      </c>
      <c r="P117" s="2">
        <v>1645.09</v>
      </c>
      <c r="Q117" s="2">
        <v>1642.01</v>
      </c>
      <c r="R117" s="2">
        <v>1650.97</v>
      </c>
      <c r="S117" s="2">
        <v>1719.71</v>
      </c>
      <c r="T117" s="2">
        <v>1654.9</v>
      </c>
      <c r="U117" s="2">
        <v>1625.99</v>
      </c>
      <c r="V117" s="2">
        <v>1583.1</v>
      </c>
      <c r="W117" s="2">
        <v>1575.43</v>
      </c>
      <c r="X117" s="2">
        <v>1547.69</v>
      </c>
      <c r="Y117" s="85">
        <v>1548.06</v>
      </c>
      <c r="AB117" s="4">
        <v>11</v>
      </c>
      <c r="AC117" s="4">
        <v>16</v>
      </c>
    </row>
    <row r="118" spans="1:29" x14ac:dyDescent="0.25">
      <c r="A118" s="69">
        <v>10</v>
      </c>
      <c r="B118" s="93">
        <v>1548.08</v>
      </c>
      <c r="C118" s="2">
        <v>1543</v>
      </c>
      <c r="D118" s="2">
        <v>1543.87</v>
      </c>
      <c r="E118" s="2">
        <v>1550.24</v>
      </c>
      <c r="F118" s="2">
        <v>1558.6</v>
      </c>
      <c r="G118" s="2">
        <v>1585.41</v>
      </c>
      <c r="H118" s="2">
        <v>1639.83</v>
      </c>
      <c r="I118" s="2">
        <v>1663.74</v>
      </c>
      <c r="J118" s="2">
        <v>1661.94</v>
      </c>
      <c r="K118" s="2">
        <v>1647.72</v>
      </c>
      <c r="L118" s="2">
        <v>1621.15</v>
      </c>
      <c r="M118" s="2">
        <v>1635.52</v>
      </c>
      <c r="N118" s="2">
        <v>1635</v>
      </c>
      <c r="O118" s="2">
        <v>1642.32</v>
      </c>
      <c r="P118" s="2">
        <v>1628.01</v>
      </c>
      <c r="Q118" s="2">
        <v>1636.86</v>
      </c>
      <c r="R118" s="2">
        <v>1649.37</v>
      </c>
      <c r="S118" s="2">
        <v>1671.84</v>
      </c>
      <c r="T118" s="2">
        <v>1653.75</v>
      </c>
      <c r="U118" s="2">
        <v>1606.03</v>
      </c>
      <c r="V118" s="2">
        <v>1570.08</v>
      </c>
      <c r="W118" s="2">
        <v>1555.98</v>
      </c>
      <c r="X118" s="2">
        <v>1550.05</v>
      </c>
      <c r="Y118" s="85">
        <v>1549.25</v>
      </c>
      <c r="AB118" s="4">
        <v>11</v>
      </c>
      <c r="AC118" s="4">
        <v>17</v>
      </c>
    </row>
    <row r="119" spans="1:29" x14ac:dyDescent="0.25">
      <c r="A119" s="69">
        <v>11</v>
      </c>
      <c r="B119" s="93">
        <v>1567.38</v>
      </c>
      <c r="C119" s="2">
        <v>1566.15</v>
      </c>
      <c r="D119" s="2">
        <v>1558.47</v>
      </c>
      <c r="E119" s="2">
        <v>1567.22</v>
      </c>
      <c r="F119" s="2">
        <v>1568.82</v>
      </c>
      <c r="G119" s="2">
        <v>1585.79</v>
      </c>
      <c r="H119" s="2">
        <v>1593.19</v>
      </c>
      <c r="I119" s="2">
        <v>1594.46</v>
      </c>
      <c r="J119" s="2">
        <v>1577.33</v>
      </c>
      <c r="K119" s="2">
        <v>1577.31</v>
      </c>
      <c r="L119" s="2">
        <v>1576.26</v>
      </c>
      <c r="M119" s="2">
        <v>1576.27</v>
      </c>
      <c r="N119" s="2">
        <v>1575.92</v>
      </c>
      <c r="O119" s="2">
        <v>1574.88</v>
      </c>
      <c r="P119" s="2">
        <v>1576.62</v>
      </c>
      <c r="Q119" s="2">
        <v>1571.99</v>
      </c>
      <c r="R119" s="2">
        <v>1573.04</v>
      </c>
      <c r="S119" s="2">
        <v>1573.89</v>
      </c>
      <c r="T119" s="2">
        <v>1573.51</v>
      </c>
      <c r="U119" s="2">
        <v>1573.71</v>
      </c>
      <c r="V119" s="2">
        <v>1573.17</v>
      </c>
      <c r="W119" s="2">
        <v>1571.37</v>
      </c>
      <c r="X119" s="2">
        <v>1551.65</v>
      </c>
      <c r="Y119" s="85">
        <v>1553.29</v>
      </c>
      <c r="AB119" s="4">
        <v>11</v>
      </c>
      <c r="AC119" s="4">
        <v>18</v>
      </c>
    </row>
    <row r="120" spans="1:29" x14ac:dyDescent="0.25">
      <c r="A120" s="69">
        <v>12</v>
      </c>
      <c r="B120" s="93">
        <v>1562.41</v>
      </c>
      <c r="C120" s="2">
        <v>1557.48</v>
      </c>
      <c r="D120" s="2">
        <v>1533.12</v>
      </c>
      <c r="E120" s="2">
        <v>1564.73</v>
      </c>
      <c r="F120" s="2">
        <v>1577.31</v>
      </c>
      <c r="G120" s="2">
        <v>1579.43</v>
      </c>
      <c r="H120" s="2">
        <v>1578.41</v>
      </c>
      <c r="I120" s="2">
        <v>1578.83</v>
      </c>
      <c r="J120" s="2">
        <v>1570.42</v>
      </c>
      <c r="K120" s="2">
        <v>1569.95</v>
      </c>
      <c r="L120" s="2">
        <v>1569.31</v>
      </c>
      <c r="M120" s="2">
        <v>1554.04</v>
      </c>
      <c r="N120" s="2">
        <v>1569.5</v>
      </c>
      <c r="O120" s="2">
        <v>1554.43</v>
      </c>
      <c r="P120" s="2">
        <v>1569.63</v>
      </c>
      <c r="Q120" s="2">
        <v>1556.3</v>
      </c>
      <c r="R120" s="2">
        <v>1572.96</v>
      </c>
      <c r="S120" s="2">
        <v>1606.66</v>
      </c>
      <c r="T120" s="2">
        <v>1573.25</v>
      </c>
      <c r="U120" s="2">
        <v>1580.88</v>
      </c>
      <c r="V120" s="2">
        <v>1576.23</v>
      </c>
      <c r="W120" s="2">
        <v>1574.56</v>
      </c>
      <c r="X120" s="2">
        <v>1572.65</v>
      </c>
      <c r="Y120" s="85">
        <v>1576.5</v>
      </c>
      <c r="AB120" s="4">
        <v>11</v>
      </c>
      <c r="AC120" s="4">
        <v>19</v>
      </c>
    </row>
    <row r="121" spans="1:29" x14ac:dyDescent="0.25">
      <c r="A121" s="69">
        <v>13</v>
      </c>
      <c r="B121" s="93">
        <v>1578.07</v>
      </c>
      <c r="C121" s="2">
        <v>1578.64</v>
      </c>
      <c r="D121" s="2">
        <v>1579.13</v>
      </c>
      <c r="E121" s="2">
        <v>1579.72</v>
      </c>
      <c r="F121" s="2">
        <v>1580.69</v>
      </c>
      <c r="G121" s="2">
        <v>1582.75</v>
      </c>
      <c r="H121" s="2">
        <v>1584.81</v>
      </c>
      <c r="I121" s="2">
        <v>1589.44</v>
      </c>
      <c r="J121" s="2">
        <v>1670.81</v>
      </c>
      <c r="K121" s="2">
        <v>1670.68</v>
      </c>
      <c r="L121" s="2">
        <v>1663.46</v>
      </c>
      <c r="M121" s="2">
        <v>1661.78</v>
      </c>
      <c r="N121" s="2">
        <v>1661.78</v>
      </c>
      <c r="O121" s="2">
        <v>1664.1</v>
      </c>
      <c r="P121" s="2">
        <v>1668.11</v>
      </c>
      <c r="Q121" s="2">
        <v>1680.91</v>
      </c>
      <c r="R121" s="2">
        <v>1708.7</v>
      </c>
      <c r="S121" s="2">
        <v>1709.25</v>
      </c>
      <c r="T121" s="2">
        <v>1690.53</v>
      </c>
      <c r="U121" s="2">
        <v>1674.04</v>
      </c>
      <c r="V121" s="2">
        <v>1650.79</v>
      </c>
      <c r="W121" s="2">
        <v>1606.91</v>
      </c>
      <c r="X121" s="2">
        <v>1578.73</v>
      </c>
      <c r="Y121" s="85">
        <v>1579</v>
      </c>
      <c r="AB121" s="4">
        <v>11</v>
      </c>
      <c r="AC121" s="4">
        <v>20</v>
      </c>
    </row>
    <row r="122" spans="1:29" x14ac:dyDescent="0.25">
      <c r="A122" s="69">
        <v>14</v>
      </c>
      <c r="B122" s="93">
        <v>1579.41</v>
      </c>
      <c r="C122" s="2">
        <v>1580.16</v>
      </c>
      <c r="D122" s="2">
        <v>1579.4</v>
      </c>
      <c r="E122" s="2">
        <v>1568.22</v>
      </c>
      <c r="F122" s="2">
        <v>1579.63</v>
      </c>
      <c r="G122" s="2">
        <v>1582.46</v>
      </c>
      <c r="H122" s="2">
        <v>1582.73</v>
      </c>
      <c r="I122" s="2">
        <v>1587.09</v>
      </c>
      <c r="J122" s="2">
        <v>1626.94</v>
      </c>
      <c r="K122" s="2">
        <v>1712.27</v>
      </c>
      <c r="L122" s="2">
        <v>1713.33</v>
      </c>
      <c r="M122" s="2">
        <v>1711.37</v>
      </c>
      <c r="N122" s="2">
        <v>1703.77</v>
      </c>
      <c r="O122" s="2">
        <v>1699.41</v>
      </c>
      <c r="P122" s="2">
        <v>1706.31</v>
      </c>
      <c r="Q122" s="2">
        <v>1715.73</v>
      </c>
      <c r="R122" s="2">
        <v>1734.49</v>
      </c>
      <c r="S122" s="2">
        <v>1771.26</v>
      </c>
      <c r="T122" s="2">
        <v>1728.28</v>
      </c>
      <c r="U122" s="2">
        <v>1662.91</v>
      </c>
      <c r="V122" s="2">
        <v>1589.44</v>
      </c>
      <c r="W122" s="2">
        <v>1672.28</v>
      </c>
      <c r="X122" s="2">
        <v>1601.26</v>
      </c>
      <c r="Y122" s="85">
        <v>1585.3</v>
      </c>
      <c r="AB122" s="4">
        <v>11</v>
      </c>
      <c r="AC122" s="4">
        <v>21</v>
      </c>
    </row>
    <row r="123" spans="1:29" x14ac:dyDescent="0.25">
      <c r="A123" s="69">
        <v>15</v>
      </c>
      <c r="B123" s="93">
        <v>1578.81</v>
      </c>
      <c r="C123" s="2">
        <v>1574.43</v>
      </c>
      <c r="D123" s="2">
        <v>1572.75</v>
      </c>
      <c r="E123" s="2">
        <v>1573.03</v>
      </c>
      <c r="F123" s="2">
        <v>1580.26</v>
      </c>
      <c r="G123" s="2">
        <v>1586.02</v>
      </c>
      <c r="H123" s="2">
        <v>1587.05</v>
      </c>
      <c r="I123" s="2">
        <v>1628.97</v>
      </c>
      <c r="J123" s="2">
        <v>1631.32</v>
      </c>
      <c r="K123" s="2">
        <v>1634.26</v>
      </c>
      <c r="L123" s="2">
        <v>1628.15</v>
      </c>
      <c r="M123" s="2">
        <v>1642.68</v>
      </c>
      <c r="N123" s="2">
        <v>1621.09</v>
      </c>
      <c r="O123" s="2">
        <v>1625.24</v>
      </c>
      <c r="P123" s="2">
        <v>1628.37</v>
      </c>
      <c r="Q123" s="2">
        <v>1643.51</v>
      </c>
      <c r="R123" s="2">
        <v>1685.73</v>
      </c>
      <c r="S123" s="2">
        <v>1693.97</v>
      </c>
      <c r="T123" s="2">
        <v>1661.54</v>
      </c>
      <c r="U123" s="2">
        <v>1639.8</v>
      </c>
      <c r="V123" s="2">
        <v>1584.9</v>
      </c>
      <c r="W123" s="2">
        <v>1571.45</v>
      </c>
      <c r="X123" s="2">
        <v>1571.22</v>
      </c>
      <c r="Y123" s="85">
        <v>1556.55</v>
      </c>
      <c r="AB123" s="4">
        <v>11</v>
      </c>
      <c r="AC123" s="4">
        <v>22</v>
      </c>
    </row>
    <row r="124" spans="1:29" x14ac:dyDescent="0.25">
      <c r="A124" s="69">
        <v>16</v>
      </c>
      <c r="B124" s="93">
        <v>1563.08</v>
      </c>
      <c r="C124" s="2">
        <v>1544.39</v>
      </c>
      <c r="D124" s="2">
        <v>1529.66</v>
      </c>
      <c r="E124" s="2">
        <v>1553.4</v>
      </c>
      <c r="F124" s="2">
        <v>1578.89</v>
      </c>
      <c r="G124" s="2">
        <v>1579.73</v>
      </c>
      <c r="H124" s="2">
        <v>1583.74</v>
      </c>
      <c r="I124" s="2">
        <v>1580.12</v>
      </c>
      <c r="J124" s="2">
        <v>1568.58</v>
      </c>
      <c r="K124" s="2">
        <v>1568.43</v>
      </c>
      <c r="L124" s="2">
        <v>1567.53</v>
      </c>
      <c r="M124" s="2">
        <v>1567.31</v>
      </c>
      <c r="N124" s="2">
        <v>1568.07</v>
      </c>
      <c r="O124" s="2">
        <v>1568.12</v>
      </c>
      <c r="P124" s="2">
        <v>1568.49</v>
      </c>
      <c r="Q124" s="2">
        <v>1569.39</v>
      </c>
      <c r="R124" s="2">
        <v>1604.51</v>
      </c>
      <c r="S124" s="2">
        <v>1608.59</v>
      </c>
      <c r="T124" s="2">
        <v>1570.69</v>
      </c>
      <c r="U124" s="2">
        <v>1582.06</v>
      </c>
      <c r="V124" s="2">
        <v>1569.85</v>
      </c>
      <c r="W124" s="2">
        <v>1565.04</v>
      </c>
      <c r="X124" s="2">
        <v>1564.96</v>
      </c>
      <c r="Y124" s="85">
        <v>1566.53</v>
      </c>
      <c r="AB124" s="4">
        <v>11</v>
      </c>
      <c r="AC124" s="4">
        <v>23</v>
      </c>
    </row>
    <row r="125" spans="1:29" x14ac:dyDescent="0.25">
      <c r="A125" s="69">
        <v>17</v>
      </c>
      <c r="B125" s="93">
        <v>1566.2</v>
      </c>
      <c r="C125" s="2">
        <v>1560.67</v>
      </c>
      <c r="D125" s="2">
        <v>1571.71</v>
      </c>
      <c r="E125" s="2">
        <v>1573.3</v>
      </c>
      <c r="F125" s="2">
        <v>1579.19</v>
      </c>
      <c r="G125" s="2">
        <v>1597.85</v>
      </c>
      <c r="H125" s="2">
        <v>1692.27</v>
      </c>
      <c r="I125" s="2">
        <v>1709.72</v>
      </c>
      <c r="J125" s="2">
        <v>1708.09</v>
      </c>
      <c r="K125" s="2">
        <v>1706.32</v>
      </c>
      <c r="L125" s="2">
        <v>1688.91</v>
      </c>
      <c r="M125" s="2">
        <v>1691.71</v>
      </c>
      <c r="N125" s="2">
        <v>1682.71</v>
      </c>
      <c r="O125" s="2">
        <v>1685.69</v>
      </c>
      <c r="P125" s="2">
        <v>1699.35</v>
      </c>
      <c r="Q125" s="2">
        <v>1719.41</v>
      </c>
      <c r="R125" s="2">
        <v>1810.39</v>
      </c>
      <c r="S125" s="2">
        <v>1821.81</v>
      </c>
      <c r="T125" s="2">
        <v>1726.8</v>
      </c>
      <c r="U125" s="2">
        <v>1699.83</v>
      </c>
      <c r="V125" s="2">
        <v>1622.73</v>
      </c>
      <c r="W125" s="2">
        <v>1578.53</v>
      </c>
      <c r="X125" s="2">
        <v>1570.25</v>
      </c>
      <c r="Y125" s="85">
        <v>1572.2</v>
      </c>
      <c r="AB125" s="4">
        <v>11</v>
      </c>
      <c r="AC125" s="4">
        <v>24</v>
      </c>
    </row>
    <row r="126" spans="1:29" x14ac:dyDescent="0.25">
      <c r="A126" s="69">
        <v>18</v>
      </c>
      <c r="B126" s="93">
        <v>1574.33</v>
      </c>
      <c r="C126" s="2">
        <v>1575.18</v>
      </c>
      <c r="D126" s="2">
        <v>1569.63</v>
      </c>
      <c r="E126" s="2">
        <v>1576.55</v>
      </c>
      <c r="F126" s="2">
        <v>1576.67</v>
      </c>
      <c r="G126" s="2">
        <v>1655.03</v>
      </c>
      <c r="H126" s="2">
        <v>1709.97</v>
      </c>
      <c r="I126" s="2">
        <v>1741.4</v>
      </c>
      <c r="J126" s="2">
        <v>1741.58</v>
      </c>
      <c r="K126" s="2">
        <v>1746.27</v>
      </c>
      <c r="L126" s="2">
        <v>1728.13</v>
      </c>
      <c r="M126" s="2">
        <v>1729.45</v>
      </c>
      <c r="N126" s="2">
        <v>1703.8</v>
      </c>
      <c r="O126" s="2">
        <v>1678.81</v>
      </c>
      <c r="P126" s="2">
        <v>1720.89</v>
      </c>
      <c r="Q126" s="2">
        <v>1742.59</v>
      </c>
      <c r="R126" s="2">
        <v>1788.89</v>
      </c>
      <c r="S126" s="2">
        <v>1764.83</v>
      </c>
      <c r="T126" s="2">
        <v>1736.55</v>
      </c>
      <c r="U126" s="2">
        <v>1690.53</v>
      </c>
      <c r="V126" s="2">
        <v>1578.79</v>
      </c>
      <c r="W126" s="2">
        <v>1576.65</v>
      </c>
      <c r="X126" s="2">
        <v>1570.56</v>
      </c>
      <c r="Y126" s="85">
        <v>1572.39</v>
      </c>
      <c r="AB126" s="4">
        <v>11</v>
      </c>
      <c r="AC126" s="4">
        <v>25</v>
      </c>
    </row>
    <row r="127" spans="1:29" x14ac:dyDescent="0.25">
      <c r="A127" s="69">
        <v>19</v>
      </c>
      <c r="B127" s="93">
        <v>1573.39</v>
      </c>
      <c r="C127" s="2">
        <v>1575.24</v>
      </c>
      <c r="D127" s="2">
        <v>1576.16</v>
      </c>
      <c r="E127" s="2">
        <v>1577.73</v>
      </c>
      <c r="F127" s="2">
        <v>1583.64</v>
      </c>
      <c r="G127" s="2">
        <v>1607.89</v>
      </c>
      <c r="H127" s="2">
        <v>1700.91</v>
      </c>
      <c r="I127" s="2">
        <v>1716.22</v>
      </c>
      <c r="J127" s="2">
        <v>1717.66</v>
      </c>
      <c r="K127" s="2">
        <v>1714.84</v>
      </c>
      <c r="L127" s="2">
        <v>1715.21</v>
      </c>
      <c r="M127" s="2">
        <v>1703.26</v>
      </c>
      <c r="N127" s="2">
        <v>1701.22</v>
      </c>
      <c r="O127" s="2">
        <v>1699.33</v>
      </c>
      <c r="P127" s="2">
        <v>1702.4</v>
      </c>
      <c r="Q127" s="2">
        <v>1715.36</v>
      </c>
      <c r="R127" s="2">
        <v>1742.21</v>
      </c>
      <c r="S127" s="2">
        <v>1737.92</v>
      </c>
      <c r="T127" s="2">
        <v>1714.3</v>
      </c>
      <c r="U127" s="2">
        <v>1700.6</v>
      </c>
      <c r="V127" s="2">
        <v>1643.34</v>
      </c>
      <c r="W127" s="2">
        <v>1577.69</v>
      </c>
      <c r="X127" s="2">
        <v>1571.96</v>
      </c>
      <c r="Y127" s="85">
        <v>1571.73</v>
      </c>
      <c r="AB127" s="4">
        <v>12</v>
      </c>
      <c r="AC127" s="4">
        <v>2</v>
      </c>
    </row>
    <row r="128" spans="1:29" x14ac:dyDescent="0.25">
      <c r="A128" s="69">
        <v>20</v>
      </c>
      <c r="B128" s="93">
        <v>1581.65</v>
      </c>
      <c r="C128" s="2">
        <v>1575.65</v>
      </c>
      <c r="D128" s="2">
        <v>1577.53</v>
      </c>
      <c r="E128" s="2">
        <v>1578.11</v>
      </c>
      <c r="F128" s="2">
        <v>1577.48</v>
      </c>
      <c r="G128" s="2">
        <v>1581.08</v>
      </c>
      <c r="H128" s="2">
        <v>1585.98</v>
      </c>
      <c r="I128" s="2">
        <v>1647.41</v>
      </c>
      <c r="J128" s="2">
        <v>1649.74</v>
      </c>
      <c r="K128" s="2">
        <v>1651.2</v>
      </c>
      <c r="L128" s="2">
        <v>1646.87</v>
      </c>
      <c r="M128" s="2">
        <v>1643.28</v>
      </c>
      <c r="N128" s="2">
        <v>1643.83</v>
      </c>
      <c r="O128" s="2">
        <v>1646.6</v>
      </c>
      <c r="P128" s="2">
        <v>1652.52</v>
      </c>
      <c r="Q128" s="2">
        <v>1659.29</v>
      </c>
      <c r="R128" s="2">
        <v>1669.65</v>
      </c>
      <c r="S128" s="2">
        <v>1663.48</v>
      </c>
      <c r="T128" s="2">
        <v>1669.1</v>
      </c>
      <c r="U128" s="2">
        <v>1636.53</v>
      </c>
      <c r="V128" s="2">
        <v>1575.77</v>
      </c>
      <c r="W128" s="2">
        <v>1568.45</v>
      </c>
      <c r="X128" s="2">
        <v>1570.19</v>
      </c>
      <c r="Y128" s="85">
        <v>1572.64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3">
        <v>1573.35</v>
      </c>
      <c r="C129" s="2">
        <v>1568.22</v>
      </c>
      <c r="D129" s="2">
        <v>1568.73</v>
      </c>
      <c r="E129" s="2">
        <v>1569.32</v>
      </c>
      <c r="F129" s="2">
        <v>1569.28</v>
      </c>
      <c r="G129" s="2">
        <v>1577.17</v>
      </c>
      <c r="H129" s="2">
        <v>1576.36</v>
      </c>
      <c r="I129" s="2">
        <v>1577.45</v>
      </c>
      <c r="J129" s="2">
        <v>1572.3</v>
      </c>
      <c r="K129" s="2">
        <v>1582.84</v>
      </c>
      <c r="L129" s="2">
        <v>1578.85</v>
      </c>
      <c r="M129" s="2">
        <v>1570.14</v>
      </c>
      <c r="N129" s="2">
        <v>1569.85</v>
      </c>
      <c r="O129" s="2">
        <v>1570.14</v>
      </c>
      <c r="P129" s="2">
        <v>1597.38</v>
      </c>
      <c r="Q129" s="2">
        <v>1633.52</v>
      </c>
      <c r="R129" s="2">
        <v>1642.99</v>
      </c>
      <c r="S129" s="2">
        <v>1640.23</v>
      </c>
      <c r="T129" s="2">
        <v>1636.77</v>
      </c>
      <c r="U129" s="2">
        <v>1599.75</v>
      </c>
      <c r="V129" s="2">
        <v>1656.22</v>
      </c>
      <c r="W129" s="2">
        <v>1588.56</v>
      </c>
      <c r="X129" s="2">
        <v>1571.72</v>
      </c>
      <c r="Y129" s="85">
        <v>1571.74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3">
        <v>1575.2</v>
      </c>
      <c r="C130" s="2">
        <v>1576.48</v>
      </c>
      <c r="D130" s="2">
        <v>1577.15</v>
      </c>
      <c r="E130" s="2">
        <v>1577.81</v>
      </c>
      <c r="F130" s="2">
        <v>1584.49</v>
      </c>
      <c r="G130" s="2">
        <v>1697.59</v>
      </c>
      <c r="H130" s="2">
        <v>1817.3</v>
      </c>
      <c r="I130" s="2">
        <v>1841.62</v>
      </c>
      <c r="J130" s="2">
        <v>1758.18</v>
      </c>
      <c r="K130" s="2">
        <v>1755.45</v>
      </c>
      <c r="L130" s="2">
        <v>1743.51</v>
      </c>
      <c r="M130" s="2">
        <v>1759.82</v>
      </c>
      <c r="N130" s="2">
        <v>1753.02</v>
      </c>
      <c r="O130" s="2">
        <v>1749.98</v>
      </c>
      <c r="P130" s="2">
        <v>1761.28</v>
      </c>
      <c r="Q130" s="2">
        <v>1773.08</v>
      </c>
      <c r="R130" s="2">
        <v>1772.81</v>
      </c>
      <c r="S130" s="2">
        <v>1764.53</v>
      </c>
      <c r="T130" s="2">
        <v>1721.21</v>
      </c>
      <c r="U130" s="2">
        <v>1708.39</v>
      </c>
      <c r="V130" s="2">
        <v>1618.87</v>
      </c>
      <c r="W130" s="2">
        <v>1580.4</v>
      </c>
      <c r="X130" s="2">
        <v>1572.87</v>
      </c>
      <c r="Y130" s="85">
        <v>1573.55</v>
      </c>
      <c r="AB130" s="4">
        <v>12</v>
      </c>
      <c r="AC130" s="4">
        <v>5</v>
      </c>
    </row>
    <row r="131" spans="1:29" x14ac:dyDescent="0.25">
      <c r="A131" s="69">
        <v>23</v>
      </c>
      <c r="B131" s="93">
        <v>1575.9</v>
      </c>
      <c r="C131" s="2">
        <v>1576.79</v>
      </c>
      <c r="D131" s="2">
        <v>1577.76</v>
      </c>
      <c r="E131" s="2">
        <v>1578.68</v>
      </c>
      <c r="F131" s="2">
        <v>1585.26</v>
      </c>
      <c r="G131" s="2">
        <v>1630.49</v>
      </c>
      <c r="H131" s="2">
        <v>1692.82</v>
      </c>
      <c r="I131" s="2">
        <v>1726.6</v>
      </c>
      <c r="J131" s="2">
        <v>1700.96</v>
      </c>
      <c r="K131" s="2">
        <v>1695.94</v>
      </c>
      <c r="L131" s="2">
        <v>1684.89</v>
      </c>
      <c r="M131" s="2">
        <v>1684.23</v>
      </c>
      <c r="N131" s="2">
        <v>1662.22</v>
      </c>
      <c r="O131" s="2">
        <v>1668.29</v>
      </c>
      <c r="P131" s="2">
        <v>1692.59</v>
      </c>
      <c r="Q131" s="2">
        <v>1731.13</v>
      </c>
      <c r="R131" s="2">
        <v>1743.33</v>
      </c>
      <c r="S131" s="2">
        <v>1745.56</v>
      </c>
      <c r="T131" s="2">
        <v>1707.92</v>
      </c>
      <c r="U131" s="2">
        <v>1673.19</v>
      </c>
      <c r="V131" s="2">
        <v>1641.26</v>
      </c>
      <c r="W131" s="2">
        <v>1583.54</v>
      </c>
      <c r="X131" s="2">
        <v>1581.22</v>
      </c>
      <c r="Y131" s="85">
        <v>1574.31</v>
      </c>
      <c r="AB131" s="4">
        <v>12</v>
      </c>
      <c r="AC131" s="4">
        <v>6</v>
      </c>
    </row>
    <row r="132" spans="1:29" x14ac:dyDescent="0.25">
      <c r="A132" s="69">
        <v>24</v>
      </c>
      <c r="B132" s="93">
        <v>1575.82</v>
      </c>
      <c r="C132" s="2">
        <v>1572.77</v>
      </c>
      <c r="D132" s="2">
        <v>1567.82</v>
      </c>
      <c r="E132" s="2">
        <v>1567.2</v>
      </c>
      <c r="F132" s="2">
        <v>1575.14</v>
      </c>
      <c r="G132" s="2">
        <v>1589.52</v>
      </c>
      <c r="H132" s="2">
        <v>1622.31</v>
      </c>
      <c r="I132" s="2">
        <v>1656.93</v>
      </c>
      <c r="J132" s="2">
        <v>1664.77</v>
      </c>
      <c r="K132" s="2">
        <v>1666.09</v>
      </c>
      <c r="L132" s="2">
        <v>1656.79</v>
      </c>
      <c r="M132" s="2">
        <v>1655.47</v>
      </c>
      <c r="N132" s="2">
        <v>1655.25</v>
      </c>
      <c r="O132" s="2">
        <v>1662.48</v>
      </c>
      <c r="P132" s="2">
        <v>1669.1</v>
      </c>
      <c r="Q132" s="2">
        <v>1683.31</v>
      </c>
      <c r="R132" s="2">
        <v>1719.93</v>
      </c>
      <c r="S132" s="2">
        <v>1730.11</v>
      </c>
      <c r="T132" s="2">
        <v>1669.64</v>
      </c>
      <c r="U132" s="2">
        <v>1659.52</v>
      </c>
      <c r="V132" s="2">
        <v>1619.62</v>
      </c>
      <c r="W132" s="2">
        <v>1583.19</v>
      </c>
      <c r="X132" s="2">
        <v>1577.2</v>
      </c>
      <c r="Y132" s="85">
        <v>1577.41</v>
      </c>
      <c r="AB132" s="4">
        <v>12</v>
      </c>
      <c r="AC132" s="4">
        <v>7</v>
      </c>
    </row>
    <row r="133" spans="1:29" x14ac:dyDescent="0.25">
      <c r="A133" s="69">
        <v>25</v>
      </c>
      <c r="B133" s="93">
        <v>1579.37</v>
      </c>
      <c r="C133" s="2">
        <v>1580.42</v>
      </c>
      <c r="D133" s="2">
        <v>1575.9</v>
      </c>
      <c r="E133" s="2">
        <v>1581.73</v>
      </c>
      <c r="F133" s="2">
        <v>1582.97</v>
      </c>
      <c r="G133" s="2">
        <v>1599.67</v>
      </c>
      <c r="H133" s="2">
        <v>1654.54</v>
      </c>
      <c r="I133" s="2">
        <v>1703.56</v>
      </c>
      <c r="J133" s="2">
        <v>1672.83</v>
      </c>
      <c r="K133" s="2">
        <v>1669.73</v>
      </c>
      <c r="L133" s="2">
        <v>1661.44</v>
      </c>
      <c r="M133" s="2">
        <v>1660.25</v>
      </c>
      <c r="N133" s="2">
        <v>1658.7</v>
      </c>
      <c r="O133" s="2">
        <v>1662.44</v>
      </c>
      <c r="P133" s="2">
        <v>1674.01</v>
      </c>
      <c r="Q133" s="2">
        <v>1685.91</v>
      </c>
      <c r="R133" s="2">
        <v>1739.82</v>
      </c>
      <c r="S133" s="2">
        <v>1735.74</v>
      </c>
      <c r="T133" s="2">
        <v>1675.72</v>
      </c>
      <c r="U133" s="2">
        <v>1660.34</v>
      </c>
      <c r="V133" s="2">
        <v>1618.1</v>
      </c>
      <c r="W133" s="2">
        <v>1584.72</v>
      </c>
      <c r="X133" s="2">
        <v>1576.76</v>
      </c>
      <c r="Y133" s="85">
        <v>1577.06</v>
      </c>
      <c r="AB133" s="4">
        <v>12</v>
      </c>
      <c r="AC133" s="4">
        <v>8</v>
      </c>
    </row>
    <row r="134" spans="1:29" x14ac:dyDescent="0.25">
      <c r="A134" s="69">
        <v>26</v>
      </c>
      <c r="B134" s="93">
        <v>1579.01</v>
      </c>
      <c r="C134" s="2">
        <v>1574.47</v>
      </c>
      <c r="D134" s="2">
        <v>1574.79</v>
      </c>
      <c r="E134" s="2">
        <v>1576.53</v>
      </c>
      <c r="F134" s="2">
        <v>1582.39</v>
      </c>
      <c r="G134" s="2">
        <v>1590.78</v>
      </c>
      <c r="H134" s="2">
        <v>1640.93</v>
      </c>
      <c r="I134" s="2">
        <v>1640.04</v>
      </c>
      <c r="J134" s="2">
        <v>1631.64</v>
      </c>
      <c r="K134" s="2">
        <v>1643.23</v>
      </c>
      <c r="L134" s="2">
        <v>1641.23</v>
      </c>
      <c r="M134" s="2">
        <v>1641.35</v>
      </c>
      <c r="N134" s="2">
        <v>1632.02</v>
      </c>
      <c r="O134" s="2">
        <v>1632.62</v>
      </c>
      <c r="P134" s="2">
        <v>1642.59</v>
      </c>
      <c r="Q134" s="2">
        <v>1652.31</v>
      </c>
      <c r="R134" s="2">
        <v>1686.64</v>
      </c>
      <c r="S134" s="2">
        <v>1657.37</v>
      </c>
      <c r="T134" s="2">
        <v>1639.97</v>
      </c>
      <c r="U134" s="2">
        <v>1602.2</v>
      </c>
      <c r="V134" s="2">
        <v>1580</v>
      </c>
      <c r="W134" s="2">
        <v>1523.94</v>
      </c>
      <c r="X134" s="2">
        <v>1569.33</v>
      </c>
      <c r="Y134" s="85">
        <v>1571.86</v>
      </c>
      <c r="AB134" s="4">
        <v>12</v>
      </c>
      <c r="AC134" s="4">
        <v>9</v>
      </c>
    </row>
    <row r="135" spans="1:29" x14ac:dyDescent="0.25">
      <c r="A135" s="69">
        <v>27</v>
      </c>
      <c r="B135" s="93">
        <v>1575.3</v>
      </c>
      <c r="C135" s="2">
        <v>1575.26</v>
      </c>
      <c r="D135" s="2">
        <v>1575.35</v>
      </c>
      <c r="E135" s="2">
        <v>1576.23</v>
      </c>
      <c r="F135" s="2">
        <v>1578.07</v>
      </c>
      <c r="G135" s="2">
        <v>1575.31</v>
      </c>
      <c r="H135" s="2">
        <v>1588.12</v>
      </c>
      <c r="I135" s="2">
        <v>1652.69</v>
      </c>
      <c r="J135" s="2">
        <v>1737.24</v>
      </c>
      <c r="K135" s="2">
        <v>1773.31</v>
      </c>
      <c r="L135" s="2">
        <v>1738.99</v>
      </c>
      <c r="M135" s="2">
        <v>1724.59</v>
      </c>
      <c r="N135" s="2">
        <v>1700.45</v>
      </c>
      <c r="O135" s="2">
        <v>1711.48</v>
      </c>
      <c r="P135" s="2">
        <v>1727.19</v>
      </c>
      <c r="Q135" s="2">
        <v>1762.4</v>
      </c>
      <c r="R135" s="2">
        <v>1781.15</v>
      </c>
      <c r="S135" s="2">
        <v>1769.03</v>
      </c>
      <c r="T135" s="2">
        <v>1751.1</v>
      </c>
      <c r="U135" s="2">
        <v>1731.86</v>
      </c>
      <c r="V135" s="2">
        <v>1689.04</v>
      </c>
      <c r="W135" s="2">
        <v>1600.68</v>
      </c>
      <c r="X135" s="2">
        <v>1574.98</v>
      </c>
      <c r="Y135" s="85">
        <v>1575.75</v>
      </c>
      <c r="AB135" s="4">
        <v>12</v>
      </c>
      <c r="AC135" s="4">
        <v>10</v>
      </c>
    </row>
    <row r="136" spans="1:29" x14ac:dyDescent="0.25">
      <c r="A136" s="69">
        <v>28</v>
      </c>
      <c r="B136" s="93">
        <v>1575.83</v>
      </c>
      <c r="C136" s="2">
        <v>1575.62</v>
      </c>
      <c r="D136" s="2">
        <v>1576.11</v>
      </c>
      <c r="E136" s="2">
        <v>1576.41</v>
      </c>
      <c r="F136" s="2">
        <v>1576.65</v>
      </c>
      <c r="G136" s="2">
        <v>1573.56</v>
      </c>
      <c r="H136" s="2">
        <v>1576.27</v>
      </c>
      <c r="I136" s="2">
        <v>1593.62</v>
      </c>
      <c r="J136" s="2">
        <v>1668.24</v>
      </c>
      <c r="K136" s="2">
        <v>1732.69</v>
      </c>
      <c r="L136" s="2">
        <v>1729.74</v>
      </c>
      <c r="M136" s="2">
        <v>1731.13</v>
      </c>
      <c r="N136" s="2">
        <v>1727.42</v>
      </c>
      <c r="O136" s="2">
        <v>1731.46</v>
      </c>
      <c r="P136" s="2">
        <v>1760.05</v>
      </c>
      <c r="Q136" s="2">
        <v>1787.23</v>
      </c>
      <c r="R136" s="2">
        <v>1814.36</v>
      </c>
      <c r="S136" s="2">
        <v>1796.63</v>
      </c>
      <c r="T136" s="2">
        <v>1783.97</v>
      </c>
      <c r="U136" s="2">
        <v>1778.4</v>
      </c>
      <c r="V136" s="2">
        <v>1739.62</v>
      </c>
      <c r="W136" s="2">
        <v>1612.7</v>
      </c>
      <c r="X136" s="2">
        <v>1582.46</v>
      </c>
      <c r="Y136" s="85">
        <v>1576.37</v>
      </c>
      <c r="AB136" s="4">
        <v>12</v>
      </c>
      <c r="AC136" s="4">
        <v>11</v>
      </c>
    </row>
    <row r="137" spans="1:29" x14ac:dyDescent="0.25">
      <c r="A137" s="69">
        <v>29</v>
      </c>
      <c r="B137" s="93">
        <v>1575.42</v>
      </c>
      <c r="C137" s="2">
        <v>1575.5</v>
      </c>
      <c r="D137" s="2">
        <v>1575.57</v>
      </c>
      <c r="E137" s="2">
        <v>1576.73</v>
      </c>
      <c r="F137" s="2">
        <v>1580.74</v>
      </c>
      <c r="G137" s="2">
        <v>1605.14</v>
      </c>
      <c r="H137" s="2">
        <v>1651.1</v>
      </c>
      <c r="I137" s="2">
        <v>1727.52</v>
      </c>
      <c r="J137" s="2">
        <v>1728.83</v>
      </c>
      <c r="K137" s="2">
        <v>1731.22</v>
      </c>
      <c r="L137" s="2">
        <v>1724.91</v>
      </c>
      <c r="M137" s="2">
        <v>1727.34</v>
      </c>
      <c r="N137" s="2">
        <v>1725.95</v>
      </c>
      <c r="O137" s="2">
        <v>1728.55</v>
      </c>
      <c r="P137" s="2">
        <v>1750.26</v>
      </c>
      <c r="Q137" s="2">
        <v>1813.46</v>
      </c>
      <c r="R137" s="2">
        <v>1826.8</v>
      </c>
      <c r="S137" s="2">
        <v>1818.07</v>
      </c>
      <c r="T137" s="2">
        <v>1756.8</v>
      </c>
      <c r="U137" s="2">
        <v>1740.68</v>
      </c>
      <c r="V137" s="2">
        <v>1691.28</v>
      </c>
      <c r="W137" s="2">
        <v>1612.73</v>
      </c>
      <c r="X137" s="2">
        <v>1580.3</v>
      </c>
      <c r="Y137" s="85">
        <v>1574.62</v>
      </c>
      <c r="AB137" s="4">
        <v>12</v>
      </c>
      <c r="AC137" s="4">
        <v>12</v>
      </c>
    </row>
    <row r="138" spans="1:29" x14ac:dyDescent="0.25">
      <c r="A138" s="69">
        <v>30</v>
      </c>
      <c r="B138" s="93">
        <v>1577.56</v>
      </c>
      <c r="C138" s="2">
        <v>1576.74</v>
      </c>
      <c r="D138" s="2">
        <v>1577.43</v>
      </c>
      <c r="E138" s="2">
        <v>1578.95</v>
      </c>
      <c r="F138" s="2">
        <v>1580.49</v>
      </c>
      <c r="G138" s="2">
        <v>1596.66</v>
      </c>
      <c r="H138" s="2">
        <v>1641.25</v>
      </c>
      <c r="I138" s="2">
        <v>1668.47</v>
      </c>
      <c r="J138" s="2">
        <v>1674.99</v>
      </c>
      <c r="K138" s="2">
        <v>1648.32</v>
      </c>
      <c r="L138" s="2">
        <v>1617.89</v>
      </c>
      <c r="M138" s="2">
        <v>1613.09</v>
      </c>
      <c r="N138" s="2">
        <v>1609.56</v>
      </c>
      <c r="O138" s="2">
        <v>1607.82</v>
      </c>
      <c r="P138" s="2">
        <v>1616.58</v>
      </c>
      <c r="Q138" s="2">
        <v>1633.27</v>
      </c>
      <c r="R138" s="2">
        <v>1718.14</v>
      </c>
      <c r="S138" s="2">
        <v>1661.34</v>
      </c>
      <c r="T138" s="2">
        <v>1621.28</v>
      </c>
      <c r="U138" s="2">
        <v>1601.07</v>
      </c>
      <c r="V138" s="2">
        <v>1594.54</v>
      </c>
      <c r="W138" s="2">
        <v>1581.85</v>
      </c>
      <c r="X138" s="2">
        <v>1569.43</v>
      </c>
      <c r="Y138" s="85">
        <v>1574.02</v>
      </c>
      <c r="AB138" s="4">
        <v>12</v>
      </c>
      <c r="AC138" s="4">
        <v>13</v>
      </c>
    </row>
    <row r="139" spans="1:29" x14ac:dyDescent="0.25">
      <c r="A139" s="70">
        <v>31</v>
      </c>
      <c r="B139" s="94">
        <v>1577.16</v>
      </c>
      <c r="C139" s="86">
        <v>1575.46</v>
      </c>
      <c r="D139" s="86">
        <v>1577.88</v>
      </c>
      <c r="E139" s="86">
        <v>1578.77</v>
      </c>
      <c r="F139" s="86">
        <v>1588.72</v>
      </c>
      <c r="G139" s="86">
        <v>1676.81</v>
      </c>
      <c r="H139" s="86">
        <v>1803.55</v>
      </c>
      <c r="I139" s="86">
        <v>1873.9</v>
      </c>
      <c r="J139" s="86">
        <v>1862.21</v>
      </c>
      <c r="K139" s="86">
        <v>1855.06</v>
      </c>
      <c r="L139" s="86">
        <v>1842.2</v>
      </c>
      <c r="M139" s="86">
        <v>1853.15</v>
      </c>
      <c r="N139" s="86">
        <v>1845.89</v>
      </c>
      <c r="O139" s="86">
        <v>1853.62</v>
      </c>
      <c r="P139" s="86">
        <v>1875.87</v>
      </c>
      <c r="Q139" s="86">
        <v>1913.51</v>
      </c>
      <c r="R139" s="86">
        <v>1925.27</v>
      </c>
      <c r="S139" s="86">
        <v>1923.5</v>
      </c>
      <c r="T139" s="86">
        <v>1847.77</v>
      </c>
      <c r="U139" s="86">
        <v>1818.74</v>
      </c>
      <c r="V139" s="86">
        <v>1739.15</v>
      </c>
      <c r="W139" s="86">
        <v>1673.01</v>
      </c>
      <c r="X139" s="86">
        <v>1645.43</v>
      </c>
      <c r="Y139" s="87">
        <v>1600.32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>
        <v>-3.34</v>
      </c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96" t="s">
        <v>307</v>
      </c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880241.3</v>
      </c>
      <c r="N215" s="328"/>
      <c r="O215" s="347">
        <v>1355564</v>
      </c>
      <c r="P215" s="348"/>
      <c r="Q215" s="347">
        <v>1458239.72</v>
      </c>
      <c r="R215" s="348"/>
      <c r="S215" s="347">
        <v>723361.22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ht="12" customHeight="1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118">
        <v>253.19</v>
      </c>
      <c r="C254" s="118">
        <v>253.19</v>
      </c>
      <c r="D254" s="118">
        <v>253.19</v>
      </c>
      <c r="E254" s="118">
        <v>253.19</v>
      </c>
      <c r="F254" s="118">
        <v>253.19</v>
      </c>
      <c r="G254" s="118">
        <v>253.19</v>
      </c>
      <c r="H254" s="118">
        <v>253.19</v>
      </c>
      <c r="I254" s="118">
        <v>253.19</v>
      </c>
      <c r="J254" s="118">
        <v>253.19</v>
      </c>
      <c r="K254" s="118">
        <v>253.19</v>
      </c>
      <c r="L254" s="118">
        <v>253.19</v>
      </c>
      <c r="M254" s="118">
        <v>253.19</v>
      </c>
      <c r="N254" s="118">
        <v>253.19</v>
      </c>
      <c r="O254" s="118">
        <v>253.19</v>
      </c>
      <c r="P254" s="118">
        <v>253.19</v>
      </c>
      <c r="Q254" s="118">
        <v>253.19</v>
      </c>
      <c r="R254" s="118">
        <v>253.19</v>
      </c>
      <c r="S254" s="118">
        <v>253.19</v>
      </c>
      <c r="T254" s="118">
        <v>253.19</v>
      </c>
      <c r="U254" s="118">
        <v>253.19</v>
      </c>
      <c r="V254" s="118">
        <v>253.19</v>
      </c>
      <c r="W254" s="118">
        <v>253.19</v>
      </c>
      <c r="X254" s="118">
        <v>253.19</v>
      </c>
      <c r="Y254" s="118">
        <v>253.19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118">
        <v>253.19</v>
      </c>
      <c r="C255" s="118">
        <v>253.19</v>
      </c>
      <c r="D255" s="118">
        <v>253.19</v>
      </c>
      <c r="E255" s="118">
        <v>253.19</v>
      </c>
      <c r="F255" s="118">
        <v>253.19</v>
      </c>
      <c r="G255" s="118">
        <v>253.19</v>
      </c>
      <c r="H255" s="118">
        <v>253.19</v>
      </c>
      <c r="I255" s="118">
        <v>253.19</v>
      </c>
      <c r="J255" s="118">
        <v>253.19</v>
      </c>
      <c r="K255" s="118">
        <v>253.19</v>
      </c>
      <c r="L255" s="118">
        <v>253.19</v>
      </c>
      <c r="M255" s="118">
        <v>253.19</v>
      </c>
      <c r="N255" s="118">
        <v>253.19</v>
      </c>
      <c r="O255" s="118">
        <v>253.19</v>
      </c>
      <c r="P255" s="118">
        <v>253.19</v>
      </c>
      <c r="Q255" s="118">
        <v>253.19</v>
      </c>
      <c r="R255" s="118">
        <v>253.19</v>
      </c>
      <c r="S255" s="118">
        <v>253.19</v>
      </c>
      <c r="T255" s="118">
        <v>253.19</v>
      </c>
      <c r="U255" s="118">
        <v>253.19</v>
      </c>
      <c r="V255" s="118">
        <v>253.19</v>
      </c>
      <c r="W255" s="118">
        <v>253.19</v>
      </c>
      <c r="X255" s="118">
        <v>253.19</v>
      </c>
      <c r="Y255" s="118">
        <v>253.19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118">
        <v>253.19</v>
      </c>
      <c r="C256" s="118">
        <v>253.19</v>
      </c>
      <c r="D256" s="118">
        <v>253.19</v>
      </c>
      <c r="E256" s="118">
        <v>253.19</v>
      </c>
      <c r="F256" s="118">
        <v>253.19</v>
      </c>
      <c r="G256" s="118">
        <v>253.19</v>
      </c>
      <c r="H256" s="118">
        <v>253.19</v>
      </c>
      <c r="I256" s="118">
        <v>253.19</v>
      </c>
      <c r="J256" s="118">
        <v>253.19</v>
      </c>
      <c r="K256" s="118">
        <v>253.19</v>
      </c>
      <c r="L256" s="118">
        <v>253.19</v>
      </c>
      <c r="M256" s="118">
        <v>253.19</v>
      </c>
      <c r="N256" s="118">
        <v>253.19</v>
      </c>
      <c r="O256" s="118">
        <v>253.19</v>
      </c>
      <c r="P256" s="118">
        <v>253.19</v>
      </c>
      <c r="Q256" s="118">
        <v>253.19</v>
      </c>
      <c r="R256" s="118">
        <v>253.19</v>
      </c>
      <c r="S256" s="118">
        <v>253.19</v>
      </c>
      <c r="T256" s="118">
        <v>253.19</v>
      </c>
      <c r="U256" s="118">
        <v>253.19</v>
      </c>
      <c r="V256" s="118">
        <v>253.19</v>
      </c>
      <c r="W256" s="118">
        <v>253.19</v>
      </c>
      <c r="X256" s="118">
        <v>253.19</v>
      </c>
      <c r="Y256" s="118">
        <v>253.19</v>
      </c>
      <c r="AB256" s="4">
        <v>17</v>
      </c>
      <c r="AC256" s="4">
        <v>11</v>
      </c>
    </row>
    <row r="257" spans="1:29" x14ac:dyDescent="0.25">
      <c r="A257" s="111">
        <v>4</v>
      </c>
      <c r="B257" s="118">
        <v>253.19</v>
      </c>
      <c r="C257" s="118">
        <v>253.19</v>
      </c>
      <c r="D257" s="118">
        <v>253.19</v>
      </c>
      <c r="E257" s="118">
        <v>253.19</v>
      </c>
      <c r="F257" s="118">
        <v>253.19</v>
      </c>
      <c r="G257" s="118">
        <v>253.19</v>
      </c>
      <c r="H257" s="118">
        <v>253.19</v>
      </c>
      <c r="I257" s="118">
        <v>253.19</v>
      </c>
      <c r="J257" s="118">
        <v>253.19</v>
      </c>
      <c r="K257" s="118">
        <v>253.19</v>
      </c>
      <c r="L257" s="118">
        <v>253.19</v>
      </c>
      <c r="M257" s="118">
        <v>253.19</v>
      </c>
      <c r="N257" s="118">
        <v>253.19</v>
      </c>
      <c r="O257" s="118">
        <v>253.19</v>
      </c>
      <c r="P257" s="118">
        <v>253.19</v>
      </c>
      <c r="Q257" s="118">
        <v>253.19</v>
      </c>
      <c r="R257" s="118">
        <v>253.19</v>
      </c>
      <c r="S257" s="118">
        <v>253.19</v>
      </c>
      <c r="T257" s="118">
        <v>253.19</v>
      </c>
      <c r="U257" s="118">
        <v>253.19</v>
      </c>
      <c r="V257" s="118">
        <v>253.19</v>
      </c>
      <c r="W257" s="118">
        <v>253.19</v>
      </c>
      <c r="X257" s="118">
        <v>253.19</v>
      </c>
      <c r="Y257" s="118">
        <v>253.19</v>
      </c>
      <c r="AB257" s="4">
        <v>17</v>
      </c>
      <c r="AC257" s="4">
        <v>12</v>
      </c>
    </row>
    <row r="258" spans="1:29" x14ac:dyDescent="0.25">
      <c r="A258" s="111">
        <v>5</v>
      </c>
      <c r="B258" s="118">
        <v>253.19</v>
      </c>
      <c r="C258" s="118">
        <v>253.19</v>
      </c>
      <c r="D258" s="118">
        <v>253.19</v>
      </c>
      <c r="E258" s="118">
        <v>253.19</v>
      </c>
      <c r="F258" s="118">
        <v>253.19</v>
      </c>
      <c r="G258" s="118">
        <v>253.19</v>
      </c>
      <c r="H258" s="118">
        <v>253.19</v>
      </c>
      <c r="I258" s="118">
        <v>253.19</v>
      </c>
      <c r="J258" s="118">
        <v>253.19</v>
      </c>
      <c r="K258" s="118">
        <v>253.19</v>
      </c>
      <c r="L258" s="118">
        <v>253.19</v>
      </c>
      <c r="M258" s="118">
        <v>253.19</v>
      </c>
      <c r="N258" s="118">
        <v>253.19</v>
      </c>
      <c r="O258" s="118">
        <v>253.19</v>
      </c>
      <c r="P258" s="118">
        <v>253.19</v>
      </c>
      <c r="Q258" s="118">
        <v>253.19</v>
      </c>
      <c r="R258" s="118">
        <v>253.19</v>
      </c>
      <c r="S258" s="118">
        <v>253.19</v>
      </c>
      <c r="T258" s="118">
        <v>253.19</v>
      </c>
      <c r="U258" s="118">
        <v>253.19</v>
      </c>
      <c r="V258" s="118">
        <v>253.19</v>
      </c>
      <c r="W258" s="118">
        <v>253.19</v>
      </c>
      <c r="X258" s="118">
        <v>253.19</v>
      </c>
      <c r="Y258" s="118">
        <v>253.19</v>
      </c>
      <c r="AB258" s="4">
        <v>17</v>
      </c>
      <c r="AC258" s="4">
        <v>13</v>
      </c>
    </row>
    <row r="259" spans="1:29" x14ac:dyDescent="0.25">
      <c r="A259" s="111">
        <v>6</v>
      </c>
      <c r="B259" s="118">
        <v>253.19</v>
      </c>
      <c r="C259" s="118">
        <v>253.19</v>
      </c>
      <c r="D259" s="118">
        <v>253.19</v>
      </c>
      <c r="E259" s="118">
        <v>253.19</v>
      </c>
      <c r="F259" s="118">
        <v>253.19</v>
      </c>
      <c r="G259" s="118">
        <v>253.19</v>
      </c>
      <c r="H259" s="118">
        <v>253.19</v>
      </c>
      <c r="I259" s="118">
        <v>253.19</v>
      </c>
      <c r="J259" s="118">
        <v>253.19</v>
      </c>
      <c r="K259" s="118">
        <v>253.19</v>
      </c>
      <c r="L259" s="118">
        <v>253.19</v>
      </c>
      <c r="M259" s="118">
        <v>253.19</v>
      </c>
      <c r="N259" s="118">
        <v>253.19</v>
      </c>
      <c r="O259" s="118">
        <v>253.19</v>
      </c>
      <c r="P259" s="118">
        <v>253.19</v>
      </c>
      <c r="Q259" s="118">
        <v>253.19</v>
      </c>
      <c r="R259" s="118">
        <v>253.19</v>
      </c>
      <c r="S259" s="118">
        <v>253.19</v>
      </c>
      <c r="T259" s="118">
        <v>253.19</v>
      </c>
      <c r="U259" s="118">
        <v>253.19</v>
      </c>
      <c r="V259" s="118">
        <v>253.19</v>
      </c>
      <c r="W259" s="118">
        <v>253.19</v>
      </c>
      <c r="X259" s="118">
        <v>253.19</v>
      </c>
      <c r="Y259" s="118">
        <v>253.19</v>
      </c>
      <c r="AB259" s="4">
        <v>17</v>
      </c>
      <c r="AC259" s="4">
        <v>14</v>
      </c>
    </row>
    <row r="260" spans="1:29" x14ac:dyDescent="0.25">
      <c r="A260" s="111">
        <v>7</v>
      </c>
      <c r="B260" s="118">
        <v>253.19</v>
      </c>
      <c r="C260" s="118">
        <v>253.19</v>
      </c>
      <c r="D260" s="118">
        <v>253.19</v>
      </c>
      <c r="E260" s="118">
        <v>253.19</v>
      </c>
      <c r="F260" s="118">
        <v>253.19</v>
      </c>
      <c r="G260" s="118">
        <v>253.19</v>
      </c>
      <c r="H260" s="118">
        <v>253.19</v>
      </c>
      <c r="I260" s="118">
        <v>253.19</v>
      </c>
      <c r="J260" s="118">
        <v>253.19</v>
      </c>
      <c r="K260" s="118">
        <v>253.19</v>
      </c>
      <c r="L260" s="118">
        <v>253.19</v>
      </c>
      <c r="M260" s="118">
        <v>253.19</v>
      </c>
      <c r="N260" s="118">
        <v>253.19</v>
      </c>
      <c r="O260" s="118">
        <v>253.19</v>
      </c>
      <c r="P260" s="118">
        <v>253.19</v>
      </c>
      <c r="Q260" s="118">
        <v>253.19</v>
      </c>
      <c r="R260" s="118">
        <v>253.19</v>
      </c>
      <c r="S260" s="118">
        <v>253.19</v>
      </c>
      <c r="T260" s="118">
        <v>253.19</v>
      </c>
      <c r="U260" s="118">
        <v>253.19</v>
      </c>
      <c r="V260" s="118">
        <v>253.19</v>
      </c>
      <c r="W260" s="118">
        <v>253.19</v>
      </c>
      <c r="X260" s="118">
        <v>253.19</v>
      </c>
      <c r="Y260" s="118">
        <v>253.19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118">
        <v>253.19</v>
      </c>
      <c r="C261" s="118">
        <v>253.19</v>
      </c>
      <c r="D261" s="118">
        <v>253.19</v>
      </c>
      <c r="E261" s="118">
        <v>253.19</v>
      </c>
      <c r="F261" s="118">
        <v>253.19</v>
      </c>
      <c r="G261" s="118">
        <v>253.19</v>
      </c>
      <c r="H261" s="118">
        <v>253.19</v>
      </c>
      <c r="I261" s="118">
        <v>253.19</v>
      </c>
      <c r="J261" s="118">
        <v>253.19</v>
      </c>
      <c r="K261" s="118">
        <v>253.19</v>
      </c>
      <c r="L261" s="118">
        <v>253.19</v>
      </c>
      <c r="M261" s="118">
        <v>253.19</v>
      </c>
      <c r="N261" s="118">
        <v>253.19</v>
      </c>
      <c r="O261" s="118">
        <v>253.19</v>
      </c>
      <c r="P261" s="118">
        <v>253.19</v>
      </c>
      <c r="Q261" s="118">
        <v>253.19</v>
      </c>
      <c r="R261" s="118">
        <v>253.19</v>
      </c>
      <c r="S261" s="118">
        <v>253.19</v>
      </c>
      <c r="T261" s="118">
        <v>253.19</v>
      </c>
      <c r="U261" s="118">
        <v>253.19</v>
      </c>
      <c r="V261" s="118">
        <v>253.19</v>
      </c>
      <c r="W261" s="118">
        <v>253.19</v>
      </c>
      <c r="X261" s="118">
        <v>253.19</v>
      </c>
      <c r="Y261" s="118">
        <v>253.19</v>
      </c>
      <c r="AB261" s="4">
        <v>17</v>
      </c>
      <c r="AC261" s="4">
        <v>16</v>
      </c>
    </row>
    <row r="262" spans="1:29" x14ac:dyDescent="0.25">
      <c r="A262" s="111">
        <v>9</v>
      </c>
      <c r="B262" s="118">
        <v>253.19</v>
      </c>
      <c r="C262" s="118">
        <v>253.19</v>
      </c>
      <c r="D262" s="118">
        <v>253.19</v>
      </c>
      <c r="E262" s="118">
        <v>253.19</v>
      </c>
      <c r="F262" s="118">
        <v>253.19</v>
      </c>
      <c r="G262" s="118">
        <v>253.19</v>
      </c>
      <c r="H262" s="118">
        <v>253.19</v>
      </c>
      <c r="I262" s="118">
        <v>253.19</v>
      </c>
      <c r="J262" s="118">
        <v>253.19</v>
      </c>
      <c r="K262" s="118">
        <v>253.19</v>
      </c>
      <c r="L262" s="118">
        <v>253.19</v>
      </c>
      <c r="M262" s="118">
        <v>253.19</v>
      </c>
      <c r="N262" s="118">
        <v>253.19</v>
      </c>
      <c r="O262" s="118">
        <v>253.19</v>
      </c>
      <c r="P262" s="118">
        <v>253.19</v>
      </c>
      <c r="Q262" s="118">
        <v>253.19</v>
      </c>
      <c r="R262" s="118">
        <v>253.19</v>
      </c>
      <c r="S262" s="118">
        <v>253.19</v>
      </c>
      <c r="T262" s="118">
        <v>253.19</v>
      </c>
      <c r="U262" s="118">
        <v>253.19</v>
      </c>
      <c r="V262" s="118">
        <v>253.19</v>
      </c>
      <c r="W262" s="118">
        <v>253.19</v>
      </c>
      <c r="X262" s="118">
        <v>253.19</v>
      </c>
      <c r="Y262" s="118">
        <v>253.19</v>
      </c>
      <c r="AB262" s="4">
        <v>17</v>
      </c>
      <c r="AC262" s="4">
        <v>17</v>
      </c>
    </row>
    <row r="263" spans="1:29" x14ac:dyDescent="0.25">
      <c r="A263" s="111">
        <v>10</v>
      </c>
      <c r="B263" s="118">
        <v>253.19</v>
      </c>
      <c r="C263" s="118">
        <v>253.19</v>
      </c>
      <c r="D263" s="118">
        <v>253.19</v>
      </c>
      <c r="E263" s="118">
        <v>253.19</v>
      </c>
      <c r="F263" s="118">
        <v>253.19</v>
      </c>
      <c r="G263" s="118">
        <v>253.19</v>
      </c>
      <c r="H263" s="118">
        <v>253.19</v>
      </c>
      <c r="I263" s="118">
        <v>253.19</v>
      </c>
      <c r="J263" s="118">
        <v>253.19</v>
      </c>
      <c r="K263" s="118">
        <v>253.19</v>
      </c>
      <c r="L263" s="118">
        <v>253.19</v>
      </c>
      <c r="M263" s="118">
        <v>253.19</v>
      </c>
      <c r="N263" s="118">
        <v>253.19</v>
      </c>
      <c r="O263" s="118">
        <v>253.19</v>
      </c>
      <c r="P263" s="118">
        <v>253.19</v>
      </c>
      <c r="Q263" s="118">
        <v>253.19</v>
      </c>
      <c r="R263" s="118">
        <v>253.19</v>
      </c>
      <c r="S263" s="118">
        <v>253.19</v>
      </c>
      <c r="T263" s="118">
        <v>253.19</v>
      </c>
      <c r="U263" s="118">
        <v>253.19</v>
      </c>
      <c r="V263" s="118">
        <v>253.19</v>
      </c>
      <c r="W263" s="118">
        <v>253.19</v>
      </c>
      <c r="X263" s="118">
        <v>253.19</v>
      </c>
      <c r="Y263" s="118">
        <v>253.19</v>
      </c>
      <c r="AB263" s="4">
        <v>17</v>
      </c>
      <c r="AC263" s="4">
        <v>18</v>
      </c>
    </row>
    <row r="264" spans="1:29" x14ac:dyDescent="0.25">
      <c r="A264" s="111">
        <v>11</v>
      </c>
      <c r="B264" s="118">
        <v>253.19</v>
      </c>
      <c r="C264" s="118">
        <v>253.19</v>
      </c>
      <c r="D264" s="118">
        <v>253.19</v>
      </c>
      <c r="E264" s="118">
        <v>253.19</v>
      </c>
      <c r="F264" s="118">
        <v>253.19</v>
      </c>
      <c r="G264" s="118">
        <v>253.19</v>
      </c>
      <c r="H264" s="118">
        <v>253.19</v>
      </c>
      <c r="I264" s="118">
        <v>253.19</v>
      </c>
      <c r="J264" s="118">
        <v>253.19</v>
      </c>
      <c r="K264" s="118">
        <v>253.19</v>
      </c>
      <c r="L264" s="118">
        <v>253.19</v>
      </c>
      <c r="M264" s="118">
        <v>253.19</v>
      </c>
      <c r="N264" s="118">
        <v>253.19</v>
      </c>
      <c r="O264" s="118">
        <v>253.19</v>
      </c>
      <c r="P264" s="118">
        <v>253.19</v>
      </c>
      <c r="Q264" s="118">
        <v>253.19</v>
      </c>
      <c r="R264" s="118">
        <v>253.19</v>
      </c>
      <c r="S264" s="118">
        <v>253.19</v>
      </c>
      <c r="T264" s="118">
        <v>253.19</v>
      </c>
      <c r="U264" s="118">
        <v>253.19</v>
      </c>
      <c r="V264" s="118">
        <v>253.19</v>
      </c>
      <c r="W264" s="118">
        <v>253.19</v>
      </c>
      <c r="X264" s="118">
        <v>253.19</v>
      </c>
      <c r="Y264" s="118">
        <v>253.19</v>
      </c>
      <c r="AB264" s="4">
        <v>17</v>
      </c>
      <c r="AC264" s="4">
        <v>19</v>
      </c>
    </row>
    <row r="265" spans="1:29" x14ac:dyDescent="0.25">
      <c r="A265" s="111">
        <v>12</v>
      </c>
      <c r="B265" s="118">
        <v>253.19</v>
      </c>
      <c r="C265" s="118">
        <v>253.19</v>
      </c>
      <c r="D265" s="118">
        <v>253.19</v>
      </c>
      <c r="E265" s="118">
        <v>253.19</v>
      </c>
      <c r="F265" s="118">
        <v>253.19</v>
      </c>
      <c r="G265" s="118">
        <v>253.19</v>
      </c>
      <c r="H265" s="118">
        <v>253.19</v>
      </c>
      <c r="I265" s="118">
        <v>253.19</v>
      </c>
      <c r="J265" s="118">
        <v>253.19</v>
      </c>
      <c r="K265" s="118">
        <v>253.19</v>
      </c>
      <c r="L265" s="118">
        <v>253.19</v>
      </c>
      <c r="M265" s="118">
        <v>253.19</v>
      </c>
      <c r="N265" s="118">
        <v>253.19</v>
      </c>
      <c r="O265" s="118">
        <v>253.19</v>
      </c>
      <c r="P265" s="118">
        <v>253.19</v>
      </c>
      <c r="Q265" s="118">
        <v>253.19</v>
      </c>
      <c r="R265" s="118">
        <v>253.19</v>
      </c>
      <c r="S265" s="118">
        <v>253.19</v>
      </c>
      <c r="T265" s="118">
        <v>253.19</v>
      </c>
      <c r="U265" s="118">
        <v>253.19</v>
      </c>
      <c r="V265" s="118">
        <v>253.19</v>
      </c>
      <c r="W265" s="118">
        <v>253.19</v>
      </c>
      <c r="X265" s="118">
        <v>253.19</v>
      </c>
      <c r="Y265" s="118">
        <v>253.19</v>
      </c>
      <c r="AB265" s="4">
        <v>17</v>
      </c>
      <c r="AC265" s="4">
        <v>20</v>
      </c>
    </row>
    <row r="266" spans="1:29" x14ac:dyDescent="0.25">
      <c r="A266" s="111">
        <v>13</v>
      </c>
      <c r="B266" s="118">
        <v>253.19</v>
      </c>
      <c r="C266" s="118">
        <v>253.19</v>
      </c>
      <c r="D266" s="118">
        <v>253.19</v>
      </c>
      <c r="E266" s="118">
        <v>253.19</v>
      </c>
      <c r="F266" s="118">
        <v>253.19</v>
      </c>
      <c r="G266" s="118">
        <v>253.19</v>
      </c>
      <c r="H266" s="118">
        <v>253.19</v>
      </c>
      <c r="I266" s="118">
        <v>253.19</v>
      </c>
      <c r="J266" s="118">
        <v>253.19</v>
      </c>
      <c r="K266" s="118">
        <v>253.19</v>
      </c>
      <c r="L266" s="118">
        <v>253.19</v>
      </c>
      <c r="M266" s="118">
        <v>253.19</v>
      </c>
      <c r="N266" s="118">
        <v>253.19</v>
      </c>
      <c r="O266" s="118">
        <v>253.19</v>
      </c>
      <c r="P266" s="118">
        <v>253.19</v>
      </c>
      <c r="Q266" s="118">
        <v>253.19</v>
      </c>
      <c r="R266" s="118">
        <v>253.19</v>
      </c>
      <c r="S266" s="118">
        <v>253.19</v>
      </c>
      <c r="T266" s="118">
        <v>253.19</v>
      </c>
      <c r="U266" s="118">
        <v>253.19</v>
      </c>
      <c r="V266" s="118">
        <v>253.19</v>
      </c>
      <c r="W266" s="118">
        <v>253.19</v>
      </c>
      <c r="X266" s="118">
        <v>253.19</v>
      </c>
      <c r="Y266" s="118">
        <v>253.19</v>
      </c>
      <c r="AB266" s="4">
        <v>17</v>
      </c>
      <c r="AC266" s="4">
        <v>21</v>
      </c>
    </row>
    <row r="267" spans="1:29" x14ac:dyDescent="0.25">
      <c r="A267" s="111">
        <v>14</v>
      </c>
      <c r="B267" s="118">
        <v>253.19</v>
      </c>
      <c r="C267" s="118">
        <v>253.19</v>
      </c>
      <c r="D267" s="118">
        <v>253.19</v>
      </c>
      <c r="E267" s="118">
        <v>253.19</v>
      </c>
      <c r="F267" s="118">
        <v>253.19</v>
      </c>
      <c r="G267" s="118">
        <v>253.19</v>
      </c>
      <c r="H267" s="118">
        <v>253.19</v>
      </c>
      <c r="I267" s="118">
        <v>253.19</v>
      </c>
      <c r="J267" s="118">
        <v>253.19</v>
      </c>
      <c r="K267" s="118">
        <v>253.19</v>
      </c>
      <c r="L267" s="118">
        <v>253.19</v>
      </c>
      <c r="M267" s="118">
        <v>253.19</v>
      </c>
      <c r="N267" s="118">
        <v>253.19</v>
      </c>
      <c r="O267" s="118">
        <v>253.19</v>
      </c>
      <c r="P267" s="118">
        <v>253.19</v>
      </c>
      <c r="Q267" s="118">
        <v>253.19</v>
      </c>
      <c r="R267" s="118">
        <v>253.19</v>
      </c>
      <c r="S267" s="118">
        <v>253.19</v>
      </c>
      <c r="T267" s="118">
        <v>253.19</v>
      </c>
      <c r="U267" s="118">
        <v>253.19</v>
      </c>
      <c r="V267" s="118">
        <v>253.19</v>
      </c>
      <c r="W267" s="118">
        <v>253.19</v>
      </c>
      <c r="X267" s="118">
        <v>253.19</v>
      </c>
      <c r="Y267" s="118">
        <v>253.19</v>
      </c>
      <c r="AB267" s="4">
        <v>17</v>
      </c>
      <c r="AC267" s="4">
        <v>22</v>
      </c>
    </row>
    <row r="268" spans="1:29" x14ac:dyDescent="0.25">
      <c r="A268" s="111">
        <v>15</v>
      </c>
      <c r="B268" s="118">
        <v>253.19</v>
      </c>
      <c r="C268" s="118">
        <v>253.19</v>
      </c>
      <c r="D268" s="118">
        <v>253.19</v>
      </c>
      <c r="E268" s="118">
        <v>253.19</v>
      </c>
      <c r="F268" s="118">
        <v>253.19</v>
      </c>
      <c r="G268" s="118">
        <v>253.19</v>
      </c>
      <c r="H268" s="118">
        <v>253.19</v>
      </c>
      <c r="I268" s="118">
        <v>253.19</v>
      </c>
      <c r="J268" s="118">
        <v>253.19</v>
      </c>
      <c r="K268" s="118">
        <v>253.19</v>
      </c>
      <c r="L268" s="118">
        <v>253.19</v>
      </c>
      <c r="M268" s="118">
        <v>253.19</v>
      </c>
      <c r="N268" s="118">
        <v>253.19</v>
      </c>
      <c r="O268" s="118">
        <v>253.19</v>
      </c>
      <c r="P268" s="118">
        <v>253.19</v>
      </c>
      <c r="Q268" s="118">
        <v>253.19</v>
      </c>
      <c r="R268" s="118">
        <v>253.19</v>
      </c>
      <c r="S268" s="118">
        <v>253.19</v>
      </c>
      <c r="T268" s="118">
        <v>253.19</v>
      </c>
      <c r="U268" s="118">
        <v>253.19</v>
      </c>
      <c r="V268" s="118">
        <v>253.19</v>
      </c>
      <c r="W268" s="118">
        <v>253.19</v>
      </c>
      <c r="X268" s="118">
        <v>253.19</v>
      </c>
      <c r="Y268" s="118">
        <v>253.19</v>
      </c>
      <c r="AB268" s="4">
        <v>17</v>
      </c>
      <c r="AC268" s="4">
        <v>23</v>
      </c>
    </row>
    <row r="269" spans="1:29" x14ac:dyDescent="0.25">
      <c r="A269" s="111">
        <v>16</v>
      </c>
      <c r="B269" s="118">
        <v>253.19</v>
      </c>
      <c r="C269" s="118">
        <v>253.19</v>
      </c>
      <c r="D269" s="118">
        <v>253.19</v>
      </c>
      <c r="E269" s="118">
        <v>253.19</v>
      </c>
      <c r="F269" s="118">
        <v>253.19</v>
      </c>
      <c r="G269" s="118">
        <v>253.19</v>
      </c>
      <c r="H269" s="118">
        <v>253.19</v>
      </c>
      <c r="I269" s="118">
        <v>253.19</v>
      </c>
      <c r="J269" s="118">
        <v>253.19</v>
      </c>
      <c r="K269" s="118">
        <v>253.19</v>
      </c>
      <c r="L269" s="118">
        <v>253.19</v>
      </c>
      <c r="M269" s="118">
        <v>253.19</v>
      </c>
      <c r="N269" s="118">
        <v>253.19</v>
      </c>
      <c r="O269" s="118">
        <v>253.19</v>
      </c>
      <c r="P269" s="118">
        <v>253.19</v>
      </c>
      <c r="Q269" s="118">
        <v>253.19</v>
      </c>
      <c r="R269" s="118">
        <v>253.19</v>
      </c>
      <c r="S269" s="118">
        <v>253.19</v>
      </c>
      <c r="T269" s="118">
        <v>253.19</v>
      </c>
      <c r="U269" s="118">
        <v>253.19</v>
      </c>
      <c r="V269" s="118">
        <v>253.19</v>
      </c>
      <c r="W269" s="118">
        <v>253.19</v>
      </c>
      <c r="X269" s="118">
        <v>253.19</v>
      </c>
      <c r="Y269" s="118">
        <v>253.19</v>
      </c>
      <c r="AB269" s="4">
        <v>17</v>
      </c>
      <c r="AC269" s="4">
        <v>24</v>
      </c>
    </row>
    <row r="270" spans="1:29" x14ac:dyDescent="0.25">
      <c r="A270" s="111">
        <v>17</v>
      </c>
      <c r="B270" s="118">
        <v>253.19</v>
      </c>
      <c r="C270" s="118">
        <v>253.19</v>
      </c>
      <c r="D270" s="118">
        <v>253.19</v>
      </c>
      <c r="E270" s="118">
        <v>253.19</v>
      </c>
      <c r="F270" s="118">
        <v>253.19</v>
      </c>
      <c r="G270" s="118">
        <v>253.19</v>
      </c>
      <c r="H270" s="118">
        <v>253.19</v>
      </c>
      <c r="I270" s="118">
        <v>253.19</v>
      </c>
      <c r="J270" s="118">
        <v>253.19</v>
      </c>
      <c r="K270" s="118">
        <v>253.19</v>
      </c>
      <c r="L270" s="118">
        <v>253.19</v>
      </c>
      <c r="M270" s="118">
        <v>253.19</v>
      </c>
      <c r="N270" s="118">
        <v>253.19</v>
      </c>
      <c r="O270" s="118">
        <v>253.19</v>
      </c>
      <c r="P270" s="118">
        <v>253.19</v>
      </c>
      <c r="Q270" s="118">
        <v>253.19</v>
      </c>
      <c r="R270" s="118">
        <v>253.19</v>
      </c>
      <c r="S270" s="118">
        <v>253.19</v>
      </c>
      <c r="T270" s="118">
        <v>253.19</v>
      </c>
      <c r="U270" s="118">
        <v>253.19</v>
      </c>
      <c r="V270" s="118">
        <v>253.19</v>
      </c>
      <c r="W270" s="118">
        <v>253.19</v>
      </c>
      <c r="X270" s="118">
        <v>253.19</v>
      </c>
      <c r="Y270" s="118">
        <v>253.19</v>
      </c>
      <c r="AB270" s="4">
        <v>17</v>
      </c>
      <c r="AC270" s="4">
        <v>25</v>
      </c>
    </row>
    <row r="271" spans="1:29" x14ac:dyDescent="0.25">
      <c r="A271" s="111">
        <v>18</v>
      </c>
      <c r="B271" s="118">
        <v>253.19</v>
      </c>
      <c r="C271" s="118">
        <v>253.19</v>
      </c>
      <c r="D271" s="118">
        <v>253.19</v>
      </c>
      <c r="E271" s="118">
        <v>253.19</v>
      </c>
      <c r="F271" s="118">
        <v>253.19</v>
      </c>
      <c r="G271" s="118">
        <v>253.19</v>
      </c>
      <c r="H271" s="118">
        <v>253.19</v>
      </c>
      <c r="I271" s="118">
        <v>253.19</v>
      </c>
      <c r="J271" s="118">
        <v>253.19</v>
      </c>
      <c r="K271" s="118">
        <v>253.19</v>
      </c>
      <c r="L271" s="118">
        <v>253.19</v>
      </c>
      <c r="M271" s="118">
        <v>253.19</v>
      </c>
      <c r="N271" s="118">
        <v>253.19</v>
      </c>
      <c r="O271" s="118">
        <v>253.19</v>
      </c>
      <c r="P271" s="118">
        <v>253.19</v>
      </c>
      <c r="Q271" s="118">
        <v>253.19</v>
      </c>
      <c r="R271" s="118">
        <v>253.19</v>
      </c>
      <c r="S271" s="118">
        <v>253.19</v>
      </c>
      <c r="T271" s="118">
        <v>253.19</v>
      </c>
      <c r="U271" s="118">
        <v>253.19</v>
      </c>
      <c r="V271" s="118">
        <v>253.19</v>
      </c>
      <c r="W271" s="118">
        <v>253.19</v>
      </c>
      <c r="X271" s="118">
        <v>253.19</v>
      </c>
      <c r="Y271" s="118">
        <v>253.19</v>
      </c>
      <c r="AB271" s="4">
        <v>18</v>
      </c>
      <c r="AC271" s="4">
        <v>2</v>
      </c>
    </row>
    <row r="272" spans="1:29" x14ac:dyDescent="0.25">
      <c r="A272" s="111">
        <v>19</v>
      </c>
      <c r="B272" s="118">
        <v>253.19</v>
      </c>
      <c r="C272" s="118">
        <v>253.19</v>
      </c>
      <c r="D272" s="118">
        <v>253.19</v>
      </c>
      <c r="E272" s="118">
        <v>253.19</v>
      </c>
      <c r="F272" s="118">
        <v>253.19</v>
      </c>
      <c r="G272" s="118">
        <v>253.19</v>
      </c>
      <c r="H272" s="118">
        <v>253.19</v>
      </c>
      <c r="I272" s="118">
        <v>253.19</v>
      </c>
      <c r="J272" s="118">
        <v>253.19</v>
      </c>
      <c r="K272" s="118">
        <v>253.19</v>
      </c>
      <c r="L272" s="118">
        <v>253.19</v>
      </c>
      <c r="M272" s="118">
        <v>253.19</v>
      </c>
      <c r="N272" s="118">
        <v>253.19</v>
      </c>
      <c r="O272" s="118">
        <v>253.19</v>
      </c>
      <c r="P272" s="118">
        <v>253.19</v>
      </c>
      <c r="Q272" s="118">
        <v>253.19</v>
      </c>
      <c r="R272" s="118">
        <v>253.19</v>
      </c>
      <c r="S272" s="118">
        <v>253.19</v>
      </c>
      <c r="T272" s="118">
        <v>253.19</v>
      </c>
      <c r="U272" s="118">
        <v>253.19</v>
      </c>
      <c r="V272" s="118">
        <v>253.19</v>
      </c>
      <c r="W272" s="118">
        <v>253.19</v>
      </c>
      <c r="X272" s="118">
        <v>253.19</v>
      </c>
      <c r="Y272" s="118">
        <v>253.19</v>
      </c>
      <c r="AB272" s="4">
        <v>18</v>
      </c>
      <c r="AC272" s="4">
        <v>3</v>
      </c>
    </row>
    <row r="273" spans="1:29" x14ac:dyDescent="0.25">
      <c r="A273" s="111">
        <v>20</v>
      </c>
      <c r="B273" s="118">
        <v>253.19</v>
      </c>
      <c r="C273" s="118">
        <v>253.19</v>
      </c>
      <c r="D273" s="118">
        <v>253.19</v>
      </c>
      <c r="E273" s="118">
        <v>253.19</v>
      </c>
      <c r="F273" s="118">
        <v>253.19</v>
      </c>
      <c r="G273" s="118">
        <v>253.19</v>
      </c>
      <c r="H273" s="118">
        <v>253.19</v>
      </c>
      <c r="I273" s="118">
        <v>253.19</v>
      </c>
      <c r="J273" s="118">
        <v>253.19</v>
      </c>
      <c r="K273" s="118">
        <v>253.19</v>
      </c>
      <c r="L273" s="118">
        <v>253.19</v>
      </c>
      <c r="M273" s="118">
        <v>253.19</v>
      </c>
      <c r="N273" s="118">
        <v>253.19</v>
      </c>
      <c r="O273" s="118">
        <v>253.19</v>
      </c>
      <c r="P273" s="118">
        <v>253.19</v>
      </c>
      <c r="Q273" s="118">
        <v>253.19</v>
      </c>
      <c r="R273" s="118">
        <v>253.19</v>
      </c>
      <c r="S273" s="118">
        <v>253.19</v>
      </c>
      <c r="T273" s="118">
        <v>253.19</v>
      </c>
      <c r="U273" s="118">
        <v>253.19</v>
      </c>
      <c r="V273" s="118">
        <v>253.19</v>
      </c>
      <c r="W273" s="118">
        <v>253.19</v>
      </c>
      <c r="X273" s="118">
        <v>253.19</v>
      </c>
      <c r="Y273" s="118">
        <v>253.19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118">
        <v>253.19</v>
      </c>
      <c r="C274" s="118">
        <v>253.19</v>
      </c>
      <c r="D274" s="118">
        <v>253.19</v>
      </c>
      <c r="E274" s="118">
        <v>253.19</v>
      </c>
      <c r="F274" s="118">
        <v>253.19</v>
      </c>
      <c r="G274" s="118">
        <v>253.19</v>
      </c>
      <c r="H274" s="118">
        <v>253.19</v>
      </c>
      <c r="I274" s="118">
        <v>253.19</v>
      </c>
      <c r="J274" s="118">
        <v>253.19</v>
      </c>
      <c r="K274" s="118">
        <v>253.19</v>
      </c>
      <c r="L274" s="118">
        <v>253.19</v>
      </c>
      <c r="M274" s="118">
        <v>253.19</v>
      </c>
      <c r="N274" s="118">
        <v>253.19</v>
      </c>
      <c r="O274" s="118">
        <v>253.19</v>
      </c>
      <c r="P274" s="118">
        <v>253.19</v>
      </c>
      <c r="Q274" s="118">
        <v>253.19</v>
      </c>
      <c r="R274" s="118">
        <v>253.19</v>
      </c>
      <c r="S274" s="118">
        <v>253.19</v>
      </c>
      <c r="T274" s="118">
        <v>253.19</v>
      </c>
      <c r="U274" s="118">
        <v>253.19</v>
      </c>
      <c r="V274" s="118">
        <v>253.19</v>
      </c>
      <c r="W274" s="118">
        <v>253.19</v>
      </c>
      <c r="X274" s="118">
        <v>253.19</v>
      </c>
      <c r="Y274" s="118">
        <v>253.19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118">
        <v>253.19</v>
      </c>
      <c r="C275" s="118">
        <v>253.19</v>
      </c>
      <c r="D275" s="118">
        <v>253.19</v>
      </c>
      <c r="E275" s="118">
        <v>253.19</v>
      </c>
      <c r="F275" s="118">
        <v>253.19</v>
      </c>
      <c r="G275" s="118">
        <v>253.19</v>
      </c>
      <c r="H275" s="118">
        <v>253.19</v>
      </c>
      <c r="I275" s="118">
        <v>253.19</v>
      </c>
      <c r="J275" s="118">
        <v>253.19</v>
      </c>
      <c r="K275" s="118">
        <v>253.19</v>
      </c>
      <c r="L275" s="118">
        <v>253.19</v>
      </c>
      <c r="M275" s="118">
        <v>253.19</v>
      </c>
      <c r="N275" s="118">
        <v>253.19</v>
      </c>
      <c r="O275" s="118">
        <v>253.19</v>
      </c>
      <c r="P275" s="118">
        <v>253.19</v>
      </c>
      <c r="Q275" s="118">
        <v>253.19</v>
      </c>
      <c r="R275" s="118">
        <v>253.19</v>
      </c>
      <c r="S275" s="118">
        <v>253.19</v>
      </c>
      <c r="T275" s="118">
        <v>253.19</v>
      </c>
      <c r="U275" s="118">
        <v>253.19</v>
      </c>
      <c r="V275" s="118">
        <v>253.19</v>
      </c>
      <c r="W275" s="118">
        <v>253.19</v>
      </c>
      <c r="X275" s="118">
        <v>253.19</v>
      </c>
      <c r="Y275" s="118">
        <v>253.19</v>
      </c>
      <c r="AB275" s="4">
        <v>18</v>
      </c>
      <c r="AC275" s="4">
        <v>6</v>
      </c>
    </row>
    <row r="276" spans="1:29" x14ac:dyDescent="0.25">
      <c r="A276" s="111">
        <v>23</v>
      </c>
      <c r="B276" s="118">
        <v>253.19</v>
      </c>
      <c r="C276" s="118">
        <v>253.19</v>
      </c>
      <c r="D276" s="118">
        <v>253.19</v>
      </c>
      <c r="E276" s="118">
        <v>253.19</v>
      </c>
      <c r="F276" s="118">
        <v>253.19</v>
      </c>
      <c r="G276" s="118">
        <v>253.19</v>
      </c>
      <c r="H276" s="118">
        <v>253.19</v>
      </c>
      <c r="I276" s="118">
        <v>253.19</v>
      </c>
      <c r="J276" s="118">
        <v>253.19</v>
      </c>
      <c r="K276" s="118">
        <v>253.19</v>
      </c>
      <c r="L276" s="118">
        <v>253.19</v>
      </c>
      <c r="M276" s="118">
        <v>253.19</v>
      </c>
      <c r="N276" s="118">
        <v>253.19</v>
      </c>
      <c r="O276" s="118">
        <v>253.19</v>
      </c>
      <c r="P276" s="118">
        <v>253.19</v>
      </c>
      <c r="Q276" s="118">
        <v>253.19</v>
      </c>
      <c r="R276" s="118">
        <v>253.19</v>
      </c>
      <c r="S276" s="118">
        <v>253.19</v>
      </c>
      <c r="T276" s="118">
        <v>253.19</v>
      </c>
      <c r="U276" s="118">
        <v>253.19</v>
      </c>
      <c r="V276" s="118">
        <v>253.19</v>
      </c>
      <c r="W276" s="118">
        <v>253.19</v>
      </c>
      <c r="X276" s="118">
        <v>253.19</v>
      </c>
      <c r="Y276" s="118">
        <v>253.19</v>
      </c>
      <c r="AB276" s="4">
        <v>18</v>
      </c>
      <c r="AC276" s="4">
        <v>7</v>
      </c>
    </row>
    <row r="277" spans="1:29" x14ac:dyDescent="0.25">
      <c r="A277" s="111">
        <v>24</v>
      </c>
      <c r="B277" s="118">
        <v>253.19</v>
      </c>
      <c r="C277" s="118">
        <v>253.19</v>
      </c>
      <c r="D277" s="118">
        <v>253.19</v>
      </c>
      <c r="E277" s="118">
        <v>253.19</v>
      </c>
      <c r="F277" s="118">
        <v>253.19</v>
      </c>
      <c r="G277" s="118">
        <v>253.19</v>
      </c>
      <c r="H277" s="118">
        <v>253.19</v>
      </c>
      <c r="I277" s="118">
        <v>253.19</v>
      </c>
      <c r="J277" s="118">
        <v>253.19</v>
      </c>
      <c r="K277" s="118">
        <v>253.19</v>
      </c>
      <c r="L277" s="118">
        <v>253.19</v>
      </c>
      <c r="M277" s="118">
        <v>253.19</v>
      </c>
      <c r="N277" s="118">
        <v>253.19</v>
      </c>
      <c r="O277" s="118">
        <v>253.19</v>
      </c>
      <c r="P277" s="118">
        <v>253.19</v>
      </c>
      <c r="Q277" s="118">
        <v>253.19</v>
      </c>
      <c r="R277" s="118">
        <v>253.19</v>
      </c>
      <c r="S277" s="118">
        <v>253.19</v>
      </c>
      <c r="T277" s="118">
        <v>253.19</v>
      </c>
      <c r="U277" s="118">
        <v>253.19</v>
      </c>
      <c r="V277" s="118">
        <v>253.19</v>
      </c>
      <c r="W277" s="118">
        <v>253.19</v>
      </c>
      <c r="X277" s="118">
        <v>253.19</v>
      </c>
      <c r="Y277" s="118">
        <v>253.19</v>
      </c>
      <c r="AB277" s="4">
        <v>18</v>
      </c>
      <c r="AC277" s="4">
        <v>8</v>
      </c>
    </row>
    <row r="278" spans="1:29" x14ac:dyDescent="0.25">
      <c r="A278" s="111">
        <v>25</v>
      </c>
      <c r="B278" s="118">
        <v>253.19</v>
      </c>
      <c r="C278" s="118">
        <v>253.19</v>
      </c>
      <c r="D278" s="118">
        <v>253.19</v>
      </c>
      <c r="E278" s="118">
        <v>253.19</v>
      </c>
      <c r="F278" s="118">
        <v>253.19</v>
      </c>
      <c r="G278" s="118">
        <v>253.19</v>
      </c>
      <c r="H278" s="118">
        <v>253.19</v>
      </c>
      <c r="I278" s="118">
        <v>253.19</v>
      </c>
      <c r="J278" s="118">
        <v>253.19</v>
      </c>
      <c r="K278" s="118">
        <v>253.19</v>
      </c>
      <c r="L278" s="118">
        <v>253.19</v>
      </c>
      <c r="M278" s="118">
        <v>253.19</v>
      </c>
      <c r="N278" s="118">
        <v>253.19</v>
      </c>
      <c r="O278" s="118">
        <v>253.19</v>
      </c>
      <c r="P278" s="118">
        <v>253.19</v>
      </c>
      <c r="Q278" s="118">
        <v>253.19</v>
      </c>
      <c r="R278" s="118">
        <v>253.19</v>
      </c>
      <c r="S278" s="118">
        <v>253.19</v>
      </c>
      <c r="T278" s="118">
        <v>253.19</v>
      </c>
      <c r="U278" s="118">
        <v>253.19</v>
      </c>
      <c r="V278" s="118">
        <v>253.19</v>
      </c>
      <c r="W278" s="118">
        <v>253.19</v>
      </c>
      <c r="X278" s="118">
        <v>253.19</v>
      </c>
      <c r="Y278" s="118">
        <v>253.19</v>
      </c>
      <c r="AB278" s="4">
        <v>18</v>
      </c>
      <c r="AC278" s="4">
        <v>9</v>
      </c>
    </row>
    <row r="279" spans="1:29" x14ac:dyDescent="0.25">
      <c r="A279" s="111">
        <v>26</v>
      </c>
      <c r="B279" s="118">
        <v>253.19</v>
      </c>
      <c r="C279" s="118">
        <v>253.19</v>
      </c>
      <c r="D279" s="118">
        <v>253.19</v>
      </c>
      <c r="E279" s="118">
        <v>253.19</v>
      </c>
      <c r="F279" s="118">
        <v>253.19</v>
      </c>
      <c r="G279" s="118">
        <v>253.19</v>
      </c>
      <c r="H279" s="118">
        <v>253.19</v>
      </c>
      <c r="I279" s="118">
        <v>253.19</v>
      </c>
      <c r="J279" s="118">
        <v>253.19</v>
      </c>
      <c r="K279" s="118">
        <v>253.19</v>
      </c>
      <c r="L279" s="118">
        <v>253.19</v>
      </c>
      <c r="M279" s="118">
        <v>253.19</v>
      </c>
      <c r="N279" s="118">
        <v>253.19</v>
      </c>
      <c r="O279" s="118">
        <v>253.19</v>
      </c>
      <c r="P279" s="118">
        <v>253.19</v>
      </c>
      <c r="Q279" s="118">
        <v>253.19</v>
      </c>
      <c r="R279" s="118">
        <v>253.19</v>
      </c>
      <c r="S279" s="118">
        <v>253.19</v>
      </c>
      <c r="T279" s="118">
        <v>253.19</v>
      </c>
      <c r="U279" s="118">
        <v>253.19</v>
      </c>
      <c r="V279" s="118">
        <v>253.19</v>
      </c>
      <c r="W279" s="118">
        <v>253.19</v>
      </c>
      <c r="X279" s="118">
        <v>253.19</v>
      </c>
      <c r="Y279" s="118">
        <v>253.19</v>
      </c>
      <c r="AB279" s="4">
        <v>18</v>
      </c>
      <c r="AC279" s="4">
        <v>10</v>
      </c>
    </row>
    <row r="280" spans="1:29" x14ac:dyDescent="0.25">
      <c r="A280" s="111">
        <v>27</v>
      </c>
      <c r="B280" s="118">
        <v>253.19</v>
      </c>
      <c r="C280" s="118">
        <v>253.19</v>
      </c>
      <c r="D280" s="118">
        <v>253.19</v>
      </c>
      <c r="E280" s="118">
        <v>253.19</v>
      </c>
      <c r="F280" s="118">
        <v>253.19</v>
      </c>
      <c r="G280" s="118">
        <v>253.19</v>
      </c>
      <c r="H280" s="118">
        <v>253.19</v>
      </c>
      <c r="I280" s="118">
        <v>253.19</v>
      </c>
      <c r="J280" s="118">
        <v>253.19</v>
      </c>
      <c r="K280" s="118">
        <v>253.19</v>
      </c>
      <c r="L280" s="118">
        <v>253.19</v>
      </c>
      <c r="M280" s="118">
        <v>253.19</v>
      </c>
      <c r="N280" s="118">
        <v>253.19</v>
      </c>
      <c r="O280" s="118">
        <v>253.19</v>
      </c>
      <c r="P280" s="118">
        <v>253.19</v>
      </c>
      <c r="Q280" s="118">
        <v>253.19</v>
      </c>
      <c r="R280" s="118">
        <v>253.19</v>
      </c>
      <c r="S280" s="118">
        <v>253.19</v>
      </c>
      <c r="T280" s="118">
        <v>253.19</v>
      </c>
      <c r="U280" s="118">
        <v>253.19</v>
      </c>
      <c r="V280" s="118">
        <v>253.19</v>
      </c>
      <c r="W280" s="118">
        <v>253.19</v>
      </c>
      <c r="X280" s="118">
        <v>253.19</v>
      </c>
      <c r="Y280" s="118">
        <v>253.19</v>
      </c>
      <c r="AB280" s="4">
        <v>18</v>
      </c>
      <c r="AC280" s="4">
        <v>11</v>
      </c>
    </row>
    <row r="281" spans="1:29" x14ac:dyDescent="0.25">
      <c r="A281" s="111">
        <v>28</v>
      </c>
      <c r="B281" s="118">
        <v>253.19</v>
      </c>
      <c r="C281" s="118">
        <v>253.19</v>
      </c>
      <c r="D281" s="118">
        <v>253.19</v>
      </c>
      <c r="E281" s="118">
        <v>253.19</v>
      </c>
      <c r="F281" s="118">
        <v>253.19</v>
      </c>
      <c r="G281" s="118">
        <v>253.19</v>
      </c>
      <c r="H281" s="118">
        <v>253.19</v>
      </c>
      <c r="I281" s="118">
        <v>253.19</v>
      </c>
      <c r="J281" s="118">
        <v>253.19</v>
      </c>
      <c r="K281" s="118">
        <v>253.19</v>
      </c>
      <c r="L281" s="118">
        <v>253.19</v>
      </c>
      <c r="M281" s="118">
        <v>253.19</v>
      </c>
      <c r="N281" s="118">
        <v>253.19</v>
      </c>
      <c r="O281" s="118">
        <v>253.19</v>
      </c>
      <c r="P281" s="118">
        <v>253.19</v>
      </c>
      <c r="Q281" s="118">
        <v>253.19</v>
      </c>
      <c r="R281" s="118">
        <v>253.19</v>
      </c>
      <c r="S281" s="118">
        <v>253.19</v>
      </c>
      <c r="T281" s="118">
        <v>253.19</v>
      </c>
      <c r="U281" s="118">
        <v>253.19</v>
      </c>
      <c r="V281" s="118">
        <v>253.19</v>
      </c>
      <c r="W281" s="118">
        <v>253.19</v>
      </c>
      <c r="X281" s="118">
        <v>253.19</v>
      </c>
      <c r="Y281" s="118">
        <v>253.19</v>
      </c>
      <c r="AB281" s="4">
        <v>18</v>
      </c>
      <c r="AC281" s="4">
        <v>12</v>
      </c>
    </row>
    <row r="282" spans="1:29" x14ac:dyDescent="0.25">
      <c r="A282" s="111">
        <v>29</v>
      </c>
      <c r="B282" s="118">
        <v>253.19</v>
      </c>
      <c r="C282" s="118">
        <v>253.19</v>
      </c>
      <c r="D282" s="118">
        <v>253.19</v>
      </c>
      <c r="E282" s="118">
        <v>253.19</v>
      </c>
      <c r="F282" s="118">
        <v>253.19</v>
      </c>
      <c r="G282" s="118">
        <v>253.19</v>
      </c>
      <c r="H282" s="118">
        <v>253.19</v>
      </c>
      <c r="I282" s="118">
        <v>253.19</v>
      </c>
      <c r="J282" s="118">
        <v>253.19</v>
      </c>
      <c r="K282" s="118">
        <v>253.19</v>
      </c>
      <c r="L282" s="118">
        <v>253.19</v>
      </c>
      <c r="M282" s="118">
        <v>253.19</v>
      </c>
      <c r="N282" s="118">
        <v>253.19</v>
      </c>
      <c r="O282" s="118">
        <v>253.19</v>
      </c>
      <c r="P282" s="118">
        <v>253.19</v>
      </c>
      <c r="Q282" s="118">
        <v>253.19</v>
      </c>
      <c r="R282" s="118">
        <v>253.19</v>
      </c>
      <c r="S282" s="118">
        <v>253.19</v>
      </c>
      <c r="T282" s="118">
        <v>253.19</v>
      </c>
      <c r="U282" s="118">
        <v>253.19</v>
      </c>
      <c r="V282" s="118">
        <v>253.19</v>
      </c>
      <c r="W282" s="118">
        <v>253.19</v>
      </c>
      <c r="X282" s="118">
        <v>253.19</v>
      </c>
      <c r="Y282" s="118">
        <v>253.19</v>
      </c>
      <c r="AB282" s="4">
        <v>18</v>
      </c>
      <c r="AC282" s="4">
        <v>13</v>
      </c>
    </row>
    <row r="283" spans="1:29" x14ac:dyDescent="0.25">
      <c r="A283" s="121">
        <v>30</v>
      </c>
      <c r="B283" s="118">
        <v>253.19</v>
      </c>
      <c r="C283" s="118">
        <v>253.19</v>
      </c>
      <c r="D283" s="118">
        <v>253.19</v>
      </c>
      <c r="E283" s="118">
        <v>253.19</v>
      </c>
      <c r="F283" s="118">
        <v>253.19</v>
      </c>
      <c r="G283" s="118">
        <v>253.19</v>
      </c>
      <c r="H283" s="118">
        <v>253.19</v>
      </c>
      <c r="I283" s="118">
        <v>253.19</v>
      </c>
      <c r="J283" s="118">
        <v>253.19</v>
      </c>
      <c r="K283" s="118">
        <v>253.19</v>
      </c>
      <c r="L283" s="118">
        <v>253.19</v>
      </c>
      <c r="M283" s="118">
        <v>253.19</v>
      </c>
      <c r="N283" s="118">
        <v>253.19</v>
      </c>
      <c r="O283" s="118">
        <v>253.19</v>
      </c>
      <c r="P283" s="118">
        <v>253.19</v>
      </c>
      <c r="Q283" s="118">
        <v>253.19</v>
      </c>
      <c r="R283" s="118">
        <v>253.19</v>
      </c>
      <c r="S283" s="118">
        <v>253.19</v>
      </c>
      <c r="T283" s="118">
        <v>253.19</v>
      </c>
      <c r="U283" s="118">
        <v>253.19</v>
      </c>
      <c r="V283" s="118">
        <v>253.19</v>
      </c>
      <c r="W283" s="118">
        <v>253.19</v>
      </c>
      <c r="X283" s="118">
        <v>253.19</v>
      </c>
      <c r="Y283" s="118">
        <v>253.19</v>
      </c>
      <c r="AB283" s="4">
        <v>18</v>
      </c>
      <c r="AC283" s="4">
        <v>14</v>
      </c>
    </row>
    <row r="284" spans="1:29" x14ac:dyDescent="0.25">
      <c r="A284" s="122">
        <v>31</v>
      </c>
      <c r="B284" s="118">
        <v>253.19</v>
      </c>
      <c r="C284" s="118">
        <v>253.19</v>
      </c>
      <c r="D284" s="118">
        <v>253.19</v>
      </c>
      <c r="E284" s="118">
        <v>253.19</v>
      </c>
      <c r="F284" s="118">
        <v>253.19</v>
      </c>
      <c r="G284" s="118">
        <v>253.19</v>
      </c>
      <c r="H284" s="118">
        <v>253.19</v>
      </c>
      <c r="I284" s="118">
        <v>253.19</v>
      </c>
      <c r="J284" s="118">
        <v>253.19</v>
      </c>
      <c r="K284" s="118">
        <v>253.19</v>
      </c>
      <c r="L284" s="118">
        <v>253.19</v>
      </c>
      <c r="M284" s="118">
        <v>253.19</v>
      </c>
      <c r="N284" s="118">
        <v>253.19</v>
      </c>
      <c r="O284" s="118">
        <v>253.19</v>
      </c>
      <c r="P284" s="118">
        <v>253.19</v>
      </c>
      <c r="Q284" s="118">
        <v>253.19</v>
      </c>
      <c r="R284" s="118">
        <v>253.19</v>
      </c>
      <c r="S284" s="118">
        <v>253.19</v>
      </c>
      <c r="T284" s="118">
        <v>253.19</v>
      </c>
      <c r="U284" s="118">
        <v>253.19</v>
      </c>
      <c r="V284" s="118">
        <v>253.19</v>
      </c>
      <c r="W284" s="118">
        <v>253.19</v>
      </c>
      <c r="X284" s="118">
        <v>253.19</v>
      </c>
      <c r="Y284" s="118">
        <v>253.19</v>
      </c>
      <c r="AB284" s="4">
        <v>18</v>
      </c>
      <c r="AC284" s="4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s">
        <v>304</v>
      </c>
      <c r="M287" s="12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>
        <v>69.97</v>
      </c>
      <c r="J292" s="56">
        <v>197.44</v>
      </c>
      <c r="K292" s="56">
        <v>221.48</v>
      </c>
      <c r="L292" s="56">
        <v>443.34999999999997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49">
        <v>67.77</v>
      </c>
      <c r="J293" s="49">
        <v>195.24</v>
      </c>
      <c r="K293" s="49">
        <v>219.28</v>
      </c>
      <c r="L293" s="49">
        <v>441.15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>
        <v>2.2000000000000002</v>
      </c>
      <c r="J294" s="49">
        <v>2.2000000000000002</v>
      </c>
      <c r="K294" s="49">
        <v>2.2000000000000002</v>
      </c>
      <c r="L294" s="49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880241.3</v>
      </c>
      <c r="J296" s="136">
        <v>1355564</v>
      </c>
      <c r="K296" s="136">
        <v>1458239.72</v>
      </c>
      <c r="L296" s="136">
        <v>723361.22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880241.3</v>
      </c>
      <c r="J297" s="136">
        <v>1355564</v>
      </c>
      <c r="K297" s="136">
        <v>1458239.72</v>
      </c>
      <c r="L297" s="136">
        <v>723361.22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107:A108"/>
    <mergeCell ref="B107:Y107"/>
    <mergeCell ref="A1:Y1"/>
    <mergeCell ref="A2:Y2"/>
    <mergeCell ref="P3:Q3"/>
    <mergeCell ref="A4:Y4"/>
    <mergeCell ref="A5:A6"/>
    <mergeCell ref="B5:Y5"/>
    <mergeCell ref="A39:A40"/>
    <mergeCell ref="B39:Y39"/>
    <mergeCell ref="A73:A74"/>
    <mergeCell ref="B73:Y73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210:M210"/>
    <mergeCell ref="N210:O210"/>
    <mergeCell ref="A212:Y212"/>
    <mergeCell ref="A213:L214"/>
    <mergeCell ref="M213:T213"/>
    <mergeCell ref="M214:N214"/>
    <mergeCell ref="O214:P214"/>
    <mergeCell ref="A215:L215"/>
    <mergeCell ref="M215:N215"/>
    <mergeCell ref="O215:P215"/>
    <mergeCell ref="A288:G288"/>
    <mergeCell ref="A252:A253"/>
    <mergeCell ref="B252:Y252"/>
    <mergeCell ref="Q215:R215"/>
    <mergeCell ref="S215:T215"/>
    <mergeCell ref="A217:A218"/>
    <mergeCell ref="B217:Y217"/>
    <mergeCell ref="A296:G296"/>
    <mergeCell ref="A297:G297"/>
    <mergeCell ref="A286:L286"/>
    <mergeCell ref="A287:K287"/>
    <mergeCell ref="A293:G293"/>
    <mergeCell ref="A294:G294"/>
    <mergeCell ref="A292:G292"/>
    <mergeCell ref="A290:G291"/>
    <mergeCell ref="H290:H291"/>
    <mergeCell ref="I290:L290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177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9"/>
      <c r="F6" s="179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2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2843.3799999999997</v>
      </c>
      <c r="D11" s="185">
        <v>2843.3799999999997</v>
      </c>
      <c r="E11" s="185">
        <v>2843.3799999999997</v>
      </c>
      <c r="F11" s="185">
        <v>2843.3799999999997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191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759.56</v>
      </c>
      <c r="D53" s="19">
        <v>759.56</v>
      </c>
      <c r="E53" s="19">
        <v>759.56</v>
      </c>
      <c r="F53" s="19">
        <v>759.56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56" spans="1:6" x14ac:dyDescent="0.25">
      <c r="E56" s="194"/>
    </row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topLeftCell="A13" zoomScale="58" zoomScaleNormal="6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83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2498.3999999999996</v>
      </c>
      <c r="D11" s="185">
        <v>2498.3999999999996</v>
      </c>
      <c r="E11" s="185">
        <v>2498.3999999999996</v>
      </c>
      <c r="F11" s="185">
        <v>2498.3999999999996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414.58</v>
      </c>
      <c r="D53" s="19">
        <v>414.58</v>
      </c>
      <c r="E53" s="19">
        <v>414.58</v>
      </c>
      <c r="F53" s="19">
        <v>414.58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topLeftCell="A7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65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2337.0099999999998</v>
      </c>
      <c r="D11" s="185">
        <v>2337.0099999999998</v>
      </c>
      <c r="E11" s="185">
        <v>2337.0099999999998</v>
      </c>
      <c r="F11" s="185">
        <v>2337.0099999999998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253.19</v>
      </c>
      <c r="D53" s="19">
        <v>253.19</v>
      </c>
      <c r="E53" s="19">
        <v>253.19</v>
      </c>
      <c r="F53" s="19">
        <v>253.19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2"/>
  <sheetViews>
    <sheetView view="pageBreakPreview" topLeftCell="A16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118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0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2748.72</v>
      </c>
      <c r="D11" s="185">
        <v>2748.72</v>
      </c>
      <c r="E11" s="185">
        <v>2748.72</v>
      </c>
      <c r="F11" s="185">
        <v>2748.72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304" t="s">
        <v>33</v>
      </c>
      <c r="B13" s="304"/>
      <c r="C13" s="304"/>
      <c r="D13" s="304"/>
      <c r="E13" s="304"/>
      <c r="F13" s="189">
        <v>2081.62</v>
      </c>
    </row>
    <row r="14" spans="1:13" ht="15.6" x14ac:dyDescent="0.25">
      <c r="A14" s="304" t="s">
        <v>32</v>
      </c>
      <c r="B14" s="304"/>
      <c r="C14" s="304"/>
      <c r="D14" s="304"/>
      <c r="E14" s="304"/>
      <c r="F14" s="304"/>
    </row>
    <row r="15" spans="1:13" ht="15.6" x14ac:dyDescent="0.25">
      <c r="A15" s="300" t="s">
        <v>31</v>
      </c>
      <c r="B15" s="300"/>
      <c r="C15" s="300"/>
      <c r="D15" s="300"/>
      <c r="E15" s="300"/>
      <c r="F15" s="189" t="s">
        <v>305</v>
      </c>
    </row>
    <row r="16" spans="1:13" ht="15.6" x14ac:dyDescent="0.25">
      <c r="A16" s="300" t="s">
        <v>30</v>
      </c>
      <c r="B16" s="300"/>
      <c r="C16" s="300"/>
      <c r="D16" s="300"/>
      <c r="E16" s="300"/>
      <c r="F16" s="189" t="s">
        <v>304</v>
      </c>
    </row>
    <row r="17" spans="1:6" ht="15.6" x14ac:dyDescent="0.25">
      <c r="A17" s="300" t="s">
        <v>29</v>
      </c>
      <c r="B17" s="300"/>
      <c r="C17" s="300"/>
      <c r="D17" s="300"/>
      <c r="E17" s="300"/>
      <c r="F17" s="190">
        <v>1.5625292540268111E-3</v>
      </c>
    </row>
    <row r="18" spans="1:6" ht="15.6" x14ac:dyDescent="0.25">
      <c r="A18" s="300" t="s">
        <v>28</v>
      </c>
      <c r="B18" s="300"/>
      <c r="C18" s="300"/>
      <c r="D18" s="300"/>
      <c r="E18" s="300"/>
      <c r="F18" s="191">
        <v>21.279</v>
      </c>
    </row>
    <row r="19" spans="1:6" ht="15.6" x14ac:dyDescent="0.25">
      <c r="A19" s="300" t="s">
        <v>27</v>
      </c>
      <c r="B19" s="300"/>
      <c r="C19" s="300"/>
      <c r="D19" s="300"/>
      <c r="E19" s="300"/>
      <c r="F19" s="191">
        <v>0</v>
      </c>
    </row>
    <row r="20" spans="1:6" ht="15.6" x14ac:dyDescent="0.25">
      <c r="A20" s="303" t="s">
        <v>26</v>
      </c>
      <c r="B20" s="303"/>
      <c r="C20" s="303"/>
      <c r="D20" s="303"/>
      <c r="E20" s="303"/>
      <c r="F20" s="191">
        <v>0.41399999999999998</v>
      </c>
    </row>
    <row r="21" spans="1:6" ht="15.6" x14ac:dyDescent="0.25">
      <c r="A21" s="301" t="s">
        <v>10</v>
      </c>
      <c r="B21" s="301"/>
      <c r="C21" s="301"/>
      <c r="D21" s="301"/>
      <c r="E21" s="301"/>
      <c r="F21" s="191"/>
    </row>
    <row r="22" spans="1:6" ht="15.6" x14ac:dyDescent="0.25">
      <c r="A22" s="299" t="s">
        <v>25</v>
      </c>
      <c r="B22" s="299"/>
      <c r="C22" s="299"/>
      <c r="D22" s="299"/>
      <c r="E22" s="299"/>
      <c r="F22" s="191">
        <v>0</v>
      </c>
    </row>
    <row r="23" spans="1:6" ht="15.6" x14ac:dyDescent="0.25">
      <c r="A23" s="299" t="s">
        <v>24</v>
      </c>
      <c r="B23" s="299"/>
      <c r="C23" s="299"/>
      <c r="D23" s="299"/>
      <c r="E23" s="299"/>
      <c r="F23" s="191">
        <v>0</v>
      </c>
    </row>
    <row r="24" spans="1:6" ht="15.6" x14ac:dyDescent="0.25">
      <c r="A24" s="299" t="s">
        <v>23</v>
      </c>
      <c r="B24" s="299"/>
      <c r="C24" s="299"/>
      <c r="D24" s="299"/>
      <c r="E24" s="299"/>
      <c r="F24" s="191">
        <v>0.41399999999999998</v>
      </c>
    </row>
    <row r="25" spans="1:6" ht="15.6" x14ac:dyDescent="0.25">
      <c r="A25" s="299" t="s">
        <v>22</v>
      </c>
      <c r="B25" s="299"/>
      <c r="C25" s="299"/>
      <c r="D25" s="299"/>
      <c r="E25" s="299"/>
      <c r="F25" s="191">
        <v>0</v>
      </c>
    </row>
    <row r="26" spans="1:6" ht="15.6" x14ac:dyDescent="0.25">
      <c r="A26" s="299" t="s">
        <v>21</v>
      </c>
      <c r="B26" s="299"/>
      <c r="C26" s="299"/>
      <c r="D26" s="299"/>
      <c r="E26" s="299"/>
      <c r="F26" s="191">
        <v>0</v>
      </c>
    </row>
    <row r="27" spans="1:6" ht="15.6" x14ac:dyDescent="0.25">
      <c r="A27" s="300" t="s">
        <v>20</v>
      </c>
      <c r="B27" s="300"/>
      <c r="C27" s="300"/>
      <c r="D27" s="300"/>
      <c r="E27" s="300"/>
      <c r="F27" s="191">
        <v>8.2629999999999999</v>
      </c>
    </row>
    <row r="28" spans="1:6" ht="15.6" x14ac:dyDescent="0.25">
      <c r="A28" s="300" t="s">
        <v>19</v>
      </c>
      <c r="B28" s="300"/>
      <c r="C28" s="300"/>
      <c r="D28" s="300"/>
      <c r="E28" s="300"/>
      <c r="F28" s="191">
        <v>0</v>
      </c>
    </row>
    <row r="29" spans="1:6" ht="15.6" x14ac:dyDescent="0.25">
      <c r="A29" s="301" t="s">
        <v>10</v>
      </c>
      <c r="B29" s="301"/>
      <c r="C29" s="301"/>
      <c r="D29" s="301"/>
      <c r="E29" s="301"/>
      <c r="F29" s="191"/>
    </row>
    <row r="30" spans="1:6" ht="15.6" x14ac:dyDescent="0.25">
      <c r="A30" s="299" t="s">
        <v>18</v>
      </c>
      <c r="B30" s="299"/>
      <c r="C30" s="299"/>
      <c r="D30" s="299"/>
      <c r="E30" s="299"/>
      <c r="F30" s="191">
        <v>0</v>
      </c>
    </row>
    <row r="31" spans="1:6" ht="15.6" x14ac:dyDescent="0.25">
      <c r="A31" s="302" t="s">
        <v>15</v>
      </c>
      <c r="B31" s="302"/>
      <c r="C31" s="302"/>
      <c r="D31" s="302"/>
      <c r="E31" s="302"/>
      <c r="F31" s="191">
        <v>0</v>
      </c>
    </row>
    <row r="32" spans="1:6" ht="15.6" x14ac:dyDescent="0.25">
      <c r="A32" s="302" t="s">
        <v>17</v>
      </c>
      <c r="B32" s="302"/>
      <c r="C32" s="302"/>
      <c r="D32" s="302"/>
      <c r="E32" s="302"/>
      <c r="F32" s="191">
        <v>0</v>
      </c>
    </row>
    <row r="33" spans="1:6" ht="15.6" x14ac:dyDescent="0.25">
      <c r="A33" s="302" t="s">
        <v>14</v>
      </c>
      <c r="B33" s="302"/>
      <c r="C33" s="302"/>
      <c r="D33" s="302"/>
      <c r="E33" s="302"/>
      <c r="F33" s="191">
        <v>0</v>
      </c>
    </row>
    <row r="34" spans="1:6" ht="15.6" x14ac:dyDescent="0.25">
      <c r="A34" s="299" t="s">
        <v>16</v>
      </c>
      <c r="B34" s="299"/>
      <c r="C34" s="299"/>
      <c r="D34" s="299"/>
      <c r="E34" s="299"/>
      <c r="F34" s="191">
        <v>0</v>
      </c>
    </row>
    <row r="35" spans="1:6" ht="15.6" x14ac:dyDescent="0.25">
      <c r="A35" s="302" t="s">
        <v>15</v>
      </c>
      <c r="B35" s="302"/>
      <c r="C35" s="302"/>
      <c r="D35" s="302"/>
      <c r="E35" s="302"/>
      <c r="F35" s="191">
        <v>0</v>
      </c>
    </row>
    <row r="36" spans="1:6" ht="15.6" x14ac:dyDescent="0.25">
      <c r="A36" s="302" t="s">
        <v>14</v>
      </c>
      <c r="B36" s="302"/>
      <c r="C36" s="302"/>
      <c r="D36" s="302"/>
      <c r="E36" s="302"/>
      <c r="F36" s="191">
        <v>0</v>
      </c>
    </row>
    <row r="37" spans="1:6" ht="15.6" x14ac:dyDescent="0.25">
      <c r="A37" s="300" t="s">
        <v>13</v>
      </c>
      <c r="B37" s="300"/>
      <c r="C37" s="300"/>
      <c r="D37" s="300"/>
      <c r="E37" s="300"/>
      <c r="F37" s="191">
        <v>12912.781999999999</v>
      </c>
    </row>
    <row r="38" spans="1:6" ht="15.6" x14ac:dyDescent="0.25">
      <c r="A38" s="300" t="s">
        <v>12</v>
      </c>
      <c r="B38" s="300"/>
      <c r="C38" s="300"/>
      <c r="D38" s="300"/>
      <c r="E38" s="300"/>
      <c r="F38" s="191">
        <v>0</v>
      </c>
    </row>
    <row r="39" spans="1:6" ht="15.6" x14ac:dyDescent="0.25">
      <c r="A39" s="300" t="s">
        <v>11</v>
      </c>
      <c r="B39" s="300"/>
      <c r="C39" s="300"/>
      <c r="D39" s="300"/>
      <c r="E39" s="300"/>
      <c r="F39" s="191">
        <v>298.65300000000002</v>
      </c>
    </row>
    <row r="40" spans="1:6" ht="15.6" x14ac:dyDescent="0.25">
      <c r="A40" s="301" t="s">
        <v>10</v>
      </c>
      <c r="B40" s="301"/>
      <c r="C40" s="301"/>
      <c r="D40" s="301"/>
      <c r="E40" s="301"/>
      <c r="F40" s="191"/>
    </row>
    <row r="41" spans="1:6" ht="15.6" x14ac:dyDescent="0.25">
      <c r="A41" s="299" t="s">
        <v>9</v>
      </c>
      <c r="B41" s="299"/>
      <c r="C41" s="299"/>
      <c r="D41" s="299"/>
      <c r="E41" s="299"/>
      <c r="F41" s="191">
        <v>0</v>
      </c>
    </row>
    <row r="42" spans="1:6" ht="15.6" x14ac:dyDescent="0.25">
      <c r="A42" s="299" t="s">
        <v>8</v>
      </c>
      <c r="B42" s="299"/>
      <c r="C42" s="299"/>
      <c r="D42" s="299"/>
      <c r="E42" s="299"/>
      <c r="F42" s="191">
        <v>0</v>
      </c>
    </row>
    <row r="43" spans="1:6" ht="15.6" x14ac:dyDescent="0.25">
      <c r="A43" s="299" t="s">
        <v>7</v>
      </c>
      <c r="B43" s="299"/>
      <c r="C43" s="299"/>
      <c r="D43" s="299"/>
      <c r="E43" s="299"/>
      <c r="F43" s="191">
        <v>298.65300000000002</v>
      </c>
    </row>
    <row r="44" spans="1:6" ht="15.6" x14ac:dyDescent="0.25">
      <c r="A44" s="299" t="s">
        <v>6</v>
      </c>
      <c r="B44" s="299"/>
      <c r="C44" s="299"/>
      <c r="D44" s="299"/>
      <c r="E44" s="299"/>
      <c r="F44" s="191">
        <v>0</v>
      </c>
    </row>
    <row r="45" spans="1:6" ht="15.6" x14ac:dyDescent="0.25">
      <c r="A45" s="299" t="s">
        <v>5</v>
      </c>
      <c r="B45" s="299"/>
      <c r="C45" s="299"/>
      <c r="D45" s="299"/>
      <c r="E45" s="299"/>
      <c r="F45" s="191">
        <v>0</v>
      </c>
    </row>
    <row r="46" spans="1:6" ht="15.6" x14ac:dyDescent="0.25">
      <c r="A46" s="300" t="s">
        <v>4</v>
      </c>
      <c r="B46" s="300"/>
      <c r="C46" s="300"/>
      <c r="D46" s="300"/>
      <c r="E46" s="300"/>
      <c r="F46" s="191">
        <v>4549</v>
      </c>
    </row>
    <row r="47" spans="1:6" ht="15.6" x14ac:dyDescent="0.25">
      <c r="A47" s="300" t="s">
        <v>3</v>
      </c>
      <c r="B47" s="300"/>
      <c r="C47" s="300"/>
      <c r="D47" s="300"/>
      <c r="E47" s="300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664.90000000000009</v>
      </c>
      <c r="D53" s="19">
        <v>664.90000000000009</v>
      </c>
      <c r="E53" s="19">
        <v>664.90000000000009</v>
      </c>
      <c r="F53" s="19">
        <v>664.90000000000009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6" spans="1:6" ht="15.75" customHeight="1" x14ac:dyDescent="0.25"/>
    <row r="69" ht="15.75" customHeight="1" x14ac:dyDescent="0.25"/>
    <row r="70" ht="15.75" customHeight="1" x14ac:dyDescent="0.25"/>
    <row r="84" ht="15.75" customHeight="1" x14ac:dyDescent="0.25"/>
    <row r="85" ht="18" customHeight="1" x14ac:dyDescent="0.25"/>
    <row r="90" ht="15.75" customHeight="1" x14ac:dyDescent="0.25"/>
    <row r="102" ht="18" customHeight="1" x14ac:dyDescent="0.25"/>
    <row r="103" ht="17.25" customHeight="1" x14ac:dyDescent="0.25"/>
    <row r="104" ht="18.75" customHeight="1" x14ac:dyDescent="0.25"/>
    <row r="110" ht="18" customHeight="1" x14ac:dyDescent="0.25"/>
    <row r="111" ht="13.5" customHeight="1" x14ac:dyDescent="0.25"/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16" spans="1:17" s="195" customFormat="1" x14ac:dyDescent="0.25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</row>
    <row r="128" spans="1:17" ht="27" customHeight="1" x14ac:dyDescent="0.25"/>
    <row r="131" ht="15.75" customHeight="1" x14ac:dyDescent="0.25"/>
    <row r="165" ht="15.75" customHeight="1" x14ac:dyDescent="0.25"/>
    <row r="199" ht="15.75" customHeight="1" x14ac:dyDescent="0.25"/>
    <row r="233" ht="15.75" customHeight="1" x14ac:dyDescent="0.25"/>
    <row r="268" ht="15.75" customHeight="1" x14ac:dyDescent="0.25"/>
    <row r="270" ht="26.25" customHeight="1" x14ac:dyDescent="0.25"/>
    <row r="273" ht="27" customHeight="1" x14ac:dyDescent="0.25"/>
    <row r="276" ht="15.7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291" ht="17.25" customHeight="1" x14ac:dyDescent="0.25"/>
    <row r="310" ht="15.75" customHeight="1" x14ac:dyDescent="0.25"/>
    <row r="344" ht="15.75" customHeight="1" x14ac:dyDescent="0.25"/>
    <row r="378" ht="15.75" customHeight="1" x14ac:dyDescent="0.25"/>
    <row r="412" ht="15" customHeight="1" x14ac:dyDescent="0.25"/>
    <row r="446" ht="15.75" customHeight="1" x14ac:dyDescent="0.25"/>
    <row r="480" ht="52.5" customHeight="1" x14ac:dyDescent="0.25"/>
    <row r="481" ht="52.5" customHeight="1" x14ac:dyDescent="0.25"/>
    <row r="482" ht="52.5" customHeight="1" x14ac:dyDescent="0.25"/>
    <row r="488" ht="36" customHeight="1" x14ac:dyDescent="0.25"/>
    <row r="491" ht="15.75" customHeight="1" x14ac:dyDescent="0.25"/>
    <row r="525" ht="15.75" customHeight="1" x14ac:dyDescent="0.25"/>
    <row r="559" ht="15.75" customHeight="1" x14ac:dyDescent="0.25"/>
    <row r="593" ht="15.75" customHeight="1" x14ac:dyDescent="0.25"/>
    <row r="627" ht="15.75" customHeight="1" x14ac:dyDescent="0.25"/>
    <row r="661" ht="15.75" customHeight="1" x14ac:dyDescent="0.25"/>
    <row r="695" ht="47.25" customHeight="1" x14ac:dyDescent="0.25"/>
    <row r="696" ht="47.25" customHeight="1" x14ac:dyDescent="0.25"/>
    <row r="697" ht="51" customHeight="1" x14ac:dyDescent="0.25"/>
    <row r="698" ht="19.5" customHeight="1" x14ac:dyDescent="0.25"/>
    <row r="699" ht="20.25" customHeight="1" x14ac:dyDescent="0.25"/>
    <row r="700" ht="15.75" customHeight="1" x14ac:dyDescent="0.25"/>
    <row r="702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178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1690.6699999999998</v>
      </c>
      <c r="D8" s="203">
        <v>1690.6699999999998</v>
      </c>
      <c r="E8" s="203">
        <v>1690.6699999999998</v>
      </c>
      <c r="F8" s="203">
        <v>1690.6699999999998</v>
      </c>
    </row>
    <row r="9" spans="1:7" ht="15.6" x14ac:dyDescent="0.25">
      <c r="A9" s="294" t="s">
        <v>45</v>
      </c>
      <c r="B9" s="294"/>
      <c r="C9" s="203">
        <v>2867.6099999999997</v>
      </c>
      <c r="D9" s="203">
        <v>2867.6099999999997</v>
      </c>
      <c r="E9" s="203">
        <v>2867.6099999999997</v>
      </c>
      <c r="F9" s="203">
        <v>2867.6099999999997</v>
      </c>
    </row>
    <row r="10" spans="1:7" ht="15.6" x14ac:dyDescent="0.25">
      <c r="A10" s="294" t="s">
        <v>44</v>
      </c>
      <c r="B10" s="294"/>
      <c r="C10" s="203">
        <v>6349.6599999999989</v>
      </c>
      <c r="D10" s="203">
        <v>6349.6599999999989</v>
      </c>
      <c r="E10" s="203">
        <v>6349.6599999999989</v>
      </c>
      <c r="F10" s="203">
        <v>6349.6599999999989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1690.6699999999998</v>
      </c>
      <c r="D16" s="203">
        <v>1690.6699999999998</v>
      </c>
      <c r="E16" s="203">
        <v>1690.6699999999998</v>
      </c>
      <c r="F16" s="203">
        <v>1690.6699999999998</v>
      </c>
    </row>
    <row r="17" spans="1:6" ht="15.6" x14ac:dyDescent="0.25">
      <c r="A17" s="294" t="s">
        <v>41</v>
      </c>
      <c r="B17" s="294"/>
      <c r="C17" s="203">
        <v>4277.55</v>
      </c>
      <c r="D17" s="203">
        <v>4277.55</v>
      </c>
      <c r="E17" s="203">
        <v>4277.55</v>
      </c>
      <c r="F17" s="203">
        <v>4277.55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0</v>
      </c>
      <c r="D28" s="19">
        <v>0</v>
      </c>
      <c r="E28" s="19">
        <v>0</v>
      </c>
      <c r="F28" s="19">
        <v>0</v>
      </c>
    </row>
    <row r="29" spans="1:6" ht="15.6" x14ac:dyDescent="0.3">
      <c r="A29" s="263" t="s">
        <v>98</v>
      </c>
      <c r="B29" s="264"/>
      <c r="C29" s="19">
        <v>759.56</v>
      </c>
      <c r="D29" s="19">
        <v>759.56</v>
      </c>
      <c r="E29" s="19">
        <v>759.56</v>
      </c>
      <c r="F29" s="19">
        <v>759.56</v>
      </c>
    </row>
    <row r="30" spans="1:6" ht="15.6" x14ac:dyDescent="0.3">
      <c r="A30" s="263" t="s">
        <v>99</v>
      </c>
      <c r="B30" s="264"/>
      <c r="C30" s="19">
        <v>759.56</v>
      </c>
      <c r="D30" s="19">
        <v>759.56</v>
      </c>
      <c r="E30" s="19">
        <v>759.56</v>
      </c>
      <c r="F30" s="19">
        <v>759.56</v>
      </c>
    </row>
    <row r="31" spans="1:6" ht="15.6" x14ac:dyDescent="0.3">
      <c r="A31" s="263" t="s">
        <v>100</v>
      </c>
      <c r="B31" s="264"/>
      <c r="C31" s="19">
        <v>759.56</v>
      </c>
      <c r="D31" s="19">
        <v>759.56</v>
      </c>
      <c r="E31" s="19">
        <v>759.56</v>
      </c>
      <c r="F31" s="19">
        <v>759.56</v>
      </c>
    </row>
    <row r="32" spans="1:6" ht="15.6" x14ac:dyDescent="0.3">
      <c r="A32" s="263" t="s">
        <v>101</v>
      </c>
      <c r="B32" s="264"/>
      <c r="C32" s="19">
        <v>759.56</v>
      </c>
      <c r="D32" s="19">
        <v>759.56</v>
      </c>
      <c r="E32" s="19">
        <v>759.56</v>
      </c>
      <c r="F32" s="19">
        <v>759.56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36" spans="1:6" x14ac:dyDescent="0.25">
      <c r="C36" s="208"/>
      <c r="D36" s="208"/>
      <c r="E36" s="208"/>
      <c r="F36" s="208"/>
    </row>
    <row r="37" spans="1:6" x14ac:dyDescent="0.25">
      <c r="C37" s="208"/>
      <c r="D37" s="208"/>
      <c r="E37" s="208"/>
      <c r="F37" s="208"/>
    </row>
    <row r="38" spans="1:6" x14ac:dyDescent="0.25">
      <c r="C38" s="208"/>
      <c r="D38" s="208"/>
      <c r="E38" s="208"/>
      <c r="F38" s="208"/>
    </row>
    <row r="39" spans="1:6" x14ac:dyDescent="0.25">
      <c r="C39" s="208"/>
      <c r="D39" s="208"/>
      <c r="E39" s="208"/>
      <c r="F39" s="208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103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1345.69</v>
      </c>
      <c r="D8" s="203">
        <v>1345.69</v>
      </c>
      <c r="E8" s="203">
        <v>1345.69</v>
      </c>
      <c r="F8" s="203">
        <v>1345.69</v>
      </c>
    </row>
    <row r="9" spans="1:7" ht="15.6" x14ac:dyDescent="0.25">
      <c r="A9" s="294" t="s">
        <v>45</v>
      </c>
      <c r="B9" s="294"/>
      <c r="C9" s="203">
        <v>2522.6299999999997</v>
      </c>
      <c r="D9" s="203">
        <v>2522.6299999999997</v>
      </c>
      <c r="E9" s="203">
        <v>2522.6299999999997</v>
      </c>
      <c r="F9" s="203">
        <v>2522.6299999999997</v>
      </c>
    </row>
    <row r="10" spans="1:7" ht="15.6" x14ac:dyDescent="0.25">
      <c r="A10" s="294" t="s">
        <v>44</v>
      </c>
      <c r="B10" s="294"/>
      <c r="C10" s="203">
        <v>6004.6799999999994</v>
      </c>
      <c r="D10" s="203">
        <v>6004.6799999999994</v>
      </c>
      <c r="E10" s="203">
        <v>6004.6799999999994</v>
      </c>
      <c r="F10" s="203">
        <v>6004.6799999999994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1345.69</v>
      </c>
      <c r="D16" s="203">
        <v>1345.69</v>
      </c>
      <c r="E16" s="203">
        <v>1345.69</v>
      </c>
      <c r="F16" s="203">
        <v>1345.69</v>
      </c>
    </row>
    <row r="17" spans="1:6" ht="15.6" x14ac:dyDescent="0.25">
      <c r="A17" s="294" t="s">
        <v>41</v>
      </c>
      <c r="B17" s="294"/>
      <c r="C17" s="203">
        <v>3932.5699999999997</v>
      </c>
      <c r="D17" s="203">
        <v>3932.5699999999997</v>
      </c>
      <c r="E17" s="203">
        <v>3932.5699999999997</v>
      </c>
      <c r="F17" s="203">
        <v>3932.5699999999997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0</v>
      </c>
      <c r="D28" s="19">
        <v>0</v>
      </c>
      <c r="E28" s="19">
        <v>0</v>
      </c>
      <c r="F28" s="19">
        <v>0</v>
      </c>
    </row>
    <row r="29" spans="1:6" ht="15.6" x14ac:dyDescent="0.3">
      <c r="A29" s="263" t="s">
        <v>98</v>
      </c>
      <c r="B29" s="264"/>
      <c r="C29" s="19">
        <v>414.58</v>
      </c>
      <c r="D29" s="19">
        <v>414.58</v>
      </c>
      <c r="E29" s="19">
        <v>414.58</v>
      </c>
      <c r="F29" s="19">
        <v>414.58</v>
      </c>
    </row>
    <row r="30" spans="1:6" ht="15.6" x14ac:dyDescent="0.3">
      <c r="A30" s="263" t="s">
        <v>99</v>
      </c>
      <c r="B30" s="264"/>
      <c r="C30" s="19">
        <v>414.58</v>
      </c>
      <c r="D30" s="19">
        <v>414.58</v>
      </c>
      <c r="E30" s="19">
        <v>414.58</v>
      </c>
      <c r="F30" s="19">
        <v>414.58</v>
      </c>
    </row>
    <row r="31" spans="1:6" ht="15.6" x14ac:dyDescent="0.3">
      <c r="A31" s="263" t="s">
        <v>100</v>
      </c>
      <c r="B31" s="264"/>
      <c r="C31" s="19">
        <v>414.58</v>
      </c>
      <c r="D31" s="19">
        <v>414.58</v>
      </c>
      <c r="E31" s="19">
        <v>414.58</v>
      </c>
      <c r="F31" s="19">
        <v>414.58</v>
      </c>
    </row>
    <row r="32" spans="1:6" ht="15.6" x14ac:dyDescent="0.3">
      <c r="A32" s="263" t="s">
        <v>101</v>
      </c>
      <c r="B32" s="264"/>
      <c r="C32" s="19">
        <v>414.58</v>
      </c>
      <c r="D32" s="19">
        <v>414.58</v>
      </c>
      <c r="E32" s="19">
        <v>414.58</v>
      </c>
      <c r="F32" s="19">
        <v>414.58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zoomScale="60" zoomScaleNormal="6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66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1184.3</v>
      </c>
      <c r="D8" s="203">
        <v>1184.3</v>
      </c>
      <c r="E8" s="203">
        <v>1184.3</v>
      </c>
      <c r="F8" s="203">
        <v>1184.3</v>
      </c>
    </row>
    <row r="9" spans="1:7" ht="15.6" x14ac:dyDescent="0.25">
      <c r="A9" s="294" t="s">
        <v>45</v>
      </c>
      <c r="B9" s="294"/>
      <c r="C9" s="203">
        <v>2361.2399999999998</v>
      </c>
      <c r="D9" s="203">
        <v>2361.2399999999998</v>
      </c>
      <c r="E9" s="203">
        <v>2361.2399999999998</v>
      </c>
      <c r="F9" s="203">
        <v>2361.2399999999998</v>
      </c>
    </row>
    <row r="10" spans="1:7" ht="15.6" x14ac:dyDescent="0.25">
      <c r="A10" s="294" t="s">
        <v>44</v>
      </c>
      <c r="B10" s="294"/>
      <c r="C10" s="203">
        <v>5843.2899999999991</v>
      </c>
      <c r="D10" s="203">
        <v>5843.2899999999991</v>
      </c>
      <c r="E10" s="203">
        <v>5843.2899999999991</v>
      </c>
      <c r="F10" s="203">
        <v>5843.2899999999991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1184.3</v>
      </c>
      <c r="D16" s="203">
        <v>1184.3</v>
      </c>
      <c r="E16" s="203">
        <v>1184.3</v>
      </c>
      <c r="F16" s="203">
        <v>1184.3</v>
      </c>
    </row>
    <row r="17" spans="1:6" ht="15.6" x14ac:dyDescent="0.25">
      <c r="A17" s="294" t="s">
        <v>41</v>
      </c>
      <c r="B17" s="294"/>
      <c r="C17" s="203">
        <v>3771.18</v>
      </c>
      <c r="D17" s="203">
        <v>3771.18</v>
      </c>
      <c r="E17" s="203">
        <v>3771.18</v>
      </c>
      <c r="F17" s="203">
        <v>3771.18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0</v>
      </c>
      <c r="D28" s="19">
        <v>0</v>
      </c>
      <c r="E28" s="19">
        <v>0</v>
      </c>
      <c r="F28" s="19">
        <v>0</v>
      </c>
    </row>
    <row r="29" spans="1:6" ht="15.6" x14ac:dyDescent="0.3">
      <c r="A29" s="263" t="s">
        <v>98</v>
      </c>
      <c r="B29" s="264"/>
      <c r="C29" s="19">
        <v>253.19</v>
      </c>
      <c r="D29" s="19">
        <v>253.19</v>
      </c>
      <c r="E29" s="19">
        <v>253.19</v>
      </c>
      <c r="F29" s="19">
        <v>253.19</v>
      </c>
    </row>
    <row r="30" spans="1:6" ht="15.6" x14ac:dyDescent="0.3">
      <c r="A30" s="263" t="s">
        <v>99</v>
      </c>
      <c r="B30" s="264"/>
      <c r="C30" s="19">
        <v>253.19</v>
      </c>
      <c r="D30" s="19">
        <v>253.19</v>
      </c>
      <c r="E30" s="19">
        <v>253.19</v>
      </c>
      <c r="F30" s="19">
        <v>253.19</v>
      </c>
    </row>
    <row r="31" spans="1:6" ht="15.6" x14ac:dyDescent="0.3">
      <c r="A31" s="263" t="s">
        <v>100</v>
      </c>
      <c r="B31" s="264"/>
      <c r="C31" s="19">
        <v>253.19</v>
      </c>
      <c r="D31" s="19">
        <v>253.19</v>
      </c>
      <c r="E31" s="19">
        <v>253.19</v>
      </c>
      <c r="F31" s="19">
        <v>253.19</v>
      </c>
    </row>
    <row r="32" spans="1:6" ht="15.6" x14ac:dyDescent="0.3">
      <c r="A32" s="263" t="s">
        <v>101</v>
      </c>
      <c r="B32" s="264"/>
      <c r="C32" s="19">
        <v>253.19</v>
      </c>
      <c r="D32" s="19">
        <v>253.19</v>
      </c>
      <c r="E32" s="19">
        <v>253.19</v>
      </c>
      <c r="F32" s="19">
        <v>253.19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177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9"/>
      <c r="F6" s="179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2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4116.4999999999991</v>
      </c>
      <c r="D11" s="185">
        <v>4923.0899999999992</v>
      </c>
      <c r="E11" s="185">
        <v>5071.78</v>
      </c>
      <c r="F11" s="185">
        <v>5194.29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191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1273.1199999999999</v>
      </c>
      <c r="D52" s="19">
        <v>2079.71</v>
      </c>
      <c r="E52" s="19">
        <v>2228.4</v>
      </c>
      <c r="F52" s="19">
        <v>2350.91</v>
      </c>
    </row>
    <row r="53" spans="1:6" ht="15.6" x14ac:dyDescent="0.3">
      <c r="A53" s="263" t="s">
        <v>0</v>
      </c>
      <c r="B53" s="264"/>
      <c r="C53" s="19">
        <v>759.56</v>
      </c>
      <c r="D53" s="19">
        <v>759.56</v>
      </c>
      <c r="E53" s="19">
        <v>759.56</v>
      </c>
      <c r="F53" s="19">
        <v>759.56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56" spans="1:6" x14ac:dyDescent="0.25">
      <c r="E56" s="194"/>
    </row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70" zoomScaleNormal="7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179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10">
        <v>1649.75</v>
      </c>
      <c r="C7" s="211">
        <v>1659.75</v>
      </c>
      <c r="D7" s="211">
        <v>1683.59</v>
      </c>
      <c r="E7" s="211">
        <v>1691.83</v>
      </c>
      <c r="F7" s="211">
        <v>1756.22</v>
      </c>
      <c r="G7" s="211">
        <v>1864.64</v>
      </c>
      <c r="H7" s="211">
        <v>1921.53</v>
      </c>
      <c r="I7" s="211">
        <v>1933.34</v>
      </c>
      <c r="J7" s="211">
        <v>1931.25</v>
      </c>
      <c r="K7" s="211">
        <v>1923.85</v>
      </c>
      <c r="L7" s="211">
        <v>1913.96</v>
      </c>
      <c r="M7" s="211">
        <v>1913.88</v>
      </c>
      <c r="N7" s="211">
        <v>1903.68</v>
      </c>
      <c r="O7" s="211">
        <v>1887.24</v>
      </c>
      <c r="P7" s="211">
        <v>1895.65</v>
      </c>
      <c r="Q7" s="211">
        <v>1913.31</v>
      </c>
      <c r="R7" s="211">
        <v>1928.45</v>
      </c>
      <c r="S7" s="211">
        <v>1948.5</v>
      </c>
      <c r="T7" s="211">
        <v>1926.59</v>
      </c>
      <c r="U7" s="211">
        <v>1909.42</v>
      </c>
      <c r="V7" s="211">
        <v>1881.19</v>
      </c>
      <c r="W7" s="211">
        <v>1831.72</v>
      </c>
      <c r="X7" s="211">
        <v>1710.19</v>
      </c>
      <c r="Y7" s="212">
        <v>1687.4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13">
        <v>1658.55</v>
      </c>
      <c r="C8" s="214">
        <v>1659.02</v>
      </c>
      <c r="D8" s="214">
        <v>1667.94</v>
      </c>
      <c r="E8" s="214">
        <v>1690.54</v>
      </c>
      <c r="F8" s="214">
        <v>1774.38</v>
      </c>
      <c r="G8" s="214">
        <v>1890.22</v>
      </c>
      <c r="H8" s="214">
        <v>1911.46</v>
      </c>
      <c r="I8" s="214">
        <v>1956.25</v>
      </c>
      <c r="J8" s="214">
        <v>1934</v>
      </c>
      <c r="K8" s="214">
        <v>1922.65</v>
      </c>
      <c r="L8" s="214">
        <v>1905.08</v>
      </c>
      <c r="M8" s="214">
        <v>1907.99</v>
      </c>
      <c r="N8" s="214">
        <v>1904.56</v>
      </c>
      <c r="O8" s="214">
        <v>1901.02</v>
      </c>
      <c r="P8" s="214">
        <v>1904.9</v>
      </c>
      <c r="Q8" s="214">
        <v>1921.58</v>
      </c>
      <c r="R8" s="214">
        <v>1957.89</v>
      </c>
      <c r="S8" s="214">
        <v>1967.36</v>
      </c>
      <c r="T8" s="214">
        <v>2034.43</v>
      </c>
      <c r="U8" s="214">
        <v>1948.69</v>
      </c>
      <c r="V8" s="214">
        <v>1904.64</v>
      </c>
      <c r="W8" s="214">
        <v>1864.57</v>
      </c>
      <c r="X8" s="214">
        <v>1771.89</v>
      </c>
      <c r="Y8" s="215">
        <v>1734.97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13">
        <v>1687.53</v>
      </c>
      <c r="C9" s="214">
        <v>1675.5</v>
      </c>
      <c r="D9" s="214">
        <v>1677.95</v>
      </c>
      <c r="E9" s="214">
        <v>1689.63</v>
      </c>
      <c r="F9" s="214">
        <v>1757.3</v>
      </c>
      <c r="G9" s="214">
        <v>1869.34</v>
      </c>
      <c r="H9" s="214">
        <v>1916.69</v>
      </c>
      <c r="I9" s="214">
        <v>1933.94</v>
      </c>
      <c r="J9" s="214">
        <v>1936.52</v>
      </c>
      <c r="K9" s="214">
        <v>1932.87</v>
      </c>
      <c r="L9" s="214">
        <v>1904.7</v>
      </c>
      <c r="M9" s="214">
        <v>1918.81</v>
      </c>
      <c r="N9" s="214">
        <v>1913.88</v>
      </c>
      <c r="O9" s="214">
        <v>1905.1</v>
      </c>
      <c r="P9" s="214">
        <v>1906.8</v>
      </c>
      <c r="Q9" s="214">
        <v>1918.66</v>
      </c>
      <c r="R9" s="214">
        <v>1948.21</v>
      </c>
      <c r="S9" s="214">
        <v>1989.83</v>
      </c>
      <c r="T9" s="214">
        <v>1947.89</v>
      </c>
      <c r="U9" s="214">
        <v>1917.36</v>
      </c>
      <c r="V9" s="214">
        <v>1859.55</v>
      </c>
      <c r="W9" s="214">
        <v>1805.01</v>
      </c>
      <c r="X9" s="214">
        <v>1743.19</v>
      </c>
      <c r="Y9" s="215">
        <v>1729.14</v>
      </c>
      <c r="AB9" s="4">
        <v>7</v>
      </c>
      <c r="AC9" s="4">
        <v>4</v>
      </c>
    </row>
    <row r="10" spans="1:29" x14ac:dyDescent="0.25">
      <c r="A10" s="69">
        <v>4</v>
      </c>
      <c r="B10" s="213">
        <v>1686.65</v>
      </c>
      <c r="C10" s="214">
        <v>1687.12</v>
      </c>
      <c r="D10" s="214">
        <v>1688.22</v>
      </c>
      <c r="E10" s="214">
        <v>1688.82</v>
      </c>
      <c r="F10" s="214">
        <v>1689.91</v>
      </c>
      <c r="G10" s="214">
        <v>1760.6</v>
      </c>
      <c r="H10" s="214">
        <v>1788.06</v>
      </c>
      <c r="I10" s="214">
        <v>1774.93</v>
      </c>
      <c r="J10" s="214">
        <v>1750.18</v>
      </c>
      <c r="K10" s="214">
        <v>1712.95</v>
      </c>
      <c r="L10" s="214">
        <v>1643.94</v>
      </c>
      <c r="M10" s="214">
        <v>1643.87</v>
      </c>
      <c r="N10" s="214">
        <v>1643.74</v>
      </c>
      <c r="O10" s="214">
        <v>1643.85</v>
      </c>
      <c r="P10" s="214">
        <v>1670.75</v>
      </c>
      <c r="Q10" s="214">
        <v>1661.97</v>
      </c>
      <c r="R10" s="214">
        <v>1695.54</v>
      </c>
      <c r="S10" s="214">
        <v>1695.67</v>
      </c>
      <c r="T10" s="214">
        <v>1694.63</v>
      </c>
      <c r="U10" s="214">
        <v>1694.36</v>
      </c>
      <c r="V10" s="214">
        <v>1692.85</v>
      </c>
      <c r="W10" s="214">
        <v>1647.43</v>
      </c>
      <c r="X10" s="214">
        <v>1640.25</v>
      </c>
      <c r="Y10" s="215">
        <v>1646.13</v>
      </c>
      <c r="AB10" s="4">
        <v>7</v>
      </c>
      <c r="AC10" s="4">
        <v>5</v>
      </c>
    </row>
    <row r="11" spans="1:29" x14ac:dyDescent="0.25">
      <c r="A11" s="69">
        <v>5</v>
      </c>
      <c r="B11" s="213">
        <v>1687.44</v>
      </c>
      <c r="C11" s="214">
        <v>1688.5</v>
      </c>
      <c r="D11" s="214">
        <v>1688.32</v>
      </c>
      <c r="E11" s="214">
        <v>1689.16</v>
      </c>
      <c r="F11" s="214">
        <v>1696.41</v>
      </c>
      <c r="G11" s="214">
        <v>1707.78</v>
      </c>
      <c r="H11" s="214">
        <v>1779.4</v>
      </c>
      <c r="I11" s="214">
        <v>1760.47</v>
      </c>
      <c r="J11" s="214">
        <v>1716.95</v>
      </c>
      <c r="K11" s="214">
        <v>1705.64</v>
      </c>
      <c r="L11" s="214">
        <v>1697.45</v>
      </c>
      <c r="M11" s="214">
        <v>1695.38</v>
      </c>
      <c r="N11" s="214">
        <v>1656.62</v>
      </c>
      <c r="O11" s="214">
        <v>1644.29</v>
      </c>
      <c r="P11" s="214">
        <v>1644.97</v>
      </c>
      <c r="Q11" s="214">
        <v>1655.98</v>
      </c>
      <c r="R11" s="214">
        <v>1706.03</v>
      </c>
      <c r="S11" s="214">
        <v>1747.67</v>
      </c>
      <c r="T11" s="214">
        <v>1785.45</v>
      </c>
      <c r="U11" s="214">
        <v>1767.01</v>
      </c>
      <c r="V11" s="214">
        <v>1696.06</v>
      </c>
      <c r="W11" s="214">
        <v>1692.31</v>
      </c>
      <c r="X11" s="214">
        <v>1685.65</v>
      </c>
      <c r="Y11" s="215">
        <v>1686.65</v>
      </c>
      <c r="AB11" s="4">
        <v>7</v>
      </c>
      <c r="AC11" s="4">
        <v>6</v>
      </c>
    </row>
    <row r="12" spans="1:29" x14ac:dyDescent="0.25">
      <c r="A12" s="69">
        <v>6</v>
      </c>
      <c r="B12" s="213">
        <v>1694.16</v>
      </c>
      <c r="C12" s="214">
        <v>1688.67</v>
      </c>
      <c r="D12" s="214">
        <v>1674.49</v>
      </c>
      <c r="E12" s="214">
        <v>1673.44</v>
      </c>
      <c r="F12" s="214">
        <v>1690.23</v>
      </c>
      <c r="G12" s="214">
        <v>1697.53</v>
      </c>
      <c r="H12" s="214">
        <v>1724.74</v>
      </c>
      <c r="I12" s="214">
        <v>1802.22</v>
      </c>
      <c r="J12" s="214">
        <v>1908.75</v>
      </c>
      <c r="K12" s="214">
        <v>1913.43</v>
      </c>
      <c r="L12" s="214">
        <v>1908</v>
      </c>
      <c r="M12" s="214">
        <v>1909.29</v>
      </c>
      <c r="N12" s="214">
        <v>1898.06</v>
      </c>
      <c r="O12" s="214">
        <v>1901.08</v>
      </c>
      <c r="P12" s="214">
        <v>1901.76</v>
      </c>
      <c r="Q12" s="214">
        <v>1914.69</v>
      </c>
      <c r="R12" s="214">
        <v>1945.37</v>
      </c>
      <c r="S12" s="214">
        <v>1939.05</v>
      </c>
      <c r="T12" s="214">
        <v>1941.42</v>
      </c>
      <c r="U12" s="214">
        <v>1895.46</v>
      </c>
      <c r="V12" s="214">
        <v>1786.54</v>
      </c>
      <c r="W12" s="214">
        <v>1739.01</v>
      </c>
      <c r="X12" s="214">
        <v>1694.58</v>
      </c>
      <c r="Y12" s="215">
        <v>1692.89</v>
      </c>
      <c r="AB12" s="4">
        <v>7</v>
      </c>
      <c r="AC12" s="4">
        <v>7</v>
      </c>
    </row>
    <row r="13" spans="1:29" x14ac:dyDescent="0.25">
      <c r="A13" s="69">
        <v>7</v>
      </c>
      <c r="B13" s="213">
        <v>1721.04</v>
      </c>
      <c r="C13" s="214">
        <v>1690.44</v>
      </c>
      <c r="D13" s="214">
        <v>1690.91</v>
      </c>
      <c r="E13" s="214">
        <v>1686.54</v>
      </c>
      <c r="F13" s="214">
        <v>1691.23</v>
      </c>
      <c r="G13" s="214">
        <v>1699.86</v>
      </c>
      <c r="H13" s="214">
        <v>1779.86</v>
      </c>
      <c r="I13" s="214">
        <v>1825.33</v>
      </c>
      <c r="J13" s="214">
        <v>1938.15</v>
      </c>
      <c r="K13" s="214">
        <v>1990.25</v>
      </c>
      <c r="L13" s="214">
        <v>1996.42</v>
      </c>
      <c r="M13" s="214">
        <v>1997.11</v>
      </c>
      <c r="N13" s="214">
        <v>1997.65</v>
      </c>
      <c r="O13" s="214">
        <v>1997.14</v>
      </c>
      <c r="P13" s="214">
        <v>2009.8</v>
      </c>
      <c r="Q13" s="214">
        <v>2041.74</v>
      </c>
      <c r="R13" s="214">
        <v>2080.48</v>
      </c>
      <c r="S13" s="214">
        <v>2092.06</v>
      </c>
      <c r="T13" s="214">
        <v>2114.2199999999998</v>
      </c>
      <c r="U13" s="214">
        <v>2008.13</v>
      </c>
      <c r="V13" s="214">
        <v>1859.82</v>
      </c>
      <c r="W13" s="214">
        <v>1756.74</v>
      </c>
      <c r="X13" s="214">
        <v>1703.33</v>
      </c>
      <c r="Y13" s="215">
        <v>1695.77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13">
        <v>1657.24</v>
      </c>
      <c r="C14" s="214">
        <v>1657.95</v>
      </c>
      <c r="D14" s="214">
        <v>1666.75</v>
      </c>
      <c r="E14" s="214">
        <v>1668.68</v>
      </c>
      <c r="F14" s="214">
        <v>1692.17</v>
      </c>
      <c r="G14" s="214">
        <v>1763.55</v>
      </c>
      <c r="H14" s="214">
        <v>1803.91</v>
      </c>
      <c r="I14" s="214">
        <v>1898.87</v>
      </c>
      <c r="J14" s="214">
        <v>1908.48</v>
      </c>
      <c r="K14" s="214">
        <v>1868.1</v>
      </c>
      <c r="L14" s="214">
        <v>1850.49</v>
      </c>
      <c r="M14" s="214">
        <v>1860.96</v>
      </c>
      <c r="N14" s="214">
        <v>1857.22</v>
      </c>
      <c r="O14" s="214">
        <v>1857</v>
      </c>
      <c r="P14" s="214">
        <v>1858.68</v>
      </c>
      <c r="Q14" s="214">
        <v>1873.65</v>
      </c>
      <c r="R14" s="214">
        <v>1908.9</v>
      </c>
      <c r="S14" s="214">
        <v>1914.63</v>
      </c>
      <c r="T14" s="214">
        <v>1898.62</v>
      </c>
      <c r="U14" s="214">
        <v>1872.03</v>
      </c>
      <c r="V14" s="214">
        <v>1748.78</v>
      </c>
      <c r="W14" s="214">
        <v>1697.85</v>
      </c>
      <c r="X14" s="214">
        <v>1690.4</v>
      </c>
      <c r="Y14" s="215">
        <v>1687.58</v>
      </c>
      <c r="AB14" s="4">
        <v>7</v>
      </c>
      <c r="AC14" s="4">
        <v>9</v>
      </c>
    </row>
    <row r="15" spans="1:29" x14ac:dyDescent="0.25">
      <c r="A15" s="69">
        <v>9</v>
      </c>
      <c r="B15" s="213">
        <v>1672.58</v>
      </c>
      <c r="C15" s="214">
        <v>1670.7</v>
      </c>
      <c r="D15" s="214">
        <v>1654.95</v>
      </c>
      <c r="E15" s="214">
        <v>1656.76</v>
      </c>
      <c r="F15" s="214">
        <v>1671.4</v>
      </c>
      <c r="G15" s="214">
        <v>1704.95</v>
      </c>
      <c r="H15" s="214">
        <v>1765.95</v>
      </c>
      <c r="I15" s="214">
        <v>1836.11</v>
      </c>
      <c r="J15" s="214">
        <v>1855.46</v>
      </c>
      <c r="K15" s="214">
        <v>1859.54</v>
      </c>
      <c r="L15" s="214">
        <v>1774.1</v>
      </c>
      <c r="M15" s="214">
        <v>1775.53</v>
      </c>
      <c r="N15" s="214">
        <v>1768.21</v>
      </c>
      <c r="O15" s="214">
        <v>1767.63</v>
      </c>
      <c r="P15" s="214">
        <v>1762.32</v>
      </c>
      <c r="Q15" s="214">
        <v>1759.24</v>
      </c>
      <c r="R15" s="214">
        <v>1768.2</v>
      </c>
      <c r="S15" s="214">
        <v>1836.94</v>
      </c>
      <c r="T15" s="214">
        <v>1772.13</v>
      </c>
      <c r="U15" s="214">
        <v>1743.22</v>
      </c>
      <c r="V15" s="214">
        <v>1700.33</v>
      </c>
      <c r="W15" s="214">
        <v>1692.66</v>
      </c>
      <c r="X15" s="214">
        <v>1664.92</v>
      </c>
      <c r="Y15" s="215">
        <v>1665.29</v>
      </c>
      <c r="AB15" s="4">
        <v>7</v>
      </c>
      <c r="AC15" s="4">
        <v>10</v>
      </c>
    </row>
    <row r="16" spans="1:29" x14ac:dyDescent="0.25">
      <c r="A16" s="69">
        <v>10</v>
      </c>
      <c r="B16" s="213">
        <v>1665.31</v>
      </c>
      <c r="C16" s="214">
        <v>1660.23</v>
      </c>
      <c r="D16" s="214">
        <v>1661.1</v>
      </c>
      <c r="E16" s="214">
        <v>1667.47</v>
      </c>
      <c r="F16" s="214">
        <v>1675.83</v>
      </c>
      <c r="G16" s="214">
        <v>1702.64</v>
      </c>
      <c r="H16" s="214">
        <v>1757.06</v>
      </c>
      <c r="I16" s="214">
        <v>1780.97</v>
      </c>
      <c r="J16" s="214">
        <v>1779.17</v>
      </c>
      <c r="K16" s="214">
        <v>1764.95</v>
      </c>
      <c r="L16" s="214">
        <v>1738.38</v>
      </c>
      <c r="M16" s="214">
        <v>1752.75</v>
      </c>
      <c r="N16" s="214">
        <v>1752.23</v>
      </c>
      <c r="O16" s="214">
        <v>1759.55</v>
      </c>
      <c r="P16" s="214">
        <v>1745.24</v>
      </c>
      <c r="Q16" s="214">
        <v>1754.09</v>
      </c>
      <c r="R16" s="214">
        <v>1766.6</v>
      </c>
      <c r="S16" s="214">
        <v>1789.07</v>
      </c>
      <c r="T16" s="214">
        <v>1770.98</v>
      </c>
      <c r="U16" s="214">
        <v>1723.26</v>
      </c>
      <c r="V16" s="214">
        <v>1687.31</v>
      </c>
      <c r="W16" s="214">
        <v>1673.21</v>
      </c>
      <c r="X16" s="214">
        <v>1667.28</v>
      </c>
      <c r="Y16" s="215">
        <v>1666.48</v>
      </c>
      <c r="AB16" s="4">
        <v>7</v>
      </c>
      <c r="AC16" s="4">
        <v>11</v>
      </c>
    </row>
    <row r="17" spans="1:29" x14ac:dyDescent="0.25">
      <c r="A17" s="69">
        <v>11</v>
      </c>
      <c r="B17" s="213">
        <v>1684.61</v>
      </c>
      <c r="C17" s="214">
        <v>1683.38</v>
      </c>
      <c r="D17" s="214">
        <v>1675.7</v>
      </c>
      <c r="E17" s="214">
        <v>1684.45</v>
      </c>
      <c r="F17" s="214">
        <v>1686.05</v>
      </c>
      <c r="G17" s="214">
        <v>1703.02</v>
      </c>
      <c r="H17" s="214">
        <v>1710.42</v>
      </c>
      <c r="I17" s="214">
        <v>1711.69</v>
      </c>
      <c r="J17" s="214">
        <v>1694.56</v>
      </c>
      <c r="K17" s="214">
        <v>1694.54</v>
      </c>
      <c r="L17" s="214">
        <v>1693.49</v>
      </c>
      <c r="M17" s="214">
        <v>1693.5</v>
      </c>
      <c r="N17" s="214">
        <v>1693.15</v>
      </c>
      <c r="O17" s="214">
        <v>1692.11</v>
      </c>
      <c r="P17" s="214">
        <v>1693.85</v>
      </c>
      <c r="Q17" s="214">
        <v>1689.22</v>
      </c>
      <c r="R17" s="214">
        <v>1690.27</v>
      </c>
      <c r="S17" s="214">
        <v>1691.12</v>
      </c>
      <c r="T17" s="214">
        <v>1690.74</v>
      </c>
      <c r="U17" s="214">
        <v>1690.94</v>
      </c>
      <c r="V17" s="214">
        <v>1690.4</v>
      </c>
      <c r="W17" s="214">
        <v>1688.6</v>
      </c>
      <c r="X17" s="214">
        <v>1668.88</v>
      </c>
      <c r="Y17" s="215">
        <v>1670.52</v>
      </c>
      <c r="AB17" s="4">
        <v>7</v>
      </c>
      <c r="AC17" s="4">
        <v>12</v>
      </c>
    </row>
    <row r="18" spans="1:29" x14ac:dyDescent="0.25">
      <c r="A18" s="69">
        <v>12</v>
      </c>
      <c r="B18" s="213">
        <v>1679.64</v>
      </c>
      <c r="C18" s="214">
        <v>1674.71</v>
      </c>
      <c r="D18" s="214">
        <v>1650.35</v>
      </c>
      <c r="E18" s="214">
        <v>1681.96</v>
      </c>
      <c r="F18" s="214">
        <v>1694.54</v>
      </c>
      <c r="G18" s="214">
        <v>1696.66</v>
      </c>
      <c r="H18" s="214">
        <v>1695.64</v>
      </c>
      <c r="I18" s="214">
        <v>1696.06</v>
      </c>
      <c r="J18" s="214">
        <v>1687.65</v>
      </c>
      <c r="K18" s="214">
        <v>1687.18</v>
      </c>
      <c r="L18" s="214">
        <v>1686.54</v>
      </c>
      <c r="M18" s="214">
        <v>1671.27</v>
      </c>
      <c r="N18" s="214">
        <v>1686.73</v>
      </c>
      <c r="O18" s="214">
        <v>1671.66</v>
      </c>
      <c r="P18" s="214">
        <v>1686.86</v>
      </c>
      <c r="Q18" s="214">
        <v>1673.53</v>
      </c>
      <c r="R18" s="214">
        <v>1690.19</v>
      </c>
      <c r="S18" s="214">
        <v>1723.89</v>
      </c>
      <c r="T18" s="214">
        <v>1690.48</v>
      </c>
      <c r="U18" s="214">
        <v>1698.11</v>
      </c>
      <c r="V18" s="214">
        <v>1693.46</v>
      </c>
      <c r="W18" s="214">
        <v>1691.79</v>
      </c>
      <c r="X18" s="214">
        <v>1689.88</v>
      </c>
      <c r="Y18" s="215">
        <v>1693.73</v>
      </c>
      <c r="AB18" s="4">
        <v>7</v>
      </c>
      <c r="AC18" s="4">
        <v>13</v>
      </c>
    </row>
    <row r="19" spans="1:29" x14ac:dyDescent="0.25">
      <c r="A19" s="69">
        <v>13</v>
      </c>
      <c r="B19" s="213">
        <v>1695.3</v>
      </c>
      <c r="C19" s="214">
        <v>1695.87</v>
      </c>
      <c r="D19" s="214">
        <v>1696.36</v>
      </c>
      <c r="E19" s="214">
        <v>1696.95</v>
      </c>
      <c r="F19" s="214">
        <v>1697.92</v>
      </c>
      <c r="G19" s="214">
        <v>1699.98</v>
      </c>
      <c r="H19" s="214">
        <v>1702.04</v>
      </c>
      <c r="I19" s="214">
        <v>1706.67</v>
      </c>
      <c r="J19" s="214">
        <v>1788.04</v>
      </c>
      <c r="K19" s="214">
        <v>1787.91</v>
      </c>
      <c r="L19" s="214">
        <v>1780.69</v>
      </c>
      <c r="M19" s="214">
        <v>1779.01</v>
      </c>
      <c r="N19" s="214">
        <v>1779.01</v>
      </c>
      <c r="O19" s="214">
        <v>1781.33</v>
      </c>
      <c r="P19" s="214">
        <v>1785.34</v>
      </c>
      <c r="Q19" s="214">
        <v>1798.14</v>
      </c>
      <c r="R19" s="214">
        <v>1825.93</v>
      </c>
      <c r="S19" s="214">
        <v>1826.48</v>
      </c>
      <c r="T19" s="214">
        <v>1807.76</v>
      </c>
      <c r="U19" s="214">
        <v>1791.27</v>
      </c>
      <c r="V19" s="214">
        <v>1768.02</v>
      </c>
      <c r="W19" s="214">
        <v>1724.14</v>
      </c>
      <c r="X19" s="214">
        <v>1695.96</v>
      </c>
      <c r="Y19" s="215">
        <v>1696.23</v>
      </c>
      <c r="AB19" s="4">
        <v>7</v>
      </c>
      <c r="AC19" s="4">
        <v>14</v>
      </c>
    </row>
    <row r="20" spans="1:29" x14ac:dyDescent="0.25">
      <c r="A20" s="69">
        <v>14</v>
      </c>
      <c r="B20" s="213">
        <v>1696.64</v>
      </c>
      <c r="C20" s="214">
        <v>1697.39</v>
      </c>
      <c r="D20" s="214">
        <v>1696.63</v>
      </c>
      <c r="E20" s="214">
        <v>1685.45</v>
      </c>
      <c r="F20" s="214">
        <v>1696.86</v>
      </c>
      <c r="G20" s="214">
        <v>1699.69</v>
      </c>
      <c r="H20" s="214">
        <v>1699.96</v>
      </c>
      <c r="I20" s="214">
        <v>1704.32</v>
      </c>
      <c r="J20" s="214">
        <v>1744.17</v>
      </c>
      <c r="K20" s="214">
        <v>1829.5</v>
      </c>
      <c r="L20" s="214">
        <v>1830.56</v>
      </c>
      <c r="M20" s="214">
        <v>1828.6</v>
      </c>
      <c r="N20" s="214">
        <v>1821</v>
      </c>
      <c r="O20" s="214">
        <v>1816.64</v>
      </c>
      <c r="P20" s="214">
        <v>1823.54</v>
      </c>
      <c r="Q20" s="214">
        <v>1832.96</v>
      </c>
      <c r="R20" s="214">
        <v>1851.72</v>
      </c>
      <c r="S20" s="214">
        <v>1888.49</v>
      </c>
      <c r="T20" s="214">
        <v>1845.51</v>
      </c>
      <c r="U20" s="214">
        <v>1780.14</v>
      </c>
      <c r="V20" s="214">
        <v>1706.67</v>
      </c>
      <c r="W20" s="214">
        <v>1789.51</v>
      </c>
      <c r="X20" s="214">
        <v>1718.49</v>
      </c>
      <c r="Y20" s="215">
        <v>1702.53</v>
      </c>
      <c r="AB20" s="4">
        <v>7</v>
      </c>
      <c r="AC20" s="4">
        <v>15</v>
      </c>
    </row>
    <row r="21" spans="1:29" x14ac:dyDescent="0.25">
      <c r="A21" s="69">
        <v>15</v>
      </c>
      <c r="B21" s="213">
        <v>1696.04</v>
      </c>
      <c r="C21" s="214">
        <v>1691.66</v>
      </c>
      <c r="D21" s="214">
        <v>1689.98</v>
      </c>
      <c r="E21" s="214">
        <v>1690.26</v>
      </c>
      <c r="F21" s="214">
        <v>1697.49</v>
      </c>
      <c r="G21" s="214">
        <v>1703.25</v>
      </c>
      <c r="H21" s="214">
        <v>1704.28</v>
      </c>
      <c r="I21" s="214">
        <v>1746.2</v>
      </c>
      <c r="J21" s="214">
        <v>1748.55</v>
      </c>
      <c r="K21" s="214">
        <v>1751.49</v>
      </c>
      <c r="L21" s="214">
        <v>1745.38</v>
      </c>
      <c r="M21" s="214">
        <v>1759.91</v>
      </c>
      <c r="N21" s="214">
        <v>1738.32</v>
      </c>
      <c r="O21" s="214">
        <v>1742.47</v>
      </c>
      <c r="P21" s="214">
        <v>1745.6</v>
      </c>
      <c r="Q21" s="214">
        <v>1760.74</v>
      </c>
      <c r="R21" s="214">
        <v>1802.96</v>
      </c>
      <c r="S21" s="214">
        <v>1811.2</v>
      </c>
      <c r="T21" s="214">
        <v>1778.77</v>
      </c>
      <c r="U21" s="214">
        <v>1757.03</v>
      </c>
      <c r="V21" s="214">
        <v>1702.13</v>
      </c>
      <c r="W21" s="214">
        <v>1688.68</v>
      </c>
      <c r="X21" s="214">
        <v>1688.45</v>
      </c>
      <c r="Y21" s="215">
        <v>1673.78</v>
      </c>
      <c r="AB21" s="4">
        <v>7</v>
      </c>
      <c r="AC21" s="4">
        <v>16</v>
      </c>
    </row>
    <row r="22" spans="1:29" x14ac:dyDescent="0.25">
      <c r="A22" s="69">
        <v>16</v>
      </c>
      <c r="B22" s="213">
        <v>1680.31</v>
      </c>
      <c r="C22" s="214">
        <v>1661.62</v>
      </c>
      <c r="D22" s="214">
        <v>1646.89</v>
      </c>
      <c r="E22" s="214">
        <v>1670.63</v>
      </c>
      <c r="F22" s="214">
        <v>1696.12</v>
      </c>
      <c r="G22" s="214">
        <v>1696.96</v>
      </c>
      <c r="H22" s="214">
        <v>1700.97</v>
      </c>
      <c r="I22" s="214">
        <v>1697.35</v>
      </c>
      <c r="J22" s="214">
        <v>1685.81</v>
      </c>
      <c r="K22" s="214">
        <v>1685.66</v>
      </c>
      <c r="L22" s="214">
        <v>1684.76</v>
      </c>
      <c r="M22" s="214">
        <v>1684.54</v>
      </c>
      <c r="N22" s="214">
        <v>1685.3</v>
      </c>
      <c r="O22" s="214">
        <v>1685.35</v>
      </c>
      <c r="P22" s="214">
        <v>1685.72</v>
      </c>
      <c r="Q22" s="214">
        <v>1686.62</v>
      </c>
      <c r="R22" s="214">
        <v>1721.74</v>
      </c>
      <c r="S22" s="214">
        <v>1725.82</v>
      </c>
      <c r="T22" s="214">
        <v>1687.92</v>
      </c>
      <c r="U22" s="214">
        <v>1699.29</v>
      </c>
      <c r="V22" s="214">
        <v>1687.08</v>
      </c>
      <c r="W22" s="214">
        <v>1682.27</v>
      </c>
      <c r="X22" s="214">
        <v>1682.19</v>
      </c>
      <c r="Y22" s="215">
        <v>1683.76</v>
      </c>
      <c r="AB22" s="4">
        <v>7</v>
      </c>
      <c r="AC22" s="4">
        <v>17</v>
      </c>
    </row>
    <row r="23" spans="1:29" x14ac:dyDescent="0.25">
      <c r="A23" s="69">
        <v>17</v>
      </c>
      <c r="B23" s="213">
        <v>1683.43</v>
      </c>
      <c r="C23" s="214">
        <v>1677.9</v>
      </c>
      <c r="D23" s="214">
        <v>1688.94</v>
      </c>
      <c r="E23" s="214">
        <v>1690.53</v>
      </c>
      <c r="F23" s="214">
        <v>1696.42</v>
      </c>
      <c r="G23" s="214">
        <v>1715.08</v>
      </c>
      <c r="H23" s="214">
        <v>1809.5</v>
      </c>
      <c r="I23" s="214">
        <v>1826.95</v>
      </c>
      <c r="J23" s="214">
        <v>1825.32</v>
      </c>
      <c r="K23" s="214">
        <v>1823.55</v>
      </c>
      <c r="L23" s="214">
        <v>1806.14</v>
      </c>
      <c r="M23" s="214">
        <v>1808.94</v>
      </c>
      <c r="N23" s="214">
        <v>1799.94</v>
      </c>
      <c r="O23" s="214">
        <v>1802.92</v>
      </c>
      <c r="P23" s="214">
        <v>1816.58</v>
      </c>
      <c r="Q23" s="214">
        <v>1836.64</v>
      </c>
      <c r="R23" s="214">
        <v>1927.62</v>
      </c>
      <c r="S23" s="214">
        <v>1939.04</v>
      </c>
      <c r="T23" s="214">
        <v>1844.03</v>
      </c>
      <c r="U23" s="214">
        <v>1817.06</v>
      </c>
      <c r="V23" s="214">
        <v>1739.96</v>
      </c>
      <c r="W23" s="214">
        <v>1695.76</v>
      </c>
      <c r="X23" s="214">
        <v>1687.48</v>
      </c>
      <c r="Y23" s="215">
        <v>1689.43</v>
      </c>
      <c r="AB23" s="4">
        <v>7</v>
      </c>
      <c r="AC23" s="4">
        <v>18</v>
      </c>
    </row>
    <row r="24" spans="1:29" x14ac:dyDescent="0.25">
      <c r="A24" s="69">
        <v>18</v>
      </c>
      <c r="B24" s="213">
        <v>1691.56</v>
      </c>
      <c r="C24" s="214">
        <v>1692.41</v>
      </c>
      <c r="D24" s="214">
        <v>1686.86</v>
      </c>
      <c r="E24" s="214">
        <v>1693.78</v>
      </c>
      <c r="F24" s="214">
        <v>1693.9</v>
      </c>
      <c r="G24" s="214">
        <v>1772.26</v>
      </c>
      <c r="H24" s="214">
        <v>1827.2</v>
      </c>
      <c r="I24" s="214">
        <v>1858.63</v>
      </c>
      <c r="J24" s="214">
        <v>1858.81</v>
      </c>
      <c r="K24" s="214">
        <v>1863.5</v>
      </c>
      <c r="L24" s="214">
        <v>1845.36</v>
      </c>
      <c r="M24" s="214">
        <v>1846.68</v>
      </c>
      <c r="N24" s="214">
        <v>1821.03</v>
      </c>
      <c r="O24" s="214">
        <v>1796.04</v>
      </c>
      <c r="P24" s="214">
        <v>1838.12</v>
      </c>
      <c r="Q24" s="214">
        <v>1859.82</v>
      </c>
      <c r="R24" s="214">
        <v>1906.12</v>
      </c>
      <c r="S24" s="214">
        <v>1882.06</v>
      </c>
      <c r="T24" s="214">
        <v>1853.78</v>
      </c>
      <c r="U24" s="214">
        <v>1807.76</v>
      </c>
      <c r="V24" s="214">
        <v>1696.02</v>
      </c>
      <c r="W24" s="214">
        <v>1693.88</v>
      </c>
      <c r="X24" s="214">
        <v>1687.79</v>
      </c>
      <c r="Y24" s="215">
        <v>1689.62</v>
      </c>
      <c r="AB24" s="4">
        <v>7</v>
      </c>
      <c r="AC24" s="4">
        <v>19</v>
      </c>
    </row>
    <row r="25" spans="1:29" x14ac:dyDescent="0.25">
      <c r="A25" s="69">
        <v>19</v>
      </c>
      <c r="B25" s="213">
        <v>1690.62</v>
      </c>
      <c r="C25" s="214">
        <v>1692.47</v>
      </c>
      <c r="D25" s="214">
        <v>1693.39</v>
      </c>
      <c r="E25" s="214">
        <v>1694.96</v>
      </c>
      <c r="F25" s="214">
        <v>1700.87</v>
      </c>
      <c r="G25" s="214">
        <v>1725.12</v>
      </c>
      <c r="H25" s="214">
        <v>1818.14</v>
      </c>
      <c r="I25" s="214">
        <v>1833.45</v>
      </c>
      <c r="J25" s="214">
        <v>1834.89</v>
      </c>
      <c r="K25" s="214">
        <v>1832.07</v>
      </c>
      <c r="L25" s="214">
        <v>1832.44</v>
      </c>
      <c r="M25" s="214">
        <v>1820.49</v>
      </c>
      <c r="N25" s="214">
        <v>1818.45</v>
      </c>
      <c r="O25" s="214">
        <v>1816.56</v>
      </c>
      <c r="P25" s="214">
        <v>1819.63</v>
      </c>
      <c r="Q25" s="214">
        <v>1832.59</v>
      </c>
      <c r="R25" s="214">
        <v>1859.44</v>
      </c>
      <c r="S25" s="214">
        <v>1855.15</v>
      </c>
      <c r="T25" s="214">
        <v>1831.53</v>
      </c>
      <c r="U25" s="214">
        <v>1817.83</v>
      </c>
      <c r="V25" s="214">
        <v>1760.57</v>
      </c>
      <c r="W25" s="214">
        <v>1694.92</v>
      </c>
      <c r="X25" s="214">
        <v>1689.19</v>
      </c>
      <c r="Y25" s="215">
        <v>1688.96</v>
      </c>
      <c r="AB25" s="4">
        <v>7</v>
      </c>
      <c r="AC25" s="4">
        <v>20</v>
      </c>
    </row>
    <row r="26" spans="1:29" x14ac:dyDescent="0.25">
      <c r="A26" s="69">
        <v>20</v>
      </c>
      <c r="B26" s="213">
        <v>1698.88</v>
      </c>
      <c r="C26" s="214">
        <v>1692.88</v>
      </c>
      <c r="D26" s="214">
        <v>1694.76</v>
      </c>
      <c r="E26" s="214">
        <v>1695.34</v>
      </c>
      <c r="F26" s="214">
        <v>1694.71</v>
      </c>
      <c r="G26" s="214">
        <v>1698.31</v>
      </c>
      <c r="H26" s="214">
        <v>1703.21</v>
      </c>
      <c r="I26" s="214">
        <v>1764.64</v>
      </c>
      <c r="J26" s="214">
        <v>1766.97</v>
      </c>
      <c r="K26" s="214">
        <v>1768.43</v>
      </c>
      <c r="L26" s="214">
        <v>1764.1</v>
      </c>
      <c r="M26" s="214">
        <v>1760.51</v>
      </c>
      <c r="N26" s="214">
        <v>1761.06</v>
      </c>
      <c r="O26" s="214">
        <v>1763.83</v>
      </c>
      <c r="P26" s="214">
        <v>1769.75</v>
      </c>
      <c r="Q26" s="214">
        <v>1776.52</v>
      </c>
      <c r="R26" s="214">
        <v>1786.88</v>
      </c>
      <c r="S26" s="214">
        <v>1780.71</v>
      </c>
      <c r="T26" s="214">
        <v>1786.33</v>
      </c>
      <c r="U26" s="214">
        <v>1753.76</v>
      </c>
      <c r="V26" s="214">
        <v>1693</v>
      </c>
      <c r="W26" s="214">
        <v>1685.68</v>
      </c>
      <c r="X26" s="214">
        <v>1687.42</v>
      </c>
      <c r="Y26" s="215">
        <v>1689.87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13">
        <v>1690.58</v>
      </c>
      <c r="C27" s="214">
        <v>1685.45</v>
      </c>
      <c r="D27" s="214">
        <v>1685.96</v>
      </c>
      <c r="E27" s="214">
        <v>1686.55</v>
      </c>
      <c r="F27" s="214">
        <v>1686.51</v>
      </c>
      <c r="G27" s="214">
        <v>1694.4</v>
      </c>
      <c r="H27" s="214">
        <v>1693.59</v>
      </c>
      <c r="I27" s="214">
        <v>1694.68</v>
      </c>
      <c r="J27" s="214">
        <v>1689.53</v>
      </c>
      <c r="K27" s="214">
        <v>1700.07</v>
      </c>
      <c r="L27" s="214">
        <v>1696.08</v>
      </c>
      <c r="M27" s="214">
        <v>1687.37</v>
      </c>
      <c r="N27" s="214">
        <v>1687.08</v>
      </c>
      <c r="O27" s="214">
        <v>1687.37</v>
      </c>
      <c r="P27" s="214">
        <v>1714.61</v>
      </c>
      <c r="Q27" s="214">
        <v>1750.75</v>
      </c>
      <c r="R27" s="214">
        <v>1760.22</v>
      </c>
      <c r="S27" s="214">
        <v>1757.46</v>
      </c>
      <c r="T27" s="214">
        <v>1754</v>
      </c>
      <c r="U27" s="214">
        <v>1716.98</v>
      </c>
      <c r="V27" s="214">
        <v>1773.45</v>
      </c>
      <c r="W27" s="214">
        <v>1705.79</v>
      </c>
      <c r="X27" s="214">
        <v>1688.95</v>
      </c>
      <c r="Y27" s="215">
        <v>1688.97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13">
        <v>1692.43</v>
      </c>
      <c r="C28" s="214">
        <v>1693.71</v>
      </c>
      <c r="D28" s="214">
        <v>1694.38</v>
      </c>
      <c r="E28" s="214">
        <v>1695.04</v>
      </c>
      <c r="F28" s="214">
        <v>1701.72</v>
      </c>
      <c r="G28" s="214">
        <v>1814.82</v>
      </c>
      <c r="H28" s="214">
        <v>1934.53</v>
      </c>
      <c r="I28" s="214">
        <v>1958.85</v>
      </c>
      <c r="J28" s="214">
        <v>1875.41</v>
      </c>
      <c r="K28" s="214">
        <v>1872.68</v>
      </c>
      <c r="L28" s="214">
        <v>1860.74</v>
      </c>
      <c r="M28" s="214">
        <v>1877.05</v>
      </c>
      <c r="N28" s="214">
        <v>1870.25</v>
      </c>
      <c r="O28" s="214">
        <v>1867.21</v>
      </c>
      <c r="P28" s="214">
        <v>1878.51</v>
      </c>
      <c r="Q28" s="214">
        <v>1890.31</v>
      </c>
      <c r="R28" s="214">
        <v>1890.04</v>
      </c>
      <c r="S28" s="214">
        <v>1881.76</v>
      </c>
      <c r="T28" s="214">
        <v>1838.44</v>
      </c>
      <c r="U28" s="214">
        <v>1825.62</v>
      </c>
      <c r="V28" s="214">
        <v>1736.1</v>
      </c>
      <c r="W28" s="214">
        <v>1697.63</v>
      </c>
      <c r="X28" s="214">
        <v>1690.1</v>
      </c>
      <c r="Y28" s="215">
        <v>1690.78</v>
      </c>
      <c r="AB28" s="4">
        <v>7</v>
      </c>
      <c r="AC28" s="4">
        <v>23</v>
      </c>
    </row>
    <row r="29" spans="1:29" x14ac:dyDescent="0.25">
      <c r="A29" s="69">
        <v>23</v>
      </c>
      <c r="B29" s="213">
        <v>1693.13</v>
      </c>
      <c r="C29" s="214">
        <v>1694.02</v>
      </c>
      <c r="D29" s="214">
        <v>1694.99</v>
      </c>
      <c r="E29" s="214">
        <v>1695.91</v>
      </c>
      <c r="F29" s="214">
        <v>1702.49</v>
      </c>
      <c r="G29" s="214">
        <v>1747.72</v>
      </c>
      <c r="H29" s="214">
        <v>1810.05</v>
      </c>
      <c r="I29" s="214">
        <v>1843.83</v>
      </c>
      <c r="J29" s="214">
        <v>1818.19</v>
      </c>
      <c r="K29" s="214">
        <v>1813.17</v>
      </c>
      <c r="L29" s="214">
        <v>1802.12</v>
      </c>
      <c r="M29" s="214">
        <v>1801.46</v>
      </c>
      <c r="N29" s="214">
        <v>1779.45</v>
      </c>
      <c r="O29" s="214">
        <v>1785.52</v>
      </c>
      <c r="P29" s="214">
        <v>1809.82</v>
      </c>
      <c r="Q29" s="214">
        <v>1848.36</v>
      </c>
      <c r="R29" s="214">
        <v>1860.56</v>
      </c>
      <c r="S29" s="214">
        <v>1862.79</v>
      </c>
      <c r="T29" s="214">
        <v>1825.15</v>
      </c>
      <c r="U29" s="214">
        <v>1790.42</v>
      </c>
      <c r="V29" s="214">
        <v>1758.49</v>
      </c>
      <c r="W29" s="214">
        <v>1700.77</v>
      </c>
      <c r="X29" s="214">
        <v>1698.45</v>
      </c>
      <c r="Y29" s="215">
        <v>1691.54</v>
      </c>
      <c r="AB29" s="4">
        <v>7</v>
      </c>
      <c r="AC29" s="4">
        <v>24</v>
      </c>
    </row>
    <row r="30" spans="1:29" x14ac:dyDescent="0.25">
      <c r="A30" s="69">
        <v>24</v>
      </c>
      <c r="B30" s="213">
        <v>1693.05</v>
      </c>
      <c r="C30" s="214">
        <v>1690</v>
      </c>
      <c r="D30" s="214">
        <v>1685.05</v>
      </c>
      <c r="E30" s="214">
        <v>1684.43</v>
      </c>
      <c r="F30" s="214">
        <v>1692.37</v>
      </c>
      <c r="G30" s="214">
        <v>1706.75</v>
      </c>
      <c r="H30" s="214">
        <v>1739.54</v>
      </c>
      <c r="I30" s="214">
        <v>1774.16</v>
      </c>
      <c r="J30" s="214">
        <v>1782</v>
      </c>
      <c r="K30" s="214">
        <v>1783.32</v>
      </c>
      <c r="L30" s="214">
        <v>1774.02</v>
      </c>
      <c r="M30" s="214">
        <v>1772.7</v>
      </c>
      <c r="N30" s="214">
        <v>1772.48</v>
      </c>
      <c r="O30" s="214">
        <v>1779.71</v>
      </c>
      <c r="P30" s="214">
        <v>1786.33</v>
      </c>
      <c r="Q30" s="214">
        <v>1800.54</v>
      </c>
      <c r="R30" s="214">
        <v>1837.16</v>
      </c>
      <c r="S30" s="214">
        <v>1847.34</v>
      </c>
      <c r="T30" s="214">
        <v>1786.87</v>
      </c>
      <c r="U30" s="214">
        <v>1776.75</v>
      </c>
      <c r="V30" s="214">
        <v>1736.85</v>
      </c>
      <c r="W30" s="214">
        <v>1700.42</v>
      </c>
      <c r="X30" s="214">
        <v>1694.43</v>
      </c>
      <c r="Y30" s="215">
        <v>1694.64</v>
      </c>
      <c r="AB30" s="4">
        <v>7</v>
      </c>
      <c r="AC30" s="4">
        <v>25</v>
      </c>
    </row>
    <row r="31" spans="1:29" x14ac:dyDescent="0.25">
      <c r="A31" s="69">
        <v>25</v>
      </c>
      <c r="B31" s="213">
        <v>1696.6</v>
      </c>
      <c r="C31" s="214">
        <v>1697.65</v>
      </c>
      <c r="D31" s="214">
        <v>1693.13</v>
      </c>
      <c r="E31" s="214">
        <v>1698.96</v>
      </c>
      <c r="F31" s="214">
        <v>1700.2</v>
      </c>
      <c r="G31" s="214">
        <v>1716.9</v>
      </c>
      <c r="H31" s="214">
        <v>1771.77</v>
      </c>
      <c r="I31" s="214">
        <v>1820.79</v>
      </c>
      <c r="J31" s="214">
        <v>1790.06</v>
      </c>
      <c r="K31" s="214">
        <v>1786.96</v>
      </c>
      <c r="L31" s="214">
        <v>1778.67</v>
      </c>
      <c r="M31" s="214">
        <v>1777.48</v>
      </c>
      <c r="N31" s="214">
        <v>1775.93</v>
      </c>
      <c r="O31" s="214">
        <v>1779.67</v>
      </c>
      <c r="P31" s="214">
        <v>1791.24</v>
      </c>
      <c r="Q31" s="214">
        <v>1803.14</v>
      </c>
      <c r="R31" s="214">
        <v>1857.05</v>
      </c>
      <c r="S31" s="214">
        <v>1852.97</v>
      </c>
      <c r="T31" s="214">
        <v>1792.95</v>
      </c>
      <c r="U31" s="214">
        <v>1777.57</v>
      </c>
      <c r="V31" s="214">
        <v>1735.33</v>
      </c>
      <c r="W31" s="214">
        <v>1701.95</v>
      </c>
      <c r="X31" s="214">
        <v>1693.99</v>
      </c>
      <c r="Y31" s="215">
        <v>1694.29</v>
      </c>
      <c r="AB31" s="4">
        <v>8</v>
      </c>
      <c r="AC31" s="4">
        <v>2</v>
      </c>
    </row>
    <row r="32" spans="1:29" x14ac:dyDescent="0.25">
      <c r="A32" s="69">
        <v>26</v>
      </c>
      <c r="B32" s="213">
        <v>1696.24</v>
      </c>
      <c r="C32" s="214">
        <v>1691.7</v>
      </c>
      <c r="D32" s="214">
        <v>1692.02</v>
      </c>
      <c r="E32" s="214">
        <v>1693.76</v>
      </c>
      <c r="F32" s="214">
        <v>1699.62</v>
      </c>
      <c r="G32" s="214">
        <v>1708.01</v>
      </c>
      <c r="H32" s="214">
        <v>1758.16</v>
      </c>
      <c r="I32" s="214">
        <v>1757.27</v>
      </c>
      <c r="J32" s="214">
        <v>1748.87</v>
      </c>
      <c r="K32" s="214">
        <v>1760.46</v>
      </c>
      <c r="L32" s="214">
        <v>1758.46</v>
      </c>
      <c r="M32" s="214">
        <v>1758.58</v>
      </c>
      <c r="N32" s="214">
        <v>1749.25</v>
      </c>
      <c r="O32" s="214">
        <v>1749.85</v>
      </c>
      <c r="P32" s="214">
        <v>1759.82</v>
      </c>
      <c r="Q32" s="214">
        <v>1769.54</v>
      </c>
      <c r="R32" s="214">
        <v>1803.87</v>
      </c>
      <c r="S32" s="214">
        <v>1774.6</v>
      </c>
      <c r="T32" s="214">
        <v>1757.2</v>
      </c>
      <c r="U32" s="214">
        <v>1719.43</v>
      </c>
      <c r="V32" s="214">
        <v>1697.23</v>
      </c>
      <c r="W32" s="214">
        <v>1641.17</v>
      </c>
      <c r="X32" s="214">
        <v>1686.56</v>
      </c>
      <c r="Y32" s="215">
        <v>1689.09</v>
      </c>
      <c r="AB32" s="4">
        <v>8</v>
      </c>
      <c r="AC32" s="4">
        <v>3</v>
      </c>
    </row>
    <row r="33" spans="1:29" x14ac:dyDescent="0.25">
      <c r="A33" s="69">
        <v>27</v>
      </c>
      <c r="B33" s="213">
        <v>1692.53</v>
      </c>
      <c r="C33" s="214">
        <v>1692.49</v>
      </c>
      <c r="D33" s="214">
        <v>1692.58</v>
      </c>
      <c r="E33" s="214">
        <v>1693.46</v>
      </c>
      <c r="F33" s="214">
        <v>1695.3</v>
      </c>
      <c r="G33" s="214">
        <v>1692.54</v>
      </c>
      <c r="H33" s="214">
        <v>1705.35</v>
      </c>
      <c r="I33" s="214">
        <v>1769.92</v>
      </c>
      <c r="J33" s="214">
        <v>1854.47</v>
      </c>
      <c r="K33" s="214">
        <v>1890.54</v>
      </c>
      <c r="L33" s="214">
        <v>1856.22</v>
      </c>
      <c r="M33" s="214">
        <v>1841.82</v>
      </c>
      <c r="N33" s="214">
        <v>1817.68</v>
      </c>
      <c r="O33" s="214">
        <v>1828.71</v>
      </c>
      <c r="P33" s="214">
        <v>1844.42</v>
      </c>
      <c r="Q33" s="214">
        <v>1879.63</v>
      </c>
      <c r="R33" s="214">
        <v>1898.38</v>
      </c>
      <c r="S33" s="214">
        <v>1886.26</v>
      </c>
      <c r="T33" s="214">
        <v>1868.33</v>
      </c>
      <c r="U33" s="214">
        <v>1849.09</v>
      </c>
      <c r="V33" s="214">
        <v>1806.27</v>
      </c>
      <c r="W33" s="214">
        <v>1717.91</v>
      </c>
      <c r="X33" s="214">
        <v>1692.21</v>
      </c>
      <c r="Y33" s="215">
        <v>1692.98</v>
      </c>
      <c r="AB33" s="4">
        <v>8</v>
      </c>
      <c r="AC33" s="4">
        <v>4</v>
      </c>
    </row>
    <row r="34" spans="1:29" x14ac:dyDescent="0.25">
      <c r="A34" s="69">
        <v>28</v>
      </c>
      <c r="B34" s="213">
        <v>1693.06</v>
      </c>
      <c r="C34" s="214">
        <v>1692.85</v>
      </c>
      <c r="D34" s="214">
        <v>1693.34</v>
      </c>
      <c r="E34" s="214">
        <v>1693.64</v>
      </c>
      <c r="F34" s="214">
        <v>1693.88</v>
      </c>
      <c r="G34" s="214">
        <v>1690.79</v>
      </c>
      <c r="H34" s="214">
        <v>1693.5</v>
      </c>
      <c r="I34" s="214">
        <v>1710.85</v>
      </c>
      <c r="J34" s="214">
        <v>1785.47</v>
      </c>
      <c r="K34" s="214">
        <v>1849.92</v>
      </c>
      <c r="L34" s="214">
        <v>1846.97</v>
      </c>
      <c r="M34" s="214">
        <v>1848.36</v>
      </c>
      <c r="N34" s="214">
        <v>1844.65</v>
      </c>
      <c r="O34" s="214">
        <v>1848.69</v>
      </c>
      <c r="P34" s="214">
        <v>1877.28</v>
      </c>
      <c r="Q34" s="214">
        <v>1904.46</v>
      </c>
      <c r="R34" s="214">
        <v>1931.59</v>
      </c>
      <c r="S34" s="214">
        <v>1913.86</v>
      </c>
      <c r="T34" s="214">
        <v>1901.2</v>
      </c>
      <c r="U34" s="214">
        <v>1895.63</v>
      </c>
      <c r="V34" s="214">
        <v>1856.85</v>
      </c>
      <c r="W34" s="214">
        <v>1729.93</v>
      </c>
      <c r="X34" s="214">
        <v>1699.69</v>
      </c>
      <c r="Y34" s="215">
        <v>1693.6</v>
      </c>
      <c r="AB34" s="4">
        <v>8</v>
      </c>
      <c r="AC34" s="4">
        <v>5</v>
      </c>
    </row>
    <row r="35" spans="1:29" x14ac:dyDescent="0.25">
      <c r="A35" s="69">
        <v>29</v>
      </c>
      <c r="B35" s="213">
        <v>1692.65</v>
      </c>
      <c r="C35" s="214">
        <v>1692.73</v>
      </c>
      <c r="D35" s="214">
        <v>1692.8</v>
      </c>
      <c r="E35" s="214">
        <v>1693.96</v>
      </c>
      <c r="F35" s="214">
        <v>1697.97</v>
      </c>
      <c r="G35" s="214">
        <v>1722.37</v>
      </c>
      <c r="H35" s="214">
        <v>1768.33</v>
      </c>
      <c r="I35" s="214">
        <v>1844.75</v>
      </c>
      <c r="J35" s="214">
        <v>1846.06</v>
      </c>
      <c r="K35" s="214">
        <v>1848.45</v>
      </c>
      <c r="L35" s="214">
        <v>1842.14</v>
      </c>
      <c r="M35" s="214">
        <v>1844.57</v>
      </c>
      <c r="N35" s="214">
        <v>1843.18</v>
      </c>
      <c r="O35" s="214">
        <v>1845.78</v>
      </c>
      <c r="P35" s="214">
        <v>1867.49</v>
      </c>
      <c r="Q35" s="214">
        <v>1930.69</v>
      </c>
      <c r="R35" s="214">
        <v>1944.03</v>
      </c>
      <c r="S35" s="214">
        <v>1935.3</v>
      </c>
      <c r="T35" s="214">
        <v>1874.03</v>
      </c>
      <c r="U35" s="214">
        <v>1857.91</v>
      </c>
      <c r="V35" s="214">
        <v>1808.51</v>
      </c>
      <c r="W35" s="214">
        <v>1729.96</v>
      </c>
      <c r="X35" s="214">
        <v>1697.53</v>
      </c>
      <c r="Y35" s="215">
        <v>1691.85</v>
      </c>
      <c r="AB35" s="4">
        <v>8</v>
      </c>
      <c r="AC35" s="4">
        <v>6</v>
      </c>
    </row>
    <row r="36" spans="1:29" x14ac:dyDescent="0.25">
      <c r="A36" s="69">
        <v>30</v>
      </c>
      <c r="B36" s="213">
        <v>1694.79</v>
      </c>
      <c r="C36" s="214">
        <v>1693.97</v>
      </c>
      <c r="D36" s="214">
        <v>1694.66</v>
      </c>
      <c r="E36" s="214">
        <v>1696.18</v>
      </c>
      <c r="F36" s="214">
        <v>1697.72</v>
      </c>
      <c r="G36" s="214">
        <v>1713.89</v>
      </c>
      <c r="H36" s="214">
        <v>1758.48</v>
      </c>
      <c r="I36" s="214">
        <v>1785.7</v>
      </c>
      <c r="J36" s="214">
        <v>1792.22</v>
      </c>
      <c r="K36" s="214">
        <v>1765.55</v>
      </c>
      <c r="L36" s="214">
        <v>1735.12</v>
      </c>
      <c r="M36" s="214">
        <v>1730.32</v>
      </c>
      <c r="N36" s="214">
        <v>1726.79</v>
      </c>
      <c r="O36" s="214">
        <v>1725.05</v>
      </c>
      <c r="P36" s="214">
        <v>1733.81</v>
      </c>
      <c r="Q36" s="214">
        <v>1750.5</v>
      </c>
      <c r="R36" s="214">
        <v>1835.37</v>
      </c>
      <c r="S36" s="214">
        <v>1778.57</v>
      </c>
      <c r="T36" s="214">
        <v>1738.51</v>
      </c>
      <c r="U36" s="214">
        <v>1718.3</v>
      </c>
      <c r="V36" s="214">
        <v>1711.77</v>
      </c>
      <c r="W36" s="214">
        <v>1699.08</v>
      </c>
      <c r="X36" s="214">
        <v>1686.66</v>
      </c>
      <c r="Y36" s="215">
        <v>1691.25</v>
      </c>
      <c r="AB36" s="4">
        <v>8</v>
      </c>
      <c r="AC36" s="4">
        <v>7</v>
      </c>
    </row>
    <row r="37" spans="1:29" x14ac:dyDescent="0.25">
      <c r="A37" s="70">
        <v>31</v>
      </c>
      <c r="B37" s="216">
        <v>1694.39</v>
      </c>
      <c r="C37" s="217">
        <v>1692.69</v>
      </c>
      <c r="D37" s="217">
        <v>1695.11</v>
      </c>
      <c r="E37" s="217">
        <v>1696</v>
      </c>
      <c r="F37" s="217">
        <v>1705.95</v>
      </c>
      <c r="G37" s="217">
        <v>1794.04</v>
      </c>
      <c r="H37" s="217">
        <v>1920.78</v>
      </c>
      <c r="I37" s="217">
        <v>1991.13</v>
      </c>
      <c r="J37" s="217">
        <v>1979.44</v>
      </c>
      <c r="K37" s="217">
        <v>1972.29</v>
      </c>
      <c r="L37" s="217">
        <v>1959.43</v>
      </c>
      <c r="M37" s="217">
        <v>1970.38</v>
      </c>
      <c r="N37" s="217">
        <v>1963.12</v>
      </c>
      <c r="O37" s="217">
        <v>1970.85</v>
      </c>
      <c r="P37" s="217">
        <v>1993.1</v>
      </c>
      <c r="Q37" s="217">
        <v>2030.74</v>
      </c>
      <c r="R37" s="217">
        <v>2042.5</v>
      </c>
      <c r="S37" s="217">
        <v>2040.73</v>
      </c>
      <c r="T37" s="217">
        <v>1965</v>
      </c>
      <c r="U37" s="217">
        <v>1935.97</v>
      </c>
      <c r="V37" s="217">
        <v>1856.38</v>
      </c>
      <c r="W37" s="217">
        <v>1790.24</v>
      </c>
      <c r="X37" s="217">
        <v>1762.66</v>
      </c>
      <c r="Y37" s="218">
        <v>1717.55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9">
        <v>1649.75</v>
      </c>
      <c r="C41" s="220">
        <v>1659.75</v>
      </c>
      <c r="D41" s="220">
        <v>1683.59</v>
      </c>
      <c r="E41" s="220">
        <v>1691.83</v>
      </c>
      <c r="F41" s="220">
        <v>1756.22</v>
      </c>
      <c r="G41" s="220">
        <v>1864.64</v>
      </c>
      <c r="H41" s="220">
        <v>1921.53</v>
      </c>
      <c r="I41" s="220">
        <v>1933.34</v>
      </c>
      <c r="J41" s="220">
        <v>1931.25</v>
      </c>
      <c r="K41" s="220">
        <v>1923.85</v>
      </c>
      <c r="L41" s="220">
        <v>1913.96</v>
      </c>
      <c r="M41" s="220">
        <v>1913.88</v>
      </c>
      <c r="N41" s="220">
        <v>1903.68</v>
      </c>
      <c r="O41" s="220">
        <v>1887.24</v>
      </c>
      <c r="P41" s="220">
        <v>1895.65</v>
      </c>
      <c r="Q41" s="220">
        <v>1913.31</v>
      </c>
      <c r="R41" s="220">
        <v>1928.45</v>
      </c>
      <c r="S41" s="220">
        <v>1948.5</v>
      </c>
      <c r="T41" s="220">
        <v>1926.59</v>
      </c>
      <c r="U41" s="220">
        <v>1909.42</v>
      </c>
      <c r="V41" s="220">
        <v>1881.19</v>
      </c>
      <c r="W41" s="220">
        <v>1831.72</v>
      </c>
      <c r="X41" s="220">
        <v>1710.19</v>
      </c>
      <c r="Y41" s="221">
        <v>1687.4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1658.55</v>
      </c>
      <c r="C42" s="214">
        <v>1659.02</v>
      </c>
      <c r="D42" s="214">
        <v>1667.94</v>
      </c>
      <c r="E42" s="214">
        <v>1690.54</v>
      </c>
      <c r="F42" s="214">
        <v>1774.38</v>
      </c>
      <c r="G42" s="214">
        <v>1890.22</v>
      </c>
      <c r="H42" s="214">
        <v>1911.46</v>
      </c>
      <c r="I42" s="214">
        <v>1956.25</v>
      </c>
      <c r="J42" s="214">
        <v>1934</v>
      </c>
      <c r="K42" s="214">
        <v>1922.65</v>
      </c>
      <c r="L42" s="214">
        <v>1905.08</v>
      </c>
      <c r="M42" s="214">
        <v>1907.99</v>
      </c>
      <c r="N42" s="214">
        <v>1904.56</v>
      </c>
      <c r="O42" s="214">
        <v>1901.02</v>
      </c>
      <c r="P42" s="214">
        <v>1904.9</v>
      </c>
      <c r="Q42" s="214">
        <v>1921.58</v>
      </c>
      <c r="R42" s="214">
        <v>1957.89</v>
      </c>
      <c r="S42" s="214">
        <v>1967.36</v>
      </c>
      <c r="T42" s="214">
        <v>2034.43</v>
      </c>
      <c r="U42" s="214">
        <v>1948.69</v>
      </c>
      <c r="V42" s="214">
        <v>1904.64</v>
      </c>
      <c r="W42" s="214">
        <v>1864.57</v>
      </c>
      <c r="X42" s="214">
        <v>1771.89</v>
      </c>
      <c r="Y42" s="215">
        <v>1734.97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1687.53</v>
      </c>
      <c r="C43" s="214">
        <v>1675.5</v>
      </c>
      <c r="D43" s="214">
        <v>1677.95</v>
      </c>
      <c r="E43" s="214">
        <v>1689.63</v>
      </c>
      <c r="F43" s="214">
        <v>1757.3</v>
      </c>
      <c r="G43" s="214">
        <v>1869.34</v>
      </c>
      <c r="H43" s="214">
        <v>1916.69</v>
      </c>
      <c r="I43" s="214">
        <v>1933.94</v>
      </c>
      <c r="J43" s="214">
        <v>1936.52</v>
      </c>
      <c r="K43" s="214">
        <v>1932.87</v>
      </c>
      <c r="L43" s="214">
        <v>1904.7</v>
      </c>
      <c r="M43" s="214">
        <v>1918.81</v>
      </c>
      <c r="N43" s="214">
        <v>1913.88</v>
      </c>
      <c r="O43" s="214">
        <v>1905.1</v>
      </c>
      <c r="P43" s="214">
        <v>1906.8</v>
      </c>
      <c r="Q43" s="214">
        <v>1918.66</v>
      </c>
      <c r="R43" s="214">
        <v>1948.21</v>
      </c>
      <c r="S43" s="214">
        <v>1989.83</v>
      </c>
      <c r="T43" s="214">
        <v>1947.89</v>
      </c>
      <c r="U43" s="214">
        <v>1917.36</v>
      </c>
      <c r="V43" s="214">
        <v>1859.55</v>
      </c>
      <c r="W43" s="214">
        <v>1805.01</v>
      </c>
      <c r="X43" s="214">
        <v>1743.19</v>
      </c>
      <c r="Y43" s="215">
        <v>1729.14</v>
      </c>
      <c r="AB43" s="4">
        <v>8</v>
      </c>
      <c r="AC43" s="4">
        <v>14</v>
      </c>
    </row>
    <row r="44" spans="1:29" x14ac:dyDescent="0.25">
      <c r="A44" s="69">
        <v>4</v>
      </c>
      <c r="B44" s="213">
        <v>1686.65</v>
      </c>
      <c r="C44" s="214">
        <v>1687.12</v>
      </c>
      <c r="D44" s="214">
        <v>1688.22</v>
      </c>
      <c r="E44" s="214">
        <v>1688.82</v>
      </c>
      <c r="F44" s="214">
        <v>1689.91</v>
      </c>
      <c r="G44" s="214">
        <v>1760.6</v>
      </c>
      <c r="H44" s="214">
        <v>1788.06</v>
      </c>
      <c r="I44" s="214">
        <v>1774.93</v>
      </c>
      <c r="J44" s="214">
        <v>1750.18</v>
      </c>
      <c r="K44" s="214">
        <v>1712.95</v>
      </c>
      <c r="L44" s="214">
        <v>1643.94</v>
      </c>
      <c r="M44" s="214">
        <v>1643.87</v>
      </c>
      <c r="N44" s="214">
        <v>1643.74</v>
      </c>
      <c r="O44" s="214">
        <v>1643.85</v>
      </c>
      <c r="P44" s="214">
        <v>1670.75</v>
      </c>
      <c r="Q44" s="214">
        <v>1661.97</v>
      </c>
      <c r="R44" s="214">
        <v>1695.54</v>
      </c>
      <c r="S44" s="214">
        <v>1695.67</v>
      </c>
      <c r="T44" s="214">
        <v>1694.63</v>
      </c>
      <c r="U44" s="214">
        <v>1694.36</v>
      </c>
      <c r="V44" s="214">
        <v>1692.85</v>
      </c>
      <c r="W44" s="214">
        <v>1647.43</v>
      </c>
      <c r="X44" s="214">
        <v>1640.25</v>
      </c>
      <c r="Y44" s="215">
        <v>1646.13</v>
      </c>
      <c r="AB44" s="4">
        <v>8</v>
      </c>
      <c r="AC44" s="4">
        <v>15</v>
      </c>
    </row>
    <row r="45" spans="1:29" x14ac:dyDescent="0.25">
      <c r="A45" s="69">
        <v>5</v>
      </c>
      <c r="B45" s="213">
        <v>1687.44</v>
      </c>
      <c r="C45" s="214">
        <v>1688.5</v>
      </c>
      <c r="D45" s="214">
        <v>1688.32</v>
      </c>
      <c r="E45" s="214">
        <v>1689.16</v>
      </c>
      <c r="F45" s="214">
        <v>1696.41</v>
      </c>
      <c r="G45" s="214">
        <v>1707.78</v>
      </c>
      <c r="H45" s="214">
        <v>1779.4</v>
      </c>
      <c r="I45" s="214">
        <v>1760.47</v>
      </c>
      <c r="J45" s="214">
        <v>1716.95</v>
      </c>
      <c r="K45" s="214">
        <v>1705.64</v>
      </c>
      <c r="L45" s="214">
        <v>1697.45</v>
      </c>
      <c r="M45" s="214">
        <v>1695.38</v>
      </c>
      <c r="N45" s="214">
        <v>1656.62</v>
      </c>
      <c r="O45" s="214">
        <v>1644.29</v>
      </c>
      <c r="P45" s="214">
        <v>1644.97</v>
      </c>
      <c r="Q45" s="214">
        <v>1655.98</v>
      </c>
      <c r="R45" s="214">
        <v>1706.03</v>
      </c>
      <c r="S45" s="214">
        <v>1747.67</v>
      </c>
      <c r="T45" s="214">
        <v>1785.45</v>
      </c>
      <c r="U45" s="214">
        <v>1767.01</v>
      </c>
      <c r="V45" s="214">
        <v>1696.06</v>
      </c>
      <c r="W45" s="214">
        <v>1692.31</v>
      </c>
      <c r="X45" s="214">
        <v>1685.65</v>
      </c>
      <c r="Y45" s="215">
        <v>1686.65</v>
      </c>
      <c r="AB45" s="4">
        <v>8</v>
      </c>
      <c r="AC45" s="4">
        <v>16</v>
      </c>
    </row>
    <row r="46" spans="1:29" x14ac:dyDescent="0.25">
      <c r="A46" s="69">
        <v>6</v>
      </c>
      <c r="B46" s="213">
        <v>1694.16</v>
      </c>
      <c r="C46" s="214">
        <v>1688.67</v>
      </c>
      <c r="D46" s="214">
        <v>1674.49</v>
      </c>
      <c r="E46" s="214">
        <v>1673.44</v>
      </c>
      <c r="F46" s="214">
        <v>1690.23</v>
      </c>
      <c r="G46" s="214">
        <v>1697.53</v>
      </c>
      <c r="H46" s="214">
        <v>1724.74</v>
      </c>
      <c r="I46" s="214">
        <v>1802.22</v>
      </c>
      <c r="J46" s="214">
        <v>1908.75</v>
      </c>
      <c r="K46" s="214">
        <v>1913.43</v>
      </c>
      <c r="L46" s="214">
        <v>1908</v>
      </c>
      <c r="M46" s="214">
        <v>1909.29</v>
      </c>
      <c r="N46" s="214">
        <v>1898.06</v>
      </c>
      <c r="O46" s="214">
        <v>1901.08</v>
      </c>
      <c r="P46" s="214">
        <v>1901.76</v>
      </c>
      <c r="Q46" s="214">
        <v>1914.69</v>
      </c>
      <c r="R46" s="214">
        <v>1945.37</v>
      </c>
      <c r="S46" s="214">
        <v>1939.05</v>
      </c>
      <c r="T46" s="214">
        <v>1941.42</v>
      </c>
      <c r="U46" s="214">
        <v>1895.46</v>
      </c>
      <c r="V46" s="214">
        <v>1786.54</v>
      </c>
      <c r="W46" s="214">
        <v>1739.01</v>
      </c>
      <c r="X46" s="214">
        <v>1694.58</v>
      </c>
      <c r="Y46" s="215">
        <v>1692.89</v>
      </c>
      <c r="AB46" s="4">
        <v>8</v>
      </c>
      <c r="AC46" s="4">
        <v>17</v>
      </c>
    </row>
    <row r="47" spans="1:29" x14ac:dyDescent="0.25">
      <c r="A47" s="69">
        <v>7</v>
      </c>
      <c r="B47" s="213">
        <v>1721.04</v>
      </c>
      <c r="C47" s="214">
        <v>1690.44</v>
      </c>
      <c r="D47" s="214">
        <v>1690.91</v>
      </c>
      <c r="E47" s="214">
        <v>1686.54</v>
      </c>
      <c r="F47" s="214">
        <v>1691.23</v>
      </c>
      <c r="G47" s="214">
        <v>1699.86</v>
      </c>
      <c r="H47" s="214">
        <v>1779.86</v>
      </c>
      <c r="I47" s="214">
        <v>1825.33</v>
      </c>
      <c r="J47" s="214">
        <v>1938.15</v>
      </c>
      <c r="K47" s="214">
        <v>1990.25</v>
      </c>
      <c r="L47" s="214">
        <v>1996.42</v>
      </c>
      <c r="M47" s="214">
        <v>1997.11</v>
      </c>
      <c r="N47" s="214">
        <v>1997.65</v>
      </c>
      <c r="O47" s="214">
        <v>1997.14</v>
      </c>
      <c r="P47" s="214">
        <v>2009.8</v>
      </c>
      <c r="Q47" s="214">
        <v>2041.74</v>
      </c>
      <c r="R47" s="214">
        <v>2080.48</v>
      </c>
      <c r="S47" s="214">
        <v>2092.06</v>
      </c>
      <c r="T47" s="214">
        <v>2114.2199999999998</v>
      </c>
      <c r="U47" s="214">
        <v>2008.13</v>
      </c>
      <c r="V47" s="214">
        <v>1859.82</v>
      </c>
      <c r="W47" s="214">
        <v>1756.74</v>
      </c>
      <c r="X47" s="214">
        <v>1703.33</v>
      </c>
      <c r="Y47" s="215">
        <v>1695.77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1657.24</v>
      </c>
      <c r="C48" s="214">
        <v>1657.95</v>
      </c>
      <c r="D48" s="214">
        <v>1666.75</v>
      </c>
      <c r="E48" s="214">
        <v>1668.68</v>
      </c>
      <c r="F48" s="214">
        <v>1692.17</v>
      </c>
      <c r="G48" s="214">
        <v>1763.55</v>
      </c>
      <c r="H48" s="214">
        <v>1803.91</v>
      </c>
      <c r="I48" s="214">
        <v>1898.87</v>
      </c>
      <c r="J48" s="214">
        <v>1908.48</v>
      </c>
      <c r="K48" s="214">
        <v>1868.1</v>
      </c>
      <c r="L48" s="214">
        <v>1850.49</v>
      </c>
      <c r="M48" s="214">
        <v>1860.96</v>
      </c>
      <c r="N48" s="214">
        <v>1857.22</v>
      </c>
      <c r="O48" s="214">
        <v>1857</v>
      </c>
      <c r="P48" s="214">
        <v>1858.68</v>
      </c>
      <c r="Q48" s="214">
        <v>1873.65</v>
      </c>
      <c r="R48" s="214">
        <v>1908.9</v>
      </c>
      <c r="S48" s="214">
        <v>1914.63</v>
      </c>
      <c r="T48" s="214">
        <v>1898.62</v>
      </c>
      <c r="U48" s="214">
        <v>1872.03</v>
      </c>
      <c r="V48" s="214">
        <v>1748.78</v>
      </c>
      <c r="W48" s="214">
        <v>1697.85</v>
      </c>
      <c r="X48" s="214">
        <v>1690.4</v>
      </c>
      <c r="Y48" s="215">
        <v>1687.58</v>
      </c>
      <c r="AB48" s="4">
        <v>8</v>
      </c>
      <c r="AC48" s="4">
        <v>19</v>
      </c>
    </row>
    <row r="49" spans="1:29" x14ac:dyDescent="0.25">
      <c r="A49" s="69">
        <v>9</v>
      </c>
      <c r="B49" s="213">
        <v>1672.58</v>
      </c>
      <c r="C49" s="214">
        <v>1670.7</v>
      </c>
      <c r="D49" s="214">
        <v>1654.95</v>
      </c>
      <c r="E49" s="214">
        <v>1656.76</v>
      </c>
      <c r="F49" s="214">
        <v>1671.4</v>
      </c>
      <c r="G49" s="214">
        <v>1704.95</v>
      </c>
      <c r="H49" s="214">
        <v>1765.95</v>
      </c>
      <c r="I49" s="214">
        <v>1836.11</v>
      </c>
      <c r="J49" s="214">
        <v>1855.46</v>
      </c>
      <c r="K49" s="214">
        <v>1859.54</v>
      </c>
      <c r="L49" s="214">
        <v>1774.1</v>
      </c>
      <c r="M49" s="214">
        <v>1775.53</v>
      </c>
      <c r="N49" s="214">
        <v>1768.21</v>
      </c>
      <c r="O49" s="214">
        <v>1767.63</v>
      </c>
      <c r="P49" s="214">
        <v>1762.32</v>
      </c>
      <c r="Q49" s="214">
        <v>1759.24</v>
      </c>
      <c r="R49" s="214">
        <v>1768.2</v>
      </c>
      <c r="S49" s="214">
        <v>1836.94</v>
      </c>
      <c r="T49" s="214">
        <v>1772.13</v>
      </c>
      <c r="U49" s="214">
        <v>1743.22</v>
      </c>
      <c r="V49" s="214">
        <v>1700.33</v>
      </c>
      <c r="W49" s="214">
        <v>1692.66</v>
      </c>
      <c r="X49" s="214">
        <v>1664.92</v>
      </c>
      <c r="Y49" s="215">
        <v>1665.29</v>
      </c>
      <c r="AB49" s="4">
        <v>8</v>
      </c>
      <c r="AC49" s="4">
        <v>20</v>
      </c>
    </row>
    <row r="50" spans="1:29" x14ac:dyDescent="0.25">
      <c r="A50" s="69">
        <v>10</v>
      </c>
      <c r="B50" s="213">
        <v>1665.31</v>
      </c>
      <c r="C50" s="214">
        <v>1660.23</v>
      </c>
      <c r="D50" s="214">
        <v>1661.1</v>
      </c>
      <c r="E50" s="214">
        <v>1667.47</v>
      </c>
      <c r="F50" s="214">
        <v>1675.83</v>
      </c>
      <c r="G50" s="214">
        <v>1702.64</v>
      </c>
      <c r="H50" s="214">
        <v>1757.06</v>
      </c>
      <c r="I50" s="214">
        <v>1780.97</v>
      </c>
      <c r="J50" s="214">
        <v>1779.17</v>
      </c>
      <c r="K50" s="214">
        <v>1764.95</v>
      </c>
      <c r="L50" s="214">
        <v>1738.38</v>
      </c>
      <c r="M50" s="214">
        <v>1752.75</v>
      </c>
      <c r="N50" s="214">
        <v>1752.23</v>
      </c>
      <c r="O50" s="214">
        <v>1759.55</v>
      </c>
      <c r="P50" s="214">
        <v>1745.24</v>
      </c>
      <c r="Q50" s="214">
        <v>1754.09</v>
      </c>
      <c r="R50" s="214">
        <v>1766.6</v>
      </c>
      <c r="S50" s="214">
        <v>1789.07</v>
      </c>
      <c r="T50" s="214">
        <v>1770.98</v>
      </c>
      <c r="U50" s="214">
        <v>1723.26</v>
      </c>
      <c r="V50" s="214">
        <v>1687.31</v>
      </c>
      <c r="W50" s="214">
        <v>1673.21</v>
      </c>
      <c r="X50" s="214">
        <v>1667.28</v>
      </c>
      <c r="Y50" s="215">
        <v>1666.48</v>
      </c>
      <c r="AB50" s="4">
        <v>8</v>
      </c>
      <c r="AC50" s="4">
        <v>21</v>
      </c>
    </row>
    <row r="51" spans="1:29" x14ac:dyDescent="0.25">
      <c r="A51" s="69">
        <v>11</v>
      </c>
      <c r="B51" s="213">
        <v>1684.61</v>
      </c>
      <c r="C51" s="214">
        <v>1683.38</v>
      </c>
      <c r="D51" s="214">
        <v>1675.7</v>
      </c>
      <c r="E51" s="214">
        <v>1684.45</v>
      </c>
      <c r="F51" s="214">
        <v>1686.05</v>
      </c>
      <c r="G51" s="214">
        <v>1703.02</v>
      </c>
      <c r="H51" s="214">
        <v>1710.42</v>
      </c>
      <c r="I51" s="214">
        <v>1711.69</v>
      </c>
      <c r="J51" s="214">
        <v>1694.56</v>
      </c>
      <c r="K51" s="214">
        <v>1694.54</v>
      </c>
      <c r="L51" s="214">
        <v>1693.49</v>
      </c>
      <c r="M51" s="214">
        <v>1693.5</v>
      </c>
      <c r="N51" s="214">
        <v>1693.15</v>
      </c>
      <c r="O51" s="214">
        <v>1692.11</v>
      </c>
      <c r="P51" s="214">
        <v>1693.85</v>
      </c>
      <c r="Q51" s="214">
        <v>1689.22</v>
      </c>
      <c r="R51" s="214">
        <v>1690.27</v>
      </c>
      <c r="S51" s="214">
        <v>1691.12</v>
      </c>
      <c r="T51" s="214">
        <v>1690.74</v>
      </c>
      <c r="U51" s="214">
        <v>1690.94</v>
      </c>
      <c r="V51" s="214">
        <v>1690.4</v>
      </c>
      <c r="W51" s="214">
        <v>1688.6</v>
      </c>
      <c r="X51" s="214">
        <v>1668.88</v>
      </c>
      <c r="Y51" s="215">
        <v>1670.52</v>
      </c>
      <c r="AB51" s="4">
        <v>8</v>
      </c>
      <c r="AC51" s="4">
        <v>22</v>
      </c>
    </row>
    <row r="52" spans="1:29" x14ac:dyDescent="0.25">
      <c r="A52" s="69">
        <v>12</v>
      </c>
      <c r="B52" s="213">
        <v>1679.64</v>
      </c>
      <c r="C52" s="214">
        <v>1674.71</v>
      </c>
      <c r="D52" s="214">
        <v>1650.35</v>
      </c>
      <c r="E52" s="214">
        <v>1681.96</v>
      </c>
      <c r="F52" s="214">
        <v>1694.54</v>
      </c>
      <c r="G52" s="214">
        <v>1696.66</v>
      </c>
      <c r="H52" s="214">
        <v>1695.64</v>
      </c>
      <c r="I52" s="214">
        <v>1696.06</v>
      </c>
      <c r="J52" s="214">
        <v>1687.65</v>
      </c>
      <c r="K52" s="214">
        <v>1687.18</v>
      </c>
      <c r="L52" s="214">
        <v>1686.54</v>
      </c>
      <c r="M52" s="214">
        <v>1671.27</v>
      </c>
      <c r="N52" s="214">
        <v>1686.73</v>
      </c>
      <c r="O52" s="214">
        <v>1671.66</v>
      </c>
      <c r="P52" s="214">
        <v>1686.86</v>
      </c>
      <c r="Q52" s="214">
        <v>1673.53</v>
      </c>
      <c r="R52" s="214">
        <v>1690.19</v>
      </c>
      <c r="S52" s="214">
        <v>1723.89</v>
      </c>
      <c r="T52" s="214">
        <v>1690.48</v>
      </c>
      <c r="U52" s="214">
        <v>1698.11</v>
      </c>
      <c r="V52" s="214">
        <v>1693.46</v>
      </c>
      <c r="W52" s="214">
        <v>1691.79</v>
      </c>
      <c r="X52" s="214">
        <v>1689.88</v>
      </c>
      <c r="Y52" s="215">
        <v>1693.73</v>
      </c>
      <c r="AB52" s="4">
        <v>8</v>
      </c>
      <c r="AC52" s="4">
        <v>23</v>
      </c>
    </row>
    <row r="53" spans="1:29" x14ac:dyDescent="0.25">
      <c r="A53" s="69">
        <v>13</v>
      </c>
      <c r="B53" s="213">
        <v>1695.3</v>
      </c>
      <c r="C53" s="214">
        <v>1695.87</v>
      </c>
      <c r="D53" s="214">
        <v>1696.36</v>
      </c>
      <c r="E53" s="214">
        <v>1696.95</v>
      </c>
      <c r="F53" s="214">
        <v>1697.92</v>
      </c>
      <c r="G53" s="214">
        <v>1699.98</v>
      </c>
      <c r="H53" s="214">
        <v>1702.04</v>
      </c>
      <c r="I53" s="214">
        <v>1706.67</v>
      </c>
      <c r="J53" s="214">
        <v>1788.04</v>
      </c>
      <c r="K53" s="214">
        <v>1787.91</v>
      </c>
      <c r="L53" s="214">
        <v>1780.69</v>
      </c>
      <c r="M53" s="214">
        <v>1779.01</v>
      </c>
      <c r="N53" s="214">
        <v>1779.01</v>
      </c>
      <c r="O53" s="214">
        <v>1781.33</v>
      </c>
      <c r="P53" s="214">
        <v>1785.34</v>
      </c>
      <c r="Q53" s="214">
        <v>1798.14</v>
      </c>
      <c r="R53" s="214">
        <v>1825.93</v>
      </c>
      <c r="S53" s="214">
        <v>1826.48</v>
      </c>
      <c r="T53" s="214">
        <v>1807.76</v>
      </c>
      <c r="U53" s="214">
        <v>1791.27</v>
      </c>
      <c r="V53" s="214">
        <v>1768.02</v>
      </c>
      <c r="W53" s="214">
        <v>1724.14</v>
      </c>
      <c r="X53" s="214">
        <v>1695.96</v>
      </c>
      <c r="Y53" s="215">
        <v>1696.23</v>
      </c>
      <c r="AB53" s="4">
        <v>8</v>
      </c>
      <c r="AC53" s="4">
        <v>24</v>
      </c>
    </row>
    <row r="54" spans="1:29" x14ac:dyDescent="0.25">
      <c r="A54" s="69">
        <v>14</v>
      </c>
      <c r="B54" s="213">
        <v>1696.64</v>
      </c>
      <c r="C54" s="214">
        <v>1697.39</v>
      </c>
      <c r="D54" s="214">
        <v>1696.63</v>
      </c>
      <c r="E54" s="214">
        <v>1685.45</v>
      </c>
      <c r="F54" s="214">
        <v>1696.86</v>
      </c>
      <c r="G54" s="214">
        <v>1699.69</v>
      </c>
      <c r="H54" s="214">
        <v>1699.96</v>
      </c>
      <c r="I54" s="214">
        <v>1704.32</v>
      </c>
      <c r="J54" s="214">
        <v>1744.17</v>
      </c>
      <c r="K54" s="214">
        <v>1829.5</v>
      </c>
      <c r="L54" s="214">
        <v>1830.56</v>
      </c>
      <c r="M54" s="214">
        <v>1828.6</v>
      </c>
      <c r="N54" s="214">
        <v>1821</v>
      </c>
      <c r="O54" s="214">
        <v>1816.64</v>
      </c>
      <c r="P54" s="214">
        <v>1823.54</v>
      </c>
      <c r="Q54" s="214">
        <v>1832.96</v>
      </c>
      <c r="R54" s="214">
        <v>1851.72</v>
      </c>
      <c r="S54" s="214">
        <v>1888.49</v>
      </c>
      <c r="T54" s="214">
        <v>1845.51</v>
      </c>
      <c r="U54" s="214">
        <v>1780.14</v>
      </c>
      <c r="V54" s="214">
        <v>1706.67</v>
      </c>
      <c r="W54" s="214">
        <v>1789.51</v>
      </c>
      <c r="X54" s="214">
        <v>1718.49</v>
      </c>
      <c r="Y54" s="215">
        <v>1702.53</v>
      </c>
      <c r="AB54" s="4">
        <v>8</v>
      </c>
      <c r="AC54" s="4">
        <v>25</v>
      </c>
    </row>
    <row r="55" spans="1:29" x14ac:dyDescent="0.25">
      <c r="A55" s="69">
        <v>15</v>
      </c>
      <c r="B55" s="213">
        <v>1696.04</v>
      </c>
      <c r="C55" s="214">
        <v>1691.66</v>
      </c>
      <c r="D55" s="214">
        <v>1689.98</v>
      </c>
      <c r="E55" s="214">
        <v>1690.26</v>
      </c>
      <c r="F55" s="214">
        <v>1697.49</v>
      </c>
      <c r="G55" s="214">
        <v>1703.25</v>
      </c>
      <c r="H55" s="214">
        <v>1704.28</v>
      </c>
      <c r="I55" s="214">
        <v>1746.2</v>
      </c>
      <c r="J55" s="214">
        <v>1748.55</v>
      </c>
      <c r="K55" s="214">
        <v>1751.49</v>
      </c>
      <c r="L55" s="214">
        <v>1745.38</v>
      </c>
      <c r="M55" s="214">
        <v>1759.91</v>
      </c>
      <c r="N55" s="214">
        <v>1738.32</v>
      </c>
      <c r="O55" s="214">
        <v>1742.47</v>
      </c>
      <c r="P55" s="214">
        <v>1745.6</v>
      </c>
      <c r="Q55" s="214">
        <v>1760.74</v>
      </c>
      <c r="R55" s="214">
        <v>1802.96</v>
      </c>
      <c r="S55" s="214">
        <v>1811.2</v>
      </c>
      <c r="T55" s="214">
        <v>1778.77</v>
      </c>
      <c r="U55" s="214">
        <v>1757.03</v>
      </c>
      <c r="V55" s="214">
        <v>1702.13</v>
      </c>
      <c r="W55" s="214">
        <v>1688.68</v>
      </c>
      <c r="X55" s="214">
        <v>1688.45</v>
      </c>
      <c r="Y55" s="215">
        <v>1673.78</v>
      </c>
      <c r="AB55" s="4">
        <v>9</v>
      </c>
      <c r="AC55" s="4">
        <v>2</v>
      </c>
    </row>
    <row r="56" spans="1:29" x14ac:dyDescent="0.25">
      <c r="A56" s="69">
        <v>16</v>
      </c>
      <c r="B56" s="213">
        <v>1680.31</v>
      </c>
      <c r="C56" s="214">
        <v>1661.62</v>
      </c>
      <c r="D56" s="214">
        <v>1646.89</v>
      </c>
      <c r="E56" s="214">
        <v>1670.63</v>
      </c>
      <c r="F56" s="214">
        <v>1696.12</v>
      </c>
      <c r="G56" s="214">
        <v>1696.96</v>
      </c>
      <c r="H56" s="214">
        <v>1700.97</v>
      </c>
      <c r="I56" s="214">
        <v>1697.35</v>
      </c>
      <c r="J56" s="214">
        <v>1685.81</v>
      </c>
      <c r="K56" s="214">
        <v>1685.66</v>
      </c>
      <c r="L56" s="214">
        <v>1684.76</v>
      </c>
      <c r="M56" s="214">
        <v>1684.54</v>
      </c>
      <c r="N56" s="214">
        <v>1685.3</v>
      </c>
      <c r="O56" s="214">
        <v>1685.35</v>
      </c>
      <c r="P56" s="214">
        <v>1685.72</v>
      </c>
      <c r="Q56" s="214">
        <v>1686.62</v>
      </c>
      <c r="R56" s="214">
        <v>1721.74</v>
      </c>
      <c r="S56" s="214">
        <v>1725.82</v>
      </c>
      <c r="T56" s="214">
        <v>1687.92</v>
      </c>
      <c r="U56" s="214">
        <v>1699.29</v>
      </c>
      <c r="V56" s="214">
        <v>1687.08</v>
      </c>
      <c r="W56" s="214">
        <v>1682.27</v>
      </c>
      <c r="X56" s="214">
        <v>1682.19</v>
      </c>
      <c r="Y56" s="215">
        <v>1683.76</v>
      </c>
      <c r="AB56" s="4">
        <v>9</v>
      </c>
      <c r="AC56" s="4">
        <v>3</v>
      </c>
    </row>
    <row r="57" spans="1:29" x14ac:dyDescent="0.25">
      <c r="A57" s="69">
        <v>17</v>
      </c>
      <c r="B57" s="213">
        <v>1683.43</v>
      </c>
      <c r="C57" s="214">
        <v>1677.9</v>
      </c>
      <c r="D57" s="214">
        <v>1688.94</v>
      </c>
      <c r="E57" s="214">
        <v>1690.53</v>
      </c>
      <c r="F57" s="214">
        <v>1696.42</v>
      </c>
      <c r="G57" s="214">
        <v>1715.08</v>
      </c>
      <c r="H57" s="214">
        <v>1809.5</v>
      </c>
      <c r="I57" s="214">
        <v>1826.95</v>
      </c>
      <c r="J57" s="214">
        <v>1825.32</v>
      </c>
      <c r="K57" s="214">
        <v>1823.55</v>
      </c>
      <c r="L57" s="214">
        <v>1806.14</v>
      </c>
      <c r="M57" s="214">
        <v>1808.94</v>
      </c>
      <c r="N57" s="214">
        <v>1799.94</v>
      </c>
      <c r="O57" s="214">
        <v>1802.92</v>
      </c>
      <c r="P57" s="214">
        <v>1816.58</v>
      </c>
      <c r="Q57" s="214">
        <v>1836.64</v>
      </c>
      <c r="R57" s="214">
        <v>1927.62</v>
      </c>
      <c r="S57" s="214">
        <v>1939.04</v>
      </c>
      <c r="T57" s="214">
        <v>1844.03</v>
      </c>
      <c r="U57" s="214">
        <v>1817.06</v>
      </c>
      <c r="V57" s="214">
        <v>1739.96</v>
      </c>
      <c r="W57" s="214">
        <v>1695.76</v>
      </c>
      <c r="X57" s="214">
        <v>1687.48</v>
      </c>
      <c r="Y57" s="215">
        <v>1689.43</v>
      </c>
      <c r="AB57" s="4">
        <v>9</v>
      </c>
      <c r="AC57" s="4">
        <v>4</v>
      </c>
    </row>
    <row r="58" spans="1:29" x14ac:dyDescent="0.25">
      <c r="A58" s="69">
        <v>18</v>
      </c>
      <c r="B58" s="213">
        <v>1691.56</v>
      </c>
      <c r="C58" s="214">
        <v>1692.41</v>
      </c>
      <c r="D58" s="214">
        <v>1686.86</v>
      </c>
      <c r="E58" s="214">
        <v>1693.78</v>
      </c>
      <c r="F58" s="214">
        <v>1693.9</v>
      </c>
      <c r="G58" s="214">
        <v>1772.26</v>
      </c>
      <c r="H58" s="214">
        <v>1827.2</v>
      </c>
      <c r="I58" s="214">
        <v>1858.63</v>
      </c>
      <c r="J58" s="214">
        <v>1858.81</v>
      </c>
      <c r="K58" s="214">
        <v>1863.5</v>
      </c>
      <c r="L58" s="214">
        <v>1845.36</v>
      </c>
      <c r="M58" s="214">
        <v>1846.68</v>
      </c>
      <c r="N58" s="214">
        <v>1821.03</v>
      </c>
      <c r="O58" s="214">
        <v>1796.04</v>
      </c>
      <c r="P58" s="214">
        <v>1838.12</v>
      </c>
      <c r="Q58" s="214">
        <v>1859.82</v>
      </c>
      <c r="R58" s="214">
        <v>1906.12</v>
      </c>
      <c r="S58" s="214">
        <v>1882.06</v>
      </c>
      <c r="T58" s="214">
        <v>1853.78</v>
      </c>
      <c r="U58" s="214">
        <v>1807.76</v>
      </c>
      <c r="V58" s="214">
        <v>1696.02</v>
      </c>
      <c r="W58" s="214">
        <v>1693.88</v>
      </c>
      <c r="X58" s="214">
        <v>1687.79</v>
      </c>
      <c r="Y58" s="215">
        <v>1689.62</v>
      </c>
      <c r="AB58" s="4">
        <v>9</v>
      </c>
      <c r="AC58" s="4">
        <v>5</v>
      </c>
    </row>
    <row r="59" spans="1:29" x14ac:dyDescent="0.25">
      <c r="A59" s="69">
        <v>19</v>
      </c>
      <c r="B59" s="213">
        <v>1690.62</v>
      </c>
      <c r="C59" s="214">
        <v>1692.47</v>
      </c>
      <c r="D59" s="214">
        <v>1693.39</v>
      </c>
      <c r="E59" s="214">
        <v>1694.96</v>
      </c>
      <c r="F59" s="214">
        <v>1700.87</v>
      </c>
      <c r="G59" s="214">
        <v>1725.12</v>
      </c>
      <c r="H59" s="214">
        <v>1818.14</v>
      </c>
      <c r="I59" s="214">
        <v>1833.45</v>
      </c>
      <c r="J59" s="214">
        <v>1834.89</v>
      </c>
      <c r="K59" s="214">
        <v>1832.07</v>
      </c>
      <c r="L59" s="214">
        <v>1832.44</v>
      </c>
      <c r="M59" s="214">
        <v>1820.49</v>
      </c>
      <c r="N59" s="214">
        <v>1818.45</v>
      </c>
      <c r="O59" s="214">
        <v>1816.56</v>
      </c>
      <c r="P59" s="214">
        <v>1819.63</v>
      </c>
      <c r="Q59" s="214">
        <v>1832.59</v>
      </c>
      <c r="R59" s="214">
        <v>1859.44</v>
      </c>
      <c r="S59" s="214">
        <v>1855.15</v>
      </c>
      <c r="T59" s="214">
        <v>1831.53</v>
      </c>
      <c r="U59" s="214">
        <v>1817.83</v>
      </c>
      <c r="V59" s="214">
        <v>1760.57</v>
      </c>
      <c r="W59" s="214">
        <v>1694.92</v>
      </c>
      <c r="X59" s="214">
        <v>1689.19</v>
      </c>
      <c r="Y59" s="215">
        <v>1688.96</v>
      </c>
      <c r="AB59" s="4">
        <v>9</v>
      </c>
      <c r="AC59" s="4">
        <v>6</v>
      </c>
    </row>
    <row r="60" spans="1:29" x14ac:dyDescent="0.25">
      <c r="A60" s="69">
        <v>20</v>
      </c>
      <c r="B60" s="213">
        <v>1698.88</v>
      </c>
      <c r="C60" s="214">
        <v>1692.88</v>
      </c>
      <c r="D60" s="214">
        <v>1694.76</v>
      </c>
      <c r="E60" s="214">
        <v>1695.34</v>
      </c>
      <c r="F60" s="214">
        <v>1694.71</v>
      </c>
      <c r="G60" s="214">
        <v>1698.31</v>
      </c>
      <c r="H60" s="214">
        <v>1703.21</v>
      </c>
      <c r="I60" s="214">
        <v>1764.64</v>
      </c>
      <c r="J60" s="214">
        <v>1766.97</v>
      </c>
      <c r="K60" s="214">
        <v>1768.43</v>
      </c>
      <c r="L60" s="214">
        <v>1764.1</v>
      </c>
      <c r="M60" s="214">
        <v>1760.51</v>
      </c>
      <c r="N60" s="214">
        <v>1761.06</v>
      </c>
      <c r="O60" s="214">
        <v>1763.83</v>
      </c>
      <c r="P60" s="214">
        <v>1769.75</v>
      </c>
      <c r="Q60" s="214">
        <v>1776.52</v>
      </c>
      <c r="R60" s="214">
        <v>1786.88</v>
      </c>
      <c r="S60" s="214">
        <v>1780.71</v>
      </c>
      <c r="T60" s="214">
        <v>1786.33</v>
      </c>
      <c r="U60" s="214">
        <v>1753.76</v>
      </c>
      <c r="V60" s="214">
        <v>1693</v>
      </c>
      <c r="W60" s="214">
        <v>1685.68</v>
      </c>
      <c r="X60" s="214">
        <v>1687.42</v>
      </c>
      <c r="Y60" s="215">
        <v>1689.87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1690.58</v>
      </c>
      <c r="C61" s="214">
        <v>1685.45</v>
      </c>
      <c r="D61" s="214">
        <v>1685.96</v>
      </c>
      <c r="E61" s="214">
        <v>1686.55</v>
      </c>
      <c r="F61" s="214">
        <v>1686.51</v>
      </c>
      <c r="G61" s="214">
        <v>1694.4</v>
      </c>
      <c r="H61" s="214">
        <v>1693.59</v>
      </c>
      <c r="I61" s="214">
        <v>1694.68</v>
      </c>
      <c r="J61" s="214">
        <v>1689.53</v>
      </c>
      <c r="K61" s="214">
        <v>1700.07</v>
      </c>
      <c r="L61" s="214">
        <v>1696.08</v>
      </c>
      <c r="M61" s="214">
        <v>1687.37</v>
      </c>
      <c r="N61" s="214">
        <v>1687.08</v>
      </c>
      <c r="O61" s="214">
        <v>1687.37</v>
      </c>
      <c r="P61" s="214">
        <v>1714.61</v>
      </c>
      <c r="Q61" s="214">
        <v>1750.75</v>
      </c>
      <c r="R61" s="214">
        <v>1760.22</v>
      </c>
      <c r="S61" s="214">
        <v>1757.46</v>
      </c>
      <c r="T61" s="214">
        <v>1754</v>
      </c>
      <c r="U61" s="214">
        <v>1716.98</v>
      </c>
      <c r="V61" s="214">
        <v>1773.45</v>
      </c>
      <c r="W61" s="214">
        <v>1705.79</v>
      </c>
      <c r="X61" s="214">
        <v>1688.95</v>
      </c>
      <c r="Y61" s="215">
        <v>1688.97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1692.43</v>
      </c>
      <c r="C62" s="214">
        <v>1693.71</v>
      </c>
      <c r="D62" s="214">
        <v>1694.38</v>
      </c>
      <c r="E62" s="214">
        <v>1695.04</v>
      </c>
      <c r="F62" s="214">
        <v>1701.72</v>
      </c>
      <c r="G62" s="214">
        <v>1814.82</v>
      </c>
      <c r="H62" s="214">
        <v>1934.53</v>
      </c>
      <c r="I62" s="214">
        <v>1958.85</v>
      </c>
      <c r="J62" s="214">
        <v>1875.41</v>
      </c>
      <c r="K62" s="214">
        <v>1872.68</v>
      </c>
      <c r="L62" s="214">
        <v>1860.74</v>
      </c>
      <c r="M62" s="214">
        <v>1877.05</v>
      </c>
      <c r="N62" s="214">
        <v>1870.25</v>
      </c>
      <c r="O62" s="214">
        <v>1867.21</v>
      </c>
      <c r="P62" s="214">
        <v>1878.51</v>
      </c>
      <c r="Q62" s="214">
        <v>1890.31</v>
      </c>
      <c r="R62" s="214">
        <v>1890.04</v>
      </c>
      <c r="S62" s="214">
        <v>1881.76</v>
      </c>
      <c r="T62" s="214">
        <v>1838.44</v>
      </c>
      <c r="U62" s="214">
        <v>1825.62</v>
      </c>
      <c r="V62" s="214">
        <v>1736.1</v>
      </c>
      <c r="W62" s="214">
        <v>1697.63</v>
      </c>
      <c r="X62" s="214">
        <v>1690.1</v>
      </c>
      <c r="Y62" s="215">
        <v>1690.78</v>
      </c>
      <c r="AB62" s="4">
        <v>9</v>
      </c>
      <c r="AC62" s="4">
        <v>9</v>
      </c>
    </row>
    <row r="63" spans="1:29" x14ac:dyDescent="0.25">
      <c r="A63" s="69">
        <v>23</v>
      </c>
      <c r="B63" s="213">
        <v>1693.13</v>
      </c>
      <c r="C63" s="214">
        <v>1694.02</v>
      </c>
      <c r="D63" s="214">
        <v>1694.99</v>
      </c>
      <c r="E63" s="214">
        <v>1695.91</v>
      </c>
      <c r="F63" s="214">
        <v>1702.49</v>
      </c>
      <c r="G63" s="214">
        <v>1747.72</v>
      </c>
      <c r="H63" s="214">
        <v>1810.05</v>
      </c>
      <c r="I63" s="214">
        <v>1843.83</v>
      </c>
      <c r="J63" s="214">
        <v>1818.19</v>
      </c>
      <c r="K63" s="214">
        <v>1813.17</v>
      </c>
      <c r="L63" s="214">
        <v>1802.12</v>
      </c>
      <c r="M63" s="214">
        <v>1801.46</v>
      </c>
      <c r="N63" s="214">
        <v>1779.45</v>
      </c>
      <c r="O63" s="214">
        <v>1785.52</v>
      </c>
      <c r="P63" s="214">
        <v>1809.82</v>
      </c>
      <c r="Q63" s="214">
        <v>1848.36</v>
      </c>
      <c r="R63" s="214">
        <v>1860.56</v>
      </c>
      <c r="S63" s="214">
        <v>1862.79</v>
      </c>
      <c r="T63" s="214">
        <v>1825.15</v>
      </c>
      <c r="U63" s="214">
        <v>1790.42</v>
      </c>
      <c r="V63" s="214">
        <v>1758.49</v>
      </c>
      <c r="W63" s="214">
        <v>1700.77</v>
      </c>
      <c r="X63" s="214">
        <v>1698.45</v>
      </c>
      <c r="Y63" s="215">
        <v>1691.54</v>
      </c>
      <c r="AB63" s="4">
        <v>9</v>
      </c>
      <c r="AC63" s="4">
        <v>10</v>
      </c>
    </row>
    <row r="64" spans="1:29" x14ac:dyDescent="0.25">
      <c r="A64" s="69">
        <v>24</v>
      </c>
      <c r="B64" s="213">
        <v>1693.05</v>
      </c>
      <c r="C64" s="214">
        <v>1690</v>
      </c>
      <c r="D64" s="214">
        <v>1685.05</v>
      </c>
      <c r="E64" s="214">
        <v>1684.43</v>
      </c>
      <c r="F64" s="214">
        <v>1692.37</v>
      </c>
      <c r="G64" s="214">
        <v>1706.75</v>
      </c>
      <c r="H64" s="214">
        <v>1739.54</v>
      </c>
      <c r="I64" s="214">
        <v>1774.16</v>
      </c>
      <c r="J64" s="214">
        <v>1782</v>
      </c>
      <c r="K64" s="214">
        <v>1783.32</v>
      </c>
      <c r="L64" s="214">
        <v>1774.02</v>
      </c>
      <c r="M64" s="214">
        <v>1772.7</v>
      </c>
      <c r="N64" s="214">
        <v>1772.48</v>
      </c>
      <c r="O64" s="214">
        <v>1779.71</v>
      </c>
      <c r="P64" s="214">
        <v>1786.33</v>
      </c>
      <c r="Q64" s="214">
        <v>1800.54</v>
      </c>
      <c r="R64" s="214">
        <v>1837.16</v>
      </c>
      <c r="S64" s="214">
        <v>1847.34</v>
      </c>
      <c r="T64" s="214">
        <v>1786.87</v>
      </c>
      <c r="U64" s="214">
        <v>1776.75</v>
      </c>
      <c r="V64" s="214">
        <v>1736.85</v>
      </c>
      <c r="W64" s="214">
        <v>1700.42</v>
      </c>
      <c r="X64" s="214">
        <v>1694.43</v>
      </c>
      <c r="Y64" s="215">
        <v>1694.64</v>
      </c>
      <c r="AB64" s="4">
        <v>9</v>
      </c>
      <c r="AC64" s="4">
        <v>11</v>
      </c>
    </row>
    <row r="65" spans="1:29" x14ac:dyDescent="0.25">
      <c r="A65" s="69">
        <v>25</v>
      </c>
      <c r="B65" s="213">
        <v>1696.6</v>
      </c>
      <c r="C65" s="214">
        <v>1697.65</v>
      </c>
      <c r="D65" s="214">
        <v>1693.13</v>
      </c>
      <c r="E65" s="214">
        <v>1698.96</v>
      </c>
      <c r="F65" s="214">
        <v>1700.2</v>
      </c>
      <c r="G65" s="214">
        <v>1716.9</v>
      </c>
      <c r="H65" s="214">
        <v>1771.77</v>
      </c>
      <c r="I65" s="214">
        <v>1820.79</v>
      </c>
      <c r="J65" s="214">
        <v>1790.06</v>
      </c>
      <c r="K65" s="214">
        <v>1786.96</v>
      </c>
      <c r="L65" s="214">
        <v>1778.67</v>
      </c>
      <c r="M65" s="214">
        <v>1777.48</v>
      </c>
      <c r="N65" s="214">
        <v>1775.93</v>
      </c>
      <c r="O65" s="214">
        <v>1779.67</v>
      </c>
      <c r="P65" s="214">
        <v>1791.24</v>
      </c>
      <c r="Q65" s="214">
        <v>1803.14</v>
      </c>
      <c r="R65" s="214">
        <v>1857.05</v>
      </c>
      <c r="S65" s="214">
        <v>1852.97</v>
      </c>
      <c r="T65" s="214">
        <v>1792.95</v>
      </c>
      <c r="U65" s="214">
        <v>1777.57</v>
      </c>
      <c r="V65" s="214">
        <v>1735.33</v>
      </c>
      <c r="W65" s="214">
        <v>1701.95</v>
      </c>
      <c r="X65" s="214">
        <v>1693.99</v>
      </c>
      <c r="Y65" s="215">
        <v>1694.29</v>
      </c>
      <c r="AB65" s="4">
        <v>9</v>
      </c>
      <c r="AC65" s="4">
        <v>12</v>
      </c>
    </row>
    <row r="66" spans="1:29" x14ac:dyDescent="0.25">
      <c r="A66" s="69">
        <v>26</v>
      </c>
      <c r="B66" s="213">
        <v>1696.24</v>
      </c>
      <c r="C66" s="214">
        <v>1691.7</v>
      </c>
      <c r="D66" s="214">
        <v>1692.02</v>
      </c>
      <c r="E66" s="214">
        <v>1693.76</v>
      </c>
      <c r="F66" s="214">
        <v>1699.62</v>
      </c>
      <c r="G66" s="214">
        <v>1708.01</v>
      </c>
      <c r="H66" s="214">
        <v>1758.16</v>
      </c>
      <c r="I66" s="214">
        <v>1757.27</v>
      </c>
      <c r="J66" s="214">
        <v>1748.87</v>
      </c>
      <c r="K66" s="214">
        <v>1760.46</v>
      </c>
      <c r="L66" s="214">
        <v>1758.46</v>
      </c>
      <c r="M66" s="214">
        <v>1758.58</v>
      </c>
      <c r="N66" s="214">
        <v>1749.25</v>
      </c>
      <c r="O66" s="214">
        <v>1749.85</v>
      </c>
      <c r="P66" s="214">
        <v>1759.82</v>
      </c>
      <c r="Q66" s="214">
        <v>1769.54</v>
      </c>
      <c r="R66" s="214">
        <v>1803.87</v>
      </c>
      <c r="S66" s="214">
        <v>1774.6</v>
      </c>
      <c r="T66" s="214">
        <v>1757.2</v>
      </c>
      <c r="U66" s="214">
        <v>1719.43</v>
      </c>
      <c r="V66" s="214">
        <v>1697.23</v>
      </c>
      <c r="W66" s="214">
        <v>1641.17</v>
      </c>
      <c r="X66" s="214">
        <v>1686.56</v>
      </c>
      <c r="Y66" s="215">
        <v>1689.09</v>
      </c>
      <c r="AB66" s="4">
        <v>9</v>
      </c>
      <c r="AC66" s="4">
        <v>13</v>
      </c>
    </row>
    <row r="67" spans="1:29" x14ac:dyDescent="0.25">
      <c r="A67" s="69">
        <v>27</v>
      </c>
      <c r="B67" s="213">
        <v>1692.53</v>
      </c>
      <c r="C67" s="214">
        <v>1692.49</v>
      </c>
      <c r="D67" s="214">
        <v>1692.58</v>
      </c>
      <c r="E67" s="214">
        <v>1693.46</v>
      </c>
      <c r="F67" s="214">
        <v>1695.3</v>
      </c>
      <c r="G67" s="214">
        <v>1692.54</v>
      </c>
      <c r="H67" s="214">
        <v>1705.35</v>
      </c>
      <c r="I67" s="214">
        <v>1769.92</v>
      </c>
      <c r="J67" s="214">
        <v>1854.47</v>
      </c>
      <c r="K67" s="214">
        <v>1890.54</v>
      </c>
      <c r="L67" s="214">
        <v>1856.22</v>
      </c>
      <c r="M67" s="214">
        <v>1841.82</v>
      </c>
      <c r="N67" s="214">
        <v>1817.68</v>
      </c>
      <c r="O67" s="214">
        <v>1828.71</v>
      </c>
      <c r="P67" s="214">
        <v>1844.42</v>
      </c>
      <c r="Q67" s="214">
        <v>1879.63</v>
      </c>
      <c r="R67" s="214">
        <v>1898.38</v>
      </c>
      <c r="S67" s="214">
        <v>1886.26</v>
      </c>
      <c r="T67" s="214">
        <v>1868.33</v>
      </c>
      <c r="U67" s="214">
        <v>1849.09</v>
      </c>
      <c r="V67" s="214">
        <v>1806.27</v>
      </c>
      <c r="W67" s="214">
        <v>1717.91</v>
      </c>
      <c r="X67" s="214">
        <v>1692.21</v>
      </c>
      <c r="Y67" s="215">
        <v>1692.98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1693.06</v>
      </c>
      <c r="C68" s="214">
        <v>1692.85</v>
      </c>
      <c r="D68" s="214">
        <v>1693.34</v>
      </c>
      <c r="E68" s="214">
        <v>1693.64</v>
      </c>
      <c r="F68" s="214">
        <v>1693.88</v>
      </c>
      <c r="G68" s="214">
        <v>1690.79</v>
      </c>
      <c r="H68" s="214">
        <v>1693.5</v>
      </c>
      <c r="I68" s="214">
        <v>1710.85</v>
      </c>
      <c r="J68" s="214">
        <v>1785.47</v>
      </c>
      <c r="K68" s="214">
        <v>1849.92</v>
      </c>
      <c r="L68" s="214">
        <v>1846.97</v>
      </c>
      <c r="M68" s="214">
        <v>1848.36</v>
      </c>
      <c r="N68" s="214">
        <v>1844.65</v>
      </c>
      <c r="O68" s="214">
        <v>1848.69</v>
      </c>
      <c r="P68" s="214">
        <v>1877.28</v>
      </c>
      <c r="Q68" s="214">
        <v>1904.46</v>
      </c>
      <c r="R68" s="214">
        <v>1931.59</v>
      </c>
      <c r="S68" s="214">
        <v>1913.86</v>
      </c>
      <c r="T68" s="214">
        <v>1901.2</v>
      </c>
      <c r="U68" s="214">
        <v>1895.63</v>
      </c>
      <c r="V68" s="214">
        <v>1856.85</v>
      </c>
      <c r="W68" s="214">
        <v>1729.93</v>
      </c>
      <c r="X68" s="214">
        <v>1699.69</v>
      </c>
      <c r="Y68" s="215">
        <v>1693.6</v>
      </c>
      <c r="AB68" s="4">
        <v>9</v>
      </c>
      <c r="AC68" s="4">
        <v>15</v>
      </c>
    </row>
    <row r="69" spans="1:29" x14ac:dyDescent="0.25">
      <c r="A69" s="69">
        <v>29</v>
      </c>
      <c r="B69" s="213">
        <v>1692.65</v>
      </c>
      <c r="C69" s="214">
        <v>1692.73</v>
      </c>
      <c r="D69" s="214">
        <v>1692.8</v>
      </c>
      <c r="E69" s="214">
        <v>1693.96</v>
      </c>
      <c r="F69" s="214">
        <v>1697.97</v>
      </c>
      <c r="G69" s="214">
        <v>1722.37</v>
      </c>
      <c r="H69" s="214">
        <v>1768.33</v>
      </c>
      <c r="I69" s="214">
        <v>1844.75</v>
      </c>
      <c r="J69" s="214">
        <v>1846.06</v>
      </c>
      <c r="K69" s="214">
        <v>1848.45</v>
      </c>
      <c r="L69" s="214">
        <v>1842.14</v>
      </c>
      <c r="M69" s="214">
        <v>1844.57</v>
      </c>
      <c r="N69" s="214">
        <v>1843.18</v>
      </c>
      <c r="O69" s="214">
        <v>1845.78</v>
      </c>
      <c r="P69" s="214">
        <v>1867.49</v>
      </c>
      <c r="Q69" s="214">
        <v>1930.69</v>
      </c>
      <c r="R69" s="214">
        <v>1944.03</v>
      </c>
      <c r="S69" s="214">
        <v>1935.3</v>
      </c>
      <c r="T69" s="214">
        <v>1874.03</v>
      </c>
      <c r="U69" s="214">
        <v>1857.91</v>
      </c>
      <c r="V69" s="214">
        <v>1808.51</v>
      </c>
      <c r="W69" s="214">
        <v>1729.96</v>
      </c>
      <c r="X69" s="214">
        <v>1697.53</v>
      </c>
      <c r="Y69" s="215">
        <v>1691.85</v>
      </c>
      <c r="AB69" s="4">
        <v>9</v>
      </c>
      <c r="AC69" s="4">
        <v>16</v>
      </c>
    </row>
    <row r="70" spans="1:29" x14ac:dyDescent="0.25">
      <c r="A70" s="69">
        <v>30</v>
      </c>
      <c r="B70" s="213">
        <v>1694.79</v>
      </c>
      <c r="C70" s="214">
        <v>1693.97</v>
      </c>
      <c r="D70" s="214">
        <v>1694.66</v>
      </c>
      <c r="E70" s="214">
        <v>1696.18</v>
      </c>
      <c r="F70" s="214">
        <v>1697.72</v>
      </c>
      <c r="G70" s="214">
        <v>1713.89</v>
      </c>
      <c r="H70" s="214">
        <v>1758.48</v>
      </c>
      <c r="I70" s="214">
        <v>1785.7</v>
      </c>
      <c r="J70" s="214">
        <v>1792.22</v>
      </c>
      <c r="K70" s="214">
        <v>1765.55</v>
      </c>
      <c r="L70" s="214">
        <v>1735.12</v>
      </c>
      <c r="M70" s="214">
        <v>1730.32</v>
      </c>
      <c r="N70" s="214">
        <v>1726.79</v>
      </c>
      <c r="O70" s="214">
        <v>1725.05</v>
      </c>
      <c r="P70" s="214">
        <v>1733.81</v>
      </c>
      <c r="Q70" s="214">
        <v>1750.5</v>
      </c>
      <c r="R70" s="214">
        <v>1835.37</v>
      </c>
      <c r="S70" s="214">
        <v>1778.57</v>
      </c>
      <c r="T70" s="214">
        <v>1738.51</v>
      </c>
      <c r="U70" s="214">
        <v>1718.3</v>
      </c>
      <c r="V70" s="214">
        <v>1711.77</v>
      </c>
      <c r="W70" s="214">
        <v>1699.08</v>
      </c>
      <c r="X70" s="214">
        <v>1686.66</v>
      </c>
      <c r="Y70" s="215">
        <v>1691.25</v>
      </c>
      <c r="AB70" s="4">
        <v>9</v>
      </c>
      <c r="AC70" s="4">
        <v>17</v>
      </c>
    </row>
    <row r="71" spans="1:29" x14ac:dyDescent="0.25">
      <c r="A71" s="70">
        <v>31</v>
      </c>
      <c r="B71" s="216">
        <v>1694.39</v>
      </c>
      <c r="C71" s="217">
        <v>1692.69</v>
      </c>
      <c r="D71" s="217">
        <v>1695.11</v>
      </c>
      <c r="E71" s="217">
        <v>1696</v>
      </c>
      <c r="F71" s="217">
        <v>1705.95</v>
      </c>
      <c r="G71" s="217">
        <v>1794.04</v>
      </c>
      <c r="H71" s="217">
        <v>1920.78</v>
      </c>
      <c r="I71" s="217">
        <v>1991.13</v>
      </c>
      <c r="J71" s="217">
        <v>1979.44</v>
      </c>
      <c r="K71" s="217">
        <v>1972.29</v>
      </c>
      <c r="L71" s="217">
        <v>1959.43</v>
      </c>
      <c r="M71" s="217">
        <v>1970.38</v>
      </c>
      <c r="N71" s="217">
        <v>1963.12</v>
      </c>
      <c r="O71" s="217">
        <v>1970.85</v>
      </c>
      <c r="P71" s="217">
        <v>1993.1</v>
      </c>
      <c r="Q71" s="217">
        <v>2030.74</v>
      </c>
      <c r="R71" s="217">
        <v>2042.5</v>
      </c>
      <c r="S71" s="217">
        <v>2040.73</v>
      </c>
      <c r="T71" s="217">
        <v>1965</v>
      </c>
      <c r="U71" s="217">
        <v>1935.97</v>
      </c>
      <c r="V71" s="217">
        <v>1856.38</v>
      </c>
      <c r="W71" s="217">
        <v>1790.24</v>
      </c>
      <c r="X71" s="217">
        <v>1762.66</v>
      </c>
      <c r="Y71" s="218">
        <v>1717.55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1649.75</v>
      </c>
      <c r="C75" s="211">
        <v>1659.75</v>
      </c>
      <c r="D75" s="211">
        <v>1683.59</v>
      </c>
      <c r="E75" s="211">
        <v>1691.83</v>
      </c>
      <c r="F75" s="211">
        <v>1756.22</v>
      </c>
      <c r="G75" s="211">
        <v>1864.64</v>
      </c>
      <c r="H75" s="211">
        <v>1921.53</v>
      </c>
      <c r="I75" s="211">
        <v>1933.34</v>
      </c>
      <c r="J75" s="211">
        <v>1931.25</v>
      </c>
      <c r="K75" s="211">
        <v>1923.85</v>
      </c>
      <c r="L75" s="211">
        <v>1913.96</v>
      </c>
      <c r="M75" s="211">
        <v>1913.88</v>
      </c>
      <c r="N75" s="211">
        <v>1903.68</v>
      </c>
      <c r="O75" s="211">
        <v>1887.24</v>
      </c>
      <c r="P75" s="211">
        <v>1895.65</v>
      </c>
      <c r="Q75" s="211">
        <v>1913.31</v>
      </c>
      <c r="R75" s="211">
        <v>1928.45</v>
      </c>
      <c r="S75" s="211">
        <v>1948.5</v>
      </c>
      <c r="T75" s="211">
        <v>1926.59</v>
      </c>
      <c r="U75" s="211">
        <v>1909.42</v>
      </c>
      <c r="V75" s="211">
        <v>1881.19</v>
      </c>
      <c r="W75" s="211">
        <v>1831.72</v>
      </c>
      <c r="X75" s="211">
        <v>1710.19</v>
      </c>
      <c r="Y75" s="212">
        <v>1687.4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1658.55</v>
      </c>
      <c r="C76" s="214">
        <v>1659.02</v>
      </c>
      <c r="D76" s="214">
        <v>1667.94</v>
      </c>
      <c r="E76" s="214">
        <v>1690.54</v>
      </c>
      <c r="F76" s="214">
        <v>1774.38</v>
      </c>
      <c r="G76" s="214">
        <v>1890.22</v>
      </c>
      <c r="H76" s="214">
        <v>1911.46</v>
      </c>
      <c r="I76" s="214">
        <v>1956.25</v>
      </c>
      <c r="J76" s="214">
        <v>1934</v>
      </c>
      <c r="K76" s="214">
        <v>1922.65</v>
      </c>
      <c r="L76" s="214">
        <v>1905.08</v>
      </c>
      <c r="M76" s="214">
        <v>1907.99</v>
      </c>
      <c r="N76" s="214">
        <v>1904.56</v>
      </c>
      <c r="O76" s="214">
        <v>1901.02</v>
      </c>
      <c r="P76" s="214">
        <v>1904.9</v>
      </c>
      <c r="Q76" s="214">
        <v>1921.58</v>
      </c>
      <c r="R76" s="214">
        <v>1957.89</v>
      </c>
      <c r="S76" s="214">
        <v>1967.36</v>
      </c>
      <c r="T76" s="214">
        <v>2034.43</v>
      </c>
      <c r="U76" s="214">
        <v>1948.69</v>
      </c>
      <c r="V76" s="214">
        <v>1904.64</v>
      </c>
      <c r="W76" s="214">
        <v>1864.57</v>
      </c>
      <c r="X76" s="214">
        <v>1771.89</v>
      </c>
      <c r="Y76" s="215">
        <v>1734.97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1687.53</v>
      </c>
      <c r="C77" s="214">
        <v>1675.5</v>
      </c>
      <c r="D77" s="214">
        <v>1677.95</v>
      </c>
      <c r="E77" s="214">
        <v>1689.63</v>
      </c>
      <c r="F77" s="214">
        <v>1757.3</v>
      </c>
      <c r="G77" s="214">
        <v>1869.34</v>
      </c>
      <c r="H77" s="214">
        <v>1916.69</v>
      </c>
      <c r="I77" s="214">
        <v>1933.94</v>
      </c>
      <c r="J77" s="214">
        <v>1936.52</v>
      </c>
      <c r="K77" s="214">
        <v>1932.87</v>
      </c>
      <c r="L77" s="214">
        <v>1904.7</v>
      </c>
      <c r="M77" s="214">
        <v>1918.81</v>
      </c>
      <c r="N77" s="214">
        <v>1913.88</v>
      </c>
      <c r="O77" s="214">
        <v>1905.1</v>
      </c>
      <c r="P77" s="214">
        <v>1906.8</v>
      </c>
      <c r="Q77" s="214">
        <v>1918.66</v>
      </c>
      <c r="R77" s="214">
        <v>1948.21</v>
      </c>
      <c r="S77" s="214">
        <v>1989.83</v>
      </c>
      <c r="T77" s="214">
        <v>1947.89</v>
      </c>
      <c r="U77" s="214">
        <v>1917.36</v>
      </c>
      <c r="V77" s="214">
        <v>1859.55</v>
      </c>
      <c r="W77" s="214">
        <v>1805.01</v>
      </c>
      <c r="X77" s="214">
        <v>1743.19</v>
      </c>
      <c r="Y77" s="215">
        <v>1729.14</v>
      </c>
      <c r="AB77" s="4">
        <v>9</v>
      </c>
      <c r="AC77" s="4">
        <v>24</v>
      </c>
    </row>
    <row r="78" spans="1:29" x14ac:dyDescent="0.25">
      <c r="A78" s="69">
        <v>4</v>
      </c>
      <c r="B78" s="223">
        <v>1686.65</v>
      </c>
      <c r="C78" s="214">
        <v>1687.12</v>
      </c>
      <c r="D78" s="214">
        <v>1688.22</v>
      </c>
      <c r="E78" s="214">
        <v>1688.82</v>
      </c>
      <c r="F78" s="214">
        <v>1689.91</v>
      </c>
      <c r="G78" s="214">
        <v>1760.6</v>
      </c>
      <c r="H78" s="214">
        <v>1788.06</v>
      </c>
      <c r="I78" s="214">
        <v>1774.93</v>
      </c>
      <c r="J78" s="214">
        <v>1750.18</v>
      </c>
      <c r="K78" s="214">
        <v>1712.95</v>
      </c>
      <c r="L78" s="214">
        <v>1643.94</v>
      </c>
      <c r="M78" s="214">
        <v>1643.87</v>
      </c>
      <c r="N78" s="214">
        <v>1643.74</v>
      </c>
      <c r="O78" s="214">
        <v>1643.85</v>
      </c>
      <c r="P78" s="214">
        <v>1670.75</v>
      </c>
      <c r="Q78" s="214">
        <v>1661.97</v>
      </c>
      <c r="R78" s="214">
        <v>1695.54</v>
      </c>
      <c r="S78" s="214">
        <v>1695.67</v>
      </c>
      <c r="T78" s="214">
        <v>1694.63</v>
      </c>
      <c r="U78" s="214">
        <v>1694.36</v>
      </c>
      <c r="V78" s="214">
        <v>1692.85</v>
      </c>
      <c r="W78" s="214">
        <v>1647.43</v>
      </c>
      <c r="X78" s="214">
        <v>1640.25</v>
      </c>
      <c r="Y78" s="215">
        <v>1646.13</v>
      </c>
      <c r="AB78" s="4">
        <v>9</v>
      </c>
      <c r="AC78" s="4">
        <v>25</v>
      </c>
    </row>
    <row r="79" spans="1:29" x14ac:dyDescent="0.25">
      <c r="A79" s="69">
        <v>5</v>
      </c>
      <c r="B79" s="223">
        <v>1687.44</v>
      </c>
      <c r="C79" s="214">
        <v>1688.5</v>
      </c>
      <c r="D79" s="214">
        <v>1688.32</v>
      </c>
      <c r="E79" s="214">
        <v>1689.16</v>
      </c>
      <c r="F79" s="214">
        <v>1696.41</v>
      </c>
      <c r="G79" s="214">
        <v>1707.78</v>
      </c>
      <c r="H79" s="214">
        <v>1779.4</v>
      </c>
      <c r="I79" s="214">
        <v>1760.47</v>
      </c>
      <c r="J79" s="214">
        <v>1716.95</v>
      </c>
      <c r="K79" s="214">
        <v>1705.64</v>
      </c>
      <c r="L79" s="214">
        <v>1697.45</v>
      </c>
      <c r="M79" s="214">
        <v>1695.38</v>
      </c>
      <c r="N79" s="214">
        <v>1656.62</v>
      </c>
      <c r="O79" s="214">
        <v>1644.29</v>
      </c>
      <c r="P79" s="214">
        <v>1644.97</v>
      </c>
      <c r="Q79" s="214">
        <v>1655.98</v>
      </c>
      <c r="R79" s="214">
        <v>1706.03</v>
      </c>
      <c r="S79" s="214">
        <v>1747.67</v>
      </c>
      <c r="T79" s="214">
        <v>1785.45</v>
      </c>
      <c r="U79" s="214">
        <v>1767.01</v>
      </c>
      <c r="V79" s="214">
        <v>1696.06</v>
      </c>
      <c r="W79" s="214">
        <v>1692.31</v>
      </c>
      <c r="X79" s="214">
        <v>1685.65</v>
      </c>
      <c r="Y79" s="215">
        <v>1686.65</v>
      </c>
      <c r="AB79" s="4">
        <v>10</v>
      </c>
      <c r="AC79" s="4">
        <v>2</v>
      </c>
    </row>
    <row r="80" spans="1:29" x14ac:dyDescent="0.25">
      <c r="A80" s="69">
        <v>6</v>
      </c>
      <c r="B80" s="223">
        <v>1694.16</v>
      </c>
      <c r="C80" s="214">
        <v>1688.67</v>
      </c>
      <c r="D80" s="214">
        <v>1674.49</v>
      </c>
      <c r="E80" s="214">
        <v>1673.44</v>
      </c>
      <c r="F80" s="214">
        <v>1690.23</v>
      </c>
      <c r="G80" s="214">
        <v>1697.53</v>
      </c>
      <c r="H80" s="214">
        <v>1724.74</v>
      </c>
      <c r="I80" s="214">
        <v>1802.22</v>
      </c>
      <c r="J80" s="214">
        <v>1908.75</v>
      </c>
      <c r="K80" s="214">
        <v>1913.43</v>
      </c>
      <c r="L80" s="214">
        <v>1908</v>
      </c>
      <c r="M80" s="214">
        <v>1909.29</v>
      </c>
      <c r="N80" s="214">
        <v>1898.06</v>
      </c>
      <c r="O80" s="214">
        <v>1901.08</v>
      </c>
      <c r="P80" s="214">
        <v>1901.76</v>
      </c>
      <c r="Q80" s="214">
        <v>1914.69</v>
      </c>
      <c r="R80" s="214">
        <v>1945.37</v>
      </c>
      <c r="S80" s="214">
        <v>1939.05</v>
      </c>
      <c r="T80" s="214">
        <v>1941.42</v>
      </c>
      <c r="U80" s="214">
        <v>1895.46</v>
      </c>
      <c r="V80" s="214">
        <v>1786.54</v>
      </c>
      <c r="W80" s="214">
        <v>1739.01</v>
      </c>
      <c r="X80" s="214">
        <v>1694.58</v>
      </c>
      <c r="Y80" s="215">
        <v>1692.89</v>
      </c>
      <c r="AB80" s="4">
        <v>10</v>
      </c>
      <c r="AC80" s="4">
        <v>3</v>
      </c>
    </row>
    <row r="81" spans="1:29" x14ac:dyDescent="0.25">
      <c r="A81" s="69">
        <v>7</v>
      </c>
      <c r="B81" s="223">
        <v>1721.04</v>
      </c>
      <c r="C81" s="214">
        <v>1690.44</v>
      </c>
      <c r="D81" s="214">
        <v>1690.91</v>
      </c>
      <c r="E81" s="214">
        <v>1686.54</v>
      </c>
      <c r="F81" s="214">
        <v>1691.23</v>
      </c>
      <c r="G81" s="214">
        <v>1699.86</v>
      </c>
      <c r="H81" s="214">
        <v>1779.86</v>
      </c>
      <c r="I81" s="214">
        <v>1825.33</v>
      </c>
      <c r="J81" s="214">
        <v>1938.15</v>
      </c>
      <c r="K81" s="214">
        <v>1990.25</v>
      </c>
      <c r="L81" s="214">
        <v>1996.42</v>
      </c>
      <c r="M81" s="214">
        <v>1997.11</v>
      </c>
      <c r="N81" s="214">
        <v>1997.65</v>
      </c>
      <c r="O81" s="214">
        <v>1997.14</v>
      </c>
      <c r="P81" s="214">
        <v>2009.8</v>
      </c>
      <c r="Q81" s="214">
        <v>2041.74</v>
      </c>
      <c r="R81" s="214">
        <v>2080.48</v>
      </c>
      <c r="S81" s="214">
        <v>2092.06</v>
      </c>
      <c r="T81" s="214">
        <v>2114.2199999999998</v>
      </c>
      <c r="U81" s="214">
        <v>2008.13</v>
      </c>
      <c r="V81" s="214">
        <v>1859.82</v>
      </c>
      <c r="W81" s="214">
        <v>1756.74</v>
      </c>
      <c r="X81" s="214">
        <v>1703.33</v>
      </c>
      <c r="Y81" s="215">
        <v>1695.77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1657.24</v>
      </c>
      <c r="C82" s="214">
        <v>1657.95</v>
      </c>
      <c r="D82" s="214">
        <v>1666.75</v>
      </c>
      <c r="E82" s="214">
        <v>1668.68</v>
      </c>
      <c r="F82" s="214">
        <v>1692.17</v>
      </c>
      <c r="G82" s="214">
        <v>1763.55</v>
      </c>
      <c r="H82" s="214">
        <v>1803.91</v>
      </c>
      <c r="I82" s="214">
        <v>1898.87</v>
      </c>
      <c r="J82" s="214">
        <v>1908.48</v>
      </c>
      <c r="K82" s="214">
        <v>1868.1</v>
      </c>
      <c r="L82" s="214">
        <v>1850.49</v>
      </c>
      <c r="M82" s="214">
        <v>1860.96</v>
      </c>
      <c r="N82" s="214">
        <v>1857.22</v>
      </c>
      <c r="O82" s="214">
        <v>1857</v>
      </c>
      <c r="P82" s="214">
        <v>1858.68</v>
      </c>
      <c r="Q82" s="214">
        <v>1873.65</v>
      </c>
      <c r="R82" s="214">
        <v>1908.9</v>
      </c>
      <c r="S82" s="214">
        <v>1914.63</v>
      </c>
      <c r="T82" s="214">
        <v>1898.62</v>
      </c>
      <c r="U82" s="214">
        <v>1872.03</v>
      </c>
      <c r="V82" s="214">
        <v>1748.78</v>
      </c>
      <c r="W82" s="214">
        <v>1697.85</v>
      </c>
      <c r="X82" s="214">
        <v>1690.4</v>
      </c>
      <c r="Y82" s="215">
        <v>1687.58</v>
      </c>
      <c r="AB82" s="4">
        <v>10</v>
      </c>
      <c r="AC82" s="4">
        <v>5</v>
      </c>
    </row>
    <row r="83" spans="1:29" x14ac:dyDescent="0.25">
      <c r="A83" s="69">
        <v>9</v>
      </c>
      <c r="B83" s="223">
        <v>1672.58</v>
      </c>
      <c r="C83" s="214">
        <v>1670.7</v>
      </c>
      <c r="D83" s="214">
        <v>1654.95</v>
      </c>
      <c r="E83" s="214">
        <v>1656.76</v>
      </c>
      <c r="F83" s="214">
        <v>1671.4</v>
      </c>
      <c r="G83" s="214">
        <v>1704.95</v>
      </c>
      <c r="H83" s="214">
        <v>1765.95</v>
      </c>
      <c r="I83" s="214">
        <v>1836.11</v>
      </c>
      <c r="J83" s="214">
        <v>1855.46</v>
      </c>
      <c r="K83" s="214">
        <v>1859.54</v>
      </c>
      <c r="L83" s="214">
        <v>1774.1</v>
      </c>
      <c r="M83" s="214">
        <v>1775.53</v>
      </c>
      <c r="N83" s="214">
        <v>1768.21</v>
      </c>
      <c r="O83" s="214">
        <v>1767.63</v>
      </c>
      <c r="P83" s="214">
        <v>1762.32</v>
      </c>
      <c r="Q83" s="214">
        <v>1759.24</v>
      </c>
      <c r="R83" s="214">
        <v>1768.2</v>
      </c>
      <c r="S83" s="214">
        <v>1836.94</v>
      </c>
      <c r="T83" s="214">
        <v>1772.13</v>
      </c>
      <c r="U83" s="214">
        <v>1743.22</v>
      </c>
      <c r="V83" s="214">
        <v>1700.33</v>
      </c>
      <c r="W83" s="214">
        <v>1692.66</v>
      </c>
      <c r="X83" s="214">
        <v>1664.92</v>
      </c>
      <c r="Y83" s="215">
        <v>1665.29</v>
      </c>
      <c r="AB83" s="4">
        <v>10</v>
      </c>
      <c r="AC83" s="4">
        <v>6</v>
      </c>
    </row>
    <row r="84" spans="1:29" x14ac:dyDescent="0.25">
      <c r="A84" s="69">
        <v>10</v>
      </c>
      <c r="B84" s="223">
        <v>1665.31</v>
      </c>
      <c r="C84" s="214">
        <v>1660.23</v>
      </c>
      <c r="D84" s="214">
        <v>1661.1</v>
      </c>
      <c r="E84" s="214">
        <v>1667.47</v>
      </c>
      <c r="F84" s="214">
        <v>1675.83</v>
      </c>
      <c r="G84" s="214">
        <v>1702.64</v>
      </c>
      <c r="H84" s="214">
        <v>1757.06</v>
      </c>
      <c r="I84" s="214">
        <v>1780.97</v>
      </c>
      <c r="J84" s="214">
        <v>1779.17</v>
      </c>
      <c r="K84" s="214">
        <v>1764.95</v>
      </c>
      <c r="L84" s="214">
        <v>1738.38</v>
      </c>
      <c r="M84" s="214">
        <v>1752.75</v>
      </c>
      <c r="N84" s="214">
        <v>1752.23</v>
      </c>
      <c r="O84" s="214">
        <v>1759.55</v>
      </c>
      <c r="P84" s="214">
        <v>1745.24</v>
      </c>
      <c r="Q84" s="214">
        <v>1754.09</v>
      </c>
      <c r="R84" s="214">
        <v>1766.6</v>
      </c>
      <c r="S84" s="214">
        <v>1789.07</v>
      </c>
      <c r="T84" s="214">
        <v>1770.98</v>
      </c>
      <c r="U84" s="214">
        <v>1723.26</v>
      </c>
      <c r="V84" s="214">
        <v>1687.31</v>
      </c>
      <c r="W84" s="214">
        <v>1673.21</v>
      </c>
      <c r="X84" s="214">
        <v>1667.28</v>
      </c>
      <c r="Y84" s="215">
        <v>1666.48</v>
      </c>
      <c r="AB84" s="4">
        <v>10</v>
      </c>
      <c r="AC84" s="4">
        <v>7</v>
      </c>
    </row>
    <row r="85" spans="1:29" x14ac:dyDescent="0.25">
      <c r="A85" s="69">
        <v>11</v>
      </c>
      <c r="B85" s="223">
        <v>1684.61</v>
      </c>
      <c r="C85" s="214">
        <v>1683.38</v>
      </c>
      <c r="D85" s="214">
        <v>1675.7</v>
      </c>
      <c r="E85" s="214">
        <v>1684.45</v>
      </c>
      <c r="F85" s="214">
        <v>1686.05</v>
      </c>
      <c r="G85" s="214">
        <v>1703.02</v>
      </c>
      <c r="H85" s="214">
        <v>1710.42</v>
      </c>
      <c r="I85" s="214">
        <v>1711.69</v>
      </c>
      <c r="J85" s="214">
        <v>1694.56</v>
      </c>
      <c r="K85" s="214">
        <v>1694.54</v>
      </c>
      <c r="L85" s="214">
        <v>1693.49</v>
      </c>
      <c r="M85" s="214">
        <v>1693.5</v>
      </c>
      <c r="N85" s="214">
        <v>1693.15</v>
      </c>
      <c r="O85" s="214">
        <v>1692.11</v>
      </c>
      <c r="P85" s="214">
        <v>1693.85</v>
      </c>
      <c r="Q85" s="214">
        <v>1689.22</v>
      </c>
      <c r="R85" s="214">
        <v>1690.27</v>
      </c>
      <c r="S85" s="214">
        <v>1691.12</v>
      </c>
      <c r="T85" s="214">
        <v>1690.74</v>
      </c>
      <c r="U85" s="214">
        <v>1690.94</v>
      </c>
      <c r="V85" s="214">
        <v>1690.4</v>
      </c>
      <c r="W85" s="214">
        <v>1688.6</v>
      </c>
      <c r="X85" s="214">
        <v>1668.88</v>
      </c>
      <c r="Y85" s="215">
        <v>1670.52</v>
      </c>
      <c r="AB85" s="4">
        <v>10</v>
      </c>
      <c r="AC85" s="4">
        <v>8</v>
      </c>
    </row>
    <row r="86" spans="1:29" x14ac:dyDescent="0.25">
      <c r="A86" s="69">
        <v>12</v>
      </c>
      <c r="B86" s="223">
        <v>1679.64</v>
      </c>
      <c r="C86" s="214">
        <v>1674.71</v>
      </c>
      <c r="D86" s="214">
        <v>1650.35</v>
      </c>
      <c r="E86" s="214">
        <v>1681.96</v>
      </c>
      <c r="F86" s="214">
        <v>1694.54</v>
      </c>
      <c r="G86" s="214">
        <v>1696.66</v>
      </c>
      <c r="H86" s="214">
        <v>1695.64</v>
      </c>
      <c r="I86" s="214">
        <v>1696.06</v>
      </c>
      <c r="J86" s="214">
        <v>1687.65</v>
      </c>
      <c r="K86" s="214">
        <v>1687.18</v>
      </c>
      <c r="L86" s="214">
        <v>1686.54</v>
      </c>
      <c r="M86" s="214">
        <v>1671.27</v>
      </c>
      <c r="N86" s="214">
        <v>1686.73</v>
      </c>
      <c r="O86" s="214">
        <v>1671.66</v>
      </c>
      <c r="P86" s="214">
        <v>1686.86</v>
      </c>
      <c r="Q86" s="214">
        <v>1673.53</v>
      </c>
      <c r="R86" s="214">
        <v>1690.19</v>
      </c>
      <c r="S86" s="214">
        <v>1723.89</v>
      </c>
      <c r="T86" s="214">
        <v>1690.48</v>
      </c>
      <c r="U86" s="214">
        <v>1698.11</v>
      </c>
      <c r="V86" s="214">
        <v>1693.46</v>
      </c>
      <c r="W86" s="214">
        <v>1691.79</v>
      </c>
      <c r="X86" s="214">
        <v>1689.88</v>
      </c>
      <c r="Y86" s="215">
        <v>1693.73</v>
      </c>
      <c r="AB86" s="4">
        <v>10</v>
      </c>
      <c r="AC86" s="4">
        <v>9</v>
      </c>
    </row>
    <row r="87" spans="1:29" x14ac:dyDescent="0.25">
      <c r="A87" s="69">
        <v>13</v>
      </c>
      <c r="B87" s="223">
        <v>1695.3</v>
      </c>
      <c r="C87" s="214">
        <v>1695.87</v>
      </c>
      <c r="D87" s="214">
        <v>1696.36</v>
      </c>
      <c r="E87" s="214">
        <v>1696.95</v>
      </c>
      <c r="F87" s="214">
        <v>1697.92</v>
      </c>
      <c r="G87" s="214">
        <v>1699.98</v>
      </c>
      <c r="H87" s="214">
        <v>1702.04</v>
      </c>
      <c r="I87" s="214">
        <v>1706.67</v>
      </c>
      <c r="J87" s="214">
        <v>1788.04</v>
      </c>
      <c r="K87" s="214">
        <v>1787.91</v>
      </c>
      <c r="L87" s="214">
        <v>1780.69</v>
      </c>
      <c r="M87" s="214">
        <v>1779.01</v>
      </c>
      <c r="N87" s="214">
        <v>1779.01</v>
      </c>
      <c r="O87" s="214">
        <v>1781.33</v>
      </c>
      <c r="P87" s="214">
        <v>1785.34</v>
      </c>
      <c r="Q87" s="214">
        <v>1798.14</v>
      </c>
      <c r="R87" s="214">
        <v>1825.93</v>
      </c>
      <c r="S87" s="214">
        <v>1826.48</v>
      </c>
      <c r="T87" s="214">
        <v>1807.76</v>
      </c>
      <c r="U87" s="214">
        <v>1791.27</v>
      </c>
      <c r="V87" s="214">
        <v>1768.02</v>
      </c>
      <c r="W87" s="214">
        <v>1724.14</v>
      </c>
      <c r="X87" s="214">
        <v>1695.96</v>
      </c>
      <c r="Y87" s="215">
        <v>1696.23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1696.64</v>
      </c>
      <c r="C88" s="214">
        <v>1697.39</v>
      </c>
      <c r="D88" s="214">
        <v>1696.63</v>
      </c>
      <c r="E88" s="214">
        <v>1685.45</v>
      </c>
      <c r="F88" s="214">
        <v>1696.86</v>
      </c>
      <c r="G88" s="214">
        <v>1699.69</v>
      </c>
      <c r="H88" s="214">
        <v>1699.96</v>
      </c>
      <c r="I88" s="214">
        <v>1704.32</v>
      </c>
      <c r="J88" s="214">
        <v>1744.17</v>
      </c>
      <c r="K88" s="214">
        <v>1829.5</v>
      </c>
      <c r="L88" s="214">
        <v>1830.56</v>
      </c>
      <c r="M88" s="214">
        <v>1828.6</v>
      </c>
      <c r="N88" s="214">
        <v>1821</v>
      </c>
      <c r="O88" s="214">
        <v>1816.64</v>
      </c>
      <c r="P88" s="214">
        <v>1823.54</v>
      </c>
      <c r="Q88" s="214">
        <v>1832.96</v>
      </c>
      <c r="R88" s="214">
        <v>1851.72</v>
      </c>
      <c r="S88" s="214">
        <v>1888.49</v>
      </c>
      <c r="T88" s="214">
        <v>1845.51</v>
      </c>
      <c r="U88" s="214">
        <v>1780.14</v>
      </c>
      <c r="V88" s="214">
        <v>1706.67</v>
      </c>
      <c r="W88" s="214">
        <v>1789.51</v>
      </c>
      <c r="X88" s="214">
        <v>1718.49</v>
      </c>
      <c r="Y88" s="215">
        <v>1702.53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1696.04</v>
      </c>
      <c r="C89" s="214">
        <v>1691.66</v>
      </c>
      <c r="D89" s="214">
        <v>1689.98</v>
      </c>
      <c r="E89" s="214">
        <v>1690.26</v>
      </c>
      <c r="F89" s="214">
        <v>1697.49</v>
      </c>
      <c r="G89" s="214">
        <v>1703.25</v>
      </c>
      <c r="H89" s="214">
        <v>1704.28</v>
      </c>
      <c r="I89" s="214">
        <v>1746.2</v>
      </c>
      <c r="J89" s="214">
        <v>1748.55</v>
      </c>
      <c r="K89" s="214">
        <v>1751.49</v>
      </c>
      <c r="L89" s="214">
        <v>1745.38</v>
      </c>
      <c r="M89" s="214">
        <v>1759.91</v>
      </c>
      <c r="N89" s="214">
        <v>1738.32</v>
      </c>
      <c r="O89" s="214">
        <v>1742.47</v>
      </c>
      <c r="P89" s="214">
        <v>1745.6</v>
      </c>
      <c r="Q89" s="214">
        <v>1760.74</v>
      </c>
      <c r="R89" s="214">
        <v>1802.96</v>
      </c>
      <c r="S89" s="214">
        <v>1811.2</v>
      </c>
      <c r="T89" s="214">
        <v>1778.77</v>
      </c>
      <c r="U89" s="214">
        <v>1757.03</v>
      </c>
      <c r="V89" s="214">
        <v>1702.13</v>
      </c>
      <c r="W89" s="214">
        <v>1688.68</v>
      </c>
      <c r="X89" s="214">
        <v>1688.45</v>
      </c>
      <c r="Y89" s="215">
        <v>1673.78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1680.31</v>
      </c>
      <c r="C90" s="214">
        <v>1661.62</v>
      </c>
      <c r="D90" s="214">
        <v>1646.89</v>
      </c>
      <c r="E90" s="214">
        <v>1670.63</v>
      </c>
      <c r="F90" s="214">
        <v>1696.12</v>
      </c>
      <c r="G90" s="214">
        <v>1696.96</v>
      </c>
      <c r="H90" s="214">
        <v>1700.97</v>
      </c>
      <c r="I90" s="214">
        <v>1697.35</v>
      </c>
      <c r="J90" s="214">
        <v>1685.81</v>
      </c>
      <c r="K90" s="214">
        <v>1685.66</v>
      </c>
      <c r="L90" s="214">
        <v>1684.76</v>
      </c>
      <c r="M90" s="214">
        <v>1684.54</v>
      </c>
      <c r="N90" s="214">
        <v>1685.3</v>
      </c>
      <c r="O90" s="214">
        <v>1685.35</v>
      </c>
      <c r="P90" s="214">
        <v>1685.72</v>
      </c>
      <c r="Q90" s="214">
        <v>1686.62</v>
      </c>
      <c r="R90" s="214">
        <v>1721.74</v>
      </c>
      <c r="S90" s="214">
        <v>1725.82</v>
      </c>
      <c r="T90" s="214">
        <v>1687.92</v>
      </c>
      <c r="U90" s="214">
        <v>1699.29</v>
      </c>
      <c r="V90" s="214">
        <v>1687.08</v>
      </c>
      <c r="W90" s="214">
        <v>1682.27</v>
      </c>
      <c r="X90" s="214">
        <v>1682.19</v>
      </c>
      <c r="Y90" s="215">
        <v>1683.76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1683.43</v>
      </c>
      <c r="C91" s="214">
        <v>1677.9</v>
      </c>
      <c r="D91" s="214">
        <v>1688.94</v>
      </c>
      <c r="E91" s="214">
        <v>1690.53</v>
      </c>
      <c r="F91" s="214">
        <v>1696.42</v>
      </c>
      <c r="G91" s="214">
        <v>1715.08</v>
      </c>
      <c r="H91" s="214">
        <v>1809.5</v>
      </c>
      <c r="I91" s="214">
        <v>1826.95</v>
      </c>
      <c r="J91" s="214">
        <v>1825.32</v>
      </c>
      <c r="K91" s="214">
        <v>1823.55</v>
      </c>
      <c r="L91" s="214">
        <v>1806.14</v>
      </c>
      <c r="M91" s="214">
        <v>1808.94</v>
      </c>
      <c r="N91" s="214">
        <v>1799.94</v>
      </c>
      <c r="O91" s="214">
        <v>1802.92</v>
      </c>
      <c r="P91" s="214">
        <v>1816.58</v>
      </c>
      <c r="Q91" s="214">
        <v>1836.64</v>
      </c>
      <c r="R91" s="214">
        <v>1927.62</v>
      </c>
      <c r="S91" s="214">
        <v>1939.04</v>
      </c>
      <c r="T91" s="214">
        <v>1844.03</v>
      </c>
      <c r="U91" s="214">
        <v>1817.06</v>
      </c>
      <c r="V91" s="214">
        <v>1739.96</v>
      </c>
      <c r="W91" s="214">
        <v>1695.76</v>
      </c>
      <c r="X91" s="214">
        <v>1687.48</v>
      </c>
      <c r="Y91" s="215">
        <v>1689.43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1691.56</v>
      </c>
      <c r="C92" s="214">
        <v>1692.41</v>
      </c>
      <c r="D92" s="214">
        <v>1686.86</v>
      </c>
      <c r="E92" s="214">
        <v>1693.78</v>
      </c>
      <c r="F92" s="214">
        <v>1693.9</v>
      </c>
      <c r="G92" s="214">
        <v>1772.26</v>
      </c>
      <c r="H92" s="214">
        <v>1827.2</v>
      </c>
      <c r="I92" s="214">
        <v>1858.63</v>
      </c>
      <c r="J92" s="214">
        <v>1858.81</v>
      </c>
      <c r="K92" s="214">
        <v>1863.5</v>
      </c>
      <c r="L92" s="214">
        <v>1845.36</v>
      </c>
      <c r="M92" s="214">
        <v>1846.68</v>
      </c>
      <c r="N92" s="214">
        <v>1821.03</v>
      </c>
      <c r="O92" s="214">
        <v>1796.04</v>
      </c>
      <c r="P92" s="214">
        <v>1838.12</v>
      </c>
      <c r="Q92" s="214">
        <v>1859.82</v>
      </c>
      <c r="R92" s="214">
        <v>1906.12</v>
      </c>
      <c r="S92" s="214">
        <v>1882.06</v>
      </c>
      <c r="T92" s="214">
        <v>1853.78</v>
      </c>
      <c r="U92" s="214">
        <v>1807.76</v>
      </c>
      <c r="V92" s="214">
        <v>1696.02</v>
      </c>
      <c r="W92" s="214">
        <v>1693.88</v>
      </c>
      <c r="X92" s="214">
        <v>1687.79</v>
      </c>
      <c r="Y92" s="215">
        <v>1689.62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1690.62</v>
      </c>
      <c r="C93" s="214">
        <v>1692.47</v>
      </c>
      <c r="D93" s="214">
        <v>1693.39</v>
      </c>
      <c r="E93" s="214">
        <v>1694.96</v>
      </c>
      <c r="F93" s="214">
        <v>1700.87</v>
      </c>
      <c r="G93" s="214">
        <v>1725.12</v>
      </c>
      <c r="H93" s="214">
        <v>1818.14</v>
      </c>
      <c r="I93" s="214">
        <v>1833.45</v>
      </c>
      <c r="J93" s="214">
        <v>1834.89</v>
      </c>
      <c r="K93" s="214">
        <v>1832.07</v>
      </c>
      <c r="L93" s="214">
        <v>1832.44</v>
      </c>
      <c r="M93" s="214">
        <v>1820.49</v>
      </c>
      <c r="N93" s="214">
        <v>1818.45</v>
      </c>
      <c r="O93" s="214">
        <v>1816.56</v>
      </c>
      <c r="P93" s="214">
        <v>1819.63</v>
      </c>
      <c r="Q93" s="214">
        <v>1832.59</v>
      </c>
      <c r="R93" s="214">
        <v>1859.44</v>
      </c>
      <c r="S93" s="214">
        <v>1855.15</v>
      </c>
      <c r="T93" s="214">
        <v>1831.53</v>
      </c>
      <c r="U93" s="214">
        <v>1817.83</v>
      </c>
      <c r="V93" s="214">
        <v>1760.57</v>
      </c>
      <c r="W93" s="214">
        <v>1694.92</v>
      </c>
      <c r="X93" s="214">
        <v>1689.19</v>
      </c>
      <c r="Y93" s="215">
        <v>1688.96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1698.88</v>
      </c>
      <c r="C94" s="214">
        <v>1692.88</v>
      </c>
      <c r="D94" s="214">
        <v>1694.76</v>
      </c>
      <c r="E94" s="214">
        <v>1695.34</v>
      </c>
      <c r="F94" s="214">
        <v>1694.71</v>
      </c>
      <c r="G94" s="214">
        <v>1698.31</v>
      </c>
      <c r="H94" s="214">
        <v>1703.21</v>
      </c>
      <c r="I94" s="214">
        <v>1764.64</v>
      </c>
      <c r="J94" s="214">
        <v>1766.97</v>
      </c>
      <c r="K94" s="214">
        <v>1768.43</v>
      </c>
      <c r="L94" s="214">
        <v>1764.1</v>
      </c>
      <c r="M94" s="214">
        <v>1760.51</v>
      </c>
      <c r="N94" s="214">
        <v>1761.06</v>
      </c>
      <c r="O94" s="214">
        <v>1763.83</v>
      </c>
      <c r="P94" s="214">
        <v>1769.75</v>
      </c>
      <c r="Q94" s="214">
        <v>1776.52</v>
      </c>
      <c r="R94" s="214">
        <v>1786.88</v>
      </c>
      <c r="S94" s="214">
        <v>1780.71</v>
      </c>
      <c r="T94" s="214">
        <v>1786.33</v>
      </c>
      <c r="U94" s="214">
        <v>1753.76</v>
      </c>
      <c r="V94" s="214">
        <v>1693</v>
      </c>
      <c r="W94" s="214">
        <v>1685.68</v>
      </c>
      <c r="X94" s="214">
        <v>1687.42</v>
      </c>
      <c r="Y94" s="215">
        <v>1689.87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1690.58</v>
      </c>
      <c r="C95" s="214">
        <v>1685.45</v>
      </c>
      <c r="D95" s="214">
        <v>1685.96</v>
      </c>
      <c r="E95" s="214">
        <v>1686.55</v>
      </c>
      <c r="F95" s="214">
        <v>1686.51</v>
      </c>
      <c r="G95" s="214">
        <v>1694.4</v>
      </c>
      <c r="H95" s="214">
        <v>1693.59</v>
      </c>
      <c r="I95" s="214">
        <v>1694.68</v>
      </c>
      <c r="J95" s="214">
        <v>1689.53</v>
      </c>
      <c r="K95" s="214">
        <v>1700.07</v>
      </c>
      <c r="L95" s="214">
        <v>1696.08</v>
      </c>
      <c r="M95" s="214">
        <v>1687.37</v>
      </c>
      <c r="N95" s="214">
        <v>1687.08</v>
      </c>
      <c r="O95" s="214">
        <v>1687.37</v>
      </c>
      <c r="P95" s="214">
        <v>1714.61</v>
      </c>
      <c r="Q95" s="214">
        <v>1750.75</v>
      </c>
      <c r="R95" s="214">
        <v>1760.22</v>
      </c>
      <c r="S95" s="214">
        <v>1757.46</v>
      </c>
      <c r="T95" s="214">
        <v>1754</v>
      </c>
      <c r="U95" s="214">
        <v>1716.98</v>
      </c>
      <c r="V95" s="214">
        <v>1773.45</v>
      </c>
      <c r="W95" s="214">
        <v>1705.79</v>
      </c>
      <c r="X95" s="214">
        <v>1688.95</v>
      </c>
      <c r="Y95" s="215">
        <v>1688.97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1692.43</v>
      </c>
      <c r="C96" s="214">
        <v>1693.71</v>
      </c>
      <c r="D96" s="214">
        <v>1694.38</v>
      </c>
      <c r="E96" s="214">
        <v>1695.04</v>
      </c>
      <c r="F96" s="214">
        <v>1701.72</v>
      </c>
      <c r="G96" s="214">
        <v>1814.82</v>
      </c>
      <c r="H96" s="214">
        <v>1934.53</v>
      </c>
      <c r="I96" s="214">
        <v>1958.85</v>
      </c>
      <c r="J96" s="214">
        <v>1875.41</v>
      </c>
      <c r="K96" s="214">
        <v>1872.68</v>
      </c>
      <c r="L96" s="214">
        <v>1860.74</v>
      </c>
      <c r="M96" s="214">
        <v>1877.05</v>
      </c>
      <c r="N96" s="214">
        <v>1870.25</v>
      </c>
      <c r="O96" s="214">
        <v>1867.21</v>
      </c>
      <c r="P96" s="214">
        <v>1878.51</v>
      </c>
      <c r="Q96" s="214">
        <v>1890.31</v>
      </c>
      <c r="R96" s="214">
        <v>1890.04</v>
      </c>
      <c r="S96" s="214">
        <v>1881.76</v>
      </c>
      <c r="T96" s="214">
        <v>1838.44</v>
      </c>
      <c r="U96" s="214">
        <v>1825.62</v>
      </c>
      <c r="V96" s="214">
        <v>1736.1</v>
      </c>
      <c r="W96" s="214">
        <v>1697.63</v>
      </c>
      <c r="X96" s="214">
        <v>1690.1</v>
      </c>
      <c r="Y96" s="215">
        <v>1690.78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1693.13</v>
      </c>
      <c r="C97" s="214">
        <v>1694.02</v>
      </c>
      <c r="D97" s="214">
        <v>1694.99</v>
      </c>
      <c r="E97" s="214">
        <v>1695.91</v>
      </c>
      <c r="F97" s="214">
        <v>1702.49</v>
      </c>
      <c r="G97" s="214">
        <v>1747.72</v>
      </c>
      <c r="H97" s="214">
        <v>1810.05</v>
      </c>
      <c r="I97" s="214">
        <v>1843.83</v>
      </c>
      <c r="J97" s="214">
        <v>1818.19</v>
      </c>
      <c r="K97" s="214">
        <v>1813.17</v>
      </c>
      <c r="L97" s="214">
        <v>1802.12</v>
      </c>
      <c r="M97" s="214">
        <v>1801.46</v>
      </c>
      <c r="N97" s="214">
        <v>1779.45</v>
      </c>
      <c r="O97" s="214">
        <v>1785.52</v>
      </c>
      <c r="P97" s="214">
        <v>1809.82</v>
      </c>
      <c r="Q97" s="214">
        <v>1848.36</v>
      </c>
      <c r="R97" s="214">
        <v>1860.56</v>
      </c>
      <c r="S97" s="214">
        <v>1862.79</v>
      </c>
      <c r="T97" s="214">
        <v>1825.15</v>
      </c>
      <c r="U97" s="214">
        <v>1790.42</v>
      </c>
      <c r="V97" s="214">
        <v>1758.49</v>
      </c>
      <c r="W97" s="214">
        <v>1700.77</v>
      </c>
      <c r="X97" s="214">
        <v>1698.45</v>
      </c>
      <c r="Y97" s="215">
        <v>1691.54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1693.05</v>
      </c>
      <c r="C98" s="214">
        <v>1690</v>
      </c>
      <c r="D98" s="214">
        <v>1685.05</v>
      </c>
      <c r="E98" s="214">
        <v>1684.43</v>
      </c>
      <c r="F98" s="214">
        <v>1692.37</v>
      </c>
      <c r="G98" s="214">
        <v>1706.75</v>
      </c>
      <c r="H98" s="214">
        <v>1739.54</v>
      </c>
      <c r="I98" s="214">
        <v>1774.16</v>
      </c>
      <c r="J98" s="214">
        <v>1782</v>
      </c>
      <c r="K98" s="214">
        <v>1783.32</v>
      </c>
      <c r="L98" s="214">
        <v>1774.02</v>
      </c>
      <c r="M98" s="214">
        <v>1772.7</v>
      </c>
      <c r="N98" s="214">
        <v>1772.48</v>
      </c>
      <c r="O98" s="214">
        <v>1779.71</v>
      </c>
      <c r="P98" s="214">
        <v>1786.33</v>
      </c>
      <c r="Q98" s="214">
        <v>1800.54</v>
      </c>
      <c r="R98" s="214">
        <v>1837.16</v>
      </c>
      <c r="S98" s="214">
        <v>1847.34</v>
      </c>
      <c r="T98" s="214">
        <v>1786.87</v>
      </c>
      <c r="U98" s="214">
        <v>1776.75</v>
      </c>
      <c r="V98" s="214">
        <v>1736.85</v>
      </c>
      <c r="W98" s="214">
        <v>1700.42</v>
      </c>
      <c r="X98" s="214">
        <v>1694.43</v>
      </c>
      <c r="Y98" s="215">
        <v>1694.64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1696.6</v>
      </c>
      <c r="C99" s="214">
        <v>1697.65</v>
      </c>
      <c r="D99" s="214">
        <v>1693.13</v>
      </c>
      <c r="E99" s="214">
        <v>1698.96</v>
      </c>
      <c r="F99" s="214">
        <v>1700.2</v>
      </c>
      <c r="G99" s="214">
        <v>1716.9</v>
      </c>
      <c r="H99" s="214">
        <v>1771.77</v>
      </c>
      <c r="I99" s="214">
        <v>1820.79</v>
      </c>
      <c r="J99" s="214">
        <v>1790.06</v>
      </c>
      <c r="K99" s="214">
        <v>1786.96</v>
      </c>
      <c r="L99" s="214">
        <v>1778.67</v>
      </c>
      <c r="M99" s="214">
        <v>1777.48</v>
      </c>
      <c r="N99" s="214">
        <v>1775.93</v>
      </c>
      <c r="O99" s="214">
        <v>1779.67</v>
      </c>
      <c r="P99" s="214">
        <v>1791.24</v>
      </c>
      <c r="Q99" s="214">
        <v>1803.14</v>
      </c>
      <c r="R99" s="214">
        <v>1857.05</v>
      </c>
      <c r="S99" s="214">
        <v>1852.97</v>
      </c>
      <c r="T99" s="214">
        <v>1792.95</v>
      </c>
      <c r="U99" s="214">
        <v>1777.57</v>
      </c>
      <c r="V99" s="214">
        <v>1735.33</v>
      </c>
      <c r="W99" s="214">
        <v>1701.95</v>
      </c>
      <c r="X99" s="214">
        <v>1693.99</v>
      </c>
      <c r="Y99" s="215">
        <v>1694.29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1696.24</v>
      </c>
      <c r="C100" s="214">
        <v>1691.7</v>
      </c>
      <c r="D100" s="214">
        <v>1692.02</v>
      </c>
      <c r="E100" s="214">
        <v>1693.76</v>
      </c>
      <c r="F100" s="214">
        <v>1699.62</v>
      </c>
      <c r="G100" s="214">
        <v>1708.01</v>
      </c>
      <c r="H100" s="214">
        <v>1758.16</v>
      </c>
      <c r="I100" s="214">
        <v>1757.27</v>
      </c>
      <c r="J100" s="214">
        <v>1748.87</v>
      </c>
      <c r="K100" s="214">
        <v>1760.46</v>
      </c>
      <c r="L100" s="214">
        <v>1758.46</v>
      </c>
      <c r="M100" s="214">
        <v>1758.58</v>
      </c>
      <c r="N100" s="214">
        <v>1749.25</v>
      </c>
      <c r="O100" s="214">
        <v>1749.85</v>
      </c>
      <c r="P100" s="214">
        <v>1759.82</v>
      </c>
      <c r="Q100" s="214">
        <v>1769.54</v>
      </c>
      <c r="R100" s="214">
        <v>1803.87</v>
      </c>
      <c r="S100" s="214">
        <v>1774.6</v>
      </c>
      <c r="T100" s="214">
        <v>1757.2</v>
      </c>
      <c r="U100" s="214">
        <v>1719.43</v>
      </c>
      <c r="V100" s="214">
        <v>1697.23</v>
      </c>
      <c r="W100" s="214">
        <v>1641.17</v>
      </c>
      <c r="X100" s="214">
        <v>1686.56</v>
      </c>
      <c r="Y100" s="215">
        <v>1689.09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1692.53</v>
      </c>
      <c r="C101" s="214">
        <v>1692.49</v>
      </c>
      <c r="D101" s="214">
        <v>1692.58</v>
      </c>
      <c r="E101" s="214">
        <v>1693.46</v>
      </c>
      <c r="F101" s="214">
        <v>1695.3</v>
      </c>
      <c r="G101" s="214">
        <v>1692.54</v>
      </c>
      <c r="H101" s="214">
        <v>1705.35</v>
      </c>
      <c r="I101" s="214">
        <v>1769.92</v>
      </c>
      <c r="J101" s="214">
        <v>1854.47</v>
      </c>
      <c r="K101" s="214">
        <v>1890.54</v>
      </c>
      <c r="L101" s="214">
        <v>1856.22</v>
      </c>
      <c r="M101" s="214">
        <v>1841.82</v>
      </c>
      <c r="N101" s="214">
        <v>1817.68</v>
      </c>
      <c r="O101" s="214">
        <v>1828.71</v>
      </c>
      <c r="P101" s="214">
        <v>1844.42</v>
      </c>
      <c r="Q101" s="214">
        <v>1879.63</v>
      </c>
      <c r="R101" s="214">
        <v>1898.38</v>
      </c>
      <c r="S101" s="214">
        <v>1886.26</v>
      </c>
      <c r="T101" s="214">
        <v>1868.33</v>
      </c>
      <c r="U101" s="214">
        <v>1849.09</v>
      </c>
      <c r="V101" s="214">
        <v>1806.27</v>
      </c>
      <c r="W101" s="214">
        <v>1717.91</v>
      </c>
      <c r="X101" s="214">
        <v>1692.21</v>
      </c>
      <c r="Y101" s="215">
        <v>1692.98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1693.06</v>
      </c>
      <c r="C102" s="214">
        <v>1692.85</v>
      </c>
      <c r="D102" s="214">
        <v>1693.34</v>
      </c>
      <c r="E102" s="214">
        <v>1693.64</v>
      </c>
      <c r="F102" s="214">
        <v>1693.88</v>
      </c>
      <c r="G102" s="214">
        <v>1690.79</v>
      </c>
      <c r="H102" s="214">
        <v>1693.5</v>
      </c>
      <c r="I102" s="214">
        <v>1710.85</v>
      </c>
      <c r="J102" s="214">
        <v>1785.47</v>
      </c>
      <c r="K102" s="214">
        <v>1849.92</v>
      </c>
      <c r="L102" s="214">
        <v>1846.97</v>
      </c>
      <c r="M102" s="214">
        <v>1848.36</v>
      </c>
      <c r="N102" s="214">
        <v>1844.65</v>
      </c>
      <c r="O102" s="214">
        <v>1848.69</v>
      </c>
      <c r="P102" s="214">
        <v>1877.28</v>
      </c>
      <c r="Q102" s="214">
        <v>1904.46</v>
      </c>
      <c r="R102" s="214">
        <v>1931.59</v>
      </c>
      <c r="S102" s="214">
        <v>1913.86</v>
      </c>
      <c r="T102" s="214">
        <v>1901.2</v>
      </c>
      <c r="U102" s="214">
        <v>1895.63</v>
      </c>
      <c r="V102" s="214">
        <v>1856.85</v>
      </c>
      <c r="W102" s="214">
        <v>1729.93</v>
      </c>
      <c r="X102" s="214">
        <v>1699.69</v>
      </c>
      <c r="Y102" s="215">
        <v>1693.6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1692.65</v>
      </c>
      <c r="C103" s="214">
        <v>1692.73</v>
      </c>
      <c r="D103" s="214">
        <v>1692.8</v>
      </c>
      <c r="E103" s="214">
        <v>1693.96</v>
      </c>
      <c r="F103" s="214">
        <v>1697.97</v>
      </c>
      <c r="G103" s="214">
        <v>1722.37</v>
      </c>
      <c r="H103" s="214">
        <v>1768.33</v>
      </c>
      <c r="I103" s="214">
        <v>1844.75</v>
      </c>
      <c r="J103" s="214">
        <v>1846.06</v>
      </c>
      <c r="K103" s="214">
        <v>1848.45</v>
      </c>
      <c r="L103" s="214">
        <v>1842.14</v>
      </c>
      <c r="M103" s="214">
        <v>1844.57</v>
      </c>
      <c r="N103" s="214">
        <v>1843.18</v>
      </c>
      <c r="O103" s="214">
        <v>1845.78</v>
      </c>
      <c r="P103" s="214">
        <v>1867.49</v>
      </c>
      <c r="Q103" s="214">
        <v>1930.69</v>
      </c>
      <c r="R103" s="214">
        <v>1944.03</v>
      </c>
      <c r="S103" s="214">
        <v>1935.3</v>
      </c>
      <c r="T103" s="214">
        <v>1874.03</v>
      </c>
      <c r="U103" s="214">
        <v>1857.91</v>
      </c>
      <c r="V103" s="214">
        <v>1808.51</v>
      </c>
      <c r="W103" s="214">
        <v>1729.96</v>
      </c>
      <c r="X103" s="214">
        <v>1697.53</v>
      </c>
      <c r="Y103" s="215">
        <v>1691.85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1694.79</v>
      </c>
      <c r="C104" s="214">
        <v>1693.97</v>
      </c>
      <c r="D104" s="214">
        <v>1694.66</v>
      </c>
      <c r="E104" s="214">
        <v>1696.18</v>
      </c>
      <c r="F104" s="214">
        <v>1697.72</v>
      </c>
      <c r="G104" s="214">
        <v>1713.89</v>
      </c>
      <c r="H104" s="214">
        <v>1758.48</v>
      </c>
      <c r="I104" s="214">
        <v>1785.7</v>
      </c>
      <c r="J104" s="214">
        <v>1792.22</v>
      </c>
      <c r="K104" s="214">
        <v>1765.55</v>
      </c>
      <c r="L104" s="214">
        <v>1735.12</v>
      </c>
      <c r="M104" s="214">
        <v>1730.32</v>
      </c>
      <c r="N104" s="214">
        <v>1726.79</v>
      </c>
      <c r="O104" s="214">
        <v>1725.05</v>
      </c>
      <c r="P104" s="214">
        <v>1733.81</v>
      </c>
      <c r="Q104" s="214">
        <v>1750.5</v>
      </c>
      <c r="R104" s="214">
        <v>1835.37</v>
      </c>
      <c r="S104" s="214">
        <v>1778.57</v>
      </c>
      <c r="T104" s="214">
        <v>1738.51</v>
      </c>
      <c r="U104" s="214">
        <v>1718.3</v>
      </c>
      <c r="V104" s="214">
        <v>1711.77</v>
      </c>
      <c r="W104" s="214">
        <v>1699.08</v>
      </c>
      <c r="X104" s="214">
        <v>1686.66</v>
      </c>
      <c r="Y104" s="215">
        <v>1691.25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1694.39</v>
      </c>
      <c r="C105" s="217">
        <v>1692.69</v>
      </c>
      <c r="D105" s="217">
        <v>1695.11</v>
      </c>
      <c r="E105" s="217">
        <v>1696</v>
      </c>
      <c r="F105" s="217">
        <v>1705.95</v>
      </c>
      <c r="G105" s="217">
        <v>1794.04</v>
      </c>
      <c r="H105" s="217">
        <v>1920.78</v>
      </c>
      <c r="I105" s="217">
        <v>1991.13</v>
      </c>
      <c r="J105" s="217">
        <v>1979.44</v>
      </c>
      <c r="K105" s="217">
        <v>1972.29</v>
      </c>
      <c r="L105" s="217">
        <v>1959.43</v>
      </c>
      <c r="M105" s="217">
        <v>1970.38</v>
      </c>
      <c r="N105" s="217">
        <v>1963.12</v>
      </c>
      <c r="O105" s="217">
        <v>1970.85</v>
      </c>
      <c r="P105" s="217">
        <v>1993.1</v>
      </c>
      <c r="Q105" s="217">
        <v>2030.74</v>
      </c>
      <c r="R105" s="217">
        <v>2042.5</v>
      </c>
      <c r="S105" s="217">
        <v>2040.73</v>
      </c>
      <c r="T105" s="217">
        <v>1965</v>
      </c>
      <c r="U105" s="217">
        <v>1935.97</v>
      </c>
      <c r="V105" s="217">
        <v>1856.38</v>
      </c>
      <c r="W105" s="217">
        <v>1790.24</v>
      </c>
      <c r="X105" s="217">
        <v>1762.66</v>
      </c>
      <c r="Y105" s="218">
        <v>1717.55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1649.75</v>
      </c>
      <c r="C109" s="220">
        <v>1659.75</v>
      </c>
      <c r="D109" s="220">
        <v>1683.59</v>
      </c>
      <c r="E109" s="220">
        <v>1691.83</v>
      </c>
      <c r="F109" s="220">
        <v>1756.22</v>
      </c>
      <c r="G109" s="220">
        <v>1864.64</v>
      </c>
      <c r="H109" s="220">
        <v>1921.53</v>
      </c>
      <c r="I109" s="220">
        <v>1933.34</v>
      </c>
      <c r="J109" s="220">
        <v>1931.25</v>
      </c>
      <c r="K109" s="220">
        <v>1923.85</v>
      </c>
      <c r="L109" s="220">
        <v>1913.96</v>
      </c>
      <c r="M109" s="220">
        <v>1913.88</v>
      </c>
      <c r="N109" s="220">
        <v>1903.68</v>
      </c>
      <c r="O109" s="220">
        <v>1887.24</v>
      </c>
      <c r="P109" s="220">
        <v>1895.65</v>
      </c>
      <c r="Q109" s="220">
        <v>1913.31</v>
      </c>
      <c r="R109" s="220">
        <v>1928.45</v>
      </c>
      <c r="S109" s="220">
        <v>1948.5</v>
      </c>
      <c r="T109" s="220">
        <v>1926.59</v>
      </c>
      <c r="U109" s="220">
        <v>1909.42</v>
      </c>
      <c r="V109" s="220">
        <v>1881.19</v>
      </c>
      <c r="W109" s="220">
        <v>1831.72</v>
      </c>
      <c r="X109" s="220">
        <v>1710.19</v>
      </c>
      <c r="Y109" s="221">
        <v>1687.4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1658.55</v>
      </c>
      <c r="C110" s="214">
        <v>1659.02</v>
      </c>
      <c r="D110" s="214">
        <v>1667.94</v>
      </c>
      <c r="E110" s="214">
        <v>1690.54</v>
      </c>
      <c r="F110" s="214">
        <v>1774.38</v>
      </c>
      <c r="G110" s="214">
        <v>1890.22</v>
      </c>
      <c r="H110" s="214">
        <v>1911.46</v>
      </c>
      <c r="I110" s="214">
        <v>1956.25</v>
      </c>
      <c r="J110" s="214">
        <v>1934</v>
      </c>
      <c r="K110" s="214">
        <v>1922.65</v>
      </c>
      <c r="L110" s="214">
        <v>1905.08</v>
      </c>
      <c r="M110" s="214">
        <v>1907.99</v>
      </c>
      <c r="N110" s="214">
        <v>1904.56</v>
      </c>
      <c r="O110" s="214">
        <v>1901.02</v>
      </c>
      <c r="P110" s="214">
        <v>1904.9</v>
      </c>
      <c r="Q110" s="214">
        <v>1921.58</v>
      </c>
      <c r="R110" s="214">
        <v>1957.89</v>
      </c>
      <c r="S110" s="214">
        <v>1967.36</v>
      </c>
      <c r="T110" s="214">
        <v>2034.43</v>
      </c>
      <c r="U110" s="214">
        <v>1948.69</v>
      </c>
      <c r="V110" s="214">
        <v>1904.64</v>
      </c>
      <c r="W110" s="214">
        <v>1864.57</v>
      </c>
      <c r="X110" s="214">
        <v>1771.89</v>
      </c>
      <c r="Y110" s="215">
        <v>1734.97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1687.53</v>
      </c>
      <c r="C111" s="214">
        <v>1675.5</v>
      </c>
      <c r="D111" s="214">
        <v>1677.95</v>
      </c>
      <c r="E111" s="214">
        <v>1689.63</v>
      </c>
      <c r="F111" s="214">
        <v>1757.3</v>
      </c>
      <c r="G111" s="214">
        <v>1869.34</v>
      </c>
      <c r="H111" s="214">
        <v>1916.69</v>
      </c>
      <c r="I111" s="214">
        <v>1933.94</v>
      </c>
      <c r="J111" s="214">
        <v>1936.52</v>
      </c>
      <c r="K111" s="214">
        <v>1932.87</v>
      </c>
      <c r="L111" s="214">
        <v>1904.7</v>
      </c>
      <c r="M111" s="214">
        <v>1918.81</v>
      </c>
      <c r="N111" s="214">
        <v>1913.88</v>
      </c>
      <c r="O111" s="214">
        <v>1905.1</v>
      </c>
      <c r="P111" s="214">
        <v>1906.8</v>
      </c>
      <c r="Q111" s="214">
        <v>1918.66</v>
      </c>
      <c r="R111" s="214">
        <v>1948.21</v>
      </c>
      <c r="S111" s="214">
        <v>1989.83</v>
      </c>
      <c r="T111" s="214">
        <v>1947.89</v>
      </c>
      <c r="U111" s="214">
        <v>1917.36</v>
      </c>
      <c r="V111" s="214">
        <v>1859.55</v>
      </c>
      <c r="W111" s="214">
        <v>1805.01</v>
      </c>
      <c r="X111" s="214">
        <v>1743.19</v>
      </c>
      <c r="Y111" s="215">
        <v>1729.14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1686.65</v>
      </c>
      <c r="C112" s="214">
        <v>1687.12</v>
      </c>
      <c r="D112" s="214">
        <v>1688.22</v>
      </c>
      <c r="E112" s="214">
        <v>1688.82</v>
      </c>
      <c r="F112" s="214">
        <v>1689.91</v>
      </c>
      <c r="G112" s="214">
        <v>1760.6</v>
      </c>
      <c r="H112" s="214">
        <v>1788.06</v>
      </c>
      <c r="I112" s="214">
        <v>1774.93</v>
      </c>
      <c r="J112" s="214">
        <v>1750.18</v>
      </c>
      <c r="K112" s="214">
        <v>1712.95</v>
      </c>
      <c r="L112" s="214">
        <v>1643.94</v>
      </c>
      <c r="M112" s="214">
        <v>1643.87</v>
      </c>
      <c r="N112" s="214">
        <v>1643.74</v>
      </c>
      <c r="O112" s="214">
        <v>1643.85</v>
      </c>
      <c r="P112" s="214">
        <v>1670.75</v>
      </c>
      <c r="Q112" s="214">
        <v>1661.97</v>
      </c>
      <c r="R112" s="214">
        <v>1695.54</v>
      </c>
      <c r="S112" s="214">
        <v>1695.67</v>
      </c>
      <c r="T112" s="214">
        <v>1694.63</v>
      </c>
      <c r="U112" s="214">
        <v>1694.36</v>
      </c>
      <c r="V112" s="214">
        <v>1692.85</v>
      </c>
      <c r="W112" s="214">
        <v>1647.43</v>
      </c>
      <c r="X112" s="214">
        <v>1640.25</v>
      </c>
      <c r="Y112" s="215">
        <v>1646.13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1687.44</v>
      </c>
      <c r="C113" s="214">
        <v>1688.5</v>
      </c>
      <c r="D113" s="214">
        <v>1688.32</v>
      </c>
      <c r="E113" s="214">
        <v>1689.16</v>
      </c>
      <c r="F113" s="214">
        <v>1696.41</v>
      </c>
      <c r="G113" s="214">
        <v>1707.78</v>
      </c>
      <c r="H113" s="214">
        <v>1779.4</v>
      </c>
      <c r="I113" s="214">
        <v>1760.47</v>
      </c>
      <c r="J113" s="214">
        <v>1716.95</v>
      </c>
      <c r="K113" s="214">
        <v>1705.64</v>
      </c>
      <c r="L113" s="214">
        <v>1697.45</v>
      </c>
      <c r="M113" s="214">
        <v>1695.38</v>
      </c>
      <c r="N113" s="214">
        <v>1656.62</v>
      </c>
      <c r="O113" s="214">
        <v>1644.29</v>
      </c>
      <c r="P113" s="214">
        <v>1644.97</v>
      </c>
      <c r="Q113" s="214">
        <v>1655.98</v>
      </c>
      <c r="R113" s="214">
        <v>1706.03</v>
      </c>
      <c r="S113" s="214">
        <v>1747.67</v>
      </c>
      <c r="T113" s="214">
        <v>1785.45</v>
      </c>
      <c r="U113" s="214">
        <v>1767.01</v>
      </c>
      <c r="V113" s="214">
        <v>1696.06</v>
      </c>
      <c r="W113" s="214">
        <v>1692.31</v>
      </c>
      <c r="X113" s="214">
        <v>1685.65</v>
      </c>
      <c r="Y113" s="215">
        <v>1686.65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1694.16</v>
      </c>
      <c r="C114" s="214">
        <v>1688.67</v>
      </c>
      <c r="D114" s="214">
        <v>1674.49</v>
      </c>
      <c r="E114" s="214">
        <v>1673.44</v>
      </c>
      <c r="F114" s="214">
        <v>1690.23</v>
      </c>
      <c r="G114" s="214">
        <v>1697.53</v>
      </c>
      <c r="H114" s="214">
        <v>1724.74</v>
      </c>
      <c r="I114" s="214">
        <v>1802.22</v>
      </c>
      <c r="J114" s="214">
        <v>1908.75</v>
      </c>
      <c r="K114" s="214">
        <v>1913.43</v>
      </c>
      <c r="L114" s="214">
        <v>1908</v>
      </c>
      <c r="M114" s="214">
        <v>1909.29</v>
      </c>
      <c r="N114" s="214">
        <v>1898.06</v>
      </c>
      <c r="O114" s="214">
        <v>1901.08</v>
      </c>
      <c r="P114" s="214">
        <v>1901.76</v>
      </c>
      <c r="Q114" s="214">
        <v>1914.69</v>
      </c>
      <c r="R114" s="214">
        <v>1945.37</v>
      </c>
      <c r="S114" s="214">
        <v>1939.05</v>
      </c>
      <c r="T114" s="214">
        <v>1941.42</v>
      </c>
      <c r="U114" s="214">
        <v>1895.46</v>
      </c>
      <c r="V114" s="214">
        <v>1786.54</v>
      </c>
      <c r="W114" s="214">
        <v>1739.01</v>
      </c>
      <c r="X114" s="214">
        <v>1694.58</v>
      </c>
      <c r="Y114" s="215">
        <v>1692.89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1721.04</v>
      </c>
      <c r="C115" s="214">
        <v>1690.44</v>
      </c>
      <c r="D115" s="214">
        <v>1690.91</v>
      </c>
      <c r="E115" s="214">
        <v>1686.54</v>
      </c>
      <c r="F115" s="214">
        <v>1691.23</v>
      </c>
      <c r="G115" s="214">
        <v>1699.86</v>
      </c>
      <c r="H115" s="214">
        <v>1779.86</v>
      </c>
      <c r="I115" s="214">
        <v>1825.33</v>
      </c>
      <c r="J115" s="214">
        <v>1938.15</v>
      </c>
      <c r="K115" s="214">
        <v>1990.25</v>
      </c>
      <c r="L115" s="214">
        <v>1996.42</v>
      </c>
      <c r="M115" s="214">
        <v>1997.11</v>
      </c>
      <c r="N115" s="214">
        <v>1997.65</v>
      </c>
      <c r="O115" s="214">
        <v>1997.14</v>
      </c>
      <c r="P115" s="214">
        <v>2009.8</v>
      </c>
      <c r="Q115" s="214">
        <v>2041.74</v>
      </c>
      <c r="R115" s="214">
        <v>2080.48</v>
      </c>
      <c r="S115" s="214">
        <v>2092.06</v>
      </c>
      <c r="T115" s="214">
        <v>2114.2199999999998</v>
      </c>
      <c r="U115" s="214">
        <v>2008.13</v>
      </c>
      <c r="V115" s="214">
        <v>1859.82</v>
      </c>
      <c r="W115" s="214">
        <v>1756.74</v>
      </c>
      <c r="X115" s="214">
        <v>1703.33</v>
      </c>
      <c r="Y115" s="215">
        <v>1695.77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1657.24</v>
      </c>
      <c r="C116" s="214">
        <v>1657.95</v>
      </c>
      <c r="D116" s="214">
        <v>1666.75</v>
      </c>
      <c r="E116" s="214">
        <v>1668.68</v>
      </c>
      <c r="F116" s="214">
        <v>1692.17</v>
      </c>
      <c r="G116" s="214">
        <v>1763.55</v>
      </c>
      <c r="H116" s="214">
        <v>1803.91</v>
      </c>
      <c r="I116" s="214">
        <v>1898.87</v>
      </c>
      <c r="J116" s="214">
        <v>1908.48</v>
      </c>
      <c r="K116" s="214">
        <v>1868.1</v>
      </c>
      <c r="L116" s="214">
        <v>1850.49</v>
      </c>
      <c r="M116" s="214">
        <v>1860.96</v>
      </c>
      <c r="N116" s="214">
        <v>1857.22</v>
      </c>
      <c r="O116" s="214">
        <v>1857</v>
      </c>
      <c r="P116" s="214">
        <v>1858.68</v>
      </c>
      <c r="Q116" s="214">
        <v>1873.65</v>
      </c>
      <c r="R116" s="214">
        <v>1908.9</v>
      </c>
      <c r="S116" s="214">
        <v>1914.63</v>
      </c>
      <c r="T116" s="214">
        <v>1898.62</v>
      </c>
      <c r="U116" s="214">
        <v>1872.03</v>
      </c>
      <c r="V116" s="214">
        <v>1748.78</v>
      </c>
      <c r="W116" s="214">
        <v>1697.85</v>
      </c>
      <c r="X116" s="214">
        <v>1690.4</v>
      </c>
      <c r="Y116" s="215">
        <v>1687.58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1672.58</v>
      </c>
      <c r="C117" s="214">
        <v>1670.7</v>
      </c>
      <c r="D117" s="214">
        <v>1654.95</v>
      </c>
      <c r="E117" s="214">
        <v>1656.76</v>
      </c>
      <c r="F117" s="214">
        <v>1671.4</v>
      </c>
      <c r="G117" s="214">
        <v>1704.95</v>
      </c>
      <c r="H117" s="214">
        <v>1765.95</v>
      </c>
      <c r="I117" s="214">
        <v>1836.11</v>
      </c>
      <c r="J117" s="214">
        <v>1855.46</v>
      </c>
      <c r="K117" s="214">
        <v>1859.54</v>
      </c>
      <c r="L117" s="214">
        <v>1774.1</v>
      </c>
      <c r="M117" s="214">
        <v>1775.53</v>
      </c>
      <c r="N117" s="214">
        <v>1768.21</v>
      </c>
      <c r="O117" s="214">
        <v>1767.63</v>
      </c>
      <c r="P117" s="214">
        <v>1762.32</v>
      </c>
      <c r="Q117" s="214">
        <v>1759.24</v>
      </c>
      <c r="R117" s="214">
        <v>1768.2</v>
      </c>
      <c r="S117" s="214">
        <v>1836.94</v>
      </c>
      <c r="T117" s="214">
        <v>1772.13</v>
      </c>
      <c r="U117" s="214">
        <v>1743.22</v>
      </c>
      <c r="V117" s="214">
        <v>1700.33</v>
      </c>
      <c r="W117" s="214">
        <v>1692.66</v>
      </c>
      <c r="X117" s="214">
        <v>1664.92</v>
      </c>
      <c r="Y117" s="215">
        <v>1665.29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1665.31</v>
      </c>
      <c r="C118" s="214">
        <v>1660.23</v>
      </c>
      <c r="D118" s="214">
        <v>1661.1</v>
      </c>
      <c r="E118" s="214">
        <v>1667.47</v>
      </c>
      <c r="F118" s="214">
        <v>1675.83</v>
      </c>
      <c r="G118" s="214">
        <v>1702.64</v>
      </c>
      <c r="H118" s="214">
        <v>1757.06</v>
      </c>
      <c r="I118" s="214">
        <v>1780.97</v>
      </c>
      <c r="J118" s="214">
        <v>1779.17</v>
      </c>
      <c r="K118" s="214">
        <v>1764.95</v>
      </c>
      <c r="L118" s="214">
        <v>1738.38</v>
      </c>
      <c r="M118" s="214">
        <v>1752.75</v>
      </c>
      <c r="N118" s="214">
        <v>1752.23</v>
      </c>
      <c r="O118" s="214">
        <v>1759.55</v>
      </c>
      <c r="P118" s="214">
        <v>1745.24</v>
      </c>
      <c r="Q118" s="214">
        <v>1754.09</v>
      </c>
      <c r="R118" s="214">
        <v>1766.6</v>
      </c>
      <c r="S118" s="214">
        <v>1789.07</v>
      </c>
      <c r="T118" s="214">
        <v>1770.98</v>
      </c>
      <c r="U118" s="214">
        <v>1723.26</v>
      </c>
      <c r="V118" s="214">
        <v>1687.31</v>
      </c>
      <c r="W118" s="214">
        <v>1673.21</v>
      </c>
      <c r="X118" s="214">
        <v>1667.28</v>
      </c>
      <c r="Y118" s="215">
        <v>1666.48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1684.61</v>
      </c>
      <c r="C119" s="214">
        <v>1683.38</v>
      </c>
      <c r="D119" s="214">
        <v>1675.7</v>
      </c>
      <c r="E119" s="214">
        <v>1684.45</v>
      </c>
      <c r="F119" s="214">
        <v>1686.05</v>
      </c>
      <c r="G119" s="214">
        <v>1703.02</v>
      </c>
      <c r="H119" s="214">
        <v>1710.42</v>
      </c>
      <c r="I119" s="214">
        <v>1711.69</v>
      </c>
      <c r="J119" s="214">
        <v>1694.56</v>
      </c>
      <c r="K119" s="214">
        <v>1694.54</v>
      </c>
      <c r="L119" s="214">
        <v>1693.49</v>
      </c>
      <c r="M119" s="214">
        <v>1693.5</v>
      </c>
      <c r="N119" s="214">
        <v>1693.15</v>
      </c>
      <c r="O119" s="214">
        <v>1692.11</v>
      </c>
      <c r="P119" s="214">
        <v>1693.85</v>
      </c>
      <c r="Q119" s="214">
        <v>1689.22</v>
      </c>
      <c r="R119" s="214">
        <v>1690.27</v>
      </c>
      <c r="S119" s="214">
        <v>1691.12</v>
      </c>
      <c r="T119" s="214">
        <v>1690.74</v>
      </c>
      <c r="U119" s="214">
        <v>1690.94</v>
      </c>
      <c r="V119" s="214">
        <v>1690.4</v>
      </c>
      <c r="W119" s="214">
        <v>1688.6</v>
      </c>
      <c r="X119" s="214">
        <v>1668.88</v>
      </c>
      <c r="Y119" s="215">
        <v>1670.52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1679.64</v>
      </c>
      <c r="C120" s="214">
        <v>1674.71</v>
      </c>
      <c r="D120" s="214">
        <v>1650.35</v>
      </c>
      <c r="E120" s="214">
        <v>1681.96</v>
      </c>
      <c r="F120" s="214">
        <v>1694.54</v>
      </c>
      <c r="G120" s="214">
        <v>1696.66</v>
      </c>
      <c r="H120" s="214">
        <v>1695.64</v>
      </c>
      <c r="I120" s="214">
        <v>1696.06</v>
      </c>
      <c r="J120" s="214">
        <v>1687.65</v>
      </c>
      <c r="K120" s="214">
        <v>1687.18</v>
      </c>
      <c r="L120" s="214">
        <v>1686.54</v>
      </c>
      <c r="M120" s="214">
        <v>1671.27</v>
      </c>
      <c r="N120" s="214">
        <v>1686.73</v>
      </c>
      <c r="O120" s="214">
        <v>1671.66</v>
      </c>
      <c r="P120" s="214">
        <v>1686.86</v>
      </c>
      <c r="Q120" s="214">
        <v>1673.53</v>
      </c>
      <c r="R120" s="214">
        <v>1690.19</v>
      </c>
      <c r="S120" s="214">
        <v>1723.89</v>
      </c>
      <c r="T120" s="214">
        <v>1690.48</v>
      </c>
      <c r="U120" s="214">
        <v>1698.11</v>
      </c>
      <c r="V120" s="214">
        <v>1693.46</v>
      </c>
      <c r="W120" s="214">
        <v>1691.79</v>
      </c>
      <c r="X120" s="214">
        <v>1689.88</v>
      </c>
      <c r="Y120" s="215">
        <v>1693.73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1695.3</v>
      </c>
      <c r="C121" s="214">
        <v>1695.87</v>
      </c>
      <c r="D121" s="214">
        <v>1696.36</v>
      </c>
      <c r="E121" s="214">
        <v>1696.95</v>
      </c>
      <c r="F121" s="214">
        <v>1697.92</v>
      </c>
      <c r="G121" s="214">
        <v>1699.98</v>
      </c>
      <c r="H121" s="214">
        <v>1702.04</v>
      </c>
      <c r="I121" s="214">
        <v>1706.67</v>
      </c>
      <c r="J121" s="214">
        <v>1788.04</v>
      </c>
      <c r="K121" s="214">
        <v>1787.91</v>
      </c>
      <c r="L121" s="214">
        <v>1780.69</v>
      </c>
      <c r="M121" s="214">
        <v>1779.01</v>
      </c>
      <c r="N121" s="214">
        <v>1779.01</v>
      </c>
      <c r="O121" s="214">
        <v>1781.33</v>
      </c>
      <c r="P121" s="214">
        <v>1785.34</v>
      </c>
      <c r="Q121" s="214">
        <v>1798.14</v>
      </c>
      <c r="R121" s="214">
        <v>1825.93</v>
      </c>
      <c r="S121" s="214">
        <v>1826.48</v>
      </c>
      <c r="T121" s="214">
        <v>1807.76</v>
      </c>
      <c r="U121" s="214">
        <v>1791.27</v>
      </c>
      <c r="V121" s="214">
        <v>1768.02</v>
      </c>
      <c r="W121" s="214">
        <v>1724.14</v>
      </c>
      <c r="X121" s="214">
        <v>1695.96</v>
      </c>
      <c r="Y121" s="215">
        <v>1696.23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1696.64</v>
      </c>
      <c r="C122" s="214">
        <v>1697.39</v>
      </c>
      <c r="D122" s="214">
        <v>1696.63</v>
      </c>
      <c r="E122" s="214">
        <v>1685.45</v>
      </c>
      <c r="F122" s="214">
        <v>1696.86</v>
      </c>
      <c r="G122" s="214">
        <v>1699.69</v>
      </c>
      <c r="H122" s="214">
        <v>1699.96</v>
      </c>
      <c r="I122" s="214">
        <v>1704.32</v>
      </c>
      <c r="J122" s="214">
        <v>1744.17</v>
      </c>
      <c r="K122" s="214">
        <v>1829.5</v>
      </c>
      <c r="L122" s="214">
        <v>1830.56</v>
      </c>
      <c r="M122" s="214">
        <v>1828.6</v>
      </c>
      <c r="N122" s="214">
        <v>1821</v>
      </c>
      <c r="O122" s="214">
        <v>1816.64</v>
      </c>
      <c r="P122" s="214">
        <v>1823.54</v>
      </c>
      <c r="Q122" s="214">
        <v>1832.96</v>
      </c>
      <c r="R122" s="214">
        <v>1851.72</v>
      </c>
      <c r="S122" s="214">
        <v>1888.49</v>
      </c>
      <c r="T122" s="214">
        <v>1845.51</v>
      </c>
      <c r="U122" s="214">
        <v>1780.14</v>
      </c>
      <c r="V122" s="214">
        <v>1706.67</v>
      </c>
      <c r="W122" s="214">
        <v>1789.51</v>
      </c>
      <c r="X122" s="214">
        <v>1718.49</v>
      </c>
      <c r="Y122" s="215">
        <v>1702.53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1696.04</v>
      </c>
      <c r="C123" s="214">
        <v>1691.66</v>
      </c>
      <c r="D123" s="214">
        <v>1689.98</v>
      </c>
      <c r="E123" s="214">
        <v>1690.26</v>
      </c>
      <c r="F123" s="214">
        <v>1697.49</v>
      </c>
      <c r="G123" s="214">
        <v>1703.25</v>
      </c>
      <c r="H123" s="214">
        <v>1704.28</v>
      </c>
      <c r="I123" s="214">
        <v>1746.2</v>
      </c>
      <c r="J123" s="214">
        <v>1748.55</v>
      </c>
      <c r="K123" s="214">
        <v>1751.49</v>
      </c>
      <c r="L123" s="214">
        <v>1745.38</v>
      </c>
      <c r="M123" s="214">
        <v>1759.91</v>
      </c>
      <c r="N123" s="214">
        <v>1738.32</v>
      </c>
      <c r="O123" s="214">
        <v>1742.47</v>
      </c>
      <c r="P123" s="214">
        <v>1745.6</v>
      </c>
      <c r="Q123" s="214">
        <v>1760.74</v>
      </c>
      <c r="R123" s="214">
        <v>1802.96</v>
      </c>
      <c r="S123" s="214">
        <v>1811.2</v>
      </c>
      <c r="T123" s="214">
        <v>1778.77</v>
      </c>
      <c r="U123" s="214">
        <v>1757.03</v>
      </c>
      <c r="V123" s="214">
        <v>1702.13</v>
      </c>
      <c r="W123" s="214">
        <v>1688.68</v>
      </c>
      <c r="X123" s="214">
        <v>1688.45</v>
      </c>
      <c r="Y123" s="215">
        <v>1673.78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1680.31</v>
      </c>
      <c r="C124" s="214">
        <v>1661.62</v>
      </c>
      <c r="D124" s="214">
        <v>1646.89</v>
      </c>
      <c r="E124" s="214">
        <v>1670.63</v>
      </c>
      <c r="F124" s="214">
        <v>1696.12</v>
      </c>
      <c r="G124" s="214">
        <v>1696.96</v>
      </c>
      <c r="H124" s="214">
        <v>1700.97</v>
      </c>
      <c r="I124" s="214">
        <v>1697.35</v>
      </c>
      <c r="J124" s="214">
        <v>1685.81</v>
      </c>
      <c r="K124" s="214">
        <v>1685.66</v>
      </c>
      <c r="L124" s="214">
        <v>1684.76</v>
      </c>
      <c r="M124" s="214">
        <v>1684.54</v>
      </c>
      <c r="N124" s="214">
        <v>1685.3</v>
      </c>
      <c r="O124" s="214">
        <v>1685.35</v>
      </c>
      <c r="P124" s="214">
        <v>1685.72</v>
      </c>
      <c r="Q124" s="214">
        <v>1686.62</v>
      </c>
      <c r="R124" s="214">
        <v>1721.74</v>
      </c>
      <c r="S124" s="214">
        <v>1725.82</v>
      </c>
      <c r="T124" s="214">
        <v>1687.92</v>
      </c>
      <c r="U124" s="214">
        <v>1699.29</v>
      </c>
      <c r="V124" s="214">
        <v>1687.08</v>
      </c>
      <c r="W124" s="214">
        <v>1682.27</v>
      </c>
      <c r="X124" s="214">
        <v>1682.19</v>
      </c>
      <c r="Y124" s="215">
        <v>1683.76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1683.43</v>
      </c>
      <c r="C125" s="214">
        <v>1677.9</v>
      </c>
      <c r="D125" s="214">
        <v>1688.94</v>
      </c>
      <c r="E125" s="214">
        <v>1690.53</v>
      </c>
      <c r="F125" s="214">
        <v>1696.42</v>
      </c>
      <c r="G125" s="214">
        <v>1715.08</v>
      </c>
      <c r="H125" s="214">
        <v>1809.5</v>
      </c>
      <c r="I125" s="214">
        <v>1826.95</v>
      </c>
      <c r="J125" s="214">
        <v>1825.32</v>
      </c>
      <c r="K125" s="214">
        <v>1823.55</v>
      </c>
      <c r="L125" s="214">
        <v>1806.14</v>
      </c>
      <c r="M125" s="214">
        <v>1808.94</v>
      </c>
      <c r="N125" s="214">
        <v>1799.94</v>
      </c>
      <c r="O125" s="214">
        <v>1802.92</v>
      </c>
      <c r="P125" s="214">
        <v>1816.58</v>
      </c>
      <c r="Q125" s="214">
        <v>1836.64</v>
      </c>
      <c r="R125" s="214">
        <v>1927.62</v>
      </c>
      <c r="S125" s="214">
        <v>1939.04</v>
      </c>
      <c r="T125" s="214">
        <v>1844.03</v>
      </c>
      <c r="U125" s="214">
        <v>1817.06</v>
      </c>
      <c r="V125" s="214">
        <v>1739.96</v>
      </c>
      <c r="W125" s="214">
        <v>1695.76</v>
      </c>
      <c r="X125" s="214">
        <v>1687.48</v>
      </c>
      <c r="Y125" s="215">
        <v>1689.43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1691.56</v>
      </c>
      <c r="C126" s="214">
        <v>1692.41</v>
      </c>
      <c r="D126" s="214">
        <v>1686.86</v>
      </c>
      <c r="E126" s="214">
        <v>1693.78</v>
      </c>
      <c r="F126" s="214">
        <v>1693.9</v>
      </c>
      <c r="G126" s="214">
        <v>1772.26</v>
      </c>
      <c r="H126" s="214">
        <v>1827.2</v>
      </c>
      <c r="I126" s="214">
        <v>1858.63</v>
      </c>
      <c r="J126" s="214">
        <v>1858.81</v>
      </c>
      <c r="K126" s="214">
        <v>1863.5</v>
      </c>
      <c r="L126" s="214">
        <v>1845.36</v>
      </c>
      <c r="M126" s="214">
        <v>1846.68</v>
      </c>
      <c r="N126" s="214">
        <v>1821.03</v>
      </c>
      <c r="O126" s="214">
        <v>1796.04</v>
      </c>
      <c r="P126" s="214">
        <v>1838.12</v>
      </c>
      <c r="Q126" s="214">
        <v>1859.82</v>
      </c>
      <c r="R126" s="214">
        <v>1906.12</v>
      </c>
      <c r="S126" s="214">
        <v>1882.06</v>
      </c>
      <c r="T126" s="214">
        <v>1853.78</v>
      </c>
      <c r="U126" s="214">
        <v>1807.76</v>
      </c>
      <c r="V126" s="214">
        <v>1696.02</v>
      </c>
      <c r="W126" s="214">
        <v>1693.88</v>
      </c>
      <c r="X126" s="214">
        <v>1687.79</v>
      </c>
      <c r="Y126" s="215">
        <v>1689.62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1690.62</v>
      </c>
      <c r="C127" s="214">
        <v>1692.47</v>
      </c>
      <c r="D127" s="214">
        <v>1693.39</v>
      </c>
      <c r="E127" s="214">
        <v>1694.96</v>
      </c>
      <c r="F127" s="214">
        <v>1700.87</v>
      </c>
      <c r="G127" s="214">
        <v>1725.12</v>
      </c>
      <c r="H127" s="214">
        <v>1818.14</v>
      </c>
      <c r="I127" s="214">
        <v>1833.45</v>
      </c>
      <c r="J127" s="214">
        <v>1834.89</v>
      </c>
      <c r="K127" s="214">
        <v>1832.07</v>
      </c>
      <c r="L127" s="214">
        <v>1832.44</v>
      </c>
      <c r="M127" s="214">
        <v>1820.49</v>
      </c>
      <c r="N127" s="214">
        <v>1818.45</v>
      </c>
      <c r="O127" s="214">
        <v>1816.56</v>
      </c>
      <c r="P127" s="214">
        <v>1819.63</v>
      </c>
      <c r="Q127" s="214">
        <v>1832.59</v>
      </c>
      <c r="R127" s="214">
        <v>1859.44</v>
      </c>
      <c r="S127" s="214">
        <v>1855.15</v>
      </c>
      <c r="T127" s="214">
        <v>1831.53</v>
      </c>
      <c r="U127" s="214">
        <v>1817.83</v>
      </c>
      <c r="V127" s="214">
        <v>1760.57</v>
      </c>
      <c r="W127" s="214">
        <v>1694.92</v>
      </c>
      <c r="X127" s="214">
        <v>1689.19</v>
      </c>
      <c r="Y127" s="215">
        <v>1688.96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1698.88</v>
      </c>
      <c r="C128" s="214">
        <v>1692.88</v>
      </c>
      <c r="D128" s="214">
        <v>1694.76</v>
      </c>
      <c r="E128" s="214">
        <v>1695.34</v>
      </c>
      <c r="F128" s="214">
        <v>1694.71</v>
      </c>
      <c r="G128" s="214">
        <v>1698.31</v>
      </c>
      <c r="H128" s="214">
        <v>1703.21</v>
      </c>
      <c r="I128" s="214">
        <v>1764.64</v>
      </c>
      <c r="J128" s="214">
        <v>1766.97</v>
      </c>
      <c r="K128" s="214">
        <v>1768.43</v>
      </c>
      <c r="L128" s="214">
        <v>1764.1</v>
      </c>
      <c r="M128" s="214">
        <v>1760.51</v>
      </c>
      <c r="N128" s="214">
        <v>1761.06</v>
      </c>
      <c r="O128" s="214">
        <v>1763.83</v>
      </c>
      <c r="P128" s="214">
        <v>1769.75</v>
      </c>
      <c r="Q128" s="214">
        <v>1776.52</v>
      </c>
      <c r="R128" s="214">
        <v>1786.88</v>
      </c>
      <c r="S128" s="214">
        <v>1780.71</v>
      </c>
      <c r="T128" s="214">
        <v>1786.33</v>
      </c>
      <c r="U128" s="214">
        <v>1753.76</v>
      </c>
      <c r="V128" s="214">
        <v>1693</v>
      </c>
      <c r="W128" s="214">
        <v>1685.68</v>
      </c>
      <c r="X128" s="214">
        <v>1687.42</v>
      </c>
      <c r="Y128" s="215">
        <v>1689.87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1690.58</v>
      </c>
      <c r="C129" s="214">
        <v>1685.45</v>
      </c>
      <c r="D129" s="214">
        <v>1685.96</v>
      </c>
      <c r="E129" s="214">
        <v>1686.55</v>
      </c>
      <c r="F129" s="214">
        <v>1686.51</v>
      </c>
      <c r="G129" s="214">
        <v>1694.4</v>
      </c>
      <c r="H129" s="214">
        <v>1693.59</v>
      </c>
      <c r="I129" s="214">
        <v>1694.68</v>
      </c>
      <c r="J129" s="214">
        <v>1689.53</v>
      </c>
      <c r="K129" s="214">
        <v>1700.07</v>
      </c>
      <c r="L129" s="214">
        <v>1696.08</v>
      </c>
      <c r="M129" s="214">
        <v>1687.37</v>
      </c>
      <c r="N129" s="214">
        <v>1687.08</v>
      </c>
      <c r="O129" s="214">
        <v>1687.37</v>
      </c>
      <c r="P129" s="214">
        <v>1714.61</v>
      </c>
      <c r="Q129" s="214">
        <v>1750.75</v>
      </c>
      <c r="R129" s="214">
        <v>1760.22</v>
      </c>
      <c r="S129" s="214">
        <v>1757.46</v>
      </c>
      <c r="T129" s="214">
        <v>1754</v>
      </c>
      <c r="U129" s="214">
        <v>1716.98</v>
      </c>
      <c r="V129" s="214">
        <v>1773.45</v>
      </c>
      <c r="W129" s="214">
        <v>1705.79</v>
      </c>
      <c r="X129" s="214">
        <v>1688.95</v>
      </c>
      <c r="Y129" s="215">
        <v>1688.97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1692.43</v>
      </c>
      <c r="C130" s="214">
        <v>1693.71</v>
      </c>
      <c r="D130" s="214">
        <v>1694.38</v>
      </c>
      <c r="E130" s="214">
        <v>1695.04</v>
      </c>
      <c r="F130" s="214">
        <v>1701.72</v>
      </c>
      <c r="G130" s="214">
        <v>1814.82</v>
      </c>
      <c r="H130" s="214">
        <v>1934.53</v>
      </c>
      <c r="I130" s="214">
        <v>1958.85</v>
      </c>
      <c r="J130" s="214">
        <v>1875.41</v>
      </c>
      <c r="K130" s="214">
        <v>1872.68</v>
      </c>
      <c r="L130" s="214">
        <v>1860.74</v>
      </c>
      <c r="M130" s="214">
        <v>1877.05</v>
      </c>
      <c r="N130" s="214">
        <v>1870.25</v>
      </c>
      <c r="O130" s="214">
        <v>1867.21</v>
      </c>
      <c r="P130" s="214">
        <v>1878.51</v>
      </c>
      <c r="Q130" s="214">
        <v>1890.31</v>
      </c>
      <c r="R130" s="214">
        <v>1890.04</v>
      </c>
      <c r="S130" s="214">
        <v>1881.76</v>
      </c>
      <c r="T130" s="214">
        <v>1838.44</v>
      </c>
      <c r="U130" s="214">
        <v>1825.62</v>
      </c>
      <c r="V130" s="214">
        <v>1736.1</v>
      </c>
      <c r="W130" s="214">
        <v>1697.63</v>
      </c>
      <c r="X130" s="214">
        <v>1690.1</v>
      </c>
      <c r="Y130" s="215">
        <v>1690.78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1693.13</v>
      </c>
      <c r="C131" s="214">
        <v>1694.02</v>
      </c>
      <c r="D131" s="214">
        <v>1694.99</v>
      </c>
      <c r="E131" s="214">
        <v>1695.91</v>
      </c>
      <c r="F131" s="214">
        <v>1702.49</v>
      </c>
      <c r="G131" s="214">
        <v>1747.72</v>
      </c>
      <c r="H131" s="214">
        <v>1810.05</v>
      </c>
      <c r="I131" s="214">
        <v>1843.83</v>
      </c>
      <c r="J131" s="214">
        <v>1818.19</v>
      </c>
      <c r="K131" s="214">
        <v>1813.17</v>
      </c>
      <c r="L131" s="214">
        <v>1802.12</v>
      </c>
      <c r="M131" s="214">
        <v>1801.46</v>
      </c>
      <c r="N131" s="214">
        <v>1779.45</v>
      </c>
      <c r="O131" s="214">
        <v>1785.52</v>
      </c>
      <c r="P131" s="214">
        <v>1809.82</v>
      </c>
      <c r="Q131" s="214">
        <v>1848.36</v>
      </c>
      <c r="R131" s="214">
        <v>1860.56</v>
      </c>
      <c r="S131" s="214">
        <v>1862.79</v>
      </c>
      <c r="T131" s="214">
        <v>1825.15</v>
      </c>
      <c r="U131" s="214">
        <v>1790.42</v>
      </c>
      <c r="V131" s="214">
        <v>1758.49</v>
      </c>
      <c r="W131" s="214">
        <v>1700.77</v>
      </c>
      <c r="X131" s="214">
        <v>1698.45</v>
      </c>
      <c r="Y131" s="215">
        <v>1691.54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1693.05</v>
      </c>
      <c r="C132" s="214">
        <v>1690</v>
      </c>
      <c r="D132" s="214">
        <v>1685.05</v>
      </c>
      <c r="E132" s="214">
        <v>1684.43</v>
      </c>
      <c r="F132" s="214">
        <v>1692.37</v>
      </c>
      <c r="G132" s="214">
        <v>1706.75</v>
      </c>
      <c r="H132" s="214">
        <v>1739.54</v>
      </c>
      <c r="I132" s="214">
        <v>1774.16</v>
      </c>
      <c r="J132" s="214">
        <v>1782</v>
      </c>
      <c r="K132" s="214">
        <v>1783.32</v>
      </c>
      <c r="L132" s="214">
        <v>1774.02</v>
      </c>
      <c r="M132" s="214">
        <v>1772.7</v>
      </c>
      <c r="N132" s="214">
        <v>1772.48</v>
      </c>
      <c r="O132" s="214">
        <v>1779.71</v>
      </c>
      <c r="P132" s="214">
        <v>1786.33</v>
      </c>
      <c r="Q132" s="214">
        <v>1800.54</v>
      </c>
      <c r="R132" s="214">
        <v>1837.16</v>
      </c>
      <c r="S132" s="214">
        <v>1847.34</v>
      </c>
      <c r="T132" s="214">
        <v>1786.87</v>
      </c>
      <c r="U132" s="214">
        <v>1776.75</v>
      </c>
      <c r="V132" s="214">
        <v>1736.85</v>
      </c>
      <c r="W132" s="214">
        <v>1700.42</v>
      </c>
      <c r="X132" s="214">
        <v>1694.43</v>
      </c>
      <c r="Y132" s="215">
        <v>1694.64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1696.6</v>
      </c>
      <c r="C133" s="214">
        <v>1697.65</v>
      </c>
      <c r="D133" s="214">
        <v>1693.13</v>
      </c>
      <c r="E133" s="214">
        <v>1698.96</v>
      </c>
      <c r="F133" s="214">
        <v>1700.2</v>
      </c>
      <c r="G133" s="214">
        <v>1716.9</v>
      </c>
      <c r="H133" s="214">
        <v>1771.77</v>
      </c>
      <c r="I133" s="214">
        <v>1820.79</v>
      </c>
      <c r="J133" s="214">
        <v>1790.06</v>
      </c>
      <c r="K133" s="214">
        <v>1786.96</v>
      </c>
      <c r="L133" s="214">
        <v>1778.67</v>
      </c>
      <c r="M133" s="214">
        <v>1777.48</v>
      </c>
      <c r="N133" s="214">
        <v>1775.93</v>
      </c>
      <c r="O133" s="214">
        <v>1779.67</v>
      </c>
      <c r="P133" s="214">
        <v>1791.24</v>
      </c>
      <c r="Q133" s="214">
        <v>1803.14</v>
      </c>
      <c r="R133" s="214">
        <v>1857.05</v>
      </c>
      <c r="S133" s="214">
        <v>1852.97</v>
      </c>
      <c r="T133" s="214">
        <v>1792.95</v>
      </c>
      <c r="U133" s="214">
        <v>1777.57</v>
      </c>
      <c r="V133" s="214">
        <v>1735.33</v>
      </c>
      <c r="W133" s="214">
        <v>1701.95</v>
      </c>
      <c r="X133" s="214">
        <v>1693.99</v>
      </c>
      <c r="Y133" s="215">
        <v>1694.29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1696.24</v>
      </c>
      <c r="C134" s="214">
        <v>1691.7</v>
      </c>
      <c r="D134" s="214">
        <v>1692.02</v>
      </c>
      <c r="E134" s="214">
        <v>1693.76</v>
      </c>
      <c r="F134" s="214">
        <v>1699.62</v>
      </c>
      <c r="G134" s="214">
        <v>1708.01</v>
      </c>
      <c r="H134" s="214">
        <v>1758.16</v>
      </c>
      <c r="I134" s="214">
        <v>1757.27</v>
      </c>
      <c r="J134" s="214">
        <v>1748.87</v>
      </c>
      <c r="K134" s="214">
        <v>1760.46</v>
      </c>
      <c r="L134" s="214">
        <v>1758.46</v>
      </c>
      <c r="M134" s="214">
        <v>1758.58</v>
      </c>
      <c r="N134" s="214">
        <v>1749.25</v>
      </c>
      <c r="O134" s="214">
        <v>1749.85</v>
      </c>
      <c r="P134" s="214">
        <v>1759.82</v>
      </c>
      <c r="Q134" s="214">
        <v>1769.54</v>
      </c>
      <c r="R134" s="214">
        <v>1803.87</v>
      </c>
      <c r="S134" s="214">
        <v>1774.6</v>
      </c>
      <c r="T134" s="214">
        <v>1757.2</v>
      </c>
      <c r="U134" s="214">
        <v>1719.43</v>
      </c>
      <c r="V134" s="214">
        <v>1697.23</v>
      </c>
      <c r="W134" s="214">
        <v>1641.17</v>
      </c>
      <c r="X134" s="214">
        <v>1686.56</v>
      </c>
      <c r="Y134" s="215">
        <v>1689.09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1692.53</v>
      </c>
      <c r="C135" s="214">
        <v>1692.49</v>
      </c>
      <c r="D135" s="214">
        <v>1692.58</v>
      </c>
      <c r="E135" s="214">
        <v>1693.46</v>
      </c>
      <c r="F135" s="214">
        <v>1695.3</v>
      </c>
      <c r="G135" s="214">
        <v>1692.54</v>
      </c>
      <c r="H135" s="214">
        <v>1705.35</v>
      </c>
      <c r="I135" s="214">
        <v>1769.92</v>
      </c>
      <c r="J135" s="214">
        <v>1854.47</v>
      </c>
      <c r="K135" s="214">
        <v>1890.54</v>
      </c>
      <c r="L135" s="214">
        <v>1856.22</v>
      </c>
      <c r="M135" s="214">
        <v>1841.82</v>
      </c>
      <c r="N135" s="214">
        <v>1817.68</v>
      </c>
      <c r="O135" s="214">
        <v>1828.71</v>
      </c>
      <c r="P135" s="214">
        <v>1844.42</v>
      </c>
      <c r="Q135" s="214">
        <v>1879.63</v>
      </c>
      <c r="R135" s="214">
        <v>1898.38</v>
      </c>
      <c r="S135" s="214">
        <v>1886.26</v>
      </c>
      <c r="T135" s="214">
        <v>1868.33</v>
      </c>
      <c r="U135" s="214">
        <v>1849.09</v>
      </c>
      <c r="V135" s="214">
        <v>1806.27</v>
      </c>
      <c r="W135" s="214">
        <v>1717.91</v>
      </c>
      <c r="X135" s="214">
        <v>1692.21</v>
      </c>
      <c r="Y135" s="215">
        <v>1692.98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1693.06</v>
      </c>
      <c r="C136" s="214">
        <v>1692.85</v>
      </c>
      <c r="D136" s="214">
        <v>1693.34</v>
      </c>
      <c r="E136" s="214">
        <v>1693.64</v>
      </c>
      <c r="F136" s="214">
        <v>1693.88</v>
      </c>
      <c r="G136" s="214">
        <v>1690.79</v>
      </c>
      <c r="H136" s="214">
        <v>1693.5</v>
      </c>
      <c r="I136" s="214">
        <v>1710.85</v>
      </c>
      <c r="J136" s="214">
        <v>1785.47</v>
      </c>
      <c r="K136" s="214">
        <v>1849.92</v>
      </c>
      <c r="L136" s="214">
        <v>1846.97</v>
      </c>
      <c r="M136" s="214">
        <v>1848.36</v>
      </c>
      <c r="N136" s="214">
        <v>1844.65</v>
      </c>
      <c r="O136" s="214">
        <v>1848.69</v>
      </c>
      <c r="P136" s="214">
        <v>1877.28</v>
      </c>
      <c r="Q136" s="214">
        <v>1904.46</v>
      </c>
      <c r="R136" s="214">
        <v>1931.59</v>
      </c>
      <c r="S136" s="214">
        <v>1913.86</v>
      </c>
      <c r="T136" s="214">
        <v>1901.2</v>
      </c>
      <c r="U136" s="214">
        <v>1895.63</v>
      </c>
      <c r="V136" s="214">
        <v>1856.85</v>
      </c>
      <c r="W136" s="214">
        <v>1729.93</v>
      </c>
      <c r="X136" s="214">
        <v>1699.69</v>
      </c>
      <c r="Y136" s="215">
        <v>1693.6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1692.65</v>
      </c>
      <c r="C137" s="214">
        <v>1692.73</v>
      </c>
      <c r="D137" s="214">
        <v>1692.8</v>
      </c>
      <c r="E137" s="214">
        <v>1693.96</v>
      </c>
      <c r="F137" s="214">
        <v>1697.97</v>
      </c>
      <c r="G137" s="214">
        <v>1722.37</v>
      </c>
      <c r="H137" s="214">
        <v>1768.33</v>
      </c>
      <c r="I137" s="214">
        <v>1844.75</v>
      </c>
      <c r="J137" s="214">
        <v>1846.06</v>
      </c>
      <c r="K137" s="214">
        <v>1848.45</v>
      </c>
      <c r="L137" s="214">
        <v>1842.14</v>
      </c>
      <c r="M137" s="214">
        <v>1844.57</v>
      </c>
      <c r="N137" s="214">
        <v>1843.18</v>
      </c>
      <c r="O137" s="214">
        <v>1845.78</v>
      </c>
      <c r="P137" s="214">
        <v>1867.49</v>
      </c>
      <c r="Q137" s="214">
        <v>1930.69</v>
      </c>
      <c r="R137" s="214">
        <v>1944.03</v>
      </c>
      <c r="S137" s="214">
        <v>1935.3</v>
      </c>
      <c r="T137" s="214">
        <v>1874.03</v>
      </c>
      <c r="U137" s="214">
        <v>1857.91</v>
      </c>
      <c r="V137" s="214">
        <v>1808.51</v>
      </c>
      <c r="W137" s="214">
        <v>1729.96</v>
      </c>
      <c r="X137" s="214">
        <v>1697.53</v>
      </c>
      <c r="Y137" s="215">
        <v>1691.85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1694.79</v>
      </c>
      <c r="C138" s="214">
        <v>1693.97</v>
      </c>
      <c r="D138" s="214">
        <v>1694.66</v>
      </c>
      <c r="E138" s="214">
        <v>1696.18</v>
      </c>
      <c r="F138" s="214">
        <v>1697.72</v>
      </c>
      <c r="G138" s="214">
        <v>1713.89</v>
      </c>
      <c r="H138" s="214">
        <v>1758.48</v>
      </c>
      <c r="I138" s="214">
        <v>1785.7</v>
      </c>
      <c r="J138" s="214">
        <v>1792.22</v>
      </c>
      <c r="K138" s="214">
        <v>1765.55</v>
      </c>
      <c r="L138" s="214">
        <v>1735.12</v>
      </c>
      <c r="M138" s="214">
        <v>1730.32</v>
      </c>
      <c r="N138" s="214">
        <v>1726.79</v>
      </c>
      <c r="O138" s="214">
        <v>1725.05</v>
      </c>
      <c r="P138" s="214">
        <v>1733.81</v>
      </c>
      <c r="Q138" s="214">
        <v>1750.5</v>
      </c>
      <c r="R138" s="214">
        <v>1835.37</v>
      </c>
      <c r="S138" s="214">
        <v>1778.57</v>
      </c>
      <c r="T138" s="214">
        <v>1738.51</v>
      </c>
      <c r="U138" s="214">
        <v>1718.3</v>
      </c>
      <c r="V138" s="214">
        <v>1711.77</v>
      </c>
      <c r="W138" s="214">
        <v>1699.08</v>
      </c>
      <c r="X138" s="214">
        <v>1686.66</v>
      </c>
      <c r="Y138" s="215">
        <v>1691.25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1694.39</v>
      </c>
      <c r="C139" s="217">
        <v>1692.69</v>
      </c>
      <c r="D139" s="217">
        <v>1695.11</v>
      </c>
      <c r="E139" s="217">
        <v>1696</v>
      </c>
      <c r="F139" s="217">
        <v>1705.95</v>
      </c>
      <c r="G139" s="217">
        <v>1794.04</v>
      </c>
      <c r="H139" s="217">
        <v>1920.78</v>
      </c>
      <c r="I139" s="217">
        <v>1991.13</v>
      </c>
      <c r="J139" s="217">
        <v>1979.44</v>
      </c>
      <c r="K139" s="217">
        <v>1972.29</v>
      </c>
      <c r="L139" s="217">
        <v>1959.43</v>
      </c>
      <c r="M139" s="217">
        <v>1970.38</v>
      </c>
      <c r="N139" s="217">
        <v>1963.12</v>
      </c>
      <c r="O139" s="217">
        <v>1970.85</v>
      </c>
      <c r="P139" s="217">
        <v>1993.1</v>
      </c>
      <c r="Q139" s="217">
        <v>2030.74</v>
      </c>
      <c r="R139" s="217">
        <v>2042.5</v>
      </c>
      <c r="S139" s="217">
        <v>2040.73</v>
      </c>
      <c r="T139" s="217">
        <v>1965</v>
      </c>
      <c r="U139" s="217">
        <v>1935.97</v>
      </c>
      <c r="V139" s="217">
        <v>1856.38</v>
      </c>
      <c r="W139" s="217">
        <v>1790.24</v>
      </c>
      <c r="X139" s="217">
        <v>1762.66</v>
      </c>
      <c r="Y139" s="218">
        <v>1717.55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226"/>
      <c r="L142" s="227"/>
      <c r="M142" s="50"/>
      <c r="N142" s="50"/>
      <c r="O142" s="50"/>
      <c r="P142" s="198"/>
      <c r="AB142" s="4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228" t="s">
        <v>310</v>
      </c>
      <c r="C146" s="229" t="s">
        <v>313</v>
      </c>
      <c r="D146" s="229" t="s">
        <v>316</v>
      </c>
      <c r="E146" s="229" t="s">
        <v>318</v>
      </c>
      <c r="F146" s="229" t="s">
        <v>321</v>
      </c>
      <c r="G146" s="229" t="s">
        <v>324</v>
      </c>
      <c r="H146" s="229" t="s">
        <v>327</v>
      </c>
      <c r="I146" s="229" t="s">
        <v>330</v>
      </c>
      <c r="J146" s="229" t="s">
        <v>333</v>
      </c>
      <c r="K146" s="229" t="s">
        <v>336</v>
      </c>
      <c r="L146" s="229" t="s">
        <v>339</v>
      </c>
      <c r="M146" s="229" t="s">
        <v>342</v>
      </c>
      <c r="N146" s="229" t="s">
        <v>345</v>
      </c>
      <c r="O146" s="229" t="s">
        <v>348</v>
      </c>
      <c r="P146" s="229" t="s">
        <v>351</v>
      </c>
      <c r="Q146" s="229" t="s">
        <v>354</v>
      </c>
      <c r="R146" s="229" t="s">
        <v>357</v>
      </c>
      <c r="S146" s="229" t="s">
        <v>360</v>
      </c>
      <c r="T146" s="229" t="s">
        <v>363</v>
      </c>
      <c r="U146" s="229" t="s">
        <v>366</v>
      </c>
      <c r="V146" s="229" t="s">
        <v>369</v>
      </c>
      <c r="W146" s="229" t="s">
        <v>372</v>
      </c>
      <c r="X146" s="229" t="s">
        <v>375</v>
      </c>
      <c r="Y146" s="23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231" t="s">
        <v>381</v>
      </c>
      <c r="C147" s="232" t="s">
        <v>384</v>
      </c>
      <c r="D147" s="232" t="s">
        <v>387</v>
      </c>
      <c r="E147" s="232" t="s">
        <v>390</v>
      </c>
      <c r="F147" s="232" t="s">
        <v>393</v>
      </c>
      <c r="G147" s="232" t="s">
        <v>396</v>
      </c>
      <c r="H147" s="232" t="s">
        <v>399</v>
      </c>
      <c r="I147" s="232" t="s">
        <v>402</v>
      </c>
      <c r="J147" s="232" t="s">
        <v>405</v>
      </c>
      <c r="K147" s="232" t="s">
        <v>408</v>
      </c>
      <c r="L147" s="232" t="s">
        <v>411</v>
      </c>
      <c r="M147" s="232" t="s">
        <v>414</v>
      </c>
      <c r="N147" s="232" t="s">
        <v>417</v>
      </c>
      <c r="O147" s="232" t="s">
        <v>420</v>
      </c>
      <c r="P147" s="232" t="s">
        <v>423</v>
      </c>
      <c r="Q147" s="232" t="s">
        <v>426</v>
      </c>
      <c r="R147" s="232" t="s">
        <v>429</v>
      </c>
      <c r="S147" s="232" t="s">
        <v>432</v>
      </c>
      <c r="T147" s="232" t="s">
        <v>435</v>
      </c>
      <c r="U147" s="232" t="s">
        <v>438</v>
      </c>
      <c r="V147" s="232" t="s">
        <v>441</v>
      </c>
      <c r="W147" s="232" t="s">
        <v>444</v>
      </c>
      <c r="X147" s="232" t="s">
        <v>447</v>
      </c>
      <c r="Y147" s="23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231" t="s">
        <v>453</v>
      </c>
      <c r="C148" s="232" t="s">
        <v>456</v>
      </c>
      <c r="D148" s="232" t="s">
        <v>459</v>
      </c>
      <c r="E148" s="232" t="s">
        <v>462</v>
      </c>
      <c r="F148" s="232" t="s">
        <v>465</v>
      </c>
      <c r="G148" s="232" t="s">
        <v>468</v>
      </c>
      <c r="H148" s="232" t="s">
        <v>471</v>
      </c>
      <c r="I148" s="232" t="s">
        <v>474</v>
      </c>
      <c r="J148" s="232" t="s">
        <v>477</v>
      </c>
      <c r="K148" s="232" t="s">
        <v>480</v>
      </c>
      <c r="L148" s="232" t="s">
        <v>483</v>
      </c>
      <c r="M148" s="232" t="s">
        <v>486</v>
      </c>
      <c r="N148" s="232" t="s">
        <v>342</v>
      </c>
      <c r="O148" s="232" t="s">
        <v>490</v>
      </c>
      <c r="P148" s="232" t="s">
        <v>493</v>
      </c>
      <c r="Q148" s="232" t="s">
        <v>496</v>
      </c>
      <c r="R148" s="232" t="s">
        <v>499</v>
      </c>
      <c r="S148" s="232" t="s">
        <v>502</v>
      </c>
      <c r="T148" s="232" t="s">
        <v>505</v>
      </c>
      <c r="U148" s="232" t="s">
        <v>508</v>
      </c>
      <c r="V148" s="232" t="s">
        <v>511</v>
      </c>
      <c r="W148" s="232" t="s">
        <v>514</v>
      </c>
      <c r="X148" s="232" t="s">
        <v>517</v>
      </c>
      <c r="Y148" s="23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231" t="s">
        <v>523</v>
      </c>
      <c r="C149" s="232" t="s">
        <v>526</v>
      </c>
      <c r="D149" s="232" t="s">
        <v>529</v>
      </c>
      <c r="E149" s="232" t="s">
        <v>532</v>
      </c>
      <c r="F149" s="232" t="s">
        <v>535</v>
      </c>
      <c r="G149" s="232" t="s">
        <v>538</v>
      </c>
      <c r="H149" s="232" t="s">
        <v>540</v>
      </c>
      <c r="I149" s="232" t="s">
        <v>543</v>
      </c>
      <c r="J149" s="232" t="s">
        <v>546</v>
      </c>
      <c r="K149" s="232" t="s">
        <v>549</v>
      </c>
      <c r="L149" s="232" t="s">
        <v>552</v>
      </c>
      <c r="M149" s="232" t="s">
        <v>555</v>
      </c>
      <c r="N149" s="232" t="s">
        <v>557</v>
      </c>
      <c r="O149" s="232" t="s">
        <v>560</v>
      </c>
      <c r="P149" s="232" t="s">
        <v>563</v>
      </c>
      <c r="Q149" s="232" t="s">
        <v>566</v>
      </c>
      <c r="R149" s="232" t="s">
        <v>569</v>
      </c>
      <c r="S149" s="232" t="s">
        <v>572</v>
      </c>
      <c r="T149" s="232" t="s">
        <v>574</v>
      </c>
      <c r="U149" s="232" t="s">
        <v>577</v>
      </c>
      <c r="V149" s="232" t="s">
        <v>580</v>
      </c>
      <c r="W149" s="232" t="s">
        <v>583</v>
      </c>
      <c r="X149" s="232" t="s">
        <v>586</v>
      </c>
      <c r="Y149" s="23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231" t="s">
        <v>591</v>
      </c>
      <c r="C150" s="232" t="s">
        <v>594</v>
      </c>
      <c r="D150" s="232" t="s">
        <v>597</v>
      </c>
      <c r="E150" s="232" t="s">
        <v>600</v>
      </c>
      <c r="F150" s="232" t="s">
        <v>602</v>
      </c>
      <c r="G150" s="232" t="s">
        <v>605</v>
      </c>
      <c r="H150" s="232" t="s">
        <v>224</v>
      </c>
      <c r="I150" s="232" t="s">
        <v>610</v>
      </c>
      <c r="J150" s="232" t="s">
        <v>612</v>
      </c>
      <c r="K150" s="232" t="s">
        <v>615</v>
      </c>
      <c r="L150" s="232" t="s">
        <v>618</v>
      </c>
      <c r="M150" s="232" t="s">
        <v>621</v>
      </c>
      <c r="N150" s="232" t="s">
        <v>624</v>
      </c>
      <c r="O150" s="232" t="s">
        <v>627</v>
      </c>
      <c r="P150" s="232" t="s">
        <v>630</v>
      </c>
      <c r="Q150" s="232" t="s">
        <v>633</v>
      </c>
      <c r="R150" s="232" t="s">
        <v>636</v>
      </c>
      <c r="S150" s="232" t="s">
        <v>639</v>
      </c>
      <c r="T150" s="232" t="s">
        <v>641</v>
      </c>
      <c r="U150" s="232" t="s">
        <v>237</v>
      </c>
      <c r="V150" s="232" t="s">
        <v>236</v>
      </c>
      <c r="W150" s="232" t="s">
        <v>227</v>
      </c>
      <c r="X150" s="232" t="s">
        <v>648</v>
      </c>
      <c r="Y150" s="23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231" t="s">
        <v>652</v>
      </c>
      <c r="C151" s="232" t="s">
        <v>655</v>
      </c>
      <c r="D151" s="232" t="s">
        <v>658</v>
      </c>
      <c r="E151" s="232" t="s">
        <v>661</v>
      </c>
      <c r="F151" s="232" t="s">
        <v>664</v>
      </c>
      <c r="G151" s="232" t="s">
        <v>667</v>
      </c>
      <c r="H151" s="232" t="s">
        <v>670</v>
      </c>
      <c r="I151" s="232" t="s">
        <v>673</v>
      </c>
      <c r="J151" s="232" t="s">
        <v>676</v>
      </c>
      <c r="K151" s="232" t="s">
        <v>678</v>
      </c>
      <c r="L151" s="232" t="s">
        <v>680</v>
      </c>
      <c r="M151" s="232" t="s">
        <v>683</v>
      </c>
      <c r="N151" s="232" t="s">
        <v>686</v>
      </c>
      <c r="O151" s="232" t="s">
        <v>689</v>
      </c>
      <c r="P151" s="232" t="s">
        <v>692</v>
      </c>
      <c r="Q151" s="232" t="s">
        <v>694</v>
      </c>
      <c r="R151" s="232" t="s">
        <v>697</v>
      </c>
      <c r="S151" s="232" t="s">
        <v>700</v>
      </c>
      <c r="T151" s="232" t="s">
        <v>703</v>
      </c>
      <c r="U151" s="232" t="s">
        <v>706</v>
      </c>
      <c r="V151" s="232" t="s">
        <v>709</v>
      </c>
      <c r="W151" s="232" t="s">
        <v>712</v>
      </c>
      <c r="X151" s="232" t="s">
        <v>715</v>
      </c>
      <c r="Y151" s="23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231" t="s">
        <v>721</v>
      </c>
      <c r="C152" s="232" t="s">
        <v>723</v>
      </c>
      <c r="D152" s="232" t="s">
        <v>725</v>
      </c>
      <c r="E152" s="232" t="s">
        <v>728</v>
      </c>
      <c r="F152" s="232" t="s">
        <v>731</v>
      </c>
      <c r="G152" s="232" t="s">
        <v>733</v>
      </c>
      <c r="H152" s="232" t="s">
        <v>735</v>
      </c>
      <c r="I152" s="232" t="s">
        <v>737</v>
      </c>
      <c r="J152" s="232" t="s">
        <v>740</v>
      </c>
      <c r="K152" s="232" t="s">
        <v>743</v>
      </c>
      <c r="L152" s="232" t="s">
        <v>746</v>
      </c>
      <c r="M152" s="232" t="s">
        <v>748</v>
      </c>
      <c r="N152" s="232" t="s">
        <v>751</v>
      </c>
      <c r="O152" s="232" t="s">
        <v>754</v>
      </c>
      <c r="P152" s="232" t="s">
        <v>757</v>
      </c>
      <c r="Q152" s="232" t="s">
        <v>759</v>
      </c>
      <c r="R152" s="232" t="s">
        <v>761</v>
      </c>
      <c r="S152" s="232" t="s">
        <v>764</v>
      </c>
      <c r="T152" s="232" t="s">
        <v>766</v>
      </c>
      <c r="U152" s="232" t="s">
        <v>769</v>
      </c>
      <c r="V152" s="232" t="s">
        <v>772</v>
      </c>
      <c r="W152" s="232" t="s">
        <v>775</v>
      </c>
      <c r="X152" s="232" t="s">
        <v>777</v>
      </c>
      <c r="Y152" s="23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231" t="s">
        <v>783</v>
      </c>
      <c r="C153" s="232" t="s">
        <v>786</v>
      </c>
      <c r="D153" s="232" t="s">
        <v>789</v>
      </c>
      <c r="E153" s="232" t="s">
        <v>792</v>
      </c>
      <c r="F153" s="232" t="s">
        <v>795</v>
      </c>
      <c r="G153" s="232" t="s">
        <v>798</v>
      </c>
      <c r="H153" s="232" t="s">
        <v>801</v>
      </c>
      <c r="I153" s="232" t="s">
        <v>804</v>
      </c>
      <c r="J153" s="232" t="s">
        <v>807</v>
      </c>
      <c r="K153" s="232" t="s">
        <v>810</v>
      </c>
      <c r="L153" s="232" t="s">
        <v>813</v>
      </c>
      <c r="M153" s="232" t="s">
        <v>816</v>
      </c>
      <c r="N153" s="232" t="s">
        <v>819</v>
      </c>
      <c r="O153" s="232" t="s">
        <v>822</v>
      </c>
      <c r="P153" s="232" t="s">
        <v>825</v>
      </c>
      <c r="Q153" s="232" t="s">
        <v>828</v>
      </c>
      <c r="R153" s="232" t="s">
        <v>830</v>
      </c>
      <c r="S153" s="232" t="s">
        <v>833</v>
      </c>
      <c r="T153" s="232" t="s">
        <v>836</v>
      </c>
      <c r="U153" s="232" t="s">
        <v>839</v>
      </c>
      <c r="V153" s="232" t="s">
        <v>842</v>
      </c>
      <c r="W153" s="232" t="s">
        <v>844</v>
      </c>
      <c r="X153" s="232" t="s">
        <v>847</v>
      </c>
      <c r="Y153" s="23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231" t="s">
        <v>853</v>
      </c>
      <c r="C154" s="232" t="s">
        <v>856</v>
      </c>
      <c r="D154" s="232" t="s">
        <v>859</v>
      </c>
      <c r="E154" s="232" t="s">
        <v>862</v>
      </c>
      <c r="F154" s="232" t="s">
        <v>865</v>
      </c>
      <c r="G154" s="232" t="s">
        <v>868</v>
      </c>
      <c r="H154" s="232" t="s">
        <v>871</v>
      </c>
      <c r="I154" s="232" t="s">
        <v>873</v>
      </c>
      <c r="J154" s="232" t="s">
        <v>876</v>
      </c>
      <c r="K154" s="232" t="s">
        <v>879</v>
      </c>
      <c r="L154" s="232" t="s">
        <v>882</v>
      </c>
      <c r="M154" s="232" t="s">
        <v>885</v>
      </c>
      <c r="N154" s="232" t="s">
        <v>888</v>
      </c>
      <c r="O154" s="232" t="s">
        <v>223</v>
      </c>
      <c r="P154" s="232" t="s">
        <v>893</v>
      </c>
      <c r="Q154" s="232" t="s">
        <v>896</v>
      </c>
      <c r="R154" s="232" t="s">
        <v>899</v>
      </c>
      <c r="S154" s="232" t="s">
        <v>902</v>
      </c>
      <c r="T154" s="232" t="s">
        <v>904</v>
      </c>
      <c r="U154" s="232" t="s">
        <v>907</v>
      </c>
      <c r="V154" s="232" t="s">
        <v>910</v>
      </c>
      <c r="W154" s="232" t="s">
        <v>913</v>
      </c>
      <c r="X154" s="232" t="s">
        <v>915</v>
      </c>
      <c r="Y154" s="23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231" t="s">
        <v>920</v>
      </c>
      <c r="C155" s="232" t="s">
        <v>923</v>
      </c>
      <c r="D155" s="232" t="s">
        <v>926</v>
      </c>
      <c r="E155" s="232" t="s">
        <v>929</v>
      </c>
      <c r="F155" s="232" t="s">
        <v>932</v>
      </c>
      <c r="G155" s="232" t="s">
        <v>935</v>
      </c>
      <c r="H155" s="232" t="s">
        <v>938</v>
      </c>
      <c r="I155" s="232" t="s">
        <v>941</v>
      </c>
      <c r="J155" s="232" t="s">
        <v>944</v>
      </c>
      <c r="K155" s="232" t="s">
        <v>947</v>
      </c>
      <c r="L155" s="232" t="s">
        <v>950</v>
      </c>
      <c r="M155" s="232" t="s">
        <v>952</v>
      </c>
      <c r="N155" s="232" t="s">
        <v>955</v>
      </c>
      <c r="O155" s="232" t="s">
        <v>958</v>
      </c>
      <c r="P155" s="232" t="s">
        <v>961</v>
      </c>
      <c r="Q155" s="232" t="s">
        <v>964</v>
      </c>
      <c r="R155" s="232" t="s">
        <v>967</v>
      </c>
      <c r="S155" s="232" t="s">
        <v>970</v>
      </c>
      <c r="T155" s="232" t="s">
        <v>971</v>
      </c>
      <c r="U155" s="232" t="s">
        <v>974</v>
      </c>
      <c r="V155" s="232" t="s">
        <v>977</v>
      </c>
      <c r="W155" s="232" t="s">
        <v>980</v>
      </c>
      <c r="X155" s="232" t="s">
        <v>983</v>
      </c>
      <c r="Y155" s="23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231" t="s">
        <v>989</v>
      </c>
      <c r="C156" s="232" t="s">
        <v>992</v>
      </c>
      <c r="D156" s="232" t="s">
        <v>206</v>
      </c>
      <c r="E156" s="232" t="s">
        <v>997</v>
      </c>
      <c r="F156" s="232" t="s">
        <v>1000</v>
      </c>
      <c r="G156" s="232" t="s">
        <v>1002</v>
      </c>
      <c r="H156" s="232" t="s">
        <v>1004</v>
      </c>
      <c r="I156" s="232" t="s">
        <v>1007</v>
      </c>
      <c r="J156" s="232" t="s">
        <v>1010</v>
      </c>
      <c r="K156" s="232" t="s">
        <v>1013</v>
      </c>
      <c r="L156" s="232" t="s">
        <v>1015</v>
      </c>
      <c r="M156" s="232" t="s">
        <v>1018</v>
      </c>
      <c r="N156" s="232" t="s">
        <v>1021</v>
      </c>
      <c r="O156" s="232" t="s">
        <v>276</v>
      </c>
      <c r="P156" s="232" t="s">
        <v>1025</v>
      </c>
      <c r="Q156" s="232" t="s">
        <v>1027</v>
      </c>
      <c r="R156" s="232" t="s">
        <v>1029</v>
      </c>
      <c r="S156" s="232" t="s">
        <v>1032</v>
      </c>
      <c r="T156" s="232" t="s">
        <v>1035</v>
      </c>
      <c r="U156" s="232" t="s">
        <v>1037</v>
      </c>
      <c r="V156" s="232" t="s">
        <v>847</v>
      </c>
      <c r="W156" s="232" t="s">
        <v>1041</v>
      </c>
      <c r="X156" s="232" t="s">
        <v>1043</v>
      </c>
      <c r="Y156" s="23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231" t="s">
        <v>1049</v>
      </c>
      <c r="C157" s="232" t="s">
        <v>1052</v>
      </c>
      <c r="D157" s="232" t="s">
        <v>1055</v>
      </c>
      <c r="E157" s="232" t="s">
        <v>1058</v>
      </c>
      <c r="F157" s="232" t="s">
        <v>1013</v>
      </c>
      <c r="G157" s="232" t="s">
        <v>1062</v>
      </c>
      <c r="H157" s="232" t="s">
        <v>1065</v>
      </c>
      <c r="I157" s="232" t="s">
        <v>236</v>
      </c>
      <c r="J157" s="232" t="s">
        <v>1070</v>
      </c>
      <c r="K157" s="232" t="s">
        <v>1073</v>
      </c>
      <c r="L157" s="232" t="s">
        <v>728</v>
      </c>
      <c r="M157" s="232" t="s">
        <v>1077</v>
      </c>
      <c r="N157" s="232" t="s">
        <v>1080</v>
      </c>
      <c r="O157" s="232" t="s">
        <v>1082</v>
      </c>
      <c r="P157" s="232" t="s">
        <v>1084</v>
      </c>
      <c r="Q157" s="232" t="s">
        <v>1087</v>
      </c>
      <c r="R157" s="232" t="s">
        <v>1090</v>
      </c>
      <c r="S157" s="232" t="s">
        <v>278</v>
      </c>
      <c r="T157" s="232" t="s">
        <v>1095</v>
      </c>
      <c r="U157" s="232" t="s">
        <v>1097</v>
      </c>
      <c r="V157" s="232" t="s">
        <v>1100</v>
      </c>
      <c r="W157" s="232" t="s">
        <v>1103</v>
      </c>
      <c r="X157" s="232" t="s">
        <v>1106</v>
      </c>
      <c r="Y157" s="23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231" t="s">
        <v>1112</v>
      </c>
      <c r="C158" s="232" t="s">
        <v>1115</v>
      </c>
      <c r="D158" s="232" t="s">
        <v>1117</v>
      </c>
      <c r="E158" s="232" t="s">
        <v>1119</v>
      </c>
      <c r="F158" s="232" t="s">
        <v>1122</v>
      </c>
      <c r="G158" s="232" t="s">
        <v>1124</v>
      </c>
      <c r="H158" s="232" t="s">
        <v>288</v>
      </c>
      <c r="I158" s="232" t="s">
        <v>1129</v>
      </c>
      <c r="J158" s="232" t="s">
        <v>1132</v>
      </c>
      <c r="K158" s="232" t="s">
        <v>1135</v>
      </c>
      <c r="L158" s="232" t="s">
        <v>1138</v>
      </c>
      <c r="M158" s="232" t="s">
        <v>1141</v>
      </c>
      <c r="N158" s="232" t="s">
        <v>1141</v>
      </c>
      <c r="O158" s="232" t="s">
        <v>1145</v>
      </c>
      <c r="P158" s="232" t="s">
        <v>1148</v>
      </c>
      <c r="Q158" s="232" t="s">
        <v>1151</v>
      </c>
      <c r="R158" s="232" t="s">
        <v>1154</v>
      </c>
      <c r="S158" s="232" t="s">
        <v>287</v>
      </c>
      <c r="T158" s="232" t="s">
        <v>1158</v>
      </c>
      <c r="U158" s="232" t="s">
        <v>1161</v>
      </c>
      <c r="V158" s="232" t="s">
        <v>1163</v>
      </c>
      <c r="W158" s="232" t="s">
        <v>1166</v>
      </c>
      <c r="X158" s="232" t="s">
        <v>1169</v>
      </c>
      <c r="Y158" s="23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231" t="s">
        <v>1175</v>
      </c>
      <c r="C159" s="232" t="s">
        <v>1178</v>
      </c>
      <c r="D159" s="232" t="s">
        <v>1181</v>
      </c>
      <c r="E159" s="232" t="s">
        <v>1183</v>
      </c>
      <c r="F159" s="232" t="s">
        <v>1186</v>
      </c>
      <c r="G159" s="232" t="s">
        <v>1189</v>
      </c>
      <c r="H159" s="232" t="s">
        <v>1192</v>
      </c>
      <c r="I159" s="232" t="s">
        <v>1195</v>
      </c>
      <c r="J159" s="232" t="s">
        <v>286</v>
      </c>
      <c r="K159" s="232" t="s">
        <v>1199</v>
      </c>
      <c r="L159" s="232" t="s">
        <v>1202</v>
      </c>
      <c r="M159" s="232" t="s">
        <v>1205</v>
      </c>
      <c r="N159" s="232" t="s">
        <v>1208</v>
      </c>
      <c r="O159" s="232" t="s">
        <v>1211</v>
      </c>
      <c r="P159" s="232" t="s">
        <v>1214</v>
      </c>
      <c r="Q159" s="232" t="s">
        <v>1217</v>
      </c>
      <c r="R159" s="232" t="s">
        <v>1220</v>
      </c>
      <c r="S159" s="232" t="s">
        <v>1223</v>
      </c>
      <c r="T159" s="232" t="s">
        <v>1225</v>
      </c>
      <c r="U159" s="232" t="s">
        <v>1228</v>
      </c>
      <c r="V159" s="232" t="s">
        <v>1129</v>
      </c>
      <c r="W159" s="232" t="s">
        <v>1232</v>
      </c>
      <c r="X159" s="232" t="s">
        <v>292</v>
      </c>
      <c r="Y159" s="23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231" t="s">
        <v>1239</v>
      </c>
      <c r="C160" s="232" t="s">
        <v>1242</v>
      </c>
      <c r="D160" s="232" t="s">
        <v>1244</v>
      </c>
      <c r="E160" s="232" t="s">
        <v>1247</v>
      </c>
      <c r="F160" s="232" t="s">
        <v>1250</v>
      </c>
      <c r="G160" s="232" t="s">
        <v>1252</v>
      </c>
      <c r="H160" s="232" t="s">
        <v>1255</v>
      </c>
      <c r="I160" s="232" t="s">
        <v>1258</v>
      </c>
      <c r="J160" s="232" t="s">
        <v>1261</v>
      </c>
      <c r="K160" s="232" t="s">
        <v>1264</v>
      </c>
      <c r="L160" s="232" t="s">
        <v>1267</v>
      </c>
      <c r="M160" s="232" t="s">
        <v>1270</v>
      </c>
      <c r="N160" s="232" t="s">
        <v>1273</v>
      </c>
      <c r="O160" s="232" t="s">
        <v>1276</v>
      </c>
      <c r="P160" s="232" t="s">
        <v>1279</v>
      </c>
      <c r="Q160" s="232" t="s">
        <v>1282</v>
      </c>
      <c r="R160" s="232" t="s">
        <v>1284</v>
      </c>
      <c r="S160" s="232" t="s">
        <v>1287</v>
      </c>
      <c r="T160" s="232" t="s">
        <v>1290</v>
      </c>
      <c r="U160" s="232" t="s">
        <v>1293</v>
      </c>
      <c r="V160" s="232" t="s">
        <v>1296</v>
      </c>
      <c r="W160" s="232" t="s">
        <v>1299</v>
      </c>
      <c r="X160" s="232" t="s">
        <v>1302</v>
      </c>
      <c r="Y160" s="23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231" t="s">
        <v>1308</v>
      </c>
      <c r="C161" s="232" t="s">
        <v>1310</v>
      </c>
      <c r="D161" s="232" t="s">
        <v>1313</v>
      </c>
      <c r="E161" s="232" t="s">
        <v>1316</v>
      </c>
      <c r="F161" s="232" t="s">
        <v>1318</v>
      </c>
      <c r="G161" s="232" t="s">
        <v>1320</v>
      </c>
      <c r="H161" s="232" t="s">
        <v>1323</v>
      </c>
      <c r="I161" s="232" t="s">
        <v>1326</v>
      </c>
      <c r="J161" s="232" t="s">
        <v>1329</v>
      </c>
      <c r="K161" s="232" t="s">
        <v>1332</v>
      </c>
      <c r="L161" s="232" t="s">
        <v>1335</v>
      </c>
      <c r="M161" s="232" t="s">
        <v>1338</v>
      </c>
      <c r="N161" s="232" t="s">
        <v>1341</v>
      </c>
      <c r="O161" s="232" t="s">
        <v>1344</v>
      </c>
      <c r="P161" s="232" t="s">
        <v>1347</v>
      </c>
      <c r="Q161" s="232" t="s">
        <v>1350</v>
      </c>
      <c r="R161" s="232" t="s">
        <v>1352</v>
      </c>
      <c r="S161" s="232" t="s">
        <v>1354</v>
      </c>
      <c r="T161" s="232" t="s">
        <v>1357</v>
      </c>
      <c r="U161" s="232" t="s">
        <v>1360</v>
      </c>
      <c r="V161" s="232" t="s">
        <v>1362</v>
      </c>
      <c r="W161" s="232" t="s">
        <v>1365</v>
      </c>
      <c r="X161" s="232" t="s">
        <v>1368</v>
      </c>
      <c r="Y161" s="23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231" t="s">
        <v>1373</v>
      </c>
      <c r="C162" s="232" t="s">
        <v>1376</v>
      </c>
      <c r="D162" s="232" t="s">
        <v>1379</v>
      </c>
      <c r="E162" s="232" t="s">
        <v>1382</v>
      </c>
      <c r="F162" s="232" t="s">
        <v>282</v>
      </c>
      <c r="G162" s="232" t="s">
        <v>1386</v>
      </c>
      <c r="H162" s="232" t="s">
        <v>1389</v>
      </c>
      <c r="I162" s="232" t="s">
        <v>1392</v>
      </c>
      <c r="J162" s="232" t="s">
        <v>1395</v>
      </c>
      <c r="K162" s="232" t="s">
        <v>1398</v>
      </c>
      <c r="L162" s="232" t="s">
        <v>1401</v>
      </c>
      <c r="M162" s="232" t="s">
        <v>1403</v>
      </c>
      <c r="N162" s="232" t="s">
        <v>1406</v>
      </c>
      <c r="O162" s="232" t="s">
        <v>1409</v>
      </c>
      <c r="P162" s="232" t="s">
        <v>1412</v>
      </c>
      <c r="Q162" s="232" t="s">
        <v>1415</v>
      </c>
      <c r="R162" s="232" t="s">
        <v>1418</v>
      </c>
      <c r="S162" s="232" t="s">
        <v>1421</v>
      </c>
      <c r="T162" s="232" t="s">
        <v>1424</v>
      </c>
      <c r="U162" s="232" t="s">
        <v>1427</v>
      </c>
      <c r="V162" s="232" t="s">
        <v>1430</v>
      </c>
      <c r="W162" s="232" t="s">
        <v>1433</v>
      </c>
      <c r="X162" s="232" t="s">
        <v>1435</v>
      </c>
      <c r="Y162" s="23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231" t="s">
        <v>1440</v>
      </c>
      <c r="C163" s="232" t="s">
        <v>1443</v>
      </c>
      <c r="D163" s="232" t="s">
        <v>1084</v>
      </c>
      <c r="E163" s="232" t="s">
        <v>1447</v>
      </c>
      <c r="F163" s="232" t="s">
        <v>1450</v>
      </c>
      <c r="G163" s="232" t="s">
        <v>1452</v>
      </c>
      <c r="H163" s="232" t="s">
        <v>1455</v>
      </c>
      <c r="I163" s="232" t="s">
        <v>1458</v>
      </c>
      <c r="J163" s="232" t="s">
        <v>1461</v>
      </c>
      <c r="K163" s="232" t="s">
        <v>1464</v>
      </c>
      <c r="L163" s="232" t="s">
        <v>1467</v>
      </c>
      <c r="M163" s="232" t="s">
        <v>1469</v>
      </c>
      <c r="N163" s="232" t="s">
        <v>1472</v>
      </c>
      <c r="O163" s="232" t="s">
        <v>289</v>
      </c>
      <c r="P163" s="232" t="s">
        <v>1477</v>
      </c>
      <c r="Q163" s="232" t="s">
        <v>772</v>
      </c>
      <c r="R163" s="232" t="s">
        <v>1481</v>
      </c>
      <c r="S163" s="232" t="s">
        <v>1484</v>
      </c>
      <c r="T163" s="232" t="s">
        <v>1487</v>
      </c>
      <c r="U163" s="232" t="s">
        <v>1158</v>
      </c>
      <c r="V163" s="232" t="s">
        <v>1491</v>
      </c>
      <c r="W163" s="232" t="s">
        <v>1494</v>
      </c>
      <c r="X163" s="232" t="s">
        <v>1497</v>
      </c>
      <c r="Y163" s="23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231" t="s">
        <v>1503</v>
      </c>
      <c r="C164" s="232" t="s">
        <v>1506</v>
      </c>
      <c r="D164" s="232" t="s">
        <v>1508</v>
      </c>
      <c r="E164" s="232" t="s">
        <v>1511</v>
      </c>
      <c r="F164" s="232" t="s">
        <v>1513</v>
      </c>
      <c r="G164" s="232" t="s">
        <v>277</v>
      </c>
      <c r="H164" s="232" t="s">
        <v>1518</v>
      </c>
      <c r="I164" s="232" t="s">
        <v>1521</v>
      </c>
      <c r="J164" s="232" t="s">
        <v>1524</v>
      </c>
      <c r="K164" s="232" t="s">
        <v>1527</v>
      </c>
      <c r="L164" s="232" t="s">
        <v>1529</v>
      </c>
      <c r="M164" s="232" t="s">
        <v>1532</v>
      </c>
      <c r="N164" s="232" t="s">
        <v>1535</v>
      </c>
      <c r="O164" s="232" t="s">
        <v>1538</v>
      </c>
      <c r="P164" s="232" t="s">
        <v>1541</v>
      </c>
      <c r="Q164" s="232" t="s">
        <v>1544</v>
      </c>
      <c r="R164" s="232" t="s">
        <v>1547</v>
      </c>
      <c r="S164" s="232" t="s">
        <v>1550</v>
      </c>
      <c r="T164" s="232" t="s">
        <v>1553</v>
      </c>
      <c r="U164" s="232" t="s">
        <v>1556</v>
      </c>
      <c r="V164" s="232" t="s">
        <v>1559</v>
      </c>
      <c r="W164" s="232" t="s">
        <v>1562</v>
      </c>
      <c r="X164" s="232" t="s">
        <v>1565</v>
      </c>
      <c r="Y164" s="23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231" t="s">
        <v>1571</v>
      </c>
      <c r="C165" s="232" t="s">
        <v>1574</v>
      </c>
      <c r="D165" s="232" t="s">
        <v>1576</v>
      </c>
      <c r="E165" s="232" t="s">
        <v>1579</v>
      </c>
      <c r="F165" s="232" t="s">
        <v>1583</v>
      </c>
      <c r="G165" s="232" t="s">
        <v>1586</v>
      </c>
      <c r="H165" s="232" t="s">
        <v>1589</v>
      </c>
      <c r="I165" s="232" t="s">
        <v>1591</v>
      </c>
      <c r="J165" s="232" t="s">
        <v>1594</v>
      </c>
      <c r="K165" s="232" t="s">
        <v>1597</v>
      </c>
      <c r="L165" s="232" t="s">
        <v>1600</v>
      </c>
      <c r="M165" s="232" t="s">
        <v>1603</v>
      </c>
      <c r="N165" s="232" t="s">
        <v>1606</v>
      </c>
      <c r="O165" s="232" t="s">
        <v>1609</v>
      </c>
      <c r="P165" s="232" t="s">
        <v>1612</v>
      </c>
      <c r="Q165" s="232" t="s">
        <v>1615</v>
      </c>
      <c r="R165" s="232" t="s">
        <v>260</v>
      </c>
      <c r="S165" s="232" t="s">
        <v>1620</v>
      </c>
      <c r="T165" s="232" t="s">
        <v>1623</v>
      </c>
      <c r="U165" s="232" t="s">
        <v>1626</v>
      </c>
      <c r="V165" s="232" t="s">
        <v>1629</v>
      </c>
      <c r="W165" s="232" t="s">
        <v>1631</v>
      </c>
      <c r="X165" s="232" t="s">
        <v>1634</v>
      </c>
      <c r="Y165" s="23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231" t="s">
        <v>1640</v>
      </c>
      <c r="C166" s="232" t="s">
        <v>1183</v>
      </c>
      <c r="D166" s="232" t="s">
        <v>204</v>
      </c>
      <c r="E166" s="232" t="s">
        <v>1646</v>
      </c>
      <c r="F166" s="232" t="s">
        <v>1648</v>
      </c>
      <c r="G166" s="232" t="s">
        <v>1651</v>
      </c>
      <c r="H166" s="232" t="s">
        <v>1277</v>
      </c>
      <c r="I166" s="232" t="s">
        <v>1656</v>
      </c>
      <c r="J166" s="232" t="s">
        <v>1659</v>
      </c>
      <c r="K166" s="232" t="s">
        <v>1662</v>
      </c>
      <c r="L166" s="232" t="s">
        <v>1664</v>
      </c>
      <c r="M166" s="232" t="s">
        <v>1667</v>
      </c>
      <c r="N166" s="232" t="s">
        <v>1362</v>
      </c>
      <c r="O166" s="232" t="s">
        <v>1667</v>
      </c>
      <c r="P166" s="232" t="s">
        <v>1671</v>
      </c>
      <c r="Q166" s="232" t="s">
        <v>1674</v>
      </c>
      <c r="R166" s="232" t="s">
        <v>1677</v>
      </c>
      <c r="S166" s="232" t="s">
        <v>1680</v>
      </c>
      <c r="T166" s="232" t="s">
        <v>1683</v>
      </c>
      <c r="U166" s="232" t="s">
        <v>1686</v>
      </c>
      <c r="V166" s="232" t="s">
        <v>1688</v>
      </c>
      <c r="W166" s="232" t="s">
        <v>1690</v>
      </c>
      <c r="X166" s="232" t="s">
        <v>1693</v>
      </c>
      <c r="Y166" s="23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231" t="s">
        <v>1699</v>
      </c>
      <c r="C167" s="232" t="s">
        <v>1701</v>
      </c>
      <c r="D167" s="232" t="s">
        <v>1704</v>
      </c>
      <c r="E167" s="232" t="s">
        <v>1706</v>
      </c>
      <c r="F167" s="232" t="s">
        <v>1708</v>
      </c>
      <c r="G167" s="232" t="s">
        <v>1711</v>
      </c>
      <c r="H167" s="232" t="s">
        <v>1714</v>
      </c>
      <c r="I167" s="232" t="s">
        <v>1717</v>
      </c>
      <c r="J167" s="232" t="s">
        <v>1719</v>
      </c>
      <c r="K167" s="232" t="s">
        <v>1722</v>
      </c>
      <c r="L167" s="232" t="s">
        <v>1725</v>
      </c>
      <c r="M167" s="232" t="s">
        <v>1728</v>
      </c>
      <c r="N167" s="232" t="s">
        <v>1731</v>
      </c>
      <c r="O167" s="232" t="s">
        <v>1734</v>
      </c>
      <c r="P167" s="232" t="s">
        <v>1736</v>
      </c>
      <c r="Q167" s="232" t="s">
        <v>1739</v>
      </c>
      <c r="R167" s="232" t="s">
        <v>1742</v>
      </c>
      <c r="S167" s="232" t="s">
        <v>1745</v>
      </c>
      <c r="T167" s="232" t="s">
        <v>1748</v>
      </c>
      <c r="U167" s="232" t="s">
        <v>1751</v>
      </c>
      <c r="V167" s="232" t="s">
        <v>1754</v>
      </c>
      <c r="W167" s="232" t="s">
        <v>1757</v>
      </c>
      <c r="X167" s="232" t="s">
        <v>1760</v>
      </c>
      <c r="Y167" s="23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231" t="s">
        <v>1766</v>
      </c>
      <c r="C168" s="232" t="s">
        <v>1768</v>
      </c>
      <c r="D168" s="232" t="s">
        <v>1771</v>
      </c>
      <c r="E168" s="232" t="s">
        <v>1774</v>
      </c>
      <c r="F168" s="232" t="s">
        <v>1777</v>
      </c>
      <c r="G168" s="232" t="s">
        <v>1779</v>
      </c>
      <c r="H168" s="232" t="s">
        <v>1782</v>
      </c>
      <c r="I168" s="232" t="s">
        <v>1785</v>
      </c>
      <c r="J168" s="232" t="s">
        <v>1788</v>
      </c>
      <c r="K168" s="232" t="s">
        <v>1791</v>
      </c>
      <c r="L168" s="232" t="s">
        <v>1794</v>
      </c>
      <c r="M168" s="232" t="s">
        <v>1797</v>
      </c>
      <c r="N168" s="232" t="s">
        <v>1799</v>
      </c>
      <c r="O168" s="232" t="s">
        <v>1802</v>
      </c>
      <c r="P168" s="232" t="s">
        <v>1805</v>
      </c>
      <c r="Q168" s="232" t="s">
        <v>1808</v>
      </c>
      <c r="R168" s="232" t="s">
        <v>1811</v>
      </c>
      <c r="S168" s="232" t="s">
        <v>1814</v>
      </c>
      <c r="T168" s="232" t="s">
        <v>1817</v>
      </c>
      <c r="U168" s="232" t="s">
        <v>1820</v>
      </c>
      <c r="V168" s="232" t="s">
        <v>1823</v>
      </c>
      <c r="W168" s="232" t="s">
        <v>1826</v>
      </c>
      <c r="X168" s="232" t="s">
        <v>1829</v>
      </c>
      <c r="Y168" s="23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231" t="s">
        <v>1835</v>
      </c>
      <c r="C169" s="232" t="s">
        <v>1838</v>
      </c>
      <c r="D169" s="232" t="s">
        <v>1839</v>
      </c>
      <c r="E169" s="232" t="s">
        <v>1841</v>
      </c>
      <c r="F169" s="232" t="s">
        <v>1843</v>
      </c>
      <c r="G169" s="232" t="s">
        <v>1846</v>
      </c>
      <c r="H169" s="232" t="s">
        <v>1848</v>
      </c>
      <c r="I169" s="232" t="s">
        <v>1850</v>
      </c>
      <c r="J169" s="232" t="s">
        <v>1851</v>
      </c>
      <c r="K169" s="232" t="s">
        <v>1854</v>
      </c>
      <c r="L169" s="232" t="s">
        <v>1857</v>
      </c>
      <c r="M169" s="232" t="s">
        <v>1860</v>
      </c>
      <c r="N169" s="232" t="s">
        <v>1863</v>
      </c>
      <c r="O169" s="232" t="s">
        <v>370</v>
      </c>
      <c r="P169" s="232" t="s">
        <v>1623</v>
      </c>
      <c r="Q169" s="232" t="s">
        <v>1869</v>
      </c>
      <c r="R169" s="232" t="s">
        <v>1872</v>
      </c>
      <c r="S169" s="232" t="s">
        <v>1875</v>
      </c>
      <c r="T169" s="232" t="s">
        <v>1878</v>
      </c>
      <c r="U169" s="232" t="s">
        <v>1880</v>
      </c>
      <c r="V169" s="232" t="s">
        <v>1883</v>
      </c>
      <c r="W169" s="232" t="s">
        <v>1885</v>
      </c>
      <c r="X169" s="232" t="s">
        <v>1888</v>
      </c>
      <c r="Y169" s="23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231" t="s">
        <v>1894</v>
      </c>
      <c r="C170" s="232" t="s">
        <v>1897</v>
      </c>
      <c r="D170" s="232" t="s">
        <v>1766</v>
      </c>
      <c r="E170" s="232" t="s">
        <v>1900</v>
      </c>
      <c r="F170" s="232" t="s">
        <v>1903</v>
      </c>
      <c r="G170" s="232" t="s">
        <v>1905</v>
      </c>
      <c r="H170" s="232" t="s">
        <v>1908</v>
      </c>
      <c r="I170" s="232" t="s">
        <v>1911</v>
      </c>
      <c r="J170" s="232" t="s">
        <v>1914</v>
      </c>
      <c r="K170" s="232" t="s">
        <v>1917</v>
      </c>
      <c r="L170" s="232" t="s">
        <v>1920</v>
      </c>
      <c r="M170" s="232" t="s">
        <v>1923</v>
      </c>
      <c r="N170" s="232" t="s">
        <v>1926</v>
      </c>
      <c r="O170" s="232" t="s">
        <v>1929</v>
      </c>
      <c r="P170" s="232" t="s">
        <v>272</v>
      </c>
      <c r="Q170" s="232" t="s">
        <v>1548</v>
      </c>
      <c r="R170" s="232" t="s">
        <v>1936</v>
      </c>
      <c r="S170" s="232" t="s">
        <v>1939</v>
      </c>
      <c r="T170" s="232" t="s">
        <v>1942</v>
      </c>
      <c r="U170" s="232" t="s">
        <v>1945</v>
      </c>
      <c r="V170" s="232" t="s">
        <v>1948</v>
      </c>
      <c r="W170" s="232" t="s">
        <v>1950</v>
      </c>
      <c r="X170" s="232" t="s">
        <v>1953</v>
      </c>
      <c r="Y170" s="23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231" t="s">
        <v>1958</v>
      </c>
      <c r="C171" s="232" t="s">
        <v>1961</v>
      </c>
      <c r="D171" s="232" t="s">
        <v>1964</v>
      </c>
      <c r="E171" s="232" t="s">
        <v>1967</v>
      </c>
      <c r="F171" s="232" t="s">
        <v>1968</v>
      </c>
      <c r="G171" s="232" t="s">
        <v>1971</v>
      </c>
      <c r="H171" s="232" t="s">
        <v>1974</v>
      </c>
      <c r="I171" s="232" t="s">
        <v>1975</v>
      </c>
      <c r="J171" s="232" t="s">
        <v>1977</v>
      </c>
      <c r="K171" s="232" t="s">
        <v>1980</v>
      </c>
      <c r="L171" s="232" t="s">
        <v>1983</v>
      </c>
      <c r="M171" s="232" t="s">
        <v>1986</v>
      </c>
      <c r="N171" s="232" t="s">
        <v>1989</v>
      </c>
      <c r="O171" s="232" t="s">
        <v>1992</v>
      </c>
      <c r="P171" s="232" t="s">
        <v>1995</v>
      </c>
      <c r="Q171" s="232" t="s">
        <v>1998</v>
      </c>
      <c r="R171" s="232" t="s">
        <v>2000</v>
      </c>
      <c r="S171" s="232" t="s">
        <v>2003</v>
      </c>
      <c r="T171" s="232" t="s">
        <v>2005</v>
      </c>
      <c r="U171" s="232" t="s">
        <v>2007</v>
      </c>
      <c r="V171" s="232" t="s">
        <v>2010</v>
      </c>
      <c r="W171" s="232" t="s">
        <v>2013</v>
      </c>
      <c r="X171" s="232" t="s">
        <v>2016</v>
      </c>
      <c r="Y171" s="23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231" t="s">
        <v>2022</v>
      </c>
      <c r="C172" s="232" t="s">
        <v>2025</v>
      </c>
      <c r="D172" s="232" t="s">
        <v>2028</v>
      </c>
      <c r="E172" s="232" t="s">
        <v>1100</v>
      </c>
      <c r="F172" s="232" t="s">
        <v>1112</v>
      </c>
      <c r="G172" s="232" t="s">
        <v>2033</v>
      </c>
      <c r="H172" s="232" t="s">
        <v>2036</v>
      </c>
      <c r="I172" s="232" t="s">
        <v>2039</v>
      </c>
      <c r="J172" s="232" t="s">
        <v>2042</v>
      </c>
      <c r="K172" s="232" t="s">
        <v>2045</v>
      </c>
      <c r="L172" s="232" t="s">
        <v>2048</v>
      </c>
      <c r="M172" s="232" t="s">
        <v>2051</v>
      </c>
      <c r="N172" s="232" t="s">
        <v>2054</v>
      </c>
      <c r="O172" s="232" t="s">
        <v>2057</v>
      </c>
      <c r="P172" s="232" t="s">
        <v>2059</v>
      </c>
      <c r="Q172" s="232" t="s">
        <v>2062</v>
      </c>
      <c r="R172" s="232" t="s">
        <v>2065</v>
      </c>
      <c r="S172" s="232" t="s">
        <v>2068</v>
      </c>
      <c r="T172" s="232" t="s">
        <v>2071</v>
      </c>
      <c r="U172" s="232" t="s">
        <v>2074</v>
      </c>
      <c r="V172" s="232" t="s">
        <v>2077</v>
      </c>
      <c r="W172" s="232" t="s">
        <v>2037</v>
      </c>
      <c r="X172" s="232" t="s">
        <v>2082</v>
      </c>
      <c r="Y172" s="23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231" t="s">
        <v>2087</v>
      </c>
      <c r="C173" s="232" t="s">
        <v>580</v>
      </c>
      <c r="D173" s="232" t="s">
        <v>2091</v>
      </c>
      <c r="E173" s="232" t="s">
        <v>2094</v>
      </c>
      <c r="F173" s="232" t="s">
        <v>1494</v>
      </c>
      <c r="G173" s="232" t="s">
        <v>2098</v>
      </c>
      <c r="H173" s="232" t="s">
        <v>1018</v>
      </c>
      <c r="I173" s="232" t="s">
        <v>2102</v>
      </c>
      <c r="J173" s="232" t="s">
        <v>2105</v>
      </c>
      <c r="K173" s="232" t="s">
        <v>2108</v>
      </c>
      <c r="L173" s="232" t="s">
        <v>2111</v>
      </c>
      <c r="M173" s="232" t="s">
        <v>1808</v>
      </c>
      <c r="N173" s="232" t="s">
        <v>2115</v>
      </c>
      <c r="O173" s="232" t="s">
        <v>2118</v>
      </c>
      <c r="P173" s="232" t="s">
        <v>2121</v>
      </c>
      <c r="Q173" s="232" t="s">
        <v>2124</v>
      </c>
      <c r="R173" s="232" t="s">
        <v>2127</v>
      </c>
      <c r="S173" s="232" t="s">
        <v>2130</v>
      </c>
      <c r="T173" s="232" t="s">
        <v>2133</v>
      </c>
      <c r="U173" s="232" t="s">
        <v>2136</v>
      </c>
      <c r="V173" s="232" t="s">
        <v>2139</v>
      </c>
      <c r="W173" s="232" t="s">
        <v>2142</v>
      </c>
      <c r="X173" s="232" t="s">
        <v>1189</v>
      </c>
      <c r="Y173" s="23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231" t="s">
        <v>2147</v>
      </c>
      <c r="C174" s="232" t="s">
        <v>2150</v>
      </c>
      <c r="D174" s="232" t="s">
        <v>279</v>
      </c>
      <c r="E174" s="232" t="s">
        <v>2155</v>
      </c>
      <c r="F174" s="232" t="s">
        <v>2158</v>
      </c>
      <c r="G174" s="232" t="s">
        <v>391</v>
      </c>
      <c r="H174" s="232" t="s">
        <v>2163</v>
      </c>
      <c r="I174" s="232" t="s">
        <v>2166</v>
      </c>
      <c r="J174" s="232" t="s">
        <v>222</v>
      </c>
      <c r="K174" s="232" t="s">
        <v>2171</v>
      </c>
      <c r="L174" s="232" t="s">
        <v>2174</v>
      </c>
      <c r="M174" s="232" t="s">
        <v>2177</v>
      </c>
      <c r="N174" s="232" t="s">
        <v>2180</v>
      </c>
      <c r="O174" s="232" t="s">
        <v>2183</v>
      </c>
      <c r="P174" s="232" t="s">
        <v>2186</v>
      </c>
      <c r="Q174" s="232" t="s">
        <v>2189</v>
      </c>
      <c r="R174" s="232" t="s">
        <v>2192</v>
      </c>
      <c r="S174" s="232" t="s">
        <v>2195</v>
      </c>
      <c r="T174" s="232" t="s">
        <v>2198</v>
      </c>
      <c r="U174" s="232" t="s">
        <v>2201</v>
      </c>
      <c r="V174" s="232" t="s">
        <v>2204</v>
      </c>
      <c r="W174" s="232" t="s">
        <v>2206</v>
      </c>
      <c r="X174" s="232" t="s">
        <v>667</v>
      </c>
      <c r="Y174" s="23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231" t="s">
        <v>2212</v>
      </c>
      <c r="C175" s="232" t="s">
        <v>2215</v>
      </c>
      <c r="D175" s="232" t="s">
        <v>2216</v>
      </c>
      <c r="E175" s="232" t="s">
        <v>2219</v>
      </c>
      <c r="F175" s="232" t="s">
        <v>2222</v>
      </c>
      <c r="G175" s="232" t="s">
        <v>2225</v>
      </c>
      <c r="H175" s="232" t="s">
        <v>2228</v>
      </c>
      <c r="I175" s="232" t="s">
        <v>2230</v>
      </c>
      <c r="J175" s="232" t="s">
        <v>2233</v>
      </c>
      <c r="K175" s="232" t="s">
        <v>2236</v>
      </c>
      <c r="L175" s="232" t="s">
        <v>2239</v>
      </c>
      <c r="M175" s="232" t="s">
        <v>2242</v>
      </c>
      <c r="N175" s="232" t="s">
        <v>2245</v>
      </c>
      <c r="O175" s="232" t="s">
        <v>2248</v>
      </c>
      <c r="P175" s="232" t="s">
        <v>2251</v>
      </c>
      <c r="Q175" s="232" t="s">
        <v>2254</v>
      </c>
      <c r="R175" s="232" t="s">
        <v>2257</v>
      </c>
      <c r="S175" s="232" t="s">
        <v>2260</v>
      </c>
      <c r="T175" s="232" t="s">
        <v>2263</v>
      </c>
      <c r="U175" s="232" t="s">
        <v>2266</v>
      </c>
      <c r="V175" s="232" t="s">
        <v>2269</v>
      </c>
      <c r="W175" s="232" t="s">
        <v>2272</v>
      </c>
      <c r="X175" s="232" t="s">
        <v>2275</v>
      </c>
      <c r="Y175" s="23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234" t="s">
        <v>2280</v>
      </c>
      <c r="C176" s="235" t="s">
        <v>2283</v>
      </c>
      <c r="D176" s="235" t="s">
        <v>2286</v>
      </c>
      <c r="E176" s="235" t="s">
        <v>2289</v>
      </c>
      <c r="F176" s="235" t="s">
        <v>2292</v>
      </c>
      <c r="G176" s="235" t="s">
        <v>2294</v>
      </c>
      <c r="H176" s="235" t="s">
        <v>2296</v>
      </c>
      <c r="I176" s="235" t="s">
        <v>2299</v>
      </c>
      <c r="J176" s="235" t="s">
        <v>2302</v>
      </c>
      <c r="K176" s="235" t="s">
        <v>2305</v>
      </c>
      <c r="L176" s="235" t="s">
        <v>2308</v>
      </c>
      <c r="M176" s="235" t="s">
        <v>2310</v>
      </c>
      <c r="N176" s="235" t="s">
        <v>2313</v>
      </c>
      <c r="O176" s="235" t="s">
        <v>2316</v>
      </c>
      <c r="P176" s="235" t="s">
        <v>2319</v>
      </c>
      <c r="Q176" s="235" t="s">
        <v>2321</v>
      </c>
      <c r="R176" s="235" t="s">
        <v>2324</v>
      </c>
      <c r="S176" s="235" t="s">
        <v>2327</v>
      </c>
      <c r="T176" s="235" t="s">
        <v>2330</v>
      </c>
      <c r="U176" s="235" t="s">
        <v>2333</v>
      </c>
      <c r="V176" s="235" t="s">
        <v>2336</v>
      </c>
      <c r="W176" s="235" t="s">
        <v>2339</v>
      </c>
      <c r="X176" s="235" t="s">
        <v>2342</v>
      </c>
      <c r="Y176" s="23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228">
        <v>759.56</v>
      </c>
      <c r="C181" s="228">
        <v>759.56</v>
      </c>
      <c r="D181" s="228">
        <v>759.56</v>
      </c>
      <c r="E181" s="228">
        <v>759.56</v>
      </c>
      <c r="F181" s="228">
        <v>759.56</v>
      </c>
      <c r="G181" s="228">
        <v>759.56</v>
      </c>
      <c r="H181" s="228">
        <v>759.56</v>
      </c>
      <c r="I181" s="228">
        <v>759.56</v>
      </c>
      <c r="J181" s="228">
        <v>759.56</v>
      </c>
      <c r="K181" s="228">
        <v>759.56</v>
      </c>
      <c r="L181" s="228">
        <v>759.56</v>
      </c>
      <c r="M181" s="228">
        <v>759.56</v>
      </c>
      <c r="N181" s="228">
        <v>759.56</v>
      </c>
      <c r="O181" s="228">
        <v>759.56</v>
      </c>
      <c r="P181" s="228">
        <v>759.56</v>
      </c>
      <c r="Q181" s="228">
        <v>759.56</v>
      </c>
      <c r="R181" s="228">
        <v>759.56</v>
      </c>
      <c r="S181" s="228">
        <v>759.56</v>
      </c>
      <c r="T181" s="228">
        <v>759.56</v>
      </c>
      <c r="U181" s="228">
        <v>759.56</v>
      </c>
      <c r="V181" s="228">
        <v>759.56</v>
      </c>
      <c r="W181" s="228">
        <v>759.56</v>
      </c>
      <c r="X181" s="228">
        <v>759.56</v>
      </c>
      <c r="Y181" s="228">
        <v>759.56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228">
        <v>759.56</v>
      </c>
      <c r="C182" s="228">
        <v>759.56</v>
      </c>
      <c r="D182" s="228">
        <v>759.56</v>
      </c>
      <c r="E182" s="228">
        <v>759.56</v>
      </c>
      <c r="F182" s="228">
        <v>759.56</v>
      </c>
      <c r="G182" s="228">
        <v>759.56</v>
      </c>
      <c r="H182" s="228">
        <v>759.56</v>
      </c>
      <c r="I182" s="228">
        <v>759.56</v>
      </c>
      <c r="J182" s="228">
        <v>759.56</v>
      </c>
      <c r="K182" s="228">
        <v>759.56</v>
      </c>
      <c r="L182" s="228">
        <v>759.56</v>
      </c>
      <c r="M182" s="228">
        <v>759.56</v>
      </c>
      <c r="N182" s="228">
        <v>759.56</v>
      </c>
      <c r="O182" s="228">
        <v>759.56</v>
      </c>
      <c r="P182" s="228">
        <v>759.56</v>
      </c>
      <c r="Q182" s="228">
        <v>759.56</v>
      </c>
      <c r="R182" s="228">
        <v>759.56</v>
      </c>
      <c r="S182" s="228">
        <v>759.56</v>
      </c>
      <c r="T182" s="228">
        <v>759.56</v>
      </c>
      <c r="U182" s="228">
        <v>759.56</v>
      </c>
      <c r="V182" s="228">
        <v>759.56</v>
      </c>
      <c r="W182" s="228">
        <v>759.56</v>
      </c>
      <c r="X182" s="228">
        <v>759.56</v>
      </c>
      <c r="Y182" s="228">
        <v>759.56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228">
        <v>759.56</v>
      </c>
      <c r="C183" s="228">
        <v>759.56</v>
      </c>
      <c r="D183" s="228">
        <v>759.56</v>
      </c>
      <c r="E183" s="228">
        <v>759.56</v>
      </c>
      <c r="F183" s="228">
        <v>759.56</v>
      </c>
      <c r="G183" s="228">
        <v>759.56</v>
      </c>
      <c r="H183" s="228">
        <v>759.56</v>
      </c>
      <c r="I183" s="228">
        <v>759.56</v>
      </c>
      <c r="J183" s="228">
        <v>759.56</v>
      </c>
      <c r="K183" s="228">
        <v>759.56</v>
      </c>
      <c r="L183" s="228">
        <v>759.56</v>
      </c>
      <c r="M183" s="228">
        <v>759.56</v>
      </c>
      <c r="N183" s="228">
        <v>759.56</v>
      </c>
      <c r="O183" s="228">
        <v>759.56</v>
      </c>
      <c r="P183" s="228">
        <v>759.56</v>
      </c>
      <c r="Q183" s="228">
        <v>759.56</v>
      </c>
      <c r="R183" s="228">
        <v>759.56</v>
      </c>
      <c r="S183" s="228">
        <v>759.56</v>
      </c>
      <c r="T183" s="228">
        <v>759.56</v>
      </c>
      <c r="U183" s="228">
        <v>759.56</v>
      </c>
      <c r="V183" s="228">
        <v>759.56</v>
      </c>
      <c r="W183" s="228">
        <v>759.56</v>
      </c>
      <c r="X183" s="228">
        <v>759.56</v>
      </c>
      <c r="Y183" s="228">
        <v>759.56</v>
      </c>
      <c r="AB183" s="4">
        <v>14</v>
      </c>
      <c r="AC183" s="4">
        <v>10</v>
      </c>
    </row>
    <row r="184" spans="1:29" x14ac:dyDescent="0.25">
      <c r="A184" s="111">
        <v>4</v>
      </c>
      <c r="B184" s="228">
        <v>759.56</v>
      </c>
      <c r="C184" s="228">
        <v>759.56</v>
      </c>
      <c r="D184" s="228">
        <v>759.56</v>
      </c>
      <c r="E184" s="228">
        <v>759.56</v>
      </c>
      <c r="F184" s="228">
        <v>759.56</v>
      </c>
      <c r="G184" s="228">
        <v>759.56</v>
      </c>
      <c r="H184" s="228">
        <v>759.56</v>
      </c>
      <c r="I184" s="228">
        <v>759.56</v>
      </c>
      <c r="J184" s="228">
        <v>759.56</v>
      </c>
      <c r="K184" s="228">
        <v>759.56</v>
      </c>
      <c r="L184" s="228">
        <v>759.56</v>
      </c>
      <c r="M184" s="228">
        <v>759.56</v>
      </c>
      <c r="N184" s="228">
        <v>759.56</v>
      </c>
      <c r="O184" s="228">
        <v>759.56</v>
      </c>
      <c r="P184" s="228">
        <v>759.56</v>
      </c>
      <c r="Q184" s="228">
        <v>759.56</v>
      </c>
      <c r="R184" s="228">
        <v>759.56</v>
      </c>
      <c r="S184" s="228">
        <v>759.56</v>
      </c>
      <c r="T184" s="228">
        <v>759.56</v>
      </c>
      <c r="U184" s="228">
        <v>759.56</v>
      </c>
      <c r="V184" s="228">
        <v>759.56</v>
      </c>
      <c r="W184" s="228">
        <v>759.56</v>
      </c>
      <c r="X184" s="228">
        <v>759.56</v>
      </c>
      <c r="Y184" s="228">
        <v>759.56</v>
      </c>
      <c r="AB184" s="4">
        <v>14</v>
      </c>
      <c r="AC184" s="4">
        <v>11</v>
      </c>
    </row>
    <row r="185" spans="1:29" x14ac:dyDescent="0.25">
      <c r="A185" s="111">
        <v>5</v>
      </c>
      <c r="B185" s="228">
        <v>759.56</v>
      </c>
      <c r="C185" s="228">
        <v>759.56</v>
      </c>
      <c r="D185" s="228">
        <v>759.56</v>
      </c>
      <c r="E185" s="228">
        <v>759.56</v>
      </c>
      <c r="F185" s="228">
        <v>759.56</v>
      </c>
      <c r="G185" s="228">
        <v>759.56</v>
      </c>
      <c r="H185" s="228">
        <v>759.56</v>
      </c>
      <c r="I185" s="228">
        <v>759.56</v>
      </c>
      <c r="J185" s="228">
        <v>759.56</v>
      </c>
      <c r="K185" s="228">
        <v>759.56</v>
      </c>
      <c r="L185" s="228">
        <v>759.56</v>
      </c>
      <c r="M185" s="228">
        <v>759.56</v>
      </c>
      <c r="N185" s="228">
        <v>759.56</v>
      </c>
      <c r="O185" s="228">
        <v>759.56</v>
      </c>
      <c r="P185" s="228">
        <v>759.56</v>
      </c>
      <c r="Q185" s="228">
        <v>759.56</v>
      </c>
      <c r="R185" s="228">
        <v>759.56</v>
      </c>
      <c r="S185" s="228">
        <v>759.56</v>
      </c>
      <c r="T185" s="228">
        <v>759.56</v>
      </c>
      <c r="U185" s="228">
        <v>759.56</v>
      </c>
      <c r="V185" s="228">
        <v>759.56</v>
      </c>
      <c r="W185" s="228">
        <v>759.56</v>
      </c>
      <c r="X185" s="228">
        <v>759.56</v>
      </c>
      <c r="Y185" s="228">
        <v>759.56</v>
      </c>
      <c r="AB185" s="4">
        <v>14</v>
      </c>
      <c r="AC185" s="4">
        <v>12</v>
      </c>
    </row>
    <row r="186" spans="1:29" x14ac:dyDescent="0.25">
      <c r="A186" s="111">
        <v>6</v>
      </c>
      <c r="B186" s="228">
        <v>759.56</v>
      </c>
      <c r="C186" s="228">
        <v>759.56</v>
      </c>
      <c r="D186" s="228">
        <v>759.56</v>
      </c>
      <c r="E186" s="228">
        <v>759.56</v>
      </c>
      <c r="F186" s="228">
        <v>759.56</v>
      </c>
      <c r="G186" s="228">
        <v>759.56</v>
      </c>
      <c r="H186" s="228">
        <v>759.56</v>
      </c>
      <c r="I186" s="228">
        <v>759.56</v>
      </c>
      <c r="J186" s="228">
        <v>759.56</v>
      </c>
      <c r="K186" s="228">
        <v>759.56</v>
      </c>
      <c r="L186" s="228">
        <v>759.56</v>
      </c>
      <c r="M186" s="228">
        <v>759.56</v>
      </c>
      <c r="N186" s="228">
        <v>759.56</v>
      </c>
      <c r="O186" s="228">
        <v>759.56</v>
      </c>
      <c r="P186" s="228">
        <v>759.56</v>
      </c>
      <c r="Q186" s="228">
        <v>759.56</v>
      </c>
      <c r="R186" s="228">
        <v>759.56</v>
      </c>
      <c r="S186" s="228">
        <v>759.56</v>
      </c>
      <c r="T186" s="228">
        <v>759.56</v>
      </c>
      <c r="U186" s="228">
        <v>759.56</v>
      </c>
      <c r="V186" s="228">
        <v>759.56</v>
      </c>
      <c r="W186" s="228">
        <v>759.56</v>
      </c>
      <c r="X186" s="228">
        <v>759.56</v>
      </c>
      <c r="Y186" s="228">
        <v>759.56</v>
      </c>
      <c r="AB186" s="4">
        <v>14</v>
      </c>
      <c r="AC186" s="4">
        <v>13</v>
      </c>
    </row>
    <row r="187" spans="1:29" x14ac:dyDescent="0.25">
      <c r="A187" s="111">
        <v>7</v>
      </c>
      <c r="B187" s="228">
        <v>759.56</v>
      </c>
      <c r="C187" s="228">
        <v>759.56</v>
      </c>
      <c r="D187" s="228">
        <v>759.56</v>
      </c>
      <c r="E187" s="228">
        <v>759.56</v>
      </c>
      <c r="F187" s="228">
        <v>759.56</v>
      </c>
      <c r="G187" s="228">
        <v>759.56</v>
      </c>
      <c r="H187" s="228">
        <v>759.56</v>
      </c>
      <c r="I187" s="228">
        <v>759.56</v>
      </c>
      <c r="J187" s="228">
        <v>759.56</v>
      </c>
      <c r="K187" s="228">
        <v>759.56</v>
      </c>
      <c r="L187" s="228">
        <v>759.56</v>
      </c>
      <c r="M187" s="228">
        <v>759.56</v>
      </c>
      <c r="N187" s="228">
        <v>759.56</v>
      </c>
      <c r="O187" s="228">
        <v>759.56</v>
      </c>
      <c r="P187" s="228">
        <v>759.56</v>
      </c>
      <c r="Q187" s="228">
        <v>759.56</v>
      </c>
      <c r="R187" s="228">
        <v>759.56</v>
      </c>
      <c r="S187" s="228">
        <v>759.56</v>
      </c>
      <c r="T187" s="228">
        <v>759.56</v>
      </c>
      <c r="U187" s="228">
        <v>759.56</v>
      </c>
      <c r="V187" s="228">
        <v>759.56</v>
      </c>
      <c r="W187" s="228">
        <v>759.56</v>
      </c>
      <c r="X187" s="228">
        <v>759.56</v>
      </c>
      <c r="Y187" s="228">
        <v>759.56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228">
        <v>759.56</v>
      </c>
      <c r="C188" s="228">
        <v>759.56</v>
      </c>
      <c r="D188" s="228">
        <v>759.56</v>
      </c>
      <c r="E188" s="228">
        <v>759.56</v>
      </c>
      <c r="F188" s="228">
        <v>759.56</v>
      </c>
      <c r="G188" s="228">
        <v>759.56</v>
      </c>
      <c r="H188" s="228">
        <v>759.56</v>
      </c>
      <c r="I188" s="228">
        <v>759.56</v>
      </c>
      <c r="J188" s="228">
        <v>759.56</v>
      </c>
      <c r="K188" s="228">
        <v>759.56</v>
      </c>
      <c r="L188" s="228">
        <v>759.56</v>
      </c>
      <c r="M188" s="228">
        <v>759.56</v>
      </c>
      <c r="N188" s="228">
        <v>759.56</v>
      </c>
      <c r="O188" s="228">
        <v>759.56</v>
      </c>
      <c r="P188" s="228">
        <v>759.56</v>
      </c>
      <c r="Q188" s="228">
        <v>759.56</v>
      </c>
      <c r="R188" s="228">
        <v>759.56</v>
      </c>
      <c r="S188" s="228">
        <v>759.56</v>
      </c>
      <c r="T188" s="228">
        <v>759.56</v>
      </c>
      <c r="U188" s="228">
        <v>759.56</v>
      </c>
      <c r="V188" s="228">
        <v>759.56</v>
      </c>
      <c r="W188" s="228">
        <v>759.56</v>
      </c>
      <c r="X188" s="228">
        <v>759.56</v>
      </c>
      <c r="Y188" s="228">
        <v>759.56</v>
      </c>
      <c r="AB188" s="4">
        <v>14</v>
      </c>
      <c r="AC188" s="4">
        <v>15</v>
      </c>
    </row>
    <row r="189" spans="1:29" x14ac:dyDescent="0.25">
      <c r="A189" s="111">
        <v>9</v>
      </c>
      <c r="B189" s="228">
        <v>759.56</v>
      </c>
      <c r="C189" s="228">
        <v>759.56</v>
      </c>
      <c r="D189" s="228">
        <v>759.56</v>
      </c>
      <c r="E189" s="228">
        <v>759.56</v>
      </c>
      <c r="F189" s="228">
        <v>759.56</v>
      </c>
      <c r="G189" s="228">
        <v>759.56</v>
      </c>
      <c r="H189" s="228">
        <v>759.56</v>
      </c>
      <c r="I189" s="228">
        <v>759.56</v>
      </c>
      <c r="J189" s="228">
        <v>759.56</v>
      </c>
      <c r="K189" s="228">
        <v>759.56</v>
      </c>
      <c r="L189" s="228">
        <v>759.56</v>
      </c>
      <c r="M189" s="228">
        <v>759.56</v>
      </c>
      <c r="N189" s="228">
        <v>759.56</v>
      </c>
      <c r="O189" s="228">
        <v>759.56</v>
      </c>
      <c r="P189" s="228">
        <v>759.56</v>
      </c>
      <c r="Q189" s="228">
        <v>759.56</v>
      </c>
      <c r="R189" s="228">
        <v>759.56</v>
      </c>
      <c r="S189" s="228">
        <v>759.56</v>
      </c>
      <c r="T189" s="228">
        <v>759.56</v>
      </c>
      <c r="U189" s="228">
        <v>759.56</v>
      </c>
      <c r="V189" s="228">
        <v>759.56</v>
      </c>
      <c r="W189" s="228">
        <v>759.56</v>
      </c>
      <c r="X189" s="228">
        <v>759.56</v>
      </c>
      <c r="Y189" s="228">
        <v>759.56</v>
      </c>
      <c r="AB189" s="4">
        <v>14</v>
      </c>
      <c r="AC189" s="4">
        <v>16</v>
      </c>
    </row>
    <row r="190" spans="1:29" x14ac:dyDescent="0.25">
      <c r="A190" s="111">
        <v>10</v>
      </c>
      <c r="B190" s="228">
        <v>759.56</v>
      </c>
      <c r="C190" s="228">
        <v>759.56</v>
      </c>
      <c r="D190" s="228">
        <v>759.56</v>
      </c>
      <c r="E190" s="228">
        <v>759.56</v>
      </c>
      <c r="F190" s="228">
        <v>759.56</v>
      </c>
      <c r="G190" s="228">
        <v>759.56</v>
      </c>
      <c r="H190" s="228">
        <v>759.56</v>
      </c>
      <c r="I190" s="228">
        <v>759.56</v>
      </c>
      <c r="J190" s="228">
        <v>759.56</v>
      </c>
      <c r="K190" s="228">
        <v>759.56</v>
      </c>
      <c r="L190" s="228">
        <v>759.56</v>
      </c>
      <c r="M190" s="228">
        <v>759.56</v>
      </c>
      <c r="N190" s="228">
        <v>759.56</v>
      </c>
      <c r="O190" s="228">
        <v>759.56</v>
      </c>
      <c r="P190" s="228">
        <v>759.56</v>
      </c>
      <c r="Q190" s="228">
        <v>759.56</v>
      </c>
      <c r="R190" s="228">
        <v>759.56</v>
      </c>
      <c r="S190" s="228">
        <v>759.56</v>
      </c>
      <c r="T190" s="228">
        <v>759.56</v>
      </c>
      <c r="U190" s="228">
        <v>759.56</v>
      </c>
      <c r="V190" s="228">
        <v>759.56</v>
      </c>
      <c r="W190" s="228">
        <v>759.56</v>
      </c>
      <c r="X190" s="228">
        <v>759.56</v>
      </c>
      <c r="Y190" s="228">
        <v>759.56</v>
      </c>
      <c r="AB190" s="4">
        <v>14</v>
      </c>
      <c r="AC190" s="4">
        <v>17</v>
      </c>
    </row>
    <row r="191" spans="1:29" x14ac:dyDescent="0.25">
      <c r="A191" s="111">
        <v>11</v>
      </c>
      <c r="B191" s="228">
        <v>759.56</v>
      </c>
      <c r="C191" s="228">
        <v>759.56</v>
      </c>
      <c r="D191" s="228">
        <v>759.56</v>
      </c>
      <c r="E191" s="228">
        <v>759.56</v>
      </c>
      <c r="F191" s="228">
        <v>759.56</v>
      </c>
      <c r="G191" s="228">
        <v>759.56</v>
      </c>
      <c r="H191" s="228">
        <v>759.56</v>
      </c>
      <c r="I191" s="228">
        <v>759.56</v>
      </c>
      <c r="J191" s="228">
        <v>759.56</v>
      </c>
      <c r="K191" s="228">
        <v>759.56</v>
      </c>
      <c r="L191" s="228">
        <v>759.56</v>
      </c>
      <c r="M191" s="228">
        <v>759.56</v>
      </c>
      <c r="N191" s="228">
        <v>759.56</v>
      </c>
      <c r="O191" s="228">
        <v>759.56</v>
      </c>
      <c r="P191" s="228">
        <v>759.56</v>
      </c>
      <c r="Q191" s="228">
        <v>759.56</v>
      </c>
      <c r="R191" s="228">
        <v>759.56</v>
      </c>
      <c r="S191" s="228">
        <v>759.56</v>
      </c>
      <c r="T191" s="228">
        <v>759.56</v>
      </c>
      <c r="U191" s="228">
        <v>759.56</v>
      </c>
      <c r="V191" s="228">
        <v>759.56</v>
      </c>
      <c r="W191" s="228">
        <v>759.56</v>
      </c>
      <c r="X191" s="228">
        <v>759.56</v>
      </c>
      <c r="Y191" s="228">
        <v>759.56</v>
      </c>
      <c r="AB191" s="4">
        <v>14</v>
      </c>
      <c r="AC191" s="4">
        <v>18</v>
      </c>
    </row>
    <row r="192" spans="1:29" x14ac:dyDescent="0.25">
      <c r="A192" s="111">
        <v>12</v>
      </c>
      <c r="B192" s="228">
        <v>759.56</v>
      </c>
      <c r="C192" s="228">
        <v>759.56</v>
      </c>
      <c r="D192" s="228">
        <v>759.56</v>
      </c>
      <c r="E192" s="228">
        <v>759.56</v>
      </c>
      <c r="F192" s="228">
        <v>759.56</v>
      </c>
      <c r="G192" s="228">
        <v>759.56</v>
      </c>
      <c r="H192" s="228">
        <v>759.56</v>
      </c>
      <c r="I192" s="228">
        <v>759.56</v>
      </c>
      <c r="J192" s="228">
        <v>759.56</v>
      </c>
      <c r="K192" s="228">
        <v>759.56</v>
      </c>
      <c r="L192" s="228">
        <v>759.56</v>
      </c>
      <c r="M192" s="228">
        <v>759.56</v>
      </c>
      <c r="N192" s="228">
        <v>759.56</v>
      </c>
      <c r="O192" s="228">
        <v>759.56</v>
      </c>
      <c r="P192" s="228">
        <v>759.56</v>
      </c>
      <c r="Q192" s="228">
        <v>759.56</v>
      </c>
      <c r="R192" s="228">
        <v>759.56</v>
      </c>
      <c r="S192" s="228">
        <v>759.56</v>
      </c>
      <c r="T192" s="228">
        <v>759.56</v>
      </c>
      <c r="U192" s="228">
        <v>759.56</v>
      </c>
      <c r="V192" s="228">
        <v>759.56</v>
      </c>
      <c r="W192" s="228">
        <v>759.56</v>
      </c>
      <c r="X192" s="228">
        <v>759.56</v>
      </c>
      <c r="Y192" s="228">
        <v>759.56</v>
      </c>
      <c r="AB192" s="4">
        <v>14</v>
      </c>
      <c r="AC192" s="4">
        <v>19</v>
      </c>
    </row>
    <row r="193" spans="1:29" x14ac:dyDescent="0.25">
      <c r="A193" s="111">
        <v>13</v>
      </c>
      <c r="B193" s="228">
        <v>759.56</v>
      </c>
      <c r="C193" s="228">
        <v>759.56</v>
      </c>
      <c r="D193" s="228">
        <v>759.56</v>
      </c>
      <c r="E193" s="228">
        <v>759.56</v>
      </c>
      <c r="F193" s="228">
        <v>759.56</v>
      </c>
      <c r="G193" s="228">
        <v>759.56</v>
      </c>
      <c r="H193" s="228">
        <v>759.56</v>
      </c>
      <c r="I193" s="228">
        <v>759.56</v>
      </c>
      <c r="J193" s="228">
        <v>759.56</v>
      </c>
      <c r="K193" s="228">
        <v>759.56</v>
      </c>
      <c r="L193" s="228">
        <v>759.56</v>
      </c>
      <c r="M193" s="228">
        <v>759.56</v>
      </c>
      <c r="N193" s="228">
        <v>759.56</v>
      </c>
      <c r="O193" s="228">
        <v>759.56</v>
      </c>
      <c r="P193" s="228">
        <v>759.56</v>
      </c>
      <c r="Q193" s="228">
        <v>759.56</v>
      </c>
      <c r="R193" s="228">
        <v>759.56</v>
      </c>
      <c r="S193" s="228">
        <v>759.56</v>
      </c>
      <c r="T193" s="228">
        <v>759.56</v>
      </c>
      <c r="U193" s="228">
        <v>759.56</v>
      </c>
      <c r="V193" s="228">
        <v>759.56</v>
      </c>
      <c r="W193" s="228">
        <v>759.56</v>
      </c>
      <c r="X193" s="228">
        <v>759.56</v>
      </c>
      <c r="Y193" s="228">
        <v>759.56</v>
      </c>
      <c r="AB193" s="4">
        <v>14</v>
      </c>
      <c r="AC193" s="4">
        <v>20</v>
      </c>
    </row>
    <row r="194" spans="1:29" x14ac:dyDescent="0.25">
      <c r="A194" s="111">
        <v>14</v>
      </c>
      <c r="B194" s="228">
        <v>759.56</v>
      </c>
      <c r="C194" s="228">
        <v>759.56</v>
      </c>
      <c r="D194" s="228">
        <v>759.56</v>
      </c>
      <c r="E194" s="228">
        <v>759.56</v>
      </c>
      <c r="F194" s="228">
        <v>759.56</v>
      </c>
      <c r="G194" s="228">
        <v>759.56</v>
      </c>
      <c r="H194" s="228">
        <v>759.56</v>
      </c>
      <c r="I194" s="228">
        <v>759.56</v>
      </c>
      <c r="J194" s="228">
        <v>759.56</v>
      </c>
      <c r="K194" s="228">
        <v>759.56</v>
      </c>
      <c r="L194" s="228">
        <v>759.56</v>
      </c>
      <c r="M194" s="228">
        <v>759.56</v>
      </c>
      <c r="N194" s="228">
        <v>759.56</v>
      </c>
      <c r="O194" s="228">
        <v>759.56</v>
      </c>
      <c r="P194" s="228">
        <v>759.56</v>
      </c>
      <c r="Q194" s="228">
        <v>759.56</v>
      </c>
      <c r="R194" s="228">
        <v>759.56</v>
      </c>
      <c r="S194" s="228">
        <v>759.56</v>
      </c>
      <c r="T194" s="228">
        <v>759.56</v>
      </c>
      <c r="U194" s="228">
        <v>759.56</v>
      </c>
      <c r="V194" s="228">
        <v>759.56</v>
      </c>
      <c r="W194" s="228">
        <v>759.56</v>
      </c>
      <c r="X194" s="228">
        <v>759.56</v>
      </c>
      <c r="Y194" s="228">
        <v>759.56</v>
      </c>
      <c r="AB194" s="4">
        <v>14</v>
      </c>
      <c r="AC194" s="4">
        <v>21</v>
      </c>
    </row>
    <row r="195" spans="1:29" x14ac:dyDescent="0.25">
      <c r="A195" s="111">
        <v>15</v>
      </c>
      <c r="B195" s="228">
        <v>759.56</v>
      </c>
      <c r="C195" s="228">
        <v>759.56</v>
      </c>
      <c r="D195" s="228">
        <v>759.56</v>
      </c>
      <c r="E195" s="228">
        <v>759.56</v>
      </c>
      <c r="F195" s="228">
        <v>759.56</v>
      </c>
      <c r="G195" s="228">
        <v>759.56</v>
      </c>
      <c r="H195" s="228">
        <v>759.56</v>
      </c>
      <c r="I195" s="228">
        <v>759.56</v>
      </c>
      <c r="J195" s="228">
        <v>759.56</v>
      </c>
      <c r="K195" s="228">
        <v>759.56</v>
      </c>
      <c r="L195" s="228">
        <v>759.56</v>
      </c>
      <c r="M195" s="228">
        <v>759.56</v>
      </c>
      <c r="N195" s="228">
        <v>759.56</v>
      </c>
      <c r="O195" s="228">
        <v>759.56</v>
      </c>
      <c r="P195" s="228">
        <v>759.56</v>
      </c>
      <c r="Q195" s="228">
        <v>759.56</v>
      </c>
      <c r="R195" s="228">
        <v>759.56</v>
      </c>
      <c r="S195" s="228">
        <v>759.56</v>
      </c>
      <c r="T195" s="228">
        <v>759.56</v>
      </c>
      <c r="U195" s="228">
        <v>759.56</v>
      </c>
      <c r="V195" s="228">
        <v>759.56</v>
      </c>
      <c r="W195" s="228">
        <v>759.56</v>
      </c>
      <c r="X195" s="228">
        <v>759.56</v>
      </c>
      <c r="Y195" s="228">
        <v>759.56</v>
      </c>
      <c r="AB195" s="4">
        <v>14</v>
      </c>
      <c r="AC195" s="4">
        <v>22</v>
      </c>
    </row>
    <row r="196" spans="1:29" x14ac:dyDescent="0.25">
      <c r="A196" s="111">
        <v>16</v>
      </c>
      <c r="B196" s="228">
        <v>759.56</v>
      </c>
      <c r="C196" s="228">
        <v>759.56</v>
      </c>
      <c r="D196" s="228">
        <v>759.56</v>
      </c>
      <c r="E196" s="228">
        <v>759.56</v>
      </c>
      <c r="F196" s="228">
        <v>759.56</v>
      </c>
      <c r="G196" s="228">
        <v>759.56</v>
      </c>
      <c r="H196" s="228">
        <v>759.56</v>
      </c>
      <c r="I196" s="228">
        <v>759.56</v>
      </c>
      <c r="J196" s="228">
        <v>759.56</v>
      </c>
      <c r="K196" s="228">
        <v>759.56</v>
      </c>
      <c r="L196" s="228">
        <v>759.56</v>
      </c>
      <c r="M196" s="228">
        <v>759.56</v>
      </c>
      <c r="N196" s="228">
        <v>759.56</v>
      </c>
      <c r="O196" s="228">
        <v>759.56</v>
      </c>
      <c r="P196" s="228">
        <v>759.56</v>
      </c>
      <c r="Q196" s="228">
        <v>759.56</v>
      </c>
      <c r="R196" s="228">
        <v>759.56</v>
      </c>
      <c r="S196" s="228">
        <v>759.56</v>
      </c>
      <c r="T196" s="228">
        <v>759.56</v>
      </c>
      <c r="U196" s="228">
        <v>759.56</v>
      </c>
      <c r="V196" s="228">
        <v>759.56</v>
      </c>
      <c r="W196" s="228">
        <v>759.56</v>
      </c>
      <c r="X196" s="228">
        <v>759.56</v>
      </c>
      <c r="Y196" s="228">
        <v>759.56</v>
      </c>
      <c r="AB196" s="4">
        <v>14</v>
      </c>
      <c r="AC196" s="4">
        <v>23</v>
      </c>
    </row>
    <row r="197" spans="1:29" x14ac:dyDescent="0.25">
      <c r="A197" s="111">
        <v>17</v>
      </c>
      <c r="B197" s="228">
        <v>759.56</v>
      </c>
      <c r="C197" s="228">
        <v>759.56</v>
      </c>
      <c r="D197" s="228">
        <v>759.56</v>
      </c>
      <c r="E197" s="228">
        <v>759.56</v>
      </c>
      <c r="F197" s="228">
        <v>759.56</v>
      </c>
      <c r="G197" s="228">
        <v>759.56</v>
      </c>
      <c r="H197" s="228">
        <v>759.56</v>
      </c>
      <c r="I197" s="228">
        <v>759.56</v>
      </c>
      <c r="J197" s="228">
        <v>759.56</v>
      </c>
      <c r="K197" s="228">
        <v>759.56</v>
      </c>
      <c r="L197" s="228">
        <v>759.56</v>
      </c>
      <c r="M197" s="228">
        <v>759.56</v>
      </c>
      <c r="N197" s="228">
        <v>759.56</v>
      </c>
      <c r="O197" s="228">
        <v>759.56</v>
      </c>
      <c r="P197" s="228">
        <v>759.56</v>
      </c>
      <c r="Q197" s="228">
        <v>759.56</v>
      </c>
      <c r="R197" s="228">
        <v>759.56</v>
      </c>
      <c r="S197" s="228">
        <v>759.56</v>
      </c>
      <c r="T197" s="228">
        <v>759.56</v>
      </c>
      <c r="U197" s="228">
        <v>759.56</v>
      </c>
      <c r="V197" s="228">
        <v>759.56</v>
      </c>
      <c r="W197" s="228">
        <v>759.56</v>
      </c>
      <c r="X197" s="228">
        <v>759.56</v>
      </c>
      <c r="Y197" s="228">
        <v>759.56</v>
      </c>
      <c r="AB197" s="4">
        <v>14</v>
      </c>
      <c r="AC197" s="4">
        <v>24</v>
      </c>
    </row>
    <row r="198" spans="1:29" x14ac:dyDescent="0.25">
      <c r="A198" s="111">
        <v>18</v>
      </c>
      <c r="B198" s="228">
        <v>759.56</v>
      </c>
      <c r="C198" s="228">
        <v>759.56</v>
      </c>
      <c r="D198" s="228">
        <v>759.56</v>
      </c>
      <c r="E198" s="228">
        <v>759.56</v>
      </c>
      <c r="F198" s="228">
        <v>759.56</v>
      </c>
      <c r="G198" s="228">
        <v>759.56</v>
      </c>
      <c r="H198" s="228">
        <v>759.56</v>
      </c>
      <c r="I198" s="228">
        <v>759.56</v>
      </c>
      <c r="J198" s="228">
        <v>759.56</v>
      </c>
      <c r="K198" s="228">
        <v>759.56</v>
      </c>
      <c r="L198" s="228">
        <v>759.56</v>
      </c>
      <c r="M198" s="228">
        <v>759.56</v>
      </c>
      <c r="N198" s="228">
        <v>759.56</v>
      </c>
      <c r="O198" s="228">
        <v>759.56</v>
      </c>
      <c r="P198" s="228">
        <v>759.56</v>
      </c>
      <c r="Q198" s="228">
        <v>759.56</v>
      </c>
      <c r="R198" s="228">
        <v>759.56</v>
      </c>
      <c r="S198" s="228">
        <v>759.56</v>
      </c>
      <c r="T198" s="228">
        <v>759.56</v>
      </c>
      <c r="U198" s="228">
        <v>759.56</v>
      </c>
      <c r="V198" s="228">
        <v>759.56</v>
      </c>
      <c r="W198" s="228">
        <v>759.56</v>
      </c>
      <c r="X198" s="228">
        <v>759.56</v>
      </c>
      <c r="Y198" s="228">
        <v>759.56</v>
      </c>
      <c r="AB198" s="4">
        <v>14</v>
      </c>
      <c r="AC198" s="4">
        <v>25</v>
      </c>
    </row>
    <row r="199" spans="1:29" x14ac:dyDescent="0.25">
      <c r="A199" s="111">
        <v>19</v>
      </c>
      <c r="B199" s="228">
        <v>759.56</v>
      </c>
      <c r="C199" s="228">
        <v>759.56</v>
      </c>
      <c r="D199" s="228">
        <v>759.56</v>
      </c>
      <c r="E199" s="228">
        <v>759.56</v>
      </c>
      <c r="F199" s="228">
        <v>759.56</v>
      </c>
      <c r="G199" s="228">
        <v>759.56</v>
      </c>
      <c r="H199" s="228">
        <v>759.56</v>
      </c>
      <c r="I199" s="228">
        <v>759.56</v>
      </c>
      <c r="J199" s="228">
        <v>759.56</v>
      </c>
      <c r="K199" s="228">
        <v>759.56</v>
      </c>
      <c r="L199" s="228">
        <v>759.56</v>
      </c>
      <c r="M199" s="228">
        <v>759.56</v>
      </c>
      <c r="N199" s="228">
        <v>759.56</v>
      </c>
      <c r="O199" s="228">
        <v>759.56</v>
      </c>
      <c r="P199" s="228">
        <v>759.56</v>
      </c>
      <c r="Q199" s="228">
        <v>759.56</v>
      </c>
      <c r="R199" s="228">
        <v>759.56</v>
      </c>
      <c r="S199" s="228">
        <v>759.56</v>
      </c>
      <c r="T199" s="228">
        <v>759.56</v>
      </c>
      <c r="U199" s="228">
        <v>759.56</v>
      </c>
      <c r="V199" s="228">
        <v>759.56</v>
      </c>
      <c r="W199" s="228">
        <v>759.56</v>
      </c>
      <c r="X199" s="228">
        <v>759.56</v>
      </c>
      <c r="Y199" s="228">
        <v>759.56</v>
      </c>
      <c r="AB199" s="4">
        <v>15</v>
      </c>
      <c r="AC199" s="4">
        <v>2</v>
      </c>
    </row>
    <row r="200" spans="1:29" x14ac:dyDescent="0.25">
      <c r="A200" s="111">
        <v>20</v>
      </c>
      <c r="B200" s="228">
        <v>759.56</v>
      </c>
      <c r="C200" s="228">
        <v>759.56</v>
      </c>
      <c r="D200" s="228">
        <v>759.56</v>
      </c>
      <c r="E200" s="228">
        <v>759.56</v>
      </c>
      <c r="F200" s="228">
        <v>759.56</v>
      </c>
      <c r="G200" s="228">
        <v>759.56</v>
      </c>
      <c r="H200" s="228">
        <v>759.56</v>
      </c>
      <c r="I200" s="228">
        <v>759.56</v>
      </c>
      <c r="J200" s="228">
        <v>759.56</v>
      </c>
      <c r="K200" s="228">
        <v>759.56</v>
      </c>
      <c r="L200" s="228">
        <v>759.56</v>
      </c>
      <c r="M200" s="228">
        <v>759.56</v>
      </c>
      <c r="N200" s="228">
        <v>759.56</v>
      </c>
      <c r="O200" s="228">
        <v>759.56</v>
      </c>
      <c r="P200" s="228">
        <v>759.56</v>
      </c>
      <c r="Q200" s="228">
        <v>759.56</v>
      </c>
      <c r="R200" s="228">
        <v>759.56</v>
      </c>
      <c r="S200" s="228">
        <v>759.56</v>
      </c>
      <c r="T200" s="228">
        <v>759.56</v>
      </c>
      <c r="U200" s="228">
        <v>759.56</v>
      </c>
      <c r="V200" s="228">
        <v>759.56</v>
      </c>
      <c r="W200" s="228">
        <v>759.56</v>
      </c>
      <c r="X200" s="228">
        <v>759.56</v>
      </c>
      <c r="Y200" s="228">
        <v>759.56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228">
        <v>759.56</v>
      </c>
      <c r="C201" s="228">
        <v>759.56</v>
      </c>
      <c r="D201" s="228">
        <v>759.56</v>
      </c>
      <c r="E201" s="228">
        <v>759.56</v>
      </c>
      <c r="F201" s="228">
        <v>759.56</v>
      </c>
      <c r="G201" s="228">
        <v>759.56</v>
      </c>
      <c r="H201" s="228">
        <v>759.56</v>
      </c>
      <c r="I201" s="228">
        <v>759.56</v>
      </c>
      <c r="J201" s="228">
        <v>759.56</v>
      </c>
      <c r="K201" s="228">
        <v>759.56</v>
      </c>
      <c r="L201" s="228">
        <v>759.56</v>
      </c>
      <c r="M201" s="228">
        <v>759.56</v>
      </c>
      <c r="N201" s="228">
        <v>759.56</v>
      </c>
      <c r="O201" s="228">
        <v>759.56</v>
      </c>
      <c r="P201" s="228">
        <v>759.56</v>
      </c>
      <c r="Q201" s="228">
        <v>759.56</v>
      </c>
      <c r="R201" s="228">
        <v>759.56</v>
      </c>
      <c r="S201" s="228">
        <v>759.56</v>
      </c>
      <c r="T201" s="228">
        <v>759.56</v>
      </c>
      <c r="U201" s="228">
        <v>759.56</v>
      </c>
      <c r="V201" s="228">
        <v>759.56</v>
      </c>
      <c r="W201" s="228">
        <v>759.56</v>
      </c>
      <c r="X201" s="228">
        <v>759.56</v>
      </c>
      <c r="Y201" s="228">
        <v>759.56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228">
        <v>759.56</v>
      </c>
      <c r="C202" s="228">
        <v>759.56</v>
      </c>
      <c r="D202" s="228">
        <v>759.56</v>
      </c>
      <c r="E202" s="228">
        <v>759.56</v>
      </c>
      <c r="F202" s="228">
        <v>759.56</v>
      </c>
      <c r="G202" s="228">
        <v>759.56</v>
      </c>
      <c r="H202" s="228">
        <v>759.56</v>
      </c>
      <c r="I202" s="228">
        <v>759.56</v>
      </c>
      <c r="J202" s="228">
        <v>759.56</v>
      </c>
      <c r="K202" s="228">
        <v>759.56</v>
      </c>
      <c r="L202" s="228">
        <v>759.56</v>
      </c>
      <c r="M202" s="228">
        <v>759.56</v>
      </c>
      <c r="N202" s="228">
        <v>759.56</v>
      </c>
      <c r="O202" s="228">
        <v>759.56</v>
      </c>
      <c r="P202" s="228">
        <v>759.56</v>
      </c>
      <c r="Q202" s="228">
        <v>759.56</v>
      </c>
      <c r="R202" s="228">
        <v>759.56</v>
      </c>
      <c r="S202" s="228">
        <v>759.56</v>
      </c>
      <c r="T202" s="228">
        <v>759.56</v>
      </c>
      <c r="U202" s="228">
        <v>759.56</v>
      </c>
      <c r="V202" s="228">
        <v>759.56</v>
      </c>
      <c r="W202" s="228">
        <v>759.56</v>
      </c>
      <c r="X202" s="228">
        <v>759.56</v>
      </c>
      <c r="Y202" s="228">
        <v>759.56</v>
      </c>
      <c r="AB202" s="4">
        <v>15</v>
      </c>
      <c r="AC202" s="4">
        <v>5</v>
      </c>
    </row>
    <row r="203" spans="1:29" x14ac:dyDescent="0.25">
      <c r="A203" s="111">
        <v>23</v>
      </c>
      <c r="B203" s="228">
        <v>759.56</v>
      </c>
      <c r="C203" s="228">
        <v>759.56</v>
      </c>
      <c r="D203" s="228">
        <v>759.56</v>
      </c>
      <c r="E203" s="228">
        <v>759.56</v>
      </c>
      <c r="F203" s="228">
        <v>759.56</v>
      </c>
      <c r="G203" s="228">
        <v>759.56</v>
      </c>
      <c r="H203" s="228">
        <v>759.56</v>
      </c>
      <c r="I203" s="228">
        <v>759.56</v>
      </c>
      <c r="J203" s="228">
        <v>759.56</v>
      </c>
      <c r="K203" s="228">
        <v>759.56</v>
      </c>
      <c r="L203" s="228">
        <v>759.56</v>
      </c>
      <c r="M203" s="228">
        <v>759.56</v>
      </c>
      <c r="N203" s="228">
        <v>759.56</v>
      </c>
      <c r="O203" s="228">
        <v>759.56</v>
      </c>
      <c r="P203" s="228">
        <v>759.56</v>
      </c>
      <c r="Q203" s="228">
        <v>759.56</v>
      </c>
      <c r="R203" s="228">
        <v>759.56</v>
      </c>
      <c r="S203" s="228">
        <v>759.56</v>
      </c>
      <c r="T203" s="228">
        <v>759.56</v>
      </c>
      <c r="U203" s="228">
        <v>759.56</v>
      </c>
      <c r="V203" s="228">
        <v>759.56</v>
      </c>
      <c r="W203" s="228">
        <v>759.56</v>
      </c>
      <c r="X203" s="228">
        <v>759.56</v>
      </c>
      <c r="Y203" s="228">
        <v>759.56</v>
      </c>
      <c r="AB203" s="4">
        <v>15</v>
      </c>
      <c r="AC203" s="4">
        <v>6</v>
      </c>
    </row>
    <row r="204" spans="1:29" x14ac:dyDescent="0.25">
      <c r="A204" s="111">
        <v>24</v>
      </c>
      <c r="B204" s="228">
        <v>759.56</v>
      </c>
      <c r="C204" s="228">
        <v>759.56</v>
      </c>
      <c r="D204" s="228">
        <v>759.56</v>
      </c>
      <c r="E204" s="228">
        <v>759.56</v>
      </c>
      <c r="F204" s="228">
        <v>759.56</v>
      </c>
      <c r="G204" s="228">
        <v>759.56</v>
      </c>
      <c r="H204" s="228">
        <v>759.56</v>
      </c>
      <c r="I204" s="228">
        <v>759.56</v>
      </c>
      <c r="J204" s="228">
        <v>759.56</v>
      </c>
      <c r="K204" s="228">
        <v>759.56</v>
      </c>
      <c r="L204" s="228">
        <v>759.56</v>
      </c>
      <c r="M204" s="228">
        <v>759.56</v>
      </c>
      <c r="N204" s="228">
        <v>759.56</v>
      </c>
      <c r="O204" s="228">
        <v>759.56</v>
      </c>
      <c r="P204" s="228">
        <v>759.56</v>
      </c>
      <c r="Q204" s="228">
        <v>759.56</v>
      </c>
      <c r="R204" s="228">
        <v>759.56</v>
      </c>
      <c r="S204" s="228">
        <v>759.56</v>
      </c>
      <c r="T204" s="228">
        <v>759.56</v>
      </c>
      <c r="U204" s="228">
        <v>759.56</v>
      </c>
      <c r="V204" s="228">
        <v>759.56</v>
      </c>
      <c r="W204" s="228">
        <v>759.56</v>
      </c>
      <c r="X204" s="228">
        <v>759.56</v>
      </c>
      <c r="Y204" s="228">
        <v>759.56</v>
      </c>
      <c r="AB204" s="4">
        <v>15</v>
      </c>
      <c r="AC204" s="4">
        <v>7</v>
      </c>
    </row>
    <row r="205" spans="1:29" x14ac:dyDescent="0.25">
      <c r="A205" s="111">
        <v>25</v>
      </c>
      <c r="B205" s="228">
        <v>759.56</v>
      </c>
      <c r="C205" s="228">
        <v>759.56</v>
      </c>
      <c r="D205" s="228">
        <v>759.56</v>
      </c>
      <c r="E205" s="228">
        <v>759.56</v>
      </c>
      <c r="F205" s="228">
        <v>759.56</v>
      </c>
      <c r="G205" s="228">
        <v>759.56</v>
      </c>
      <c r="H205" s="228">
        <v>759.56</v>
      </c>
      <c r="I205" s="228">
        <v>759.56</v>
      </c>
      <c r="J205" s="228">
        <v>759.56</v>
      </c>
      <c r="K205" s="228">
        <v>759.56</v>
      </c>
      <c r="L205" s="228">
        <v>759.56</v>
      </c>
      <c r="M205" s="228">
        <v>759.56</v>
      </c>
      <c r="N205" s="228">
        <v>759.56</v>
      </c>
      <c r="O205" s="228">
        <v>759.56</v>
      </c>
      <c r="P205" s="228">
        <v>759.56</v>
      </c>
      <c r="Q205" s="228">
        <v>759.56</v>
      </c>
      <c r="R205" s="228">
        <v>759.56</v>
      </c>
      <c r="S205" s="228">
        <v>759.56</v>
      </c>
      <c r="T205" s="228">
        <v>759.56</v>
      </c>
      <c r="U205" s="228">
        <v>759.56</v>
      </c>
      <c r="V205" s="228">
        <v>759.56</v>
      </c>
      <c r="W205" s="228">
        <v>759.56</v>
      </c>
      <c r="X205" s="228">
        <v>759.56</v>
      </c>
      <c r="Y205" s="228">
        <v>759.56</v>
      </c>
      <c r="AB205" s="4">
        <v>15</v>
      </c>
      <c r="AC205" s="4">
        <v>8</v>
      </c>
    </row>
    <row r="206" spans="1:29" x14ac:dyDescent="0.25">
      <c r="A206" s="111">
        <v>26</v>
      </c>
      <c r="B206" s="228">
        <v>759.56</v>
      </c>
      <c r="C206" s="228">
        <v>759.56</v>
      </c>
      <c r="D206" s="228">
        <v>759.56</v>
      </c>
      <c r="E206" s="228">
        <v>759.56</v>
      </c>
      <c r="F206" s="228">
        <v>759.56</v>
      </c>
      <c r="G206" s="228">
        <v>759.56</v>
      </c>
      <c r="H206" s="228">
        <v>759.56</v>
      </c>
      <c r="I206" s="228">
        <v>759.56</v>
      </c>
      <c r="J206" s="228">
        <v>759.56</v>
      </c>
      <c r="K206" s="228">
        <v>759.56</v>
      </c>
      <c r="L206" s="228">
        <v>759.56</v>
      </c>
      <c r="M206" s="228">
        <v>759.56</v>
      </c>
      <c r="N206" s="228">
        <v>759.56</v>
      </c>
      <c r="O206" s="228">
        <v>759.56</v>
      </c>
      <c r="P206" s="228">
        <v>759.56</v>
      </c>
      <c r="Q206" s="228">
        <v>759.56</v>
      </c>
      <c r="R206" s="228">
        <v>759.56</v>
      </c>
      <c r="S206" s="228">
        <v>759.56</v>
      </c>
      <c r="T206" s="228">
        <v>759.56</v>
      </c>
      <c r="U206" s="228">
        <v>759.56</v>
      </c>
      <c r="V206" s="228">
        <v>759.56</v>
      </c>
      <c r="W206" s="228">
        <v>759.56</v>
      </c>
      <c r="X206" s="228">
        <v>759.56</v>
      </c>
      <c r="Y206" s="228">
        <v>759.56</v>
      </c>
      <c r="AB206" s="4">
        <v>15</v>
      </c>
      <c r="AC206" s="4">
        <v>9</v>
      </c>
    </row>
    <row r="207" spans="1:29" x14ac:dyDescent="0.25">
      <c r="A207" s="111">
        <v>27</v>
      </c>
      <c r="B207" s="228">
        <v>759.56</v>
      </c>
      <c r="C207" s="228">
        <v>759.56</v>
      </c>
      <c r="D207" s="228">
        <v>759.56</v>
      </c>
      <c r="E207" s="228">
        <v>759.56</v>
      </c>
      <c r="F207" s="228">
        <v>759.56</v>
      </c>
      <c r="G207" s="228">
        <v>759.56</v>
      </c>
      <c r="H207" s="228">
        <v>759.56</v>
      </c>
      <c r="I207" s="228">
        <v>759.56</v>
      </c>
      <c r="J207" s="228">
        <v>759.56</v>
      </c>
      <c r="K207" s="228">
        <v>759.56</v>
      </c>
      <c r="L207" s="228">
        <v>759.56</v>
      </c>
      <c r="M207" s="228">
        <v>759.56</v>
      </c>
      <c r="N207" s="228">
        <v>759.56</v>
      </c>
      <c r="O207" s="228">
        <v>759.56</v>
      </c>
      <c r="P207" s="228">
        <v>759.56</v>
      </c>
      <c r="Q207" s="228">
        <v>759.56</v>
      </c>
      <c r="R207" s="228">
        <v>759.56</v>
      </c>
      <c r="S207" s="228">
        <v>759.56</v>
      </c>
      <c r="T207" s="228">
        <v>759.56</v>
      </c>
      <c r="U207" s="228">
        <v>759.56</v>
      </c>
      <c r="V207" s="228">
        <v>759.56</v>
      </c>
      <c r="W207" s="228">
        <v>759.56</v>
      </c>
      <c r="X207" s="228">
        <v>759.56</v>
      </c>
      <c r="Y207" s="228">
        <v>759.56</v>
      </c>
      <c r="AB207" s="4">
        <v>15</v>
      </c>
      <c r="AC207" s="4">
        <v>10</v>
      </c>
    </row>
    <row r="208" spans="1:29" x14ac:dyDescent="0.25">
      <c r="A208" s="111">
        <v>28</v>
      </c>
      <c r="B208" s="228">
        <v>759.56</v>
      </c>
      <c r="C208" s="228">
        <v>759.56</v>
      </c>
      <c r="D208" s="228">
        <v>759.56</v>
      </c>
      <c r="E208" s="228">
        <v>759.56</v>
      </c>
      <c r="F208" s="228">
        <v>759.56</v>
      </c>
      <c r="G208" s="228">
        <v>759.56</v>
      </c>
      <c r="H208" s="228">
        <v>759.56</v>
      </c>
      <c r="I208" s="228">
        <v>759.56</v>
      </c>
      <c r="J208" s="228">
        <v>759.56</v>
      </c>
      <c r="K208" s="228">
        <v>759.56</v>
      </c>
      <c r="L208" s="228">
        <v>759.56</v>
      </c>
      <c r="M208" s="228">
        <v>759.56</v>
      </c>
      <c r="N208" s="228">
        <v>759.56</v>
      </c>
      <c r="O208" s="228">
        <v>759.56</v>
      </c>
      <c r="P208" s="228">
        <v>759.56</v>
      </c>
      <c r="Q208" s="228">
        <v>759.56</v>
      </c>
      <c r="R208" s="228">
        <v>759.56</v>
      </c>
      <c r="S208" s="228">
        <v>759.56</v>
      </c>
      <c r="T208" s="228">
        <v>759.56</v>
      </c>
      <c r="U208" s="228">
        <v>759.56</v>
      </c>
      <c r="V208" s="228">
        <v>759.56</v>
      </c>
      <c r="W208" s="228">
        <v>759.56</v>
      </c>
      <c r="X208" s="228">
        <v>759.56</v>
      </c>
      <c r="Y208" s="228">
        <v>759.56</v>
      </c>
      <c r="AB208" s="4">
        <v>15</v>
      </c>
      <c r="AC208" s="4">
        <v>11</v>
      </c>
    </row>
    <row r="209" spans="1:29" x14ac:dyDescent="0.25">
      <c r="A209" s="111">
        <v>29</v>
      </c>
      <c r="B209" s="228">
        <v>759.56</v>
      </c>
      <c r="C209" s="228">
        <v>759.56</v>
      </c>
      <c r="D209" s="228">
        <v>759.56</v>
      </c>
      <c r="E209" s="228">
        <v>759.56</v>
      </c>
      <c r="F209" s="228">
        <v>759.56</v>
      </c>
      <c r="G209" s="228">
        <v>759.56</v>
      </c>
      <c r="H209" s="228">
        <v>759.56</v>
      </c>
      <c r="I209" s="228">
        <v>759.56</v>
      </c>
      <c r="J209" s="228">
        <v>759.56</v>
      </c>
      <c r="K209" s="228">
        <v>759.56</v>
      </c>
      <c r="L209" s="228">
        <v>759.56</v>
      </c>
      <c r="M209" s="228">
        <v>759.56</v>
      </c>
      <c r="N209" s="228">
        <v>759.56</v>
      </c>
      <c r="O209" s="228">
        <v>759.56</v>
      </c>
      <c r="P209" s="228">
        <v>759.56</v>
      </c>
      <c r="Q209" s="228">
        <v>759.56</v>
      </c>
      <c r="R209" s="228">
        <v>759.56</v>
      </c>
      <c r="S209" s="228">
        <v>759.56</v>
      </c>
      <c r="T209" s="228">
        <v>759.56</v>
      </c>
      <c r="U209" s="228">
        <v>759.56</v>
      </c>
      <c r="V209" s="228">
        <v>759.56</v>
      </c>
      <c r="W209" s="228">
        <v>759.56</v>
      </c>
      <c r="X209" s="228">
        <v>759.56</v>
      </c>
      <c r="Y209" s="228">
        <v>759.56</v>
      </c>
      <c r="AB209" s="4">
        <v>15</v>
      </c>
      <c r="AC209" s="4">
        <v>12</v>
      </c>
    </row>
    <row r="210" spans="1:29" x14ac:dyDescent="0.25">
      <c r="A210" s="121">
        <v>30</v>
      </c>
      <c r="B210" s="228">
        <v>759.56</v>
      </c>
      <c r="C210" s="228">
        <v>759.56</v>
      </c>
      <c r="D210" s="228">
        <v>759.56</v>
      </c>
      <c r="E210" s="228">
        <v>759.56</v>
      </c>
      <c r="F210" s="228">
        <v>759.56</v>
      </c>
      <c r="G210" s="228">
        <v>759.56</v>
      </c>
      <c r="H210" s="228">
        <v>759.56</v>
      </c>
      <c r="I210" s="228">
        <v>759.56</v>
      </c>
      <c r="J210" s="228">
        <v>759.56</v>
      </c>
      <c r="K210" s="228">
        <v>759.56</v>
      </c>
      <c r="L210" s="228">
        <v>759.56</v>
      </c>
      <c r="M210" s="228">
        <v>759.56</v>
      </c>
      <c r="N210" s="228">
        <v>759.56</v>
      </c>
      <c r="O210" s="228">
        <v>759.56</v>
      </c>
      <c r="P210" s="228">
        <v>759.56</v>
      </c>
      <c r="Q210" s="228">
        <v>759.56</v>
      </c>
      <c r="R210" s="228">
        <v>759.56</v>
      </c>
      <c r="S210" s="228">
        <v>759.56</v>
      </c>
      <c r="T210" s="228">
        <v>759.56</v>
      </c>
      <c r="U210" s="228">
        <v>759.56</v>
      </c>
      <c r="V210" s="228">
        <v>759.56</v>
      </c>
      <c r="W210" s="228">
        <v>759.56</v>
      </c>
      <c r="X210" s="228">
        <v>759.56</v>
      </c>
      <c r="Y210" s="228">
        <v>759.56</v>
      </c>
      <c r="AB210" s="4">
        <v>15</v>
      </c>
      <c r="AC210" s="4">
        <v>13</v>
      </c>
    </row>
    <row r="211" spans="1:29" x14ac:dyDescent="0.25">
      <c r="A211" s="122">
        <v>31</v>
      </c>
      <c r="B211" s="228">
        <v>759.56</v>
      </c>
      <c r="C211" s="228">
        <v>759.56</v>
      </c>
      <c r="D211" s="228">
        <v>759.56</v>
      </c>
      <c r="E211" s="228">
        <v>759.56</v>
      </c>
      <c r="F211" s="228">
        <v>759.56</v>
      </c>
      <c r="G211" s="228">
        <v>759.56</v>
      </c>
      <c r="H211" s="228">
        <v>759.56</v>
      </c>
      <c r="I211" s="228">
        <v>759.56</v>
      </c>
      <c r="J211" s="228">
        <v>759.56</v>
      </c>
      <c r="K211" s="228">
        <v>759.56</v>
      </c>
      <c r="L211" s="228">
        <v>759.56</v>
      </c>
      <c r="M211" s="228">
        <v>759.56</v>
      </c>
      <c r="N211" s="228">
        <v>759.56</v>
      </c>
      <c r="O211" s="228">
        <v>759.56</v>
      </c>
      <c r="P211" s="228">
        <v>759.56</v>
      </c>
      <c r="Q211" s="228">
        <v>759.56</v>
      </c>
      <c r="R211" s="228">
        <v>759.56</v>
      </c>
      <c r="S211" s="228">
        <v>759.56</v>
      </c>
      <c r="T211" s="228">
        <v>759.56</v>
      </c>
      <c r="U211" s="228">
        <v>759.56</v>
      </c>
      <c r="V211" s="228">
        <v>759.56</v>
      </c>
      <c r="W211" s="228">
        <v>759.56</v>
      </c>
      <c r="X211" s="228">
        <v>759.56</v>
      </c>
      <c r="Y211" s="228">
        <v>759.56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237" t="s">
        <v>304</v>
      </c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2.2000000000000002</v>
      </c>
      <c r="J220" s="124">
        <v>2.2000000000000002</v>
      </c>
      <c r="K220" s="124">
        <v>2.2000000000000002</v>
      </c>
      <c r="L220" s="124">
        <v>2.2000000000000002</v>
      </c>
      <c r="O220" s="11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238">
        <v>0</v>
      </c>
      <c r="J221" s="238">
        <v>0</v>
      </c>
      <c r="K221" s="238">
        <v>0</v>
      </c>
      <c r="L221" s="238">
        <v>0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238">
        <v>2.2000000000000002</v>
      </c>
      <c r="J222" s="238">
        <v>2.2000000000000002</v>
      </c>
      <c r="K222" s="238">
        <v>2.2000000000000002</v>
      </c>
      <c r="L222" s="238">
        <v>2.2000000000000002</v>
      </c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28:29" x14ac:dyDescent="0.25">
      <c r="AB225" s="4">
        <v>16</v>
      </c>
      <c r="AC225" s="4">
        <v>4</v>
      </c>
    </row>
    <row r="226" spans="28:29" x14ac:dyDescent="0.25">
      <c r="AB226" s="4">
        <v>16</v>
      </c>
      <c r="AC226" s="4">
        <v>5</v>
      </c>
    </row>
    <row r="227" spans="28:29" x14ac:dyDescent="0.25">
      <c r="AB227" s="4">
        <v>16</v>
      </c>
      <c r="AC227" s="4">
        <v>6</v>
      </c>
    </row>
    <row r="228" spans="28:29" x14ac:dyDescent="0.25">
      <c r="AB228" s="4">
        <v>16</v>
      </c>
      <c r="AC228" s="4">
        <v>7</v>
      </c>
    </row>
    <row r="229" spans="28:29" x14ac:dyDescent="0.25">
      <c r="AB229" s="4">
        <v>16</v>
      </c>
      <c r="AC229" s="4">
        <v>8</v>
      </c>
    </row>
    <row r="230" spans="28:29" x14ac:dyDescent="0.25">
      <c r="AB230" s="4">
        <v>16</v>
      </c>
      <c r="AC230" s="4">
        <v>9</v>
      </c>
    </row>
    <row r="231" spans="28:29" x14ac:dyDescent="0.25">
      <c r="AB231" s="4">
        <v>16</v>
      </c>
      <c r="AC231" s="4">
        <v>10</v>
      </c>
    </row>
    <row r="232" spans="28:29" x14ac:dyDescent="0.25">
      <c r="AB232" s="4">
        <v>16</v>
      </c>
      <c r="AC232" s="4">
        <v>11</v>
      </c>
    </row>
    <row r="233" spans="28:29" x14ac:dyDescent="0.25">
      <c r="AB233" s="4">
        <v>16</v>
      </c>
      <c r="AC233" s="4">
        <v>12</v>
      </c>
    </row>
    <row r="234" spans="28:29" x14ac:dyDescent="0.25">
      <c r="AB234" s="4">
        <v>16</v>
      </c>
      <c r="AC234" s="4">
        <v>13</v>
      </c>
    </row>
    <row r="235" spans="28:29" x14ac:dyDescent="0.25">
      <c r="AB235" s="4">
        <v>16</v>
      </c>
      <c r="AC235" s="4">
        <v>14</v>
      </c>
    </row>
    <row r="236" spans="28:29" x14ac:dyDescent="0.25">
      <c r="AB236" s="4">
        <v>16</v>
      </c>
      <c r="AC236" s="4">
        <v>15</v>
      </c>
    </row>
    <row r="237" spans="28:29" x14ac:dyDescent="0.25">
      <c r="AB237" s="4">
        <v>16</v>
      </c>
      <c r="AC237" s="4">
        <v>16</v>
      </c>
    </row>
    <row r="238" spans="28:29" x14ac:dyDescent="0.25">
      <c r="AB238" s="4">
        <v>16</v>
      </c>
      <c r="AC238" s="4">
        <v>17</v>
      </c>
    </row>
    <row r="239" spans="28:29" x14ac:dyDescent="0.25">
      <c r="AB239" s="4">
        <v>16</v>
      </c>
      <c r="AC239" s="4">
        <v>18</v>
      </c>
    </row>
    <row r="240" spans="28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I200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9" width="13.21875" style="4" customWidth="1"/>
    <col min="10" max="10" width="15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10">
        <v>1304.77</v>
      </c>
      <c r="C7" s="211">
        <v>1314.77</v>
      </c>
      <c r="D7" s="211">
        <v>1338.61</v>
      </c>
      <c r="E7" s="211">
        <v>1346.85</v>
      </c>
      <c r="F7" s="211">
        <v>1411.24</v>
      </c>
      <c r="G7" s="211">
        <v>1519.66</v>
      </c>
      <c r="H7" s="211">
        <v>1576.55</v>
      </c>
      <c r="I7" s="211">
        <v>1588.36</v>
      </c>
      <c r="J7" s="211">
        <v>1586.27</v>
      </c>
      <c r="K7" s="211">
        <v>1578.87</v>
      </c>
      <c r="L7" s="211">
        <v>1568.98</v>
      </c>
      <c r="M7" s="211">
        <v>1568.9</v>
      </c>
      <c r="N7" s="211">
        <v>1558.7</v>
      </c>
      <c r="O7" s="211">
        <v>1542.26</v>
      </c>
      <c r="P7" s="211">
        <v>1550.67</v>
      </c>
      <c r="Q7" s="211">
        <v>1568.33</v>
      </c>
      <c r="R7" s="211">
        <v>1583.47</v>
      </c>
      <c r="S7" s="211">
        <v>1603.52</v>
      </c>
      <c r="T7" s="211">
        <v>1581.61</v>
      </c>
      <c r="U7" s="211">
        <v>1564.44</v>
      </c>
      <c r="V7" s="211">
        <v>1536.21</v>
      </c>
      <c r="W7" s="211">
        <v>1486.74</v>
      </c>
      <c r="X7" s="211">
        <v>1365.21</v>
      </c>
      <c r="Y7" s="212">
        <v>1342.42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13">
        <v>1313.57</v>
      </c>
      <c r="C8" s="214">
        <v>1314.04</v>
      </c>
      <c r="D8" s="214">
        <v>1322.96</v>
      </c>
      <c r="E8" s="214">
        <v>1345.56</v>
      </c>
      <c r="F8" s="214">
        <v>1429.4</v>
      </c>
      <c r="G8" s="214">
        <v>1545.24</v>
      </c>
      <c r="H8" s="214">
        <v>1566.48</v>
      </c>
      <c r="I8" s="214">
        <v>1611.27</v>
      </c>
      <c r="J8" s="214">
        <v>1589.02</v>
      </c>
      <c r="K8" s="214">
        <v>1577.67</v>
      </c>
      <c r="L8" s="214">
        <v>1560.1</v>
      </c>
      <c r="M8" s="214">
        <v>1563.01</v>
      </c>
      <c r="N8" s="214">
        <v>1559.58</v>
      </c>
      <c r="O8" s="214">
        <v>1556.04</v>
      </c>
      <c r="P8" s="214">
        <v>1559.92</v>
      </c>
      <c r="Q8" s="214">
        <v>1576.6</v>
      </c>
      <c r="R8" s="214">
        <v>1612.91</v>
      </c>
      <c r="S8" s="214">
        <v>1622.38</v>
      </c>
      <c r="T8" s="214">
        <v>1689.45</v>
      </c>
      <c r="U8" s="214">
        <v>1603.71</v>
      </c>
      <c r="V8" s="214">
        <v>1559.66</v>
      </c>
      <c r="W8" s="214">
        <v>1519.59</v>
      </c>
      <c r="X8" s="214">
        <v>1426.91</v>
      </c>
      <c r="Y8" s="215">
        <v>1389.99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13">
        <v>1342.55</v>
      </c>
      <c r="C9" s="214">
        <v>1330.52</v>
      </c>
      <c r="D9" s="214">
        <v>1332.97</v>
      </c>
      <c r="E9" s="214">
        <v>1344.65</v>
      </c>
      <c r="F9" s="214">
        <v>1412.32</v>
      </c>
      <c r="G9" s="214">
        <v>1524.36</v>
      </c>
      <c r="H9" s="214">
        <v>1571.71</v>
      </c>
      <c r="I9" s="214">
        <v>1588.96</v>
      </c>
      <c r="J9" s="214">
        <v>1591.54</v>
      </c>
      <c r="K9" s="214">
        <v>1587.89</v>
      </c>
      <c r="L9" s="214">
        <v>1559.72</v>
      </c>
      <c r="M9" s="214">
        <v>1573.83</v>
      </c>
      <c r="N9" s="214">
        <v>1568.9</v>
      </c>
      <c r="O9" s="214">
        <v>1560.12</v>
      </c>
      <c r="P9" s="214">
        <v>1561.82</v>
      </c>
      <c r="Q9" s="214">
        <v>1573.68</v>
      </c>
      <c r="R9" s="214">
        <v>1603.23</v>
      </c>
      <c r="S9" s="214">
        <v>1644.85</v>
      </c>
      <c r="T9" s="214">
        <v>1602.91</v>
      </c>
      <c r="U9" s="214">
        <v>1572.38</v>
      </c>
      <c r="V9" s="214">
        <v>1514.57</v>
      </c>
      <c r="W9" s="214">
        <v>1460.03</v>
      </c>
      <c r="X9" s="214">
        <v>1398.21</v>
      </c>
      <c r="Y9" s="215">
        <v>1384.16</v>
      </c>
      <c r="AB9" s="4">
        <v>7</v>
      </c>
      <c r="AC9" s="4">
        <v>4</v>
      </c>
    </row>
    <row r="10" spans="1:29" x14ac:dyDescent="0.25">
      <c r="A10" s="69">
        <v>4</v>
      </c>
      <c r="B10" s="213">
        <v>1341.67</v>
      </c>
      <c r="C10" s="214">
        <v>1342.14</v>
      </c>
      <c r="D10" s="214">
        <v>1343.24</v>
      </c>
      <c r="E10" s="214">
        <v>1343.84</v>
      </c>
      <c r="F10" s="214">
        <v>1344.93</v>
      </c>
      <c r="G10" s="214">
        <v>1415.62</v>
      </c>
      <c r="H10" s="214">
        <v>1443.08</v>
      </c>
      <c r="I10" s="214">
        <v>1429.95</v>
      </c>
      <c r="J10" s="214">
        <v>1405.2</v>
      </c>
      <c r="K10" s="214">
        <v>1367.97</v>
      </c>
      <c r="L10" s="214">
        <v>1298.96</v>
      </c>
      <c r="M10" s="214">
        <v>1298.8900000000001</v>
      </c>
      <c r="N10" s="214">
        <v>1298.76</v>
      </c>
      <c r="O10" s="214">
        <v>1298.8699999999999</v>
      </c>
      <c r="P10" s="214">
        <v>1325.77</v>
      </c>
      <c r="Q10" s="214">
        <v>1316.99</v>
      </c>
      <c r="R10" s="214">
        <v>1350.56</v>
      </c>
      <c r="S10" s="214">
        <v>1350.69</v>
      </c>
      <c r="T10" s="214">
        <v>1349.65</v>
      </c>
      <c r="U10" s="214">
        <v>1349.38</v>
      </c>
      <c r="V10" s="214">
        <v>1347.87</v>
      </c>
      <c r="W10" s="214">
        <v>1302.45</v>
      </c>
      <c r="X10" s="214">
        <v>1295.27</v>
      </c>
      <c r="Y10" s="215">
        <v>1301.1500000000001</v>
      </c>
      <c r="AB10" s="4">
        <v>7</v>
      </c>
      <c r="AC10" s="4">
        <v>5</v>
      </c>
    </row>
    <row r="11" spans="1:29" x14ac:dyDescent="0.25">
      <c r="A11" s="69">
        <v>5</v>
      </c>
      <c r="B11" s="213">
        <v>1342.46</v>
      </c>
      <c r="C11" s="214">
        <v>1343.52</v>
      </c>
      <c r="D11" s="214">
        <v>1343.34</v>
      </c>
      <c r="E11" s="214">
        <v>1344.18</v>
      </c>
      <c r="F11" s="214">
        <v>1351.43</v>
      </c>
      <c r="G11" s="214">
        <v>1362.8</v>
      </c>
      <c r="H11" s="214">
        <v>1434.42</v>
      </c>
      <c r="I11" s="214">
        <v>1415.49</v>
      </c>
      <c r="J11" s="214">
        <v>1371.97</v>
      </c>
      <c r="K11" s="214">
        <v>1360.66</v>
      </c>
      <c r="L11" s="214">
        <v>1352.47</v>
      </c>
      <c r="M11" s="214">
        <v>1350.4</v>
      </c>
      <c r="N11" s="214">
        <v>1311.64</v>
      </c>
      <c r="O11" s="214">
        <v>1299.31</v>
      </c>
      <c r="P11" s="214">
        <v>1299.99</v>
      </c>
      <c r="Q11" s="214">
        <v>1311</v>
      </c>
      <c r="R11" s="214">
        <v>1361.05</v>
      </c>
      <c r="S11" s="214">
        <v>1402.69</v>
      </c>
      <c r="T11" s="214">
        <v>1440.47</v>
      </c>
      <c r="U11" s="214">
        <v>1422.03</v>
      </c>
      <c r="V11" s="214">
        <v>1351.08</v>
      </c>
      <c r="W11" s="214">
        <v>1347.33</v>
      </c>
      <c r="X11" s="214">
        <v>1340.67</v>
      </c>
      <c r="Y11" s="215">
        <v>1341.67</v>
      </c>
      <c r="AB11" s="4">
        <v>7</v>
      </c>
      <c r="AC11" s="4">
        <v>6</v>
      </c>
    </row>
    <row r="12" spans="1:29" x14ac:dyDescent="0.25">
      <c r="A12" s="69">
        <v>6</v>
      </c>
      <c r="B12" s="213">
        <v>1349.18</v>
      </c>
      <c r="C12" s="214">
        <v>1343.69</v>
      </c>
      <c r="D12" s="214">
        <v>1329.51</v>
      </c>
      <c r="E12" s="214">
        <v>1328.46</v>
      </c>
      <c r="F12" s="214">
        <v>1345.25</v>
      </c>
      <c r="G12" s="214">
        <v>1352.55</v>
      </c>
      <c r="H12" s="214">
        <v>1379.76</v>
      </c>
      <c r="I12" s="214">
        <v>1457.24</v>
      </c>
      <c r="J12" s="214">
        <v>1563.77</v>
      </c>
      <c r="K12" s="214">
        <v>1568.45</v>
      </c>
      <c r="L12" s="214">
        <v>1563.02</v>
      </c>
      <c r="M12" s="214">
        <v>1564.31</v>
      </c>
      <c r="N12" s="214">
        <v>1553.08</v>
      </c>
      <c r="O12" s="214">
        <v>1556.1</v>
      </c>
      <c r="P12" s="214">
        <v>1556.78</v>
      </c>
      <c r="Q12" s="214">
        <v>1569.71</v>
      </c>
      <c r="R12" s="214">
        <v>1600.39</v>
      </c>
      <c r="S12" s="214">
        <v>1594.07</v>
      </c>
      <c r="T12" s="214">
        <v>1596.44</v>
      </c>
      <c r="U12" s="214">
        <v>1550.48</v>
      </c>
      <c r="V12" s="214">
        <v>1441.56</v>
      </c>
      <c r="W12" s="214">
        <v>1394.03</v>
      </c>
      <c r="X12" s="214">
        <v>1349.6</v>
      </c>
      <c r="Y12" s="215">
        <v>1347.91</v>
      </c>
      <c r="AB12" s="4">
        <v>7</v>
      </c>
      <c r="AC12" s="4">
        <v>7</v>
      </c>
    </row>
    <row r="13" spans="1:29" x14ac:dyDescent="0.25">
      <c r="A13" s="69">
        <v>7</v>
      </c>
      <c r="B13" s="213">
        <v>1376.06</v>
      </c>
      <c r="C13" s="214">
        <v>1345.46</v>
      </c>
      <c r="D13" s="214">
        <v>1345.93</v>
      </c>
      <c r="E13" s="214">
        <v>1341.56</v>
      </c>
      <c r="F13" s="214">
        <v>1346.25</v>
      </c>
      <c r="G13" s="214">
        <v>1354.88</v>
      </c>
      <c r="H13" s="214">
        <v>1434.88</v>
      </c>
      <c r="I13" s="214">
        <v>1480.35</v>
      </c>
      <c r="J13" s="214">
        <v>1593.17</v>
      </c>
      <c r="K13" s="214">
        <v>1645.27</v>
      </c>
      <c r="L13" s="214">
        <v>1651.44</v>
      </c>
      <c r="M13" s="214">
        <v>1652.13</v>
      </c>
      <c r="N13" s="214">
        <v>1652.67</v>
      </c>
      <c r="O13" s="214">
        <v>1652.16</v>
      </c>
      <c r="P13" s="214">
        <v>1664.82</v>
      </c>
      <c r="Q13" s="214">
        <v>1696.76</v>
      </c>
      <c r="R13" s="214">
        <v>1735.5</v>
      </c>
      <c r="S13" s="214">
        <v>1747.08</v>
      </c>
      <c r="T13" s="214">
        <v>1769.24</v>
      </c>
      <c r="U13" s="214">
        <v>1663.15</v>
      </c>
      <c r="V13" s="214">
        <v>1514.84</v>
      </c>
      <c r="W13" s="214">
        <v>1411.76</v>
      </c>
      <c r="X13" s="214">
        <v>1358.35</v>
      </c>
      <c r="Y13" s="215">
        <v>1350.79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13">
        <v>1312.26</v>
      </c>
      <c r="C14" s="214">
        <v>1312.97</v>
      </c>
      <c r="D14" s="214">
        <v>1321.77</v>
      </c>
      <c r="E14" s="214">
        <v>1323.7</v>
      </c>
      <c r="F14" s="214">
        <v>1347.19</v>
      </c>
      <c r="G14" s="214">
        <v>1418.57</v>
      </c>
      <c r="H14" s="214">
        <v>1458.93</v>
      </c>
      <c r="I14" s="214">
        <v>1553.89</v>
      </c>
      <c r="J14" s="214">
        <v>1563.5</v>
      </c>
      <c r="K14" s="214">
        <v>1523.12</v>
      </c>
      <c r="L14" s="214">
        <v>1505.51</v>
      </c>
      <c r="M14" s="214">
        <v>1515.98</v>
      </c>
      <c r="N14" s="214">
        <v>1512.24</v>
      </c>
      <c r="O14" s="214">
        <v>1512.02</v>
      </c>
      <c r="P14" s="214">
        <v>1513.7</v>
      </c>
      <c r="Q14" s="214">
        <v>1528.67</v>
      </c>
      <c r="R14" s="214">
        <v>1563.92</v>
      </c>
      <c r="S14" s="214">
        <v>1569.65</v>
      </c>
      <c r="T14" s="214">
        <v>1553.64</v>
      </c>
      <c r="U14" s="214">
        <v>1527.05</v>
      </c>
      <c r="V14" s="214">
        <v>1403.8</v>
      </c>
      <c r="W14" s="214">
        <v>1352.87</v>
      </c>
      <c r="X14" s="214">
        <v>1345.42</v>
      </c>
      <c r="Y14" s="215">
        <v>1342.6</v>
      </c>
      <c r="AB14" s="4">
        <v>7</v>
      </c>
      <c r="AC14" s="4">
        <v>9</v>
      </c>
    </row>
    <row r="15" spans="1:29" x14ac:dyDescent="0.25">
      <c r="A15" s="69">
        <v>9</v>
      </c>
      <c r="B15" s="213">
        <v>1327.6</v>
      </c>
      <c r="C15" s="214">
        <v>1325.72</v>
      </c>
      <c r="D15" s="214">
        <v>1309.97</v>
      </c>
      <c r="E15" s="214">
        <v>1311.78</v>
      </c>
      <c r="F15" s="214">
        <v>1326.42</v>
      </c>
      <c r="G15" s="214">
        <v>1359.97</v>
      </c>
      <c r="H15" s="214">
        <v>1420.97</v>
      </c>
      <c r="I15" s="214">
        <v>1491.13</v>
      </c>
      <c r="J15" s="214">
        <v>1510.48</v>
      </c>
      <c r="K15" s="214">
        <v>1514.56</v>
      </c>
      <c r="L15" s="214">
        <v>1429.12</v>
      </c>
      <c r="M15" s="214">
        <v>1430.55</v>
      </c>
      <c r="N15" s="214">
        <v>1423.23</v>
      </c>
      <c r="O15" s="214">
        <v>1422.65</v>
      </c>
      <c r="P15" s="214">
        <v>1417.34</v>
      </c>
      <c r="Q15" s="214">
        <v>1414.26</v>
      </c>
      <c r="R15" s="214">
        <v>1423.22</v>
      </c>
      <c r="S15" s="214">
        <v>1491.96</v>
      </c>
      <c r="T15" s="214">
        <v>1427.15</v>
      </c>
      <c r="U15" s="214">
        <v>1398.24</v>
      </c>
      <c r="V15" s="214">
        <v>1355.35</v>
      </c>
      <c r="W15" s="214">
        <v>1347.68</v>
      </c>
      <c r="X15" s="214">
        <v>1319.94</v>
      </c>
      <c r="Y15" s="215">
        <v>1320.31</v>
      </c>
      <c r="AB15" s="4">
        <v>7</v>
      </c>
      <c r="AC15" s="4">
        <v>10</v>
      </c>
    </row>
    <row r="16" spans="1:29" x14ac:dyDescent="0.25">
      <c r="A16" s="69">
        <v>10</v>
      </c>
      <c r="B16" s="213">
        <v>1320.33</v>
      </c>
      <c r="C16" s="214">
        <v>1315.25</v>
      </c>
      <c r="D16" s="214">
        <v>1316.12</v>
      </c>
      <c r="E16" s="214">
        <v>1322.49</v>
      </c>
      <c r="F16" s="214">
        <v>1330.85</v>
      </c>
      <c r="G16" s="214">
        <v>1357.66</v>
      </c>
      <c r="H16" s="214">
        <v>1412.08</v>
      </c>
      <c r="I16" s="214">
        <v>1435.99</v>
      </c>
      <c r="J16" s="214">
        <v>1434.19</v>
      </c>
      <c r="K16" s="214">
        <v>1419.97</v>
      </c>
      <c r="L16" s="214">
        <v>1393.4</v>
      </c>
      <c r="M16" s="214">
        <v>1407.77</v>
      </c>
      <c r="N16" s="214">
        <v>1407.25</v>
      </c>
      <c r="O16" s="214">
        <v>1414.57</v>
      </c>
      <c r="P16" s="214">
        <v>1400.26</v>
      </c>
      <c r="Q16" s="214">
        <v>1409.11</v>
      </c>
      <c r="R16" s="214">
        <v>1421.62</v>
      </c>
      <c r="S16" s="214">
        <v>1444.09</v>
      </c>
      <c r="T16" s="214">
        <v>1426</v>
      </c>
      <c r="U16" s="214">
        <v>1378.28</v>
      </c>
      <c r="V16" s="214">
        <v>1342.33</v>
      </c>
      <c r="W16" s="214">
        <v>1328.23</v>
      </c>
      <c r="X16" s="214">
        <v>1322.3</v>
      </c>
      <c r="Y16" s="215">
        <v>1321.5</v>
      </c>
      <c r="AB16" s="4">
        <v>7</v>
      </c>
      <c r="AC16" s="4">
        <v>11</v>
      </c>
    </row>
    <row r="17" spans="1:29" x14ac:dyDescent="0.25">
      <c r="A17" s="69">
        <v>11</v>
      </c>
      <c r="B17" s="213">
        <v>1339.63</v>
      </c>
      <c r="C17" s="214">
        <v>1338.4</v>
      </c>
      <c r="D17" s="214">
        <v>1330.72</v>
      </c>
      <c r="E17" s="214">
        <v>1339.47</v>
      </c>
      <c r="F17" s="214">
        <v>1341.07</v>
      </c>
      <c r="G17" s="214">
        <v>1358.04</v>
      </c>
      <c r="H17" s="214">
        <v>1365.44</v>
      </c>
      <c r="I17" s="214">
        <v>1366.71</v>
      </c>
      <c r="J17" s="214">
        <v>1349.58</v>
      </c>
      <c r="K17" s="214">
        <v>1349.56</v>
      </c>
      <c r="L17" s="214">
        <v>1348.51</v>
      </c>
      <c r="M17" s="214">
        <v>1348.52</v>
      </c>
      <c r="N17" s="214">
        <v>1348.17</v>
      </c>
      <c r="O17" s="214">
        <v>1347.13</v>
      </c>
      <c r="P17" s="214">
        <v>1348.87</v>
      </c>
      <c r="Q17" s="214">
        <v>1344.24</v>
      </c>
      <c r="R17" s="214">
        <v>1345.29</v>
      </c>
      <c r="S17" s="214">
        <v>1346.14</v>
      </c>
      <c r="T17" s="214">
        <v>1345.76</v>
      </c>
      <c r="U17" s="214">
        <v>1345.96</v>
      </c>
      <c r="V17" s="214">
        <v>1345.42</v>
      </c>
      <c r="W17" s="214">
        <v>1343.62</v>
      </c>
      <c r="X17" s="214">
        <v>1323.9</v>
      </c>
      <c r="Y17" s="215">
        <v>1325.54</v>
      </c>
      <c r="AB17" s="4">
        <v>7</v>
      </c>
      <c r="AC17" s="4">
        <v>12</v>
      </c>
    </row>
    <row r="18" spans="1:29" x14ac:dyDescent="0.25">
      <c r="A18" s="69">
        <v>12</v>
      </c>
      <c r="B18" s="213">
        <v>1334.66</v>
      </c>
      <c r="C18" s="214">
        <v>1329.73</v>
      </c>
      <c r="D18" s="214">
        <v>1305.3699999999999</v>
      </c>
      <c r="E18" s="214">
        <v>1336.98</v>
      </c>
      <c r="F18" s="214">
        <v>1349.56</v>
      </c>
      <c r="G18" s="214">
        <v>1351.68</v>
      </c>
      <c r="H18" s="214">
        <v>1350.66</v>
      </c>
      <c r="I18" s="214">
        <v>1351.08</v>
      </c>
      <c r="J18" s="214">
        <v>1342.67</v>
      </c>
      <c r="K18" s="214">
        <v>1342.2</v>
      </c>
      <c r="L18" s="214">
        <v>1341.56</v>
      </c>
      <c r="M18" s="214">
        <v>1326.29</v>
      </c>
      <c r="N18" s="214">
        <v>1341.75</v>
      </c>
      <c r="O18" s="214">
        <v>1326.68</v>
      </c>
      <c r="P18" s="214">
        <v>1341.88</v>
      </c>
      <c r="Q18" s="214">
        <v>1328.55</v>
      </c>
      <c r="R18" s="214">
        <v>1345.21</v>
      </c>
      <c r="S18" s="214">
        <v>1378.91</v>
      </c>
      <c r="T18" s="214">
        <v>1345.5</v>
      </c>
      <c r="U18" s="214">
        <v>1353.13</v>
      </c>
      <c r="V18" s="214">
        <v>1348.48</v>
      </c>
      <c r="W18" s="214">
        <v>1346.81</v>
      </c>
      <c r="X18" s="214">
        <v>1344.9</v>
      </c>
      <c r="Y18" s="215">
        <v>1348.75</v>
      </c>
      <c r="AB18" s="4">
        <v>7</v>
      </c>
      <c r="AC18" s="4">
        <v>13</v>
      </c>
    </row>
    <row r="19" spans="1:29" x14ac:dyDescent="0.25">
      <c r="A19" s="69">
        <v>13</v>
      </c>
      <c r="B19" s="213">
        <v>1350.32</v>
      </c>
      <c r="C19" s="214">
        <v>1350.89</v>
      </c>
      <c r="D19" s="214">
        <v>1351.38</v>
      </c>
      <c r="E19" s="214">
        <v>1351.97</v>
      </c>
      <c r="F19" s="214">
        <v>1352.94</v>
      </c>
      <c r="G19" s="214">
        <v>1355</v>
      </c>
      <c r="H19" s="214">
        <v>1357.06</v>
      </c>
      <c r="I19" s="214">
        <v>1361.69</v>
      </c>
      <c r="J19" s="214">
        <v>1443.06</v>
      </c>
      <c r="K19" s="214">
        <v>1442.93</v>
      </c>
      <c r="L19" s="214">
        <v>1435.71</v>
      </c>
      <c r="M19" s="214">
        <v>1434.03</v>
      </c>
      <c r="N19" s="214">
        <v>1434.03</v>
      </c>
      <c r="O19" s="214">
        <v>1436.35</v>
      </c>
      <c r="P19" s="214">
        <v>1440.36</v>
      </c>
      <c r="Q19" s="214">
        <v>1453.16</v>
      </c>
      <c r="R19" s="214">
        <v>1480.95</v>
      </c>
      <c r="S19" s="214">
        <v>1481.5</v>
      </c>
      <c r="T19" s="214">
        <v>1462.78</v>
      </c>
      <c r="U19" s="214">
        <v>1446.29</v>
      </c>
      <c r="V19" s="214">
        <v>1423.04</v>
      </c>
      <c r="W19" s="214">
        <v>1379.16</v>
      </c>
      <c r="X19" s="214">
        <v>1350.98</v>
      </c>
      <c r="Y19" s="215">
        <v>1351.25</v>
      </c>
      <c r="AB19" s="4">
        <v>7</v>
      </c>
      <c r="AC19" s="4">
        <v>14</v>
      </c>
    </row>
    <row r="20" spans="1:29" x14ac:dyDescent="0.25">
      <c r="A20" s="69">
        <v>14</v>
      </c>
      <c r="B20" s="213">
        <v>1351.66</v>
      </c>
      <c r="C20" s="214">
        <v>1352.41</v>
      </c>
      <c r="D20" s="214">
        <v>1351.65</v>
      </c>
      <c r="E20" s="214">
        <v>1340.47</v>
      </c>
      <c r="F20" s="214">
        <v>1351.88</v>
      </c>
      <c r="G20" s="214">
        <v>1354.71</v>
      </c>
      <c r="H20" s="214">
        <v>1354.98</v>
      </c>
      <c r="I20" s="214">
        <v>1359.34</v>
      </c>
      <c r="J20" s="214">
        <v>1399.19</v>
      </c>
      <c r="K20" s="214">
        <v>1484.52</v>
      </c>
      <c r="L20" s="214">
        <v>1485.58</v>
      </c>
      <c r="M20" s="214">
        <v>1483.62</v>
      </c>
      <c r="N20" s="214">
        <v>1476.02</v>
      </c>
      <c r="O20" s="214">
        <v>1471.66</v>
      </c>
      <c r="P20" s="214">
        <v>1478.56</v>
      </c>
      <c r="Q20" s="214">
        <v>1487.98</v>
      </c>
      <c r="R20" s="214">
        <v>1506.74</v>
      </c>
      <c r="S20" s="214">
        <v>1543.51</v>
      </c>
      <c r="T20" s="214">
        <v>1500.53</v>
      </c>
      <c r="U20" s="214">
        <v>1435.16</v>
      </c>
      <c r="V20" s="214">
        <v>1361.69</v>
      </c>
      <c r="W20" s="214">
        <v>1444.53</v>
      </c>
      <c r="X20" s="214">
        <v>1373.51</v>
      </c>
      <c r="Y20" s="215">
        <v>1357.55</v>
      </c>
      <c r="AB20" s="4">
        <v>7</v>
      </c>
      <c r="AC20" s="4">
        <v>15</v>
      </c>
    </row>
    <row r="21" spans="1:29" x14ac:dyDescent="0.25">
      <c r="A21" s="69">
        <v>15</v>
      </c>
      <c r="B21" s="213">
        <v>1351.06</v>
      </c>
      <c r="C21" s="214">
        <v>1346.68</v>
      </c>
      <c r="D21" s="214">
        <v>1345</v>
      </c>
      <c r="E21" s="214">
        <v>1345.28</v>
      </c>
      <c r="F21" s="214">
        <v>1352.51</v>
      </c>
      <c r="G21" s="214">
        <v>1358.27</v>
      </c>
      <c r="H21" s="214">
        <v>1359.3</v>
      </c>
      <c r="I21" s="214">
        <v>1401.22</v>
      </c>
      <c r="J21" s="214">
        <v>1403.57</v>
      </c>
      <c r="K21" s="214">
        <v>1406.51</v>
      </c>
      <c r="L21" s="214">
        <v>1400.4</v>
      </c>
      <c r="M21" s="214">
        <v>1414.93</v>
      </c>
      <c r="N21" s="214">
        <v>1393.34</v>
      </c>
      <c r="O21" s="214">
        <v>1397.49</v>
      </c>
      <c r="P21" s="214">
        <v>1400.62</v>
      </c>
      <c r="Q21" s="214">
        <v>1415.76</v>
      </c>
      <c r="R21" s="214">
        <v>1457.98</v>
      </c>
      <c r="S21" s="214">
        <v>1466.22</v>
      </c>
      <c r="T21" s="214">
        <v>1433.79</v>
      </c>
      <c r="U21" s="214">
        <v>1412.05</v>
      </c>
      <c r="V21" s="214">
        <v>1357.15</v>
      </c>
      <c r="W21" s="214">
        <v>1343.7</v>
      </c>
      <c r="X21" s="214">
        <v>1343.47</v>
      </c>
      <c r="Y21" s="215">
        <v>1328.8</v>
      </c>
      <c r="AB21" s="4">
        <v>7</v>
      </c>
      <c r="AC21" s="4">
        <v>16</v>
      </c>
    </row>
    <row r="22" spans="1:29" x14ac:dyDescent="0.25">
      <c r="A22" s="69">
        <v>16</v>
      </c>
      <c r="B22" s="213">
        <v>1335.33</v>
      </c>
      <c r="C22" s="214">
        <v>1316.64</v>
      </c>
      <c r="D22" s="214">
        <v>1301.9100000000001</v>
      </c>
      <c r="E22" s="214">
        <v>1325.65</v>
      </c>
      <c r="F22" s="214">
        <v>1351.14</v>
      </c>
      <c r="G22" s="214">
        <v>1351.98</v>
      </c>
      <c r="H22" s="214">
        <v>1355.99</v>
      </c>
      <c r="I22" s="214">
        <v>1352.37</v>
      </c>
      <c r="J22" s="214">
        <v>1340.83</v>
      </c>
      <c r="K22" s="214">
        <v>1340.68</v>
      </c>
      <c r="L22" s="214">
        <v>1339.78</v>
      </c>
      <c r="M22" s="214">
        <v>1339.56</v>
      </c>
      <c r="N22" s="214">
        <v>1340.32</v>
      </c>
      <c r="O22" s="214">
        <v>1340.37</v>
      </c>
      <c r="P22" s="214">
        <v>1340.74</v>
      </c>
      <c r="Q22" s="214">
        <v>1341.64</v>
      </c>
      <c r="R22" s="214">
        <v>1376.76</v>
      </c>
      <c r="S22" s="214">
        <v>1380.84</v>
      </c>
      <c r="T22" s="214">
        <v>1342.94</v>
      </c>
      <c r="U22" s="214">
        <v>1354.31</v>
      </c>
      <c r="V22" s="214">
        <v>1342.1</v>
      </c>
      <c r="W22" s="214">
        <v>1337.29</v>
      </c>
      <c r="X22" s="214">
        <v>1337.21</v>
      </c>
      <c r="Y22" s="215">
        <v>1338.78</v>
      </c>
      <c r="AB22" s="4">
        <v>7</v>
      </c>
      <c r="AC22" s="4">
        <v>17</v>
      </c>
    </row>
    <row r="23" spans="1:29" x14ac:dyDescent="0.25">
      <c r="A23" s="69">
        <v>17</v>
      </c>
      <c r="B23" s="213">
        <v>1338.45</v>
      </c>
      <c r="C23" s="214">
        <v>1332.92</v>
      </c>
      <c r="D23" s="214">
        <v>1343.96</v>
      </c>
      <c r="E23" s="214">
        <v>1345.55</v>
      </c>
      <c r="F23" s="214">
        <v>1351.44</v>
      </c>
      <c r="G23" s="214">
        <v>1370.1</v>
      </c>
      <c r="H23" s="214">
        <v>1464.52</v>
      </c>
      <c r="I23" s="214">
        <v>1481.97</v>
      </c>
      <c r="J23" s="214">
        <v>1480.34</v>
      </c>
      <c r="K23" s="214">
        <v>1478.57</v>
      </c>
      <c r="L23" s="214">
        <v>1461.16</v>
      </c>
      <c r="M23" s="214">
        <v>1463.96</v>
      </c>
      <c r="N23" s="214">
        <v>1454.96</v>
      </c>
      <c r="O23" s="214">
        <v>1457.94</v>
      </c>
      <c r="P23" s="214">
        <v>1471.6</v>
      </c>
      <c r="Q23" s="214">
        <v>1491.66</v>
      </c>
      <c r="R23" s="214">
        <v>1582.64</v>
      </c>
      <c r="S23" s="214">
        <v>1594.06</v>
      </c>
      <c r="T23" s="214">
        <v>1499.05</v>
      </c>
      <c r="U23" s="214">
        <v>1472.08</v>
      </c>
      <c r="V23" s="214">
        <v>1394.98</v>
      </c>
      <c r="W23" s="214">
        <v>1350.78</v>
      </c>
      <c r="X23" s="214">
        <v>1342.5</v>
      </c>
      <c r="Y23" s="215">
        <v>1344.45</v>
      </c>
      <c r="AB23" s="4">
        <v>7</v>
      </c>
      <c r="AC23" s="4">
        <v>18</v>
      </c>
    </row>
    <row r="24" spans="1:29" x14ac:dyDescent="0.25">
      <c r="A24" s="69">
        <v>18</v>
      </c>
      <c r="B24" s="213">
        <v>1346.58</v>
      </c>
      <c r="C24" s="214">
        <v>1347.43</v>
      </c>
      <c r="D24" s="214">
        <v>1341.88</v>
      </c>
      <c r="E24" s="214">
        <v>1348.8</v>
      </c>
      <c r="F24" s="214">
        <v>1348.92</v>
      </c>
      <c r="G24" s="214">
        <v>1427.28</v>
      </c>
      <c r="H24" s="214">
        <v>1482.22</v>
      </c>
      <c r="I24" s="214">
        <v>1513.65</v>
      </c>
      <c r="J24" s="214">
        <v>1513.83</v>
      </c>
      <c r="K24" s="214">
        <v>1518.52</v>
      </c>
      <c r="L24" s="214">
        <v>1500.38</v>
      </c>
      <c r="M24" s="214">
        <v>1501.7</v>
      </c>
      <c r="N24" s="214">
        <v>1476.05</v>
      </c>
      <c r="O24" s="214">
        <v>1451.06</v>
      </c>
      <c r="P24" s="214">
        <v>1493.14</v>
      </c>
      <c r="Q24" s="214">
        <v>1514.84</v>
      </c>
      <c r="R24" s="214">
        <v>1561.14</v>
      </c>
      <c r="S24" s="214">
        <v>1537.08</v>
      </c>
      <c r="T24" s="214">
        <v>1508.8</v>
      </c>
      <c r="U24" s="214">
        <v>1462.78</v>
      </c>
      <c r="V24" s="214">
        <v>1351.04</v>
      </c>
      <c r="W24" s="214">
        <v>1348.9</v>
      </c>
      <c r="X24" s="214">
        <v>1342.81</v>
      </c>
      <c r="Y24" s="215">
        <v>1344.64</v>
      </c>
      <c r="AB24" s="4">
        <v>7</v>
      </c>
      <c r="AC24" s="4">
        <v>19</v>
      </c>
    </row>
    <row r="25" spans="1:29" x14ac:dyDescent="0.25">
      <c r="A25" s="69">
        <v>19</v>
      </c>
      <c r="B25" s="213">
        <v>1345.64</v>
      </c>
      <c r="C25" s="214">
        <v>1347.49</v>
      </c>
      <c r="D25" s="214">
        <v>1348.41</v>
      </c>
      <c r="E25" s="214">
        <v>1349.98</v>
      </c>
      <c r="F25" s="214">
        <v>1355.89</v>
      </c>
      <c r="G25" s="214">
        <v>1380.14</v>
      </c>
      <c r="H25" s="214">
        <v>1473.16</v>
      </c>
      <c r="I25" s="214">
        <v>1488.47</v>
      </c>
      <c r="J25" s="214">
        <v>1489.91</v>
      </c>
      <c r="K25" s="214">
        <v>1487.09</v>
      </c>
      <c r="L25" s="214">
        <v>1487.46</v>
      </c>
      <c r="M25" s="214">
        <v>1475.51</v>
      </c>
      <c r="N25" s="214">
        <v>1473.47</v>
      </c>
      <c r="O25" s="214">
        <v>1471.58</v>
      </c>
      <c r="P25" s="214">
        <v>1474.65</v>
      </c>
      <c r="Q25" s="214">
        <v>1487.61</v>
      </c>
      <c r="R25" s="214">
        <v>1514.46</v>
      </c>
      <c r="S25" s="214">
        <v>1510.17</v>
      </c>
      <c r="T25" s="214">
        <v>1486.55</v>
      </c>
      <c r="U25" s="214">
        <v>1472.85</v>
      </c>
      <c r="V25" s="214">
        <v>1415.59</v>
      </c>
      <c r="W25" s="214">
        <v>1349.94</v>
      </c>
      <c r="X25" s="214">
        <v>1344.21</v>
      </c>
      <c r="Y25" s="215">
        <v>1343.98</v>
      </c>
      <c r="AB25" s="4">
        <v>7</v>
      </c>
      <c r="AC25" s="4">
        <v>20</v>
      </c>
    </row>
    <row r="26" spans="1:29" x14ac:dyDescent="0.25">
      <c r="A26" s="69">
        <v>20</v>
      </c>
      <c r="B26" s="213">
        <v>1353.9</v>
      </c>
      <c r="C26" s="214">
        <v>1347.9</v>
      </c>
      <c r="D26" s="214">
        <v>1349.78</v>
      </c>
      <c r="E26" s="214">
        <v>1350.36</v>
      </c>
      <c r="F26" s="214">
        <v>1349.73</v>
      </c>
      <c r="G26" s="214">
        <v>1353.33</v>
      </c>
      <c r="H26" s="214">
        <v>1358.23</v>
      </c>
      <c r="I26" s="214">
        <v>1419.66</v>
      </c>
      <c r="J26" s="214">
        <v>1421.99</v>
      </c>
      <c r="K26" s="214">
        <v>1423.45</v>
      </c>
      <c r="L26" s="214">
        <v>1419.12</v>
      </c>
      <c r="M26" s="214">
        <v>1415.53</v>
      </c>
      <c r="N26" s="214">
        <v>1416.08</v>
      </c>
      <c r="O26" s="214">
        <v>1418.85</v>
      </c>
      <c r="P26" s="214">
        <v>1424.77</v>
      </c>
      <c r="Q26" s="214">
        <v>1431.54</v>
      </c>
      <c r="R26" s="214">
        <v>1441.9</v>
      </c>
      <c r="S26" s="214">
        <v>1435.73</v>
      </c>
      <c r="T26" s="214">
        <v>1441.35</v>
      </c>
      <c r="U26" s="214">
        <v>1408.78</v>
      </c>
      <c r="V26" s="214">
        <v>1348.02</v>
      </c>
      <c r="W26" s="214">
        <v>1340.7</v>
      </c>
      <c r="X26" s="214">
        <v>1342.44</v>
      </c>
      <c r="Y26" s="215">
        <v>1344.89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13">
        <v>1345.6</v>
      </c>
      <c r="C27" s="214">
        <v>1340.47</v>
      </c>
      <c r="D27" s="214">
        <v>1340.98</v>
      </c>
      <c r="E27" s="214">
        <v>1341.57</v>
      </c>
      <c r="F27" s="214">
        <v>1341.53</v>
      </c>
      <c r="G27" s="214">
        <v>1349.42</v>
      </c>
      <c r="H27" s="214">
        <v>1348.61</v>
      </c>
      <c r="I27" s="214">
        <v>1349.7</v>
      </c>
      <c r="J27" s="214">
        <v>1344.55</v>
      </c>
      <c r="K27" s="214">
        <v>1355.09</v>
      </c>
      <c r="L27" s="214">
        <v>1351.1</v>
      </c>
      <c r="M27" s="214">
        <v>1342.39</v>
      </c>
      <c r="N27" s="214">
        <v>1342.1</v>
      </c>
      <c r="O27" s="214">
        <v>1342.39</v>
      </c>
      <c r="P27" s="214">
        <v>1369.63</v>
      </c>
      <c r="Q27" s="214">
        <v>1405.77</v>
      </c>
      <c r="R27" s="214">
        <v>1415.24</v>
      </c>
      <c r="S27" s="214">
        <v>1412.48</v>
      </c>
      <c r="T27" s="214">
        <v>1409.02</v>
      </c>
      <c r="U27" s="214">
        <v>1372</v>
      </c>
      <c r="V27" s="214">
        <v>1428.47</v>
      </c>
      <c r="W27" s="214">
        <v>1360.81</v>
      </c>
      <c r="X27" s="214">
        <v>1343.97</v>
      </c>
      <c r="Y27" s="215">
        <v>1343.99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13">
        <v>1347.45</v>
      </c>
      <c r="C28" s="214">
        <v>1348.73</v>
      </c>
      <c r="D28" s="214">
        <v>1349.4</v>
      </c>
      <c r="E28" s="214">
        <v>1350.06</v>
      </c>
      <c r="F28" s="214">
        <v>1356.74</v>
      </c>
      <c r="G28" s="214">
        <v>1469.84</v>
      </c>
      <c r="H28" s="214">
        <v>1589.55</v>
      </c>
      <c r="I28" s="214">
        <v>1613.87</v>
      </c>
      <c r="J28" s="214">
        <v>1530.43</v>
      </c>
      <c r="K28" s="214">
        <v>1527.7</v>
      </c>
      <c r="L28" s="214">
        <v>1515.76</v>
      </c>
      <c r="M28" s="214">
        <v>1532.07</v>
      </c>
      <c r="N28" s="214">
        <v>1525.27</v>
      </c>
      <c r="O28" s="214">
        <v>1522.23</v>
      </c>
      <c r="P28" s="214">
        <v>1533.53</v>
      </c>
      <c r="Q28" s="214">
        <v>1545.33</v>
      </c>
      <c r="R28" s="214">
        <v>1545.06</v>
      </c>
      <c r="S28" s="214">
        <v>1536.78</v>
      </c>
      <c r="T28" s="214">
        <v>1493.46</v>
      </c>
      <c r="U28" s="214">
        <v>1480.64</v>
      </c>
      <c r="V28" s="214">
        <v>1391.12</v>
      </c>
      <c r="W28" s="214">
        <v>1352.65</v>
      </c>
      <c r="X28" s="214">
        <v>1345.12</v>
      </c>
      <c r="Y28" s="215">
        <v>1345.8</v>
      </c>
      <c r="AB28" s="4">
        <v>7</v>
      </c>
      <c r="AC28" s="4">
        <v>23</v>
      </c>
    </row>
    <row r="29" spans="1:29" x14ac:dyDescent="0.25">
      <c r="A29" s="69">
        <v>23</v>
      </c>
      <c r="B29" s="213">
        <v>1348.15</v>
      </c>
      <c r="C29" s="214">
        <v>1349.04</v>
      </c>
      <c r="D29" s="214">
        <v>1350.01</v>
      </c>
      <c r="E29" s="214">
        <v>1350.93</v>
      </c>
      <c r="F29" s="214">
        <v>1357.51</v>
      </c>
      <c r="G29" s="214">
        <v>1402.74</v>
      </c>
      <c r="H29" s="214">
        <v>1465.07</v>
      </c>
      <c r="I29" s="214">
        <v>1498.85</v>
      </c>
      <c r="J29" s="214">
        <v>1473.21</v>
      </c>
      <c r="K29" s="214">
        <v>1468.19</v>
      </c>
      <c r="L29" s="214">
        <v>1457.14</v>
      </c>
      <c r="M29" s="214">
        <v>1456.48</v>
      </c>
      <c r="N29" s="214">
        <v>1434.47</v>
      </c>
      <c r="O29" s="214">
        <v>1440.54</v>
      </c>
      <c r="P29" s="214">
        <v>1464.84</v>
      </c>
      <c r="Q29" s="214">
        <v>1503.38</v>
      </c>
      <c r="R29" s="214">
        <v>1515.58</v>
      </c>
      <c r="S29" s="214">
        <v>1517.81</v>
      </c>
      <c r="T29" s="214">
        <v>1480.17</v>
      </c>
      <c r="U29" s="214">
        <v>1445.44</v>
      </c>
      <c r="V29" s="214">
        <v>1413.51</v>
      </c>
      <c r="W29" s="214">
        <v>1355.79</v>
      </c>
      <c r="X29" s="214">
        <v>1353.47</v>
      </c>
      <c r="Y29" s="215">
        <v>1346.56</v>
      </c>
      <c r="AB29" s="4">
        <v>7</v>
      </c>
      <c r="AC29" s="4">
        <v>24</v>
      </c>
    </row>
    <row r="30" spans="1:29" x14ac:dyDescent="0.25">
      <c r="A30" s="69">
        <v>24</v>
      </c>
      <c r="B30" s="213">
        <v>1348.07</v>
      </c>
      <c r="C30" s="214">
        <v>1345.02</v>
      </c>
      <c r="D30" s="214">
        <v>1340.07</v>
      </c>
      <c r="E30" s="214">
        <v>1339.45</v>
      </c>
      <c r="F30" s="214">
        <v>1347.39</v>
      </c>
      <c r="G30" s="214">
        <v>1361.77</v>
      </c>
      <c r="H30" s="214">
        <v>1394.56</v>
      </c>
      <c r="I30" s="214">
        <v>1429.18</v>
      </c>
      <c r="J30" s="214">
        <v>1437.02</v>
      </c>
      <c r="K30" s="214">
        <v>1438.34</v>
      </c>
      <c r="L30" s="214">
        <v>1429.04</v>
      </c>
      <c r="M30" s="214">
        <v>1427.72</v>
      </c>
      <c r="N30" s="214">
        <v>1427.5</v>
      </c>
      <c r="O30" s="214">
        <v>1434.73</v>
      </c>
      <c r="P30" s="214">
        <v>1441.35</v>
      </c>
      <c r="Q30" s="214">
        <v>1455.56</v>
      </c>
      <c r="R30" s="214">
        <v>1492.18</v>
      </c>
      <c r="S30" s="214">
        <v>1502.36</v>
      </c>
      <c r="T30" s="214">
        <v>1441.89</v>
      </c>
      <c r="U30" s="214">
        <v>1431.77</v>
      </c>
      <c r="V30" s="214">
        <v>1391.87</v>
      </c>
      <c r="W30" s="214">
        <v>1355.44</v>
      </c>
      <c r="X30" s="214">
        <v>1349.45</v>
      </c>
      <c r="Y30" s="215">
        <v>1349.66</v>
      </c>
      <c r="AB30" s="4">
        <v>7</v>
      </c>
      <c r="AC30" s="4">
        <v>25</v>
      </c>
    </row>
    <row r="31" spans="1:29" x14ac:dyDescent="0.25">
      <c r="A31" s="69">
        <v>25</v>
      </c>
      <c r="B31" s="213">
        <v>1351.62</v>
      </c>
      <c r="C31" s="214">
        <v>1352.67</v>
      </c>
      <c r="D31" s="214">
        <v>1348.15</v>
      </c>
      <c r="E31" s="214">
        <v>1353.98</v>
      </c>
      <c r="F31" s="214">
        <v>1355.22</v>
      </c>
      <c r="G31" s="214">
        <v>1371.92</v>
      </c>
      <c r="H31" s="214">
        <v>1426.79</v>
      </c>
      <c r="I31" s="214">
        <v>1475.81</v>
      </c>
      <c r="J31" s="214">
        <v>1445.08</v>
      </c>
      <c r="K31" s="214">
        <v>1441.98</v>
      </c>
      <c r="L31" s="214">
        <v>1433.69</v>
      </c>
      <c r="M31" s="214">
        <v>1432.5</v>
      </c>
      <c r="N31" s="214">
        <v>1430.95</v>
      </c>
      <c r="O31" s="214">
        <v>1434.69</v>
      </c>
      <c r="P31" s="214">
        <v>1446.26</v>
      </c>
      <c r="Q31" s="214">
        <v>1458.16</v>
      </c>
      <c r="R31" s="214">
        <v>1512.07</v>
      </c>
      <c r="S31" s="214">
        <v>1507.99</v>
      </c>
      <c r="T31" s="214">
        <v>1447.97</v>
      </c>
      <c r="U31" s="214">
        <v>1432.59</v>
      </c>
      <c r="V31" s="214">
        <v>1390.35</v>
      </c>
      <c r="W31" s="214">
        <v>1356.97</v>
      </c>
      <c r="X31" s="214">
        <v>1349.01</v>
      </c>
      <c r="Y31" s="215">
        <v>1349.31</v>
      </c>
      <c r="AB31" s="4">
        <v>8</v>
      </c>
      <c r="AC31" s="4">
        <v>2</v>
      </c>
    </row>
    <row r="32" spans="1:29" x14ac:dyDescent="0.25">
      <c r="A32" s="69">
        <v>26</v>
      </c>
      <c r="B32" s="213">
        <v>1351.26</v>
      </c>
      <c r="C32" s="214">
        <v>1346.72</v>
      </c>
      <c r="D32" s="214">
        <v>1347.04</v>
      </c>
      <c r="E32" s="214">
        <v>1348.78</v>
      </c>
      <c r="F32" s="214">
        <v>1354.64</v>
      </c>
      <c r="G32" s="214">
        <v>1363.03</v>
      </c>
      <c r="H32" s="214">
        <v>1413.18</v>
      </c>
      <c r="I32" s="214">
        <v>1412.29</v>
      </c>
      <c r="J32" s="214">
        <v>1403.89</v>
      </c>
      <c r="K32" s="214">
        <v>1415.48</v>
      </c>
      <c r="L32" s="214">
        <v>1413.48</v>
      </c>
      <c r="M32" s="214">
        <v>1413.6</v>
      </c>
      <c r="N32" s="214">
        <v>1404.27</v>
      </c>
      <c r="O32" s="214">
        <v>1404.87</v>
      </c>
      <c r="P32" s="214">
        <v>1414.84</v>
      </c>
      <c r="Q32" s="214">
        <v>1424.56</v>
      </c>
      <c r="R32" s="214">
        <v>1458.89</v>
      </c>
      <c r="S32" s="214">
        <v>1429.62</v>
      </c>
      <c r="T32" s="214">
        <v>1412.22</v>
      </c>
      <c r="U32" s="214">
        <v>1374.45</v>
      </c>
      <c r="V32" s="214">
        <v>1352.25</v>
      </c>
      <c r="W32" s="214">
        <v>1296.19</v>
      </c>
      <c r="X32" s="214">
        <v>1341.58</v>
      </c>
      <c r="Y32" s="215">
        <v>1344.11</v>
      </c>
      <c r="AB32" s="4">
        <v>8</v>
      </c>
      <c r="AC32" s="4">
        <v>3</v>
      </c>
    </row>
    <row r="33" spans="1:29" x14ac:dyDescent="0.25">
      <c r="A33" s="69">
        <v>27</v>
      </c>
      <c r="B33" s="213">
        <v>1347.55</v>
      </c>
      <c r="C33" s="214">
        <v>1347.51</v>
      </c>
      <c r="D33" s="214">
        <v>1347.6</v>
      </c>
      <c r="E33" s="214">
        <v>1348.48</v>
      </c>
      <c r="F33" s="214">
        <v>1350.32</v>
      </c>
      <c r="G33" s="214">
        <v>1347.56</v>
      </c>
      <c r="H33" s="214">
        <v>1360.37</v>
      </c>
      <c r="I33" s="214">
        <v>1424.94</v>
      </c>
      <c r="J33" s="214">
        <v>1509.49</v>
      </c>
      <c r="K33" s="214">
        <v>1545.56</v>
      </c>
      <c r="L33" s="214">
        <v>1511.24</v>
      </c>
      <c r="M33" s="214">
        <v>1496.84</v>
      </c>
      <c r="N33" s="214">
        <v>1472.7</v>
      </c>
      <c r="O33" s="214">
        <v>1483.73</v>
      </c>
      <c r="P33" s="214">
        <v>1499.44</v>
      </c>
      <c r="Q33" s="214">
        <v>1534.65</v>
      </c>
      <c r="R33" s="214">
        <v>1553.4</v>
      </c>
      <c r="S33" s="214">
        <v>1541.28</v>
      </c>
      <c r="T33" s="214">
        <v>1523.35</v>
      </c>
      <c r="U33" s="214">
        <v>1504.11</v>
      </c>
      <c r="V33" s="214">
        <v>1461.29</v>
      </c>
      <c r="W33" s="214">
        <v>1372.93</v>
      </c>
      <c r="X33" s="214">
        <v>1347.23</v>
      </c>
      <c r="Y33" s="215">
        <v>1348</v>
      </c>
      <c r="AB33" s="4">
        <v>8</v>
      </c>
      <c r="AC33" s="4">
        <v>4</v>
      </c>
    </row>
    <row r="34" spans="1:29" x14ac:dyDescent="0.25">
      <c r="A34" s="69">
        <v>28</v>
      </c>
      <c r="B34" s="213">
        <v>1348.08</v>
      </c>
      <c r="C34" s="214">
        <v>1347.87</v>
      </c>
      <c r="D34" s="214">
        <v>1348.36</v>
      </c>
      <c r="E34" s="214">
        <v>1348.66</v>
      </c>
      <c r="F34" s="214">
        <v>1348.9</v>
      </c>
      <c r="G34" s="214">
        <v>1345.81</v>
      </c>
      <c r="H34" s="214">
        <v>1348.52</v>
      </c>
      <c r="I34" s="214">
        <v>1365.87</v>
      </c>
      <c r="J34" s="214">
        <v>1440.49</v>
      </c>
      <c r="K34" s="214">
        <v>1504.94</v>
      </c>
      <c r="L34" s="214">
        <v>1501.99</v>
      </c>
      <c r="M34" s="214">
        <v>1503.38</v>
      </c>
      <c r="N34" s="214">
        <v>1499.67</v>
      </c>
      <c r="O34" s="214">
        <v>1503.71</v>
      </c>
      <c r="P34" s="214">
        <v>1532.3</v>
      </c>
      <c r="Q34" s="214">
        <v>1559.48</v>
      </c>
      <c r="R34" s="214">
        <v>1586.61</v>
      </c>
      <c r="S34" s="214">
        <v>1568.88</v>
      </c>
      <c r="T34" s="214">
        <v>1556.22</v>
      </c>
      <c r="U34" s="214">
        <v>1550.65</v>
      </c>
      <c r="V34" s="214">
        <v>1511.87</v>
      </c>
      <c r="W34" s="214">
        <v>1384.95</v>
      </c>
      <c r="X34" s="214">
        <v>1354.71</v>
      </c>
      <c r="Y34" s="215">
        <v>1348.62</v>
      </c>
      <c r="AB34" s="4">
        <v>8</v>
      </c>
      <c r="AC34" s="4">
        <v>5</v>
      </c>
    </row>
    <row r="35" spans="1:29" x14ac:dyDescent="0.25">
      <c r="A35" s="69">
        <v>29</v>
      </c>
      <c r="B35" s="213">
        <v>1347.67</v>
      </c>
      <c r="C35" s="214">
        <v>1347.75</v>
      </c>
      <c r="D35" s="214">
        <v>1347.82</v>
      </c>
      <c r="E35" s="214">
        <v>1348.98</v>
      </c>
      <c r="F35" s="214">
        <v>1352.99</v>
      </c>
      <c r="G35" s="214">
        <v>1377.39</v>
      </c>
      <c r="H35" s="214">
        <v>1423.35</v>
      </c>
      <c r="I35" s="214">
        <v>1499.77</v>
      </c>
      <c r="J35" s="214">
        <v>1501.08</v>
      </c>
      <c r="K35" s="214">
        <v>1503.47</v>
      </c>
      <c r="L35" s="214">
        <v>1497.16</v>
      </c>
      <c r="M35" s="214">
        <v>1499.59</v>
      </c>
      <c r="N35" s="214">
        <v>1498.2</v>
      </c>
      <c r="O35" s="214">
        <v>1500.8</v>
      </c>
      <c r="P35" s="214">
        <v>1522.51</v>
      </c>
      <c r="Q35" s="214">
        <v>1585.71</v>
      </c>
      <c r="R35" s="214">
        <v>1599.05</v>
      </c>
      <c r="S35" s="214">
        <v>1590.32</v>
      </c>
      <c r="T35" s="214">
        <v>1529.05</v>
      </c>
      <c r="U35" s="214">
        <v>1512.93</v>
      </c>
      <c r="V35" s="214">
        <v>1463.53</v>
      </c>
      <c r="W35" s="214">
        <v>1384.98</v>
      </c>
      <c r="X35" s="214">
        <v>1352.55</v>
      </c>
      <c r="Y35" s="215">
        <v>1346.87</v>
      </c>
      <c r="AB35" s="4">
        <v>8</v>
      </c>
      <c r="AC35" s="4">
        <v>6</v>
      </c>
    </row>
    <row r="36" spans="1:29" x14ac:dyDescent="0.25">
      <c r="A36" s="69">
        <v>30</v>
      </c>
      <c r="B36" s="213">
        <v>1349.81</v>
      </c>
      <c r="C36" s="214">
        <v>1348.99</v>
      </c>
      <c r="D36" s="214">
        <v>1349.68</v>
      </c>
      <c r="E36" s="214">
        <v>1351.2</v>
      </c>
      <c r="F36" s="214">
        <v>1352.74</v>
      </c>
      <c r="G36" s="214">
        <v>1368.91</v>
      </c>
      <c r="H36" s="214">
        <v>1413.5</v>
      </c>
      <c r="I36" s="214">
        <v>1440.72</v>
      </c>
      <c r="J36" s="214">
        <v>1447.24</v>
      </c>
      <c r="K36" s="214">
        <v>1420.57</v>
      </c>
      <c r="L36" s="214">
        <v>1390.14</v>
      </c>
      <c r="M36" s="214">
        <v>1385.34</v>
      </c>
      <c r="N36" s="214">
        <v>1381.81</v>
      </c>
      <c r="O36" s="214">
        <v>1380.07</v>
      </c>
      <c r="P36" s="214">
        <v>1388.83</v>
      </c>
      <c r="Q36" s="214">
        <v>1405.52</v>
      </c>
      <c r="R36" s="214">
        <v>1490.39</v>
      </c>
      <c r="S36" s="214">
        <v>1433.59</v>
      </c>
      <c r="T36" s="214">
        <v>1393.53</v>
      </c>
      <c r="U36" s="214">
        <v>1373.32</v>
      </c>
      <c r="V36" s="214">
        <v>1366.79</v>
      </c>
      <c r="W36" s="214">
        <v>1354.1</v>
      </c>
      <c r="X36" s="214">
        <v>1341.68</v>
      </c>
      <c r="Y36" s="215">
        <v>1346.27</v>
      </c>
      <c r="AB36" s="4">
        <v>8</v>
      </c>
      <c r="AC36" s="4">
        <v>7</v>
      </c>
    </row>
    <row r="37" spans="1:29" x14ac:dyDescent="0.25">
      <c r="A37" s="70">
        <v>31</v>
      </c>
      <c r="B37" s="216">
        <v>1349.41</v>
      </c>
      <c r="C37" s="217">
        <v>1347.71</v>
      </c>
      <c r="D37" s="217">
        <v>1350.13</v>
      </c>
      <c r="E37" s="217">
        <v>1351.02</v>
      </c>
      <c r="F37" s="217">
        <v>1360.97</v>
      </c>
      <c r="G37" s="217">
        <v>1449.06</v>
      </c>
      <c r="H37" s="217">
        <v>1575.8</v>
      </c>
      <c r="I37" s="217">
        <v>1646.15</v>
      </c>
      <c r="J37" s="217">
        <v>1634.46</v>
      </c>
      <c r="K37" s="217">
        <v>1627.31</v>
      </c>
      <c r="L37" s="217">
        <v>1614.45</v>
      </c>
      <c r="M37" s="217">
        <v>1625.4</v>
      </c>
      <c r="N37" s="217">
        <v>1618.14</v>
      </c>
      <c r="O37" s="217">
        <v>1625.87</v>
      </c>
      <c r="P37" s="217">
        <v>1648.12</v>
      </c>
      <c r="Q37" s="217">
        <v>1685.76</v>
      </c>
      <c r="R37" s="217">
        <v>1697.52</v>
      </c>
      <c r="S37" s="217">
        <v>1695.75</v>
      </c>
      <c r="T37" s="217">
        <v>1620.02</v>
      </c>
      <c r="U37" s="217">
        <v>1590.99</v>
      </c>
      <c r="V37" s="217">
        <v>1511.4</v>
      </c>
      <c r="W37" s="217">
        <v>1445.26</v>
      </c>
      <c r="X37" s="217">
        <v>1417.68</v>
      </c>
      <c r="Y37" s="218">
        <v>1372.57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9">
        <v>1304.77</v>
      </c>
      <c r="C41" s="220">
        <v>1314.77</v>
      </c>
      <c r="D41" s="220">
        <v>1338.61</v>
      </c>
      <c r="E41" s="220">
        <v>1346.85</v>
      </c>
      <c r="F41" s="220">
        <v>1411.24</v>
      </c>
      <c r="G41" s="220">
        <v>1519.66</v>
      </c>
      <c r="H41" s="220">
        <v>1576.55</v>
      </c>
      <c r="I41" s="220">
        <v>1588.36</v>
      </c>
      <c r="J41" s="220">
        <v>1586.27</v>
      </c>
      <c r="K41" s="220">
        <v>1578.87</v>
      </c>
      <c r="L41" s="220">
        <v>1568.98</v>
      </c>
      <c r="M41" s="220">
        <v>1568.9</v>
      </c>
      <c r="N41" s="220">
        <v>1558.7</v>
      </c>
      <c r="O41" s="220">
        <v>1542.26</v>
      </c>
      <c r="P41" s="220">
        <v>1550.67</v>
      </c>
      <c r="Q41" s="220">
        <v>1568.33</v>
      </c>
      <c r="R41" s="220">
        <v>1583.47</v>
      </c>
      <c r="S41" s="220">
        <v>1603.52</v>
      </c>
      <c r="T41" s="220">
        <v>1581.61</v>
      </c>
      <c r="U41" s="220">
        <v>1564.44</v>
      </c>
      <c r="V41" s="220">
        <v>1536.21</v>
      </c>
      <c r="W41" s="220">
        <v>1486.74</v>
      </c>
      <c r="X41" s="220">
        <v>1365.21</v>
      </c>
      <c r="Y41" s="221">
        <v>1342.42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1313.57</v>
      </c>
      <c r="C42" s="214">
        <v>1314.04</v>
      </c>
      <c r="D42" s="214">
        <v>1322.96</v>
      </c>
      <c r="E42" s="214">
        <v>1345.56</v>
      </c>
      <c r="F42" s="214">
        <v>1429.4</v>
      </c>
      <c r="G42" s="214">
        <v>1545.24</v>
      </c>
      <c r="H42" s="214">
        <v>1566.48</v>
      </c>
      <c r="I42" s="214">
        <v>1611.27</v>
      </c>
      <c r="J42" s="214">
        <v>1589.02</v>
      </c>
      <c r="K42" s="214">
        <v>1577.67</v>
      </c>
      <c r="L42" s="214">
        <v>1560.1</v>
      </c>
      <c r="M42" s="214">
        <v>1563.01</v>
      </c>
      <c r="N42" s="214">
        <v>1559.58</v>
      </c>
      <c r="O42" s="214">
        <v>1556.04</v>
      </c>
      <c r="P42" s="214">
        <v>1559.92</v>
      </c>
      <c r="Q42" s="214">
        <v>1576.6</v>
      </c>
      <c r="R42" s="214">
        <v>1612.91</v>
      </c>
      <c r="S42" s="214">
        <v>1622.38</v>
      </c>
      <c r="T42" s="214">
        <v>1689.45</v>
      </c>
      <c r="U42" s="214">
        <v>1603.71</v>
      </c>
      <c r="V42" s="214">
        <v>1559.66</v>
      </c>
      <c r="W42" s="214">
        <v>1519.59</v>
      </c>
      <c r="X42" s="214">
        <v>1426.91</v>
      </c>
      <c r="Y42" s="215">
        <v>1389.99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1342.55</v>
      </c>
      <c r="C43" s="214">
        <v>1330.52</v>
      </c>
      <c r="D43" s="214">
        <v>1332.97</v>
      </c>
      <c r="E43" s="214">
        <v>1344.65</v>
      </c>
      <c r="F43" s="214">
        <v>1412.32</v>
      </c>
      <c r="G43" s="214">
        <v>1524.36</v>
      </c>
      <c r="H43" s="214">
        <v>1571.71</v>
      </c>
      <c r="I43" s="214">
        <v>1588.96</v>
      </c>
      <c r="J43" s="214">
        <v>1591.54</v>
      </c>
      <c r="K43" s="214">
        <v>1587.89</v>
      </c>
      <c r="L43" s="214">
        <v>1559.72</v>
      </c>
      <c r="M43" s="214">
        <v>1573.83</v>
      </c>
      <c r="N43" s="214">
        <v>1568.9</v>
      </c>
      <c r="O43" s="214">
        <v>1560.12</v>
      </c>
      <c r="P43" s="214">
        <v>1561.82</v>
      </c>
      <c r="Q43" s="214">
        <v>1573.68</v>
      </c>
      <c r="R43" s="214">
        <v>1603.23</v>
      </c>
      <c r="S43" s="214">
        <v>1644.85</v>
      </c>
      <c r="T43" s="214">
        <v>1602.91</v>
      </c>
      <c r="U43" s="214">
        <v>1572.38</v>
      </c>
      <c r="V43" s="214">
        <v>1514.57</v>
      </c>
      <c r="W43" s="214">
        <v>1460.03</v>
      </c>
      <c r="X43" s="214">
        <v>1398.21</v>
      </c>
      <c r="Y43" s="215">
        <v>1384.16</v>
      </c>
      <c r="AB43" s="4">
        <v>8</v>
      </c>
      <c r="AC43" s="4">
        <v>14</v>
      </c>
    </row>
    <row r="44" spans="1:29" x14ac:dyDescent="0.25">
      <c r="A44" s="69">
        <v>4</v>
      </c>
      <c r="B44" s="213">
        <v>1341.67</v>
      </c>
      <c r="C44" s="214">
        <v>1342.14</v>
      </c>
      <c r="D44" s="214">
        <v>1343.24</v>
      </c>
      <c r="E44" s="214">
        <v>1343.84</v>
      </c>
      <c r="F44" s="214">
        <v>1344.93</v>
      </c>
      <c r="G44" s="214">
        <v>1415.62</v>
      </c>
      <c r="H44" s="214">
        <v>1443.08</v>
      </c>
      <c r="I44" s="214">
        <v>1429.95</v>
      </c>
      <c r="J44" s="214">
        <v>1405.2</v>
      </c>
      <c r="K44" s="214">
        <v>1367.97</v>
      </c>
      <c r="L44" s="214">
        <v>1298.96</v>
      </c>
      <c r="M44" s="214">
        <v>1298.8900000000001</v>
      </c>
      <c r="N44" s="214">
        <v>1298.76</v>
      </c>
      <c r="O44" s="214">
        <v>1298.8699999999999</v>
      </c>
      <c r="P44" s="214">
        <v>1325.77</v>
      </c>
      <c r="Q44" s="214">
        <v>1316.99</v>
      </c>
      <c r="R44" s="214">
        <v>1350.56</v>
      </c>
      <c r="S44" s="214">
        <v>1350.69</v>
      </c>
      <c r="T44" s="214">
        <v>1349.65</v>
      </c>
      <c r="U44" s="214">
        <v>1349.38</v>
      </c>
      <c r="V44" s="214">
        <v>1347.87</v>
      </c>
      <c r="W44" s="214">
        <v>1302.45</v>
      </c>
      <c r="X44" s="214">
        <v>1295.27</v>
      </c>
      <c r="Y44" s="215">
        <v>1301.1500000000001</v>
      </c>
      <c r="AB44" s="4">
        <v>8</v>
      </c>
      <c r="AC44" s="4">
        <v>15</v>
      </c>
    </row>
    <row r="45" spans="1:29" x14ac:dyDescent="0.25">
      <c r="A45" s="69">
        <v>5</v>
      </c>
      <c r="B45" s="213">
        <v>1342.46</v>
      </c>
      <c r="C45" s="214">
        <v>1343.52</v>
      </c>
      <c r="D45" s="214">
        <v>1343.34</v>
      </c>
      <c r="E45" s="214">
        <v>1344.18</v>
      </c>
      <c r="F45" s="214">
        <v>1351.43</v>
      </c>
      <c r="G45" s="214">
        <v>1362.8</v>
      </c>
      <c r="H45" s="214">
        <v>1434.42</v>
      </c>
      <c r="I45" s="214">
        <v>1415.49</v>
      </c>
      <c r="J45" s="214">
        <v>1371.97</v>
      </c>
      <c r="K45" s="214">
        <v>1360.66</v>
      </c>
      <c r="L45" s="214">
        <v>1352.47</v>
      </c>
      <c r="M45" s="214">
        <v>1350.4</v>
      </c>
      <c r="N45" s="214">
        <v>1311.64</v>
      </c>
      <c r="O45" s="214">
        <v>1299.31</v>
      </c>
      <c r="P45" s="214">
        <v>1299.99</v>
      </c>
      <c r="Q45" s="214">
        <v>1311</v>
      </c>
      <c r="R45" s="214">
        <v>1361.05</v>
      </c>
      <c r="S45" s="214">
        <v>1402.69</v>
      </c>
      <c r="T45" s="214">
        <v>1440.47</v>
      </c>
      <c r="U45" s="214">
        <v>1422.03</v>
      </c>
      <c r="V45" s="214">
        <v>1351.08</v>
      </c>
      <c r="W45" s="214">
        <v>1347.33</v>
      </c>
      <c r="X45" s="214">
        <v>1340.67</v>
      </c>
      <c r="Y45" s="215">
        <v>1341.67</v>
      </c>
      <c r="AB45" s="4">
        <v>8</v>
      </c>
      <c r="AC45" s="4">
        <v>16</v>
      </c>
    </row>
    <row r="46" spans="1:29" x14ac:dyDescent="0.25">
      <c r="A46" s="69">
        <v>6</v>
      </c>
      <c r="B46" s="213">
        <v>1349.18</v>
      </c>
      <c r="C46" s="214">
        <v>1343.69</v>
      </c>
      <c r="D46" s="214">
        <v>1329.51</v>
      </c>
      <c r="E46" s="214">
        <v>1328.46</v>
      </c>
      <c r="F46" s="214">
        <v>1345.25</v>
      </c>
      <c r="G46" s="214">
        <v>1352.55</v>
      </c>
      <c r="H46" s="214">
        <v>1379.76</v>
      </c>
      <c r="I46" s="214">
        <v>1457.24</v>
      </c>
      <c r="J46" s="214">
        <v>1563.77</v>
      </c>
      <c r="K46" s="214">
        <v>1568.45</v>
      </c>
      <c r="L46" s="214">
        <v>1563.02</v>
      </c>
      <c r="M46" s="214">
        <v>1564.31</v>
      </c>
      <c r="N46" s="214">
        <v>1553.08</v>
      </c>
      <c r="O46" s="214">
        <v>1556.1</v>
      </c>
      <c r="P46" s="214">
        <v>1556.78</v>
      </c>
      <c r="Q46" s="214">
        <v>1569.71</v>
      </c>
      <c r="R46" s="214">
        <v>1600.39</v>
      </c>
      <c r="S46" s="214">
        <v>1594.07</v>
      </c>
      <c r="T46" s="214">
        <v>1596.44</v>
      </c>
      <c r="U46" s="214">
        <v>1550.48</v>
      </c>
      <c r="V46" s="214">
        <v>1441.56</v>
      </c>
      <c r="W46" s="214">
        <v>1394.03</v>
      </c>
      <c r="X46" s="214">
        <v>1349.6</v>
      </c>
      <c r="Y46" s="215">
        <v>1347.91</v>
      </c>
      <c r="AB46" s="4">
        <v>8</v>
      </c>
      <c r="AC46" s="4">
        <v>17</v>
      </c>
    </row>
    <row r="47" spans="1:29" x14ac:dyDescent="0.25">
      <c r="A47" s="69">
        <v>7</v>
      </c>
      <c r="B47" s="213">
        <v>1376.06</v>
      </c>
      <c r="C47" s="214">
        <v>1345.46</v>
      </c>
      <c r="D47" s="214">
        <v>1345.93</v>
      </c>
      <c r="E47" s="214">
        <v>1341.56</v>
      </c>
      <c r="F47" s="214">
        <v>1346.25</v>
      </c>
      <c r="G47" s="214">
        <v>1354.88</v>
      </c>
      <c r="H47" s="214">
        <v>1434.88</v>
      </c>
      <c r="I47" s="214">
        <v>1480.35</v>
      </c>
      <c r="J47" s="214">
        <v>1593.17</v>
      </c>
      <c r="K47" s="214">
        <v>1645.27</v>
      </c>
      <c r="L47" s="214">
        <v>1651.44</v>
      </c>
      <c r="M47" s="214">
        <v>1652.13</v>
      </c>
      <c r="N47" s="214">
        <v>1652.67</v>
      </c>
      <c r="O47" s="214">
        <v>1652.16</v>
      </c>
      <c r="P47" s="214">
        <v>1664.82</v>
      </c>
      <c r="Q47" s="214">
        <v>1696.76</v>
      </c>
      <c r="R47" s="214">
        <v>1735.5</v>
      </c>
      <c r="S47" s="214">
        <v>1747.08</v>
      </c>
      <c r="T47" s="214">
        <v>1769.24</v>
      </c>
      <c r="U47" s="214">
        <v>1663.15</v>
      </c>
      <c r="V47" s="214">
        <v>1514.84</v>
      </c>
      <c r="W47" s="214">
        <v>1411.76</v>
      </c>
      <c r="X47" s="214">
        <v>1358.35</v>
      </c>
      <c r="Y47" s="215">
        <v>1350.79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1312.26</v>
      </c>
      <c r="C48" s="214">
        <v>1312.97</v>
      </c>
      <c r="D48" s="214">
        <v>1321.77</v>
      </c>
      <c r="E48" s="214">
        <v>1323.7</v>
      </c>
      <c r="F48" s="214">
        <v>1347.19</v>
      </c>
      <c r="G48" s="214">
        <v>1418.57</v>
      </c>
      <c r="H48" s="214">
        <v>1458.93</v>
      </c>
      <c r="I48" s="214">
        <v>1553.89</v>
      </c>
      <c r="J48" s="214">
        <v>1563.5</v>
      </c>
      <c r="K48" s="214">
        <v>1523.12</v>
      </c>
      <c r="L48" s="214">
        <v>1505.51</v>
      </c>
      <c r="M48" s="214">
        <v>1515.98</v>
      </c>
      <c r="N48" s="214">
        <v>1512.24</v>
      </c>
      <c r="O48" s="214">
        <v>1512.02</v>
      </c>
      <c r="P48" s="214">
        <v>1513.7</v>
      </c>
      <c r="Q48" s="214">
        <v>1528.67</v>
      </c>
      <c r="R48" s="214">
        <v>1563.92</v>
      </c>
      <c r="S48" s="214">
        <v>1569.65</v>
      </c>
      <c r="T48" s="214">
        <v>1553.64</v>
      </c>
      <c r="U48" s="214">
        <v>1527.05</v>
      </c>
      <c r="V48" s="214">
        <v>1403.8</v>
      </c>
      <c r="W48" s="214">
        <v>1352.87</v>
      </c>
      <c r="X48" s="214">
        <v>1345.42</v>
      </c>
      <c r="Y48" s="215">
        <v>1342.6</v>
      </c>
      <c r="AB48" s="4">
        <v>8</v>
      </c>
      <c r="AC48" s="4">
        <v>19</v>
      </c>
    </row>
    <row r="49" spans="1:29" x14ac:dyDescent="0.25">
      <c r="A49" s="69">
        <v>9</v>
      </c>
      <c r="B49" s="213">
        <v>1327.6</v>
      </c>
      <c r="C49" s="214">
        <v>1325.72</v>
      </c>
      <c r="D49" s="214">
        <v>1309.97</v>
      </c>
      <c r="E49" s="214">
        <v>1311.78</v>
      </c>
      <c r="F49" s="214">
        <v>1326.42</v>
      </c>
      <c r="G49" s="214">
        <v>1359.97</v>
      </c>
      <c r="H49" s="214">
        <v>1420.97</v>
      </c>
      <c r="I49" s="214">
        <v>1491.13</v>
      </c>
      <c r="J49" s="214">
        <v>1510.48</v>
      </c>
      <c r="K49" s="214">
        <v>1514.56</v>
      </c>
      <c r="L49" s="214">
        <v>1429.12</v>
      </c>
      <c r="M49" s="214">
        <v>1430.55</v>
      </c>
      <c r="N49" s="214">
        <v>1423.23</v>
      </c>
      <c r="O49" s="214">
        <v>1422.65</v>
      </c>
      <c r="P49" s="214">
        <v>1417.34</v>
      </c>
      <c r="Q49" s="214">
        <v>1414.26</v>
      </c>
      <c r="R49" s="214">
        <v>1423.22</v>
      </c>
      <c r="S49" s="214">
        <v>1491.96</v>
      </c>
      <c r="T49" s="214">
        <v>1427.15</v>
      </c>
      <c r="U49" s="214">
        <v>1398.24</v>
      </c>
      <c r="V49" s="214">
        <v>1355.35</v>
      </c>
      <c r="W49" s="214">
        <v>1347.68</v>
      </c>
      <c r="X49" s="214">
        <v>1319.94</v>
      </c>
      <c r="Y49" s="215">
        <v>1320.31</v>
      </c>
      <c r="AB49" s="4">
        <v>8</v>
      </c>
      <c r="AC49" s="4">
        <v>20</v>
      </c>
    </row>
    <row r="50" spans="1:29" x14ac:dyDescent="0.25">
      <c r="A50" s="69">
        <v>10</v>
      </c>
      <c r="B50" s="213">
        <v>1320.33</v>
      </c>
      <c r="C50" s="214">
        <v>1315.25</v>
      </c>
      <c r="D50" s="214">
        <v>1316.12</v>
      </c>
      <c r="E50" s="214">
        <v>1322.49</v>
      </c>
      <c r="F50" s="214">
        <v>1330.85</v>
      </c>
      <c r="G50" s="214">
        <v>1357.66</v>
      </c>
      <c r="H50" s="214">
        <v>1412.08</v>
      </c>
      <c r="I50" s="214">
        <v>1435.99</v>
      </c>
      <c r="J50" s="214">
        <v>1434.19</v>
      </c>
      <c r="K50" s="214">
        <v>1419.97</v>
      </c>
      <c r="L50" s="214">
        <v>1393.4</v>
      </c>
      <c r="M50" s="214">
        <v>1407.77</v>
      </c>
      <c r="N50" s="214">
        <v>1407.25</v>
      </c>
      <c r="O50" s="214">
        <v>1414.57</v>
      </c>
      <c r="P50" s="214">
        <v>1400.26</v>
      </c>
      <c r="Q50" s="214">
        <v>1409.11</v>
      </c>
      <c r="R50" s="214">
        <v>1421.62</v>
      </c>
      <c r="S50" s="214">
        <v>1444.09</v>
      </c>
      <c r="T50" s="214">
        <v>1426</v>
      </c>
      <c r="U50" s="214">
        <v>1378.28</v>
      </c>
      <c r="V50" s="214">
        <v>1342.33</v>
      </c>
      <c r="W50" s="214">
        <v>1328.23</v>
      </c>
      <c r="X50" s="214">
        <v>1322.3</v>
      </c>
      <c r="Y50" s="215">
        <v>1321.5</v>
      </c>
      <c r="AB50" s="4">
        <v>8</v>
      </c>
      <c r="AC50" s="4">
        <v>21</v>
      </c>
    </row>
    <row r="51" spans="1:29" x14ac:dyDescent="0.25">
      <c r="A51" s="69">
        <v>11</v>
      </c>
      <c r="B51" s="213">
        <v>1339.63</v>
      </c>
      <c r="C51" s="214">
        <v>1338.4</v>
      </c>
      <c r="D51" s="214">
        <v>1330.72</v>
      </c>
      <c r="E51" s="214">
        <v>1339.47</v>
      </c>
      <c r="F51" s="214">
        <v>1341.07</v>
      </c>
      <c r="G51" s="214">
        <v>1358.04</v>
      </c>
      <c r="H51" s="214">
        <v>1365.44</v>
      </c>
      <c r="I51" s="214">
        <v>1366.71</v>
      </c>
      <c r="J51" s="214">
        <v>1349.58</v>
      </c>
      <c r="K51" s="214">
        <v>1349.56</v>
      </c>
      <c r="L51" s="214">
        <v>1348.51</v>
      </c>
      <c r="M51" s="214">
        <v>1348.52</v>
      </c>
      <c r="N51" s="214">
        <v>1348.17</v>
      </c>
      <c r="O51" s="214">
        <v>1347.13</v>
      </c>
      <c r="P51" s="214">
        <v>1348.87</v>
      </c>
      <c r="Q51" s="214">
        <v>1344.24</v>
      </c>
      <c r="R51" s="214">
        <v>1345.29</v>
      </c>
      <c r="S51" s="214">
        <v>1346.14</v>
      </c>
      <c r="T51" s="214">
        <v>1345.76</v>
      </c>
      <c r="U51" s="214">
        <v>1345.96</v>
      </c>
      <c r="V51" s="214">
        <v>1345.42</v>
      </c>
      <c r="W51" s="214">
        <v>1343.62</v>
      </c>
      <c r="X51" s="214">
        <v>1323.9</v>
      </c>
      <c r="Y51" s="215">
        <v>1325.54</v>
      </c>
      <c r="AB51" s="4">
        <v>8</v>
      </c>
      <c r="AC51" s="4">
        <v>22</v>
      </c>
    </row>
    <row r="52" spans="1:29" x14ac:dyDescent="0.25">
      <c r="A52" s="69">
        <v>12</v>
      </c>
      <c r="B52" s="213">
        <v>1334.66</v>
      </c>
      <c r="C52" s="214">
        <v>1329.73</v>
      </c>
      <c r="D52" s="214">
        <v>1305.3699999999999</v>
      </c>
      <c r="E52" s="214">
        <v>1336.98</v>
      </c>
      <c r="F52" s="214">
        <v>1349.56</v>
      </c>
      <c r="G52" s="214">
        <v>1351.68</v>
      </c>
      <c r="H52" s="214">
        <v>1350.66</v>
      </c>
      <c r="I52" s="214">
        <v>1351.08</v>
      </c>
      <c r="J52" s="214">
        <v>1342.67</v>
      </c>
      <c r="K52" s="214">
        <v>1342.2</v>
      </c>
      <c r="L52" s="214">
        <v>1341.56</v>
      </c>
      <c r="M52" s="214">
        <v>1326.29</v>
      </c>
      <c r="N52" s="214">
        <v>1341.75</v>
      </c>
      <c r="O52" s="214">
        <v>1326.68</v>
      </c>
      <c r="P52" s="214">
        <v>1341.88</v>
      </c>
      <c r="Q52" s="214">
        <v>1328.55</v>
      </c>
      <c r="R52" s="214">
        <v>1345.21</v>
      </c>
      <c r="S52" s="214">
        <v>1378.91</v>
      </c>
      <c r="T52" s="214">
        <v>1345.5</v>
      </c>
      <c r="U52" s="214">
        <v>1353.13</v>
      </c>
      <c r="V52" s="214">
        <v>1348.48</v>
      </c>
      <c r="W52" s="214">
        <v>1346.81</v>
      </c>
      <c r="X52" s="214">
        <v>1344.9</v>
      </c>
      <c r="Y52" s="215">
        <v>1348.75</v>
      </c>
      <c r="AB52" s="4">
        <v>8</v>
      </c>
      <c r="AC52" s="4">
        <v>23</v>
      </c>
    </row>
    <row r="53" spans="1:29" x14ac:dyDescent="0.25">
      <c r="A53" s="69">
        <v>13</v>
      </c>
      <c r="B53" s="213">
        <v>1350.32</v>
      </c>
      <c r="C53" s="214">
        <v>1350.89</v>
      </c>
      <c r="D53" s="214">
        <v>1351.38</v>
      </c>
      <c r="E53" s="214">
        <v>1351.97</v>
      </c>
      <c r="F53" s="214">
        <v>1352.94</v>
      </c>
      <c r="G53" s="214">
        <v>1355</v>
      </c>
      <c r="H53" s="214">
        <v>1357.06</v>
      </c>
      <c r="I53" s="214">
        <v>1361.69</v>
      </c>
      <c r="J53" s="214">
        <v>1443.06</v>
      </c>
      <c r="K53" s="214">
        <v>1442.93</v>
      </c>
      <c r="L53" s="214">
        <v>1435.71</v>
      </c>
      <c r="M53" s="214">
        <v>1434.03</v>
      </c>
      <c r="N53" s="214">
        <v>1434.03</v>
      </c>
      <c r="O53" s="214">
        <v>1436.35</v>
      </c>
      <c r="P53" s="214">
        <v>1440.36</v>
      </c>
      <c r="Q53" s="214">
        <v>1453.16</v>
      </c>
      <c r="R53" s="214">
        <v>1480.95</v>
      </c>
      <c r="S53" s="214">
        <v>1481.5</v>
      </c>
      <c r="T53" s="214">
        <v>1462.78</v>
      </c>
      <c r="U53" s="214">
        <v>1446.29</v>
      </c>
      <c r="V53" s="214">
        <v>1423.04</v>
      </c>
      <c r="W53" s="214">
        <v>1379.16</v>
      </c>
      <c r="X53" s="214">
        <v>1350.98</v>
      </c>
      <c r="Y53" s="215">
        <v>1351.25</v>
      </c>
      <c r="AB53" s="4">
        <v>8</v>
      </c>
      <c r="AC53" s="4">
        <v>24</v>
      </c>
    </row>
    <row r="54" spans="1:29" x14ac:dyDescent="0.25">
      <c r="A54" s="69">
        <v>14</v>
      </c>
      <c r="B54" s="213">
        <v>1351.66</v>
      </c>
      <c r="C54" s="214">
        <v>1352.41</v>
      </c>
      <c r="D54" s="214">
        <v>1351.65</v>
      </c>
      <c r="E54" s="214">
        <v>1340.47</v>
      </c>
      <c r="F54" s="214">
        <v>1351.88</v>
      </c>
      <c r="G54" s="214">
        <v>1354.71</v>
      </c>
      <c r="H54" s="214">
        <v>1354.98</v>
      </c>
      <c r="I54" s="214">
        <v>1359.34</v>
      </c>
      <c r="J54" s="214">
        <v>1399.19</v>
      </c>
      <c r="K54" s="214">
        <v>1484.52</v>
      </c>
      <c r="L54" s="214">
        <v>1485.58</v>
      </c>
      <c r="M54" s="214">
        <v>1483.62</v>
      </c>
      <c r="N54" s="214">
        <v>1476.02</v>
      </c>
      <c r="O54" s="214">
        <v>1471.66</v>
      </c>
      <c r="P54" s="214">
        <v>1478.56</v>
      </c>
      <c r="Q54" s="214">
        <v>1487.98</v>
      </c>
      <c r="R54" s="214">
        <v>1506.74</v>
      </c>
      <c r="S54" s="214">
        <v>1543.51</v>
      </c>
      <c r="T54" s="214">
        <v>1500.53</v>
      </c>
      <c r="U54" s="214">
        <v>1435.16</v>
      </c>
      <c r="V54" s="214">
        <v>1361.69</v>
      </c>
      <c r="W54" s="214">
        <v>1444.53</v>
      </c>
      <c r="X54" s="214">
        <v>1373.51</v>
      </c>
      <c r="Y54" s="215">
        <v>1357.55</v>
      </c>
      <c r="AB54" s="4">
        <v>8</v>
      </c>
      <c r="AC54" s="4">
        <v>25</v>
      </c>
    </row>
    <row r="55" spans="1:29" x14ac:dyDescent="0.25">
      <c r="A55" s="69">
        <v>15</v>
      </c>
      <c r="B55" s="213">
        <v>1351.06</v>
      </c>
      <c r="C55" s="214">
        <v>1346.68</v>
      </c>
      <c r="D55" s="214">
        <v>1345</v>
      </c>
      <c r="E55" s="214">
        <v>1345.28</v>
      </c>
      <c r="F55" s="214">
        <v>1352.51</v>
      </c>
      <c r="G55" s="214">
        <v>1358.27</v>
      </c>
      <c r="H55" s="214">
        <v>1359.3</v>
      </c>
      <c r="I55" s="214">
        <v>1401.22</v>
      </c>
      <c r="J55" s="214">
        <v>1403.57</v>
      </c>
      <c r="K55" s="214">
        <v>1406.51</v>
      </c>
      <c r="L55" s="214">
        <v>1400.4</v>
      </c>
      <c r="M55" s="214">
        <v>1414.93</v>
      </c>
      <c r="N55" s="214">
        <v>1393.34</v>
      </c>
      <c r="O55" s="214">
        <v>1397.49</v>
      </c>
      <c r="P55" s="214">
        <v>1400.62</v>
      </c>
      <c r="Q55" s="214">
        <v>1415.76</v>
      </c>
      <c r="R55" s="214">
        <v>1457.98</v>
      </c>
      <c r="S55" s="214">
        <v>1466.22</v>
      </c>
      <c r="T55" s="214">
        <v>1433.79</v>
      </c>
      <c r="U55" s="214">
        <v>1412.05</v>
      </c>
      <c r="V55" s="214">
        <v>1357.15</v>
      </c>
      <c r="W55" s="214">
        <v>1343.7</v>
      </c>
      <c r="X55" s="214">
        <v>1343.47</v>
      </c>
      <c r="Y55" s="215">
        <v>1328.8</v>
      </c>
      <c r="AB55" s="4">
        <v>9</v>
      </c>
      <c r="AC55" s="4">
        <v>2</v>
      </c>
    </row>
    <row r="56" spans="1:29" x14ac:dyDescent="0.25">
      <c r="A56" s="69">
        <v>16</v>
      </c>
      <c r="B56" s="213">
        <v>1335.33</v>
      </c>
      <c r="C56" s="214">
        <v>1316.64</v>
      </c>
      <c r="D56" s="214">
        <v>1301.9100000000001</v>
      </c>
      <c r="E56" s="214">
        <v>1325.65</v>
      </c>
      <c r="F56" s="214">
        <v>1351.14</v>
      </c>
      <c r="G56" s="214">
        <v>1351.98</v>
      </c>
      <c r="H56" s="214">
        <v>1355.99</v>
      </c>
      <c r="I56" s="214">
        <v>1352.37</v>
      </c>
      <c r="J56" s="214">
        <v>1340.83</v>
      </c>
      <c r="K56" s="214">
        <v>1340.68</v>
      </c>
      <c r="L56" s="214">
        <v>1339.78</v>
      </c>
      <c r="M56" s="214">
        <v>1339.56</v>
      </c>
      <c r="N56" s="214">
        <v>1340.32</v>
      </c>
      <c r="O56" s="214">
        <v>1340.37</v>
      </c>
      <c r="P56" s="214">
        <v>1340.74</v>
      </c>
      <c r="Q56" s="214">
        <v>1341.64</v>
      </c>
      <c r="R56" s="214">
        <v>1376.76</v>
      </c>
      <c r="S56" s="214">
        <v>1380.84</v>
      </c>
      <c r="T56" s="214">
        <v>1342.94</v>
      </c>
      <c r="U56" s="214">
        <v>1354.31</v>
      </c>
      <c r="V56" s="214">
        <v>1342.1</v>
      </c>
      <c r="W56" s="214">
        <v>1337.29</v>
      </c>
      <c r="X56" s="214">
        <v>1337.21</v>
      </c>
      <c r="Y56" s="215">
        <v>1338.78</v>
      </c>
      <c r="AB56" s="4">
        <v>9</v>
      </c>
      <c r="AC56" s="4">
        <v>3</v>
      </c>
    </row>
    <row r="57" spans="1:29" x14ac:dyDescent="0.25">
      <c r="A57" s="69">
        <v>17</v>
      </c>
      <c r="B57" s="213">
        <v>1338.45</v>
      </c>
      <c r="C57" s="214">
        <v>1332.92</v>
      </c>
      <c r="D57" s="214">
        <v>1343.96</v>
      </c>
      <c r="E57" s="214">
        <v>1345.55</v>
      </c>
      <c r="F57" s="214">
        <v>1351.44</v>
      </c>
      <c r="G57" s="214">
        <v>1370.1</v>
      </c>
      <c r="H57" s="214">
        <v>1464.52</v>
      </c>
      <c r="I57" s="214">
        <v>1481.97</v>
      </c>
      <c r="J57" s="214">
        <v>1480.34</v>
      </c>
      <c r="K57" s="214">
        <v>1478.57</v>
      </c>
      <c r="L57" s="214">
        <v>1461.16</v>
      </c>
      <c r="M57" s="214">
        <v>1463.96</v>
      </c>
      <c r="N57" s="214">
        <v>1454.96</v>
      </c>
      <c r="O57" s="214">
        <v>1457.94</v>
      </c>
      <c r="P57" s="214">
        <v>1471.6</v>
      </c>
      <c r="Q57" s="214">
        <v>1491.66</v>
      </c>
      <c r="R57" s="214">
        <v>1582.64</v>
      </c>
      <c r="S57" s="214">
        <v>1594.06</v>
      </c>
      <c r="T57" s="214">
        <v>1499.05</v>
      </c>
      <c r="U57" s="214">
        <v>1472.08</v>
      </c>
      <c r="V57" s="214">
        <v>1394.98</v>
      </c>
      <c r="W57" s="214">
        <v>1350.78</v>
      </c>
      <c r="X57" s="214">
        <v>1342.5</v>
      </c>
      <c r="Y57" s="215">
        <v>1344.45</v>
      </c>
      <c r="AB57" s="4">
        <v>9</v>
      </c>
      <c r="AC57" s="4">
        <v>4</v>
      </c>
    </row>
    <row r="58" spans="1:29" x14ac:dyDescent="0.25">
      <c r="A58" s="69">
        <v>18</v>
      </c>
      <c r="B58" s="213">
        <v>1346.58</v>
      </c>
      <c r="C58" s="214">
        <v>1347.43</v>
      </c>
      <c r="D58" s="214">
        <v>1341.88</v>
      </c>
      <c r="E58" s="214">
        <v>1348.8</v>
      </c>
      <c r="F58" s="214">
        <v>1348.92</v>
      </c>
      <c r="G58" s="214">
        <v>1427.28</v>
      </c>
      <c r="H58" s="214">
        <v>1482.22</v>
      </c>
      <c r="I58" s="214">
        <v>1513.65</v>
      </c>
      <c r="J58" s="214">
        <v>1513.83</v>
      </c>
      <c r="K58" s="214">
        <v>1518.52</v>
      </c>
      <c r="L58" s="214">
        <v>1500.38</v>
      </c>
      <c r="M58" s="214">
        <v>1501.7</v>
      </c>
      <c r="N58" s="214">
        <v>1476.05</v>
      </c>
      <c r="O58" s="214">
        <v>1451.06</v>
      </c>
      <c r="P58" s="214">
        <v>1493.14</v>
      </c>
      <c r="Q58" s="214">
        <v>1514.84</v>
      </c>
      <c r="R58" s="214">
        <v>1561.14</v>
      </c>
      <c r="S58" s="214">
        <v>1537.08</v>
      </c>
      <c r="T58" s="214">
        <v>1508.8</v>
      </c>
      <c r="U58" s="214">
        <v>1462.78</v>
      </c>
      <c r="V58" s="214">
        <v>1351.04</v>
      </c>
      <c r="W58" s="214">
        <v>1348.9</v>
      </c>
      <c r="X58" s="214">
        <v>1342.81</v>
      </c>
      <c r="Y58" s="215">
        <v>1344.64</v>
      </c>
      <c r="AB58" s="4">
        <v>9</v>
      </c>
      <c r="AC58" s="4">
        <v>5</v>
      </c>
    </row>
    <row r="59" spans="1:29" x14ac:dyDescent="0.25">
      <c r="A59" s="69">
        <v>19</v>
      </c>
      <c r="B59" s="213">
        <v>1345.64</v>
      </c>
      <c r="C59" s="214">
        <v>1347.49</v>
      </c>
      <c r="D59" s="214">
        <v>1348.41</v>
      </c>
      <c r="E59" s="214">
        <v>1349.98</v>
      </c>
      <c r="F59" s="214">
        <v>1355.89</v>
      </c>
      <c r="G59" s="214">
        <v>1380.14</v>
      </c>
      <c r="H59" s="214">
        <v>1473.16</v>
      </c>
      <c r="I59" s="214">
        <v>1488.47</v>
      </c>
      <c r="J59" s="214">
        <v>1489.91</v>
      </c>
      <c r="K59" s="214">
        <v>1487.09</v>
      </c>
      <c r="L59" s="214">
        <v>1487.46</v>
      </c>
      <c r="M59" s="214">
        <v>1475.51</v>
      </c>
      <c r="N59" s="214">
        <v>1473.47</v>
      </c>
      <c r="O59" s="214">
        <v>1471.58</v>
      </c>
      <c r="P59" s="214">
        <v>1474.65</v>
      </c>
      <c r="Q59" s="214">
        <v>1487.61</v>
      </c>
      <c r="R59" s="214">
        <v>1514.46</v>
      </c>
      <c r="S59" s="214">
        <v>1510.17</v>
      </c>
      <c r="T59" s="214">
        <v>1486.55</v>
      </c>
      <c r="U59" s="214">
        <v>1472.85</v>
      </c>
      <c r="V59" s="214">
        <v>1415.59</v>
      </c>
      <c r="W59" s="214">
        <v>1349.94</v>
      </c>
      <c r="X59" s="214">
        <v>1344.21</v>
      </c>
      <c r="Y59" s="215">
        <v>1343.98</v>
      </c>
      <c r="AB59" s="4">
        <v>9</v>
      </c>
      <c r="AC59" s="4">
        <v>6</v>
      </c>
    </row>
    <row r="60" spans="1:29" x14ac:dyDescent="0.25">
      <c r="A60" s="69">
        <v>20</v>
      </c>
      <c r="B60" s="213">
        <v>1353.9</v>
      </c>
      <c r="C60" s="214">
        <v>1347.9</v>
      </c>
      <c r="D60" s="214">
        <v>1349.78</v>
      </c>
      <c r="E60" s="214">
        <v>1350.36</v>
      </c>
      <c r="F60" s="214">
        <v>1349.73</v>
      </c>
      <c r="G60" s="214">
        <v>1353.33</v>
      </c>
      <c r="H60" s="214">
        <v>1358.23</v>
      </c>
      <c r="I60" s="214">
        <v>1419.66</v>
      </c>
      <c r="J60" s="214">
        <v>1421.99</v>
      </c>
      <c r="K60" s="214">
        <v>1423.45</v>
      </c>
      <c r="L60" s="214">
        <v>1419.12</v>
      </c>
      <c r="M60" s="214">
        <v>1415.53</v>
      </c>
      <c r="N60" s="214">
        <v>1416.08</v>
      </c>
      <c r="O60" s="214">
        <v>1418.85</v>
      </c>
      <c r="P60" s="214">
        <v>1424.77</v>
      </c>
      <c r="Q60" s="214">
        <v>1431.54</v>
      </c>
      <c r="R60" s="214">
        <v>1441.9</v>
      </c>
      <c r="S60" s="214">
        <v>1435.73</v>
      </c>
      <c r="T60" s="214">
        <v>1441.35</v>
      </c>
      <c r="U60" s="214">
        <v>1408.78</v>
      </c>
      <c r="V60" s="214">
        <v>1348.02</v>
      </c>
      <c r="W60" s="214">
        <v>1340.7</v>
      </c>
      <c r="X60" s="214">
        <v>1342.44</v>
      </c>
      <c r="Y60" s="215">
        <v>1344.89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1345.6</v>
      </c>
      <c r="C61" s="214">
        <v>1340.47</v>
      </c>
      <c r="D61" s="214">
        <v>1340.98</v>
      </c>
      <c r="E61" s="214">
        <v>1341.57</v>
      </c>
      <c r="F61" s="214">
        <v>1341.53</v>
      </c>
      <c r="G61" s="214">
        <v>1349.42</v>
      </c>
      <c r="H61" s="214">
        <v>1348.61</v>
      </c>
      <c r="I61" s="214">
        <v>1349.7</v>
      </c>
      <c r="J61" s="214">
        <v>1344.55</v>
      </c>
      <c r="K61" s="214">
        <v>1355.09</v>
      </c>
      <c r="L61" s="214">
        <v>1351.1</v>
      </c>
      <c r="M61" s="214">
        <v>1342.39</v>
      </c>
      <c r="N61" s="214">
        <v>1342.1</v>
      </c>
      <c r="O61" s="214">
        <v>1342.39</v>
      </c>
      <c r="P61" s="214">
        <v>1369.63</v>
      </c>
      <c r="Q61" s="214">
        <v>1405.77</v>
      </c>
      <c r="R61" s="214">
        <v>1415.24</v>
      </c>
      <c r="S61" s="214">
        <v>1412.48</v>
      </c>
      <c r="T61" s="214">
        <v>1409.02</v>
      </c>
      <c r="U61" s="214">
        <v>1372</v>
      </c>
      <c r="V61" s="214">
        <v>1428.47</v>
      </c>
      <c r="W61" s="214">
        <v>1360.81</v>
      </c>
      <c r="X61" s="214">
        <v>1343.97</v>
      </c>
      <c r="Y61" s="215">
        <v>1343.99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1347.45</v>
      </c>
      <c r="C62" s="214">
        <v>1348.73</v>
      </c>
      <c r="D62" s="214">
        <v>1349.4</v>
      </c>
      <c r="E62" s="214">
        <v>1350.06</v>
      </c>
      <c r="F62" s="214">
        <v>1356.74</v>
      </c>
      <c r="G62" s="214">
        <v>1469.84</v>
      </c>
      <c r="H62" s="214">
        <v>1589.55</v>
      </c>
      <c r="I62" s="214">
        <v>1613.87</v>
      </c>
      <c r="J62" s="214">
        <v>1530.43</v>
      </c>
      <c r="K62" s="214">
        <v>1527.7</v>
      </c>
      <c r="L62" s="214">
        <v>1515.76</v>
      </c>
      <c r="M62" s="214">
        <v>1532.07</v>
      </c>
      <c r="N62" s="214">
        <v>1525.27</v>
      </c>
      <c r="O62" s="214">
        <v>1522.23</v>
      </c>
      <c r="P62" s="214">
        <v>1533.53</v>
      </c>
      <c r="Q62" s="214">
        <v>1545.33</v>
      </c>
      <c r="R62" s="214">
        <v>1545.06</v>
      </c>
      <c r="S62" s="214">
        <v>1536.78</v>
      </c>
      <c r="T62" s="214">
        <v>1493.46</v>
      </c>
      <c r="U62" s="214">
        <v>1480.64</v>
      </c>
      <c r="V62" s="214">
        <v>1391.12</v>
      </c>
      <c r="W62" s="214">
        <v>1352.65</v>
      </c>
      <c r="X62" s="214">
        <v>1345.12</v>
      </c>
      <c r="Y62" s="215">
        <v>1345.8</v>
      </c>
      <c r="AB62" s="4">
        <v>9</v>
      </c>
      <c r="AC62" s="4">
        <v>9</v>
      </c>
    </row>
    <row r="63" spans="1:29" x14ac:dyDescent="0.25">
      <c r="A63" s="69">
        <v>23</v>
      </c>
      <c r="B63" s="213">
        <v>1348.15</v>
      </c>
      <c r="C63" s="214">
        <v>1349.04</v>
      </c>
      <c r="D63" s="214">
        <v>1350.01</v>
      </c>
      <c r="E63" s="214">
        <v>1350.93</v>
      </c>
      <c r="F63" s="214">
        <v>1357.51</v>
      </c>
      <c r="G63" s="214">
        <v>1402.74</v>
      </c>
      <c r="H63" s="214">
        <v>1465.07</v>
      </c>
      <c r="I63" s="214">
        <v>1498.85</v>
      </c>
      <c r="J63" s="214">
        <v>1473.21</v>
      </c>
      <c r="K63" s="214">
        <v>1468.19</v>
      </c>
      <c r="L63" s="214">
        <v>1457.14</v>
      </c>
      <c r="M63" s="214">
        <v>1456.48</v>
      </c>
      <c r="N63" s="214">
        <v>1434.47</v>
      </c>
      <c r="O63" s="214">
        <v>1440.54</v>
      </c>
      <c r="P63" s="214">
        <v>1464.84</v>
      </c>
      <c r="Q63" s="214">
        <v>1503.38</v>
      </c>
      <c r="R63" s="214">
        <v>1515.58</v>
      </c>
      <c r="S63" s="214">
        <v>1517.81</v>
      </c>
      <c r="T63" s="214">
        <v>1480.17</v>
      </c>
      <c r="U63" s="214">
        <v>1445.44</v>
      </c>
      <c r="V63" s="214">
        <v>1413.51</v>
      </c>
      <c r="W63" s="214">
        <v>1355.79</v>
      </c>
      <c r="X63" s="214">
        <v>1353.47</v>
      </c>
      <c r="Y63" s="215">
        <v>1346.56</v>
      </c>
      <c r="AB63" s="4">
        <v>9</v>
      </c>
      <c r="AC63" s="4">
        <v>10</v>
      </c>
    </row>
    <row r="64" spans="1:29" x14ac:dyDescent="0.25">
      <c r="A64" s="69">
        <v>24</v>
      </c>
      <c r="B64" s="213">
        <v>1348.07</v>
      </c>
      <c r="C64" s="214">
        <v>1345.02</v>
      </c>
      <c r="D64" s="214">
        <v>1340.07</v>
      </c>
      <c r="E64" s="214">
        <v>1339.45</v>
      </c>
      <c r="F64" s="214">
        <v>1347.39</v>
      </c>
      <c r="G64" s="214">
        <v>1361.77</v>
      </c>
      <c r="H64" s="214">
        <v>1394.56</v>
      </c>
      <c r="I64" s="214">
        <v>1429.18</v>
      </c>
      <c r="J64" s="214">
        <v>1437.02</v>
      </c>
      <c r="K64" s="214">
        <v>1438.34</v>
      </c>
      <c r="L64" s="214">
        <v>1429.04</v>
      </c>
      <c r="M64" s="214">
        <v>1427.72</v>
      </c>
      <c r="N64" s="214">
        <v>1427.5</v>
      </c>
      <c r="O64" s="214">
        <v>1434.73</v>
      </c>
      <c r="P64" s="214">
        <v>1441.35</v>
      </c>
      <c r="Q64" s="214">
        <v>1455.56</v>
      </c>
      <c r="R64" s="214">
        <v>1492.18</v>
      </c>
      <c r="S64" s="214">
        <v>1502.36</v>
      </c>
      <c r="T64" s="214">
        <v>1441.89</v>
      </c>
      <c r="U64" s="214">
        <v>1431.77</v>
      </c>
      <c r="V64" s="214">
        <v>1391.87</v>
      </c>
      <c r="W64" s="214">
        <v>1355.44</v>
      </c>
      <c r="X64" s="214">
        <v>1349.45</v>
      </c>
      <c r="Y64" s="215">
        <v>1349.66</v>
      </c>
      <c r="AB64" s="4">
        <v>9</v>
      </c>
      <c r="AC64" s="4">
        <v>11</v>
      </c>
    </row>
    <row r="65" spans="1:29" x14ac:dyDescent="0.25">
      <c r="A65" s="69">
        <v>25</v>
      </c>
      <c r="B65" s="213">
        <v>1351.62</v>
      </c>
      <c r="C65" s="214">
        <v>1352.67</v>
      </c>
      <c r="D65" s="214">
        <v>1348.15</v>
      </c>
      <c r="E65" s="214">
        <v>1353.98</v>
      </c>
      <c r="F65" s="214">
        <v>1355.22</v>
      </c>
      <c r="G65" s="214">
        <v>1371.92</v>
      </c>
      <c r="H65" s="214">
        <v>1426.79</v>
      </c>
      <c r="I65" s="214">
        <v>1475.81</v>
      </c>
      <c r="J65" s="214">
        <v>1445.08</v>
      </c>
      <c r="K65" s="214">
        <v>1441.98</v>
      </c>
      <c r="L65" s="214">
        <v>1433.69</v>
      </c>
      <c r="M65" s="214">
        <v>1432.5</v>
      </c>
      <c r="N65" s="214">
        <v>1430.95</v>
      </c>
      <c r="O65" s="214">
        <v>1434.69</v>
      </c>
      <c r="P65" s="214">
        <v>1446.26</v>
      </c>
      <c r="Q65" s="214">
        <v>1458.16</v>
      </c>
      <c r="R65" s="214">
        <v>1512.07</v>
      </c>
      <c r="S65" s="214">
        <v>1507.99</v>
      </c>
      <c r="T65" s="214">
        <v>1447.97</v>
      </c>
      <c r="U65" s="214">
        <v>1432.59</v>
      </c>
      <c r="V65" s="214">
        <v>1390.35</v>
      </c>
      <c r="W65" s="214">
        <v>1356.97</v>
      </c>
      <c r="X65" s="214">
        <v>1349.01</v>
      </c>
      <c r="Y65" s="215">
        <v>1349.31</v>
      </c>
      <c r="AB65" s="4">
        <v>9</v>
      </c>
      <c r="AC65" s="4">
        <v>12</v>
      </c>
    </row>
    <row r="66" spans="1:29" x14ac:dyDescent="0.25">
      <c r="A66" s="69">
        <v>26</v>
      </c>
      <c r="B66" s="213">
        <v>1351.26</v>
      </c>
      <c r="C66" s="214">
        <v>1346.72</v>
      </c>
      <c r="D66" s="214">
        <v>1347.04</v>
      </c>
      <c r="E66" s="214">
        <v>1348.78</v>
      </c>
      <c r="F66" s="214">
        <v>1354.64</v>
      </c>
      <c r="G66" s="214">
        <v>1363.03</v>
      </c>
      <c r="H66" s="214">
        <v>1413.18</v>
      </c>
      <c r="I66" s="214">
        <v>1412.29</v>
      </c>
      <c r="J66" s="214">
        <v>1403.89</v>
      </c>
      <c r="K66" s="214">
        <v>1415.48</v>
      </c>
      <c r="L66" s="214">
        <v>1413.48</v>
      </c>
      <c r="M66" s="214">
        <v>1413.6</v>
      </c>
      <c r="N66" s="214">
        <v>1404.27</v>
      </c>
      <c r="O66" s="214">
        <v>1404.87</v>
      </c>
      <c r="P66" s="214">
        <v>1414.84</v>
      </c>
      <c r="Q66" s="214">
        <v>1424.56</v>
      </c>
      <c r="R66" s="214">
        <v>1458.89</v>
      </c>
      <c r="S66" s="214">
        <v>1429.62</v>
      </c>
      <c r="T66" s="214">
        <v>1412.22</v>
      </c>
      <c r="U66" s="214">
        <v>1374.45</v>
      </c>
      <c r="V66" s="214">
        <v>1352.25</v>
      </c>
      <c r="W66" s="214">
        <v>1296.19</v>
      </c>
      <c r="X66" s="214">
        <v>1341.58</v>
      </c>
      <c r="Y66" s="215">
        <v>1344.11</v>
      </c>
      <c r="AB66" s="4">
        <v>9</v>
      </c>
      <c r="AC66" s="4">
        <v>13</v>
      </c>
    </row>
    <row r="67" spans="1:29" x14ac:dyDescent="0.25">
      <c r="A67" s="69">
        <v>27</v>
      </c>
      <c r="B67" s="213">
        <v>1347.55</v>
      </c>
      <c r="C67" s="214">
        <v>1347.51</v>
      </c>
      <c r="D67" s="214">
        <v>1347.6</v>
      </c>
      <c r="E67" s="214">
        <v>1348.48</v>
      </c>
      <c r="F67" s="214">
        <v>1350.32</v>
      </c>
      <c r="G67" s="214">
        <v>1347.56</v>
      </c>
      <c r="H67" s="214">
        <v>1360.37</v>
      </c>
      <c r="I67" s="214">
        <v>1424.94</v>
      </c>
      <c r="J67" s="214">
        <v>1509.49</v>
      </c>
      <c r="K67" s="214">
        <v>1545.56</v>
      </c>
      <c r="L67" s="214">
        <v>1511.24</v>
      </c>
      <c r="M67" s="214">
        <v>1496.84</v>
      </c>
      <c r="N67" s="214">
        <v>1472.7</v>
      </c>
      <c r="O67" s="214">
        <v>1483.73</v>
      </c>
      <c r="P67" s="214">
        <v>1499.44</v>
      </c>
      <c r="Q67" s="214">
        <v>1534.65</v>
      </c>
      <c r="R67" s="214">
        <v>1553.4</v>
      </c>
      <c r="S67" s="214">
        <v>1541.28</v>
      </c>
      <c r="T67" s="214">
        <v>1523.35</v>
      </c>
      <c r="U67" s="214">
        <v>1504.11</v>
      </c>
      <c r="V67" s="214">
        <v>1461.29</v>
      </c>
      <c r="W67" s="214">
        <v>1372.93</v>
      </c>
      <c r="X67" s="214">
        <v>1347.23</v>
      </c>
      <c r="Y67" s="215">
        <v>1348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1348.08</v>
      </c>
      <c r="C68" s="214">
        <v>1347.87</v>
      </c>
      <c r="D68" s="214">
        <v>1348.36</v>
      </c>
      <c r="E68" s="214">
        <v>1348.66</v>
      </c>
      <c r="F68" s="214">
        <v>1348.9</v>
      </c>
      <c r="G68" s="214">
        <v>1345.81</v>
      </c>
      <c r="H68" s="214">
        <v>1348.52</v>
      </c>
      <c r="I68" s="214">
        <v>1365.87</v>
      </c>
      <c r="J68" s="214">
        <v>1440.49</v>
      </c>
      <c r="K68" s="214">
        <v>1504.94</v>
      </c>
      <c r="L68" s="214">
        <v>1501.99</v>
      </c>
      <c r="M68" s="214">
        <v>1503.38</v>
      </c>
      <c r="N68" s="214">
        <v>1499.67</v>
      </c>
      <c r="O68" s="214">
        <v>1503.71</v>
      </c>
      <c r="P68" s="214">
        <v>1532.3</v>
      </c>
      <c r="Q68" s="214">
        <v>1559.48</v>
      </c>
      <c r="R68" s="214">
        <v>1586.61</v>
      </c>
      <c r="S68" s="214">
        <v>1568.88</v>
      </c>
      <c r="T68" s="214">
        <v>1556.22</v>
      </c>
      <c r="U68" s="214">
        <v>1550.65</v>
      </c>
      <c r="V68" s="214">
        <v>1511.87</v>
      </c>
      <c r="W68" s="214">
        <v>1384.95</v>
      </c>
      <c r="X68" s="214">
        <v>1354.71</v>
      </c>
      <c r="Y68" s="215">
        <v>1348.62</v>
      </c>
      <c r="AB68" s="4">
        <v>9</v>
      </c>
      <c r="AC68" s="4">
        <v>15</v>
      </c>
    </row>
    <row r="69" spans="1:29" x14ac:dyDescent="0.25">
      <c r="A69" s="69">
        <v>29</v>
      </c>
      <c r="B69" s="213">
        <v>1347.67</v>
      </c>
      <c r="C69" s="214">
        <v>1347.75</v>
      </c>
      <c r="D69" s="214">
        <v>1347.82</v>
      </c>
      <c r="E69" s="214">
        <v>1348.98</v>
      </c>
      <c r="F69" s="214">
        <v>1352.99</v>
      </c>
      <c r="G69" s="214">
        <v>1377.39</v>
      </c>
      <c r="H69" s="214">
        <v>1423.35</v>
      </c>
      <c r="I69" s="214">
        <v>1499.77</v>
      </c>
      <c r="J69" s="214">
        <v>1501.08</v>
      </c>
      <c r="K69" s="214">
        <v>1503.47</v>
      </c>
      <c r="L69" s="214">
        <v>1497.16</v>
      </c>
      <c r="M69" s="214">
        <v>1499.59</v>
      </c>
      <c r="N69" s="214">
        <v>1498.2</v>
      </c>
      <c r="O69" s="214">
        <v>1500.8</v>
      </c>
      <c r="P69" s="214">
        <v>1522.51</v>
      </c>
      <c r="Q69" s="214">
        <v>1585.71</v>
      </c>
      <c r="R69" s="214">
        <v>1599.05</v>
      </c>
      <c r="S69" s="214">
        <v>1590.32</v>
      </c>
      <c r="T69" s="214">
        <v>1529.05</v>
      </c>
      <c r="U69" s="214">
        <v>1512.93</v>
      </c>
      <c r="V69" s="214">
        <v>1463.53</v>
      </c>
      <c r="W69" s="214">
        <v>1384.98</v>
      </c>
      <c r="X69" s="214">
        <v>1352.55</v>
      </c>
      <c r="Y69" s="215">
        <v>1346.87</v>
      </c>
      <c r="AB69" s="4">
        <v>9</v>
      </c>
      <c r="AC69" s="4">
        <v>16</v>
      </c>
    </row>
    <row r="70" spans="1:29" x14ac:dyDescent="0.25">
      <c r="A70" s="69">
        <v>30</v>
      </c>
      <c r="B70" s="213">
        <v>1349.81</v>
      </c>
      <c r="C70" s="214">
        <v>1348.99</v>
      </c>
      <c r="D70" s="214">
        <v>1349.68</v>
      </c>
      <c r="E70" s="214">
        <v>1351.2</v>
      </c>
      <c r="F70" s="214">
        <v>1352.74</v>
      </c>
      <c r="G70" s="214">
        <v>1368.91</v>
      </c>
      <c r="H70" s="214">
        <v>1413.5</v>
      </c>
      <c r="I70" s="214">
        <v>1440.72</v>
      </c>
      <c r="J70" s="214">
        <v>1447.24</v>
      </c>
      <c r="K70" s="214">
        <v>1420.57</v>
      </c>
      <c r="L70" s="214">
        <v>1390.14</v>
      </c>
      <c r="M70" s="214">
        <v>1385.34</v>
      </c>
      <c r="N70" s="214">
        <v>1381.81</v>
      </c>
      <c r="O70" s="214">
        <v>1380.07</v>
      </c>
      <c r="P70" s="214">
        <v>1388.83</v>
      </c>
      <c r="Q70" s="214">
        <v>1405.52</v>
      </c>
      <c r="R70" s="214">
        <v>1490.39</v>
      </c>
      <c r="S70" s="214">
        <v>1433.59</v>
      </c>
      <c r="T70" s="214">
        <v>1393.53</v>
      </c>
      <c r="U70" s="214">
        <v>1373.32</v>
      </c>
      <c r="V70" s="214">
        <v>1366.79</v>
      </c>
      <c r="W70" s="214">
        <v>1354.1</v>
      </c>
      <c r="X70" s="214">
        <v>1341.68</v>
      </c>
      <c r="Y70" s="215">
        <v>1346.27</v>
      </c>
      <c r="AB70" s="4">
        <v>9</v>
      </c>
      <c r="AC70" s="4">
        <v>17</v>
      </c>
    </row>
    <row r="71" spans="1:29" x14ac:dyDescent="0.25">
      <c r="A71" s="70">
        <v>31</v>
      </c>
      <c r="B71" s="216">
        <v>1349.41</v>
      </c>
      <c r="C71" s="217">
        <v>1347.71</v>
      </c>
      <c r="D71" s="217">
        <v>1350.13</v>
      </c>
      <c r="E71" s="217">
        <v>1351.02</v>
      </c>
      <c r="F71" s="217">
        <v>1360.97</v>
      </c>
      <c r="G71" s="217">
        <v>1449.06</v>
      </c>
      <c r="H71" s="217">
        <v>1575.8</v>
      </c>
      <c r="I71" s="217">
        <v>1646.15</v>
      </c>
      <c r="J71" s="217">
        <v>1634.46</v>
      </c>
      <c r="K71" s="217">
        <v>1627.31</v>
      </c>
      <c r="L71" s="217">
        <v>1614.45</v>
      </c>
      <c r="M71" s="217">
        <v>1625.4</v>
      </c>
      <c r="N71" s="217">
        <v>1618.14</v>
      </c>
      <c r="O71" s="217">
        <v>1625.87</v>
      </c>
      <c r="P71" s="217">
        <v>1648.12</v>
      </c>
      <c r="Q71" s="217">
        <v>1685.76</v>
      </c>
      <c r="R71" s="217">
        <v>1697.52</v>
      </c>
      <c r="S71" s="217">
        <v>1695.75</v>
      </c>
      <c r="T71" s="217">
        <v>1620.02</v>
      </c>
      <c r="U71" s="217">
        <v>1590.99</v>
      </c>
      <c r="V71" s="217">
        <v>1511.4</v>
      </c>
      <c r="W71" s="217">
        <v>1445.26</v>
      </c>
      <c r="X71" s="217">
        <v>1417.68</v>
      </c>
      <c r="Y71" s="218">
        <v>1372.57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1304.77</v>
      </c>
      <c r="C75" s="211">
        <v>1314.77</v>
      </c>
      <c r="D75" s="211">
        <v>1338.61</v>
      </c>
      <c r="E75" s="211">
        <v>1346.85</v>
      </c>
      <c r="F75" s="211">
        <v>1411.24</v>
      </c>
      <c r="G75" s="211">
        <v>1519.66</v>
      </c>
      <c r="H75" s="211">
        <v>1576.55</v>
      </c>
      <c r="I75" s="211">
        <v>1588.36</v>
      </c>
      <c r="J75" s="211">
        <v>1586.27</v>
      </c>
      <c r="K75" s="211">
        <v>1578.87</v>
      </c>
      <c r="L75" s="211">
        <v>1568.98</v>
      </c>
      <c r="M75" s="211">
        <v>1568.9</v>
      </c>
      <c r="N75" s="211">
        <v>1558.7</v>
      </c>
      <c r="O75" s="211">
        <v>1542.26</v>
      </c>
      <c r="P75" s="211">
        <v>1550.67</v>
      </c>
      <c r="Q75" s="211">
        <v>1568.33</v>
      </c>
      <c r="R75" s="211">
        <v>1583.47</v>
      </c>
      <c r="S75" s="211">
        <v>1603.52</v>
      </c>
      <c r="T75" s="211">
        <v>1581.61</v>
      </c>
      <c r="U75" s="211">
        <v>1564.44</v>
      </c>
      <c r="V75" s="211">
        <v>1536.21</v>
      </c>
      <c r="W75" s="211">
        <v>1486.74</v>
      </c>
      <c r="X75" s="211">
        <v>1365.21</v>
      </c>
      <c r="Y75" s="212">
        <v>1342.42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1313.57</v>
      </c>
      <c r="C76" s="214">
        <v>1314.04</v>
      </c>
      <c r="D76" s="214">
        <v>1322.96</v>
      </c>
      <c r="E76" s="214">
        <v>1345.56</v>
      </c>
      <c r="F76" s="214">
        <v>1429.4</v>
      </c>
      <c r="G76" s="214">
        <v>1545.24</v>
      </c>
      <c r="H76" s="214">
        <v>1566.48</v>
      </c>
      <c r="I76" s="214">
        <v>1611.27</v>
      </c>
      <c r="J76" s="214">
        <v>1589.02</v>
      </c>
      <c r="K76" s="214">
        <v>1577.67</v>
      </c>
      <c r="L76" s="214">
        <v>1560.1</v>
      </c>
      <c r="M76" s="214">
        <v>1563.01</v>
      </c>
      <c r="N76" s="214">
        <v>1559.58</v>
      </c>
      <c r="O76" s="214">
        <v>1556.04</v>
      </c>
      <c r="P76" s="214">
        <v>1559.92</v>
      </c>
      <c r="Q76" s="214">
        <v>1576.6</v>
      </c>
      <c r="R76" s="214">
        <v>1612.91</v>
      </c>
      <c r="S76" s="214">
        <v>1622.38</v>
      </c>
      <c r="T76" s="214">
        <v>1689.45</v>
      </c>
      <c r="U76" s="214">
        <v>1603.71</v>
      </c>
      <c r="V76" s="214">
        <v>1559.66</v>
      </c>
      <c r="W76" s="214">
        <v>1519.59</v>
      </c>
      <c r="X76" s="214">
        <v>1426.91</v>
      </c>
      <c r="Y76" s="215">
        <v>1389.99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1342.55</v>
      </c>
      <c r="C77" s="214">
        <v>1330.52</v>
      </c>
      <c r="D77" s="214">
        <v>1332.97</v>
      </c>
      <c r="E77" s="214">
        <v>1344.65</v>
      </c>
      <c r="F77" s="214">
        <v>1412.32</v>
      </c>
      <c r="G77" s="214">
        <v>1524.36</v>
      </c>
      <c r="H77" s="214">
        <v>1571.71</v>
      </c>
      <c r="I77" s="214">
        <v>1588.96</v>
      </c>
      <c r="J77" s="214">
        <v>1591.54</v>
      </c>
      <c r="K77" s="214">
        <v>1587.89</v>
      </c>
      <c r="L77" s="214">
        <v>1559.72</v>
      </c>
      <c r="M77" s="214">
        <v>1573.83</v>
      </c>
      <c r="N77" s="214">
        <v>1568.9</v>
      </c>
      <c r="O77" s="214">
        <v>1560.12</v>
      </c>
      <c r="P77" s="214">
        <v>1561.82</v>
      </c>
      <c r="Q77" s="214">
        <v>1573.68</v>
      </c>
      <c r="R77" s="214">
        <v>1603.23</v>
      </c>
      <c r="S77" s="214">
        <v>1644.85</v>
      </c>
      <c r="T77" s="214">
        <v>1602.91</v>
      </c>
      <c r="U77" s="214">
        <v>1572.38</v>
      </c>
      <c r="V77" s="214">
        <v>1514.57</v>
      </c>
      <c r="W77" s="214">
        <v>1460.03</v>
      </c>
      <c r="X77" s="214">
        <v>1398.21</v>
      </c>
      <c r="Y77" s="215">
        <v>1384.16</v>
      </c>
      <c r="AB77" s="4">
        <v>9</v>
      </c>
      <c r="AC77" s="4">
        <v>24</v>
      </c>
    </row>
    <row r="78" spans="1:29" x14ac:dyDescent="0.25">
      <c r="A78" s="69">
        <v>4</v>
      </c>
      <c r="B78" s="223">
        <v>1341.67</v>
      </c>
      <c r="C78" s="214">
        <v>1342.14</v>
      </c>
      <c r="D78" s="214">
        <v>1343.24</v>
      </c>
      <c r="E78" s="214">
        <v>1343.84</v>
      </c>
      <c r="F78" s="214">
        <v>1344.93</v>
      </c>
      <c r="G78" s="214">
        <v>1415.62</v>
      </c>
      <c r="H78" s="214">
        <v>1443.08</v>
      </c>
      <c r="I78" s="214">
        <v>1429.95</v>
      </c>
      <c r="J78" s="214">
        <v>1405.2</v>
      </c>
      <c r="K78" s="214">
        <v>1367.97</v>
      </c>
      <c r="L78" s="214">
        <v>1298.96</v>
      </c>
      <c r="M78" s="214">
        <v>1298.8900000000001</v>
      </c>
      <c r="N78" s="214">
        <v>1298.76</v>
      </c>
      <c r="O78" s="214">
        <v>1298.8699999999999</v>
      </c>
      <c r="P78" s="214">
        <v>1325.77</v>
      </c>
      <c r="Q78" s="214">
        <v>1316.99</v>
      </c>
      <c r="R78" s="214">
        <v>1350.56</v>
      </c>
      <c r="S78" s="214">
        <v>1350.69</v>
      </c>
      <c r="T78" s="214">
        <v>1349.65</v>
      </c>
      <c r="U78" s="214">
        <v>1349.38</v>
      </c>
      <c r="V78" s="214">
        <v>1347.87</v>
      </c>
      <c r="W78" s="214">
        <v>1302.45</v>
      </c>
      <c r="X78" s="214">
        <v>1295.27</v>
      </c>
      <c r="Y78" s="215">
        <v>1301.1500000000001</v>
      </c>
      <c r="AB78" s="4">
        <v>9</v>
      </c>
      <c r="AC78" s="4">
        <v>25</v>
      </c>
    </row>
    <row r="79" spans="1:29" x14ac:dyDescent="0.25">
      <c r="A79" s="69">
        <v>5</v>
      </c>
      <c r="B79" s="223">
        <v>1342.46</v>
      </c>
      <c r="C79" s="214">
        <v>1343.52</v>
      </c>
      <c r="D79" s="214">
        <v>1343.34</v>
      </c>
      <c r="E79" s="214">
        <v>1344.18</v>
      </c>
      <c r="F79" s="214">
        <v>1351.43</v>
      </c>
      <c r="G79" s="214">
        <v>1362.8</v>
      </c>
      <c r="H79" s="214">
        <v>1434.42</v>
      </c>
      <c r="I79" s="214">
        <v>1415.49</v>
      </c>
      <c r="J79" s="214">
        <v>1371.97</v>
      </c>
      <c r="K79" s="214">
        <v>1360.66</v>
      </c>
      <c r="L79" s="214">
        <v>1352.47</v>
      </c>
      <c r="M79" s="214">
        <v>1350.4</v>
      </c>
      <c r="N79" s="214">
        <v>1311.64</v>
      </c>
      <c r="O79" s="214">
        <v>1299.31</v>
      </c>
      <c r="P79" s="214">
        <v>1299.99</v>
      </c>
      <c r="Q79" s="214">
        <v>1311</v>
      </c>
      <c r="R79" s="214">
        <v>1361.05</v>
      </c>
      <c r="S79" s="214">
        <v>1402.69</v>
      </c>
      <c r="T79" s="214">
        <v>1440.47</v>
      </c>
      <c r="U79" s="214">
        <v>1422.03</v>
      </c>
      <c r="V79" s="214">
        <v>1351.08</v>
      </c>
      <c r="W79" s="214">
        <v>1347.33</v>
      </c>
      <c r="X79" s="214">
        <v>1340.67</v>
      </c>
      <c r="Y79" s="215">
        <v>1341.67</v>
      </c>
      <c r="AB79" s="4">
        <v>10</v>
      </c>
      <c r="AC79" s="4">
        <v>2</v>
      </c>
    </row>
    <row r="80" spans="1:29" x14ac:dyDescent="0.25">
      <c r="A80" s="69">
        <v>6</v>
      </c>
      <c r="B80" s="223">
        <v>1349.18</v>
      </c>
      <c r="C80" s="214">
        <v>1343.69</v>
      </c>
      <c r="D80" s="214">
        <v>1329.51</v>
      </c>
      <c r="E80" s="214">
        <v>1328.46</v>
      </c>
      <c r="F80" s="214">
        <v>1345.25</v>
      </c>
      <c r="G80" s="214">
        <v>1352.55</v>
      </c>
      <c r="H80" s="214">
        <v>1379.76</v>
      </c>
      <c r="I80" s="214">
        <v>1457.24</v>
      </c>
      <c r="J80" s="214">
        <v>1563.77</v>
      </c>
      <c r="K80" s="214">
        <v>1568.45</v>
      </c>
      <c r="L80" s="214">
        <v>1563.02</v>
      </c>
      <c r="M80" s="214">
        <v>1564.31</v>
      </c>
      <c r="N80" s="214">
        <v>1553.08</v>
      </c>
      <c r="O80" s="214">
        <v>1556.1</v>
      </c>
      <c r="P80" s="214">
        <v>1556.78</v>
      </c>
      <c r="Q80" s="214">
        <v>1569.71</v>
      </c>
      <c r="R80" s="214">
        <v>1600.39</v>
      </c>
      <c r="S80" s="214">
        <v>1594.07</v>
      </c>
      <c r="T80" s="214">
        <v>1596.44</v>
      </c>
      <c r="U80" s="214">
        <v>1550.48</v>
      </c>
      <c r="V80" s="214">
        <v>1441.56</v>
      </c>
      <c r="W80" s="214">
        <v>1394.03</v>
      </c>
      <c r="X80" s="214">
        <v>1349.6</v>
      </c>
      <c r="Y80" s="215">
        <v>1347.91</v>
      </c>
      <c r="AB80" s="4">
        <v>10</v>
      </c>
      <c r="AC80" s="4">
        <v>3</v>
      </c>
    </row>
    <row r="81" spans="1:29" x14ac:dyDescent="0.25">
      <c r="A81" s="69">
        <v>7</v>
      </c>
      <c r="B81" s="223">
        <v>1376.06</v>
      </c>
      <c r="C81" s="214">
        <v>1345.46</v>
      </c>
      <c r="D81" s="214">
        <v>1345.93</v>
      </c>
      <c r="E81" s="214">
        <v>1341.56</v>
      </c>
      <c r="F81" s="214">
        <v>1346.25</v>
      </c>
      <c r="G81" s="214">
        <v>1354.88</v>
      </c>
      <c r="H81" s="214">
        <v>1434.88</v>
      </c>
      <c r="I81" s="214">
        <v>1480.35</v>
      </c>
      <c r="J81" s="214">
        <v>1593.17</v>
      </c>
      <c r="K81" s="214">
        <v>1645.27</v>
      </c>
      <c r="L81" s="214">
        <v>1651.44</v>
      </c>
      <c r="M81" s="214">
        <v>1652.13</v>
      </c>
      <c r="N81" s="214">
        <v>1652.67</v>
      </c>
      <c r="O81" s="214">
        <v>1652.16</v>
      </c>
      <c r="P81" s="214">
        <v>1664.82</v>
      </c>
      <c r="Q81" s="214">
        <v>1696.76</v>
      </c>
      <c r="R81" s="214">
        <v>1735.5</v>
      </c>
      <c r="S81" s="214">
        <v>1747.08</v>
      </c>
      <c r="T81" s="214">
        <v>1769.24</v>
      </c>
      <c r="U81" s="214">
        <v>1663.15</v>
      </c>
      <c r="V81" s="214">
        <v>1514.84</v>
      </c>
      <c r="W81" s="214">
        <v>1411.76</v>
      </c>
      <c r="X81" s="214">
        <v>1358.35</v>
      </c>
      <c r="Y81" s="215">
        <v>1350.79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1312.26</v>
      </c>
      <c r="C82" s="214">
        <v>1312.97</v>
      </c>
      <c r="D82" s="214">
        <v>1321.77</v>
      </c>
      <c r="E82" s="214">
        <v>1323.7</v>
      </c>
      <c r="F82" s="214">
        <v>1347.19</v>
      </c>
      <c r="G82" s="214">
        <v>1418.57</v>
      </c>
      <c r="H82" s="214">
        <v>1458.93</v>
      </c>
      <c r="I82" s="214">
        <v>1553.89</v>
      </c>
      <c r="J82" s="214">
        <v>1563.5</v>
      </c>
      <c r="K82" s="214">
        <v>1523.12</v>
      </c>
      <c r="L82" s="214">
        <v>1505.51</v>
      </c>
      <c r="M82" s="214">
        <v>1515.98</v>
      </c>
      <c r="N82" s="214">
        <v>1512.24</v>
      </c>
      <c r="O82" s="214">
        <v>1512.02</v>
      </c>
      <c r="P82" s="214">
        <v>1513.7</v>
      </c>
      <c r="Q82" s="214">
        <v>1528.67</v>
      </c>
      <c r="R82" s="214">
        <v>1563.92</v>
      </c>
      <c r="S82" s="214">
        <v>1569.65</v>
      </c>
      <c r="T82" s="214">
        <v>1553.64</v>
      </c>
      <c r="U82" s="214">
        <v>1527.05</v>
      </c>
      <c r="V82" s="214">
        <v>1403.8</v>
      </c>
      <c r="W82" s="214">
        <v>1352.87</v>
      </c>
      <c r="X82" s="214">
        <v>1345.42</v>
      </c>
      <c r="Y82" s="215">
        <v>1342.6</v>
      </c>
      <c r="AB82" s="4">
        <v>10</v>
      </c>
      <c r="AC82" s="4">
        <v>5</v>
      </c>
    </row>
    <row r="83" spans="1:29" x14ac:dyDescent="0.25">
      <c r="A83" s="69">
        <v>9</v>
      </c>
      <c r="B83" s="223">
        <v>1327.6</v>
      </c>
      <c r="C83" s="214">
        <v>1325.72</v>
      </c>
      <c r="D83" s="214">
        <v>1309.97</v>
      </c>
      <c r="E83" s="214">
        <v>1311.78</v>
      </c>
      <c r="F83" s="214">
        <v>1326.42</v>
      </c>
      <c r="G83" s="214">
        <v>1359.97</v>
      </c>
      <c r="H83" s="214">
        <v>1420.97</v>
      </c>
      <c r="I83" s="214">
        <v>1491.13</v>
      </c>
      <c r="J83" s="214">
        <v>1510.48</v>
      </c>
      <c r="K83" s="214">
        <v>1514.56</v>
      </c>
      <c r="L83" s="214">
        <v>1429.12</v>
      </c>
      <c r="M83" s="214">
        <v>1430.55</v>
      </c>
      <c r="N83" s="214">
        <v>1423.23</v>
      </c>
      <c r="O83" s="214">
        <v>1422.65</v>
      </c>
      <c r="P83" s="214">
        <v>1417.34</v>
      </c>
      <c r="Q83" s="214">
        <v>1414.26</v>
      </c>
      <c r="R83" s="214">
        <v>1423.22</v>
      </c>
      <c r="S83" s="214">
        <v>1491.96</v>
      </c>
      <c r="T83" s="214">
        <v>1427.15</v>
      </c>
      <c r="U83" s="214">
        <v>1398.24</v>
      </c>
      <c r="V83" s="214">
        <v>1355.35</v>
      </c>
      <c r="W83" s="214">
        <v>1347.68</v>
      </c>
      <c r="X83" s="214">
        <v>1319.94</v>
      </c>
      <c r="Y83" s="215">
        <v>1320.31</v>
      </c>
      <c r="AB83" s="4">
        <v>10</v>
      </c>
      <c r="AC83" s="4">
        <v>6</v>
      </c>
    </row>
    <row r="84" spans="1:29" x14ac:dyDescent="0.25">
      <c r="A84" s="69">
        <v>10</v>
      </c>
      <c r="B84" s="223">
        <v>1320.33</v>
      </c>
      <c r="C84" s="214">
        <v>1315.25</v>
      </c>
      <c r="D84" s="214">
        <v>1316.12</v>
      </c>
      <c r="E84" s="214">
        <v>1322.49</v>
      </c>
      <c r="F84" s="214">
        <v>1330.85</v>
      </c>
      <c r="G84" s="214">
        <v>1357.66</v>
      </c>
      <c r="H84" s="214">
        <v>1412.08</v>
      </c>
      <c r="I84" s="214">
        <v>1435.99</v>
      </c>
      <c r="J84" s="214">
        <v>1434.19</v>
      </c>
      <c r="K84" s="214">
        <v>1419.97</v>
      </c>
      <c r="L84" s="214">
        <v>1393.4</v>
      </c>
      <c r="M84" s="214">
        <v>1407.77</v>
      </c>
      <c r="N84" s="214">
        <v>1407.25</v>
      </c>
      <c r="O84" s="214">
        <v>1414.57</v>
      </c>
      <c r="P84" s="214">
        <v>1400.26</v>
      </c>
      <c r="Q84" s="214">
        <v>1409.11</v>
      </c>
      <c r="R84" s="214">
        <v>1421.62</v>
      </c>
      <c r="S84" s="214">
        <v>1444.09</v>
      </c>
      <c r="T84" s="214">
        <v>1426</v>
      </c>
      <c r="U84" s="214">
        <v>1378.28</v>
      </c>
      <c r="V84" s="214">
        <v>1342.33</v>
      </c>
      <c r="W84" s="214">
        <v>1328.23</v>
      </c>
      <c r="X84" s="214">
        <v>1322.3</v>
      </c>
      <c r="Y84" s="215">
        <v>1321.5</v>
      </c>
      <c r="AB84" s="4">
        <v>10</v>
      </c>
      <c r="AC84" s="4">
        <v>7</v>
      </c>
    </row>
    <row r="85" spans="1:29" x14ac:dyDescent="0.25">
      <c r="A85" s="69">
        <v>11</v>
      </c>
      <c r="B85" s="223">
        <v>1339.63</v>
      </c>
      <c r="C85" s="214">
        <v>1338.4</v>
      </c>
      <c r="D85" s="214">
        <v>1330.72</v>
      </c>
      <c r="E85" s="214">
        <v>1339.47</v>
      </c>
      <c r="F85" s="214">
        <v>1341.07</v>
      </c>
      <c r="G85" s="214">
        <v>1358.04</v>
      </c>
      <c r="H85" s="214">
        <v>1365.44</v>
      </c>
      <c r="I85" s="214">
        <v>1366.71</v>
      </c>
      <c r="J85" s="214">
        <v>1349.58</v>
      </c>
      <c r="K85" s="214">
        <v>1349.56</v>
      </c>
      <c r="L85" s="214">
        <v>1348.51</v>
      </c>
      <c r="M85" s="214">
        <v>1348.52</v>
      </c>
      <c r="N85" s="214">
        <v>1348.17</v>
      </c>
      <c r="O85" s="214">
        <v>1347.13</v>
      </c>
      <c r="P85" s="214">
        <v>1348.87</v>
      </c>
      <c r="Q85" s="214">
        <v>1344.24</v>
      </c>
      <c r="R85" s="214">
        <v>1345.29</v>
      </c>
      <c r="S85" s="214">
        <v>1346.14</v>
      </c>
      <c r="T85" s="214">
        <v>1345.76</v>
      </c>
      <c r="U85" s="214">
        <v>1345.96</v>
      </c>
      <c r="V85" s="214">
        <v>1345.42</v>
      </c>
      <c r="W85" s="214">
        <v>1343.62</v>
      </c>
      <c r="X85" s="214">
        <v>1323.9</v>
      </c>
      <c r="Y85" s="215">
        <v>1325.54</v>
      </c>
      <c r="AB85" s="4">
        <v>10</v>
      </c>
      <c r="AC85" s="4">
        <v>8</v>
      </c>
    </row>
    <row r="86" spans="1:29" x14ac:dyDescent="0.25">
      <c r="A86" s="69">
        <v>12</v>
      </c>
      <c r="B86" s="223">
        <v>1334.66</v>
      </c>
      <c r="C86" s="214">
        <v>1329.73</v>
      </c>
      <c r="D86" s="214">
        <v>1305.3699999999999</v>
      </c>
      <c r="E86" s="214">
        <v>1336.98</v>
      </c>
      <c r="F86" s="214">
        <v>1349.56</v>
      </c>
      <c r="G86" s="214">
        <v>1351.68</v>
      </c>
      <c r="H86" s="214">
        <v>1350.66</v>
      </c>
      <c r="I86" s="214">
        <v>1351.08</v>
      </c>
      <c r="J86" s="214">
        <v>1342.67</v>
      </c>
      <c r="K86" s="214">
        <v>1342.2</v>
      </c>
      <c r="L86" s="214">
        <v>1341.56</v>
      </c>
      <c r="M86" s="214">
        <v>1326.29</v>
      </c>
      <c r="N86" s="214">
        <v>1341.75</v>
      </c>
      <c r="O86" s="214">
        <v>1326.68</v>
      </c>
      <c r="P86" s="214">
        <v>1341.88</v>
      </c>
      <c r="Q86" s="214">
        <v>1328.55</v>
      </c>
      <c r="R86" s="214">
        <v>1345.21</v>
      </c>
      <c r="S86" s="214">
        <v>1378.91</v>
      </c>
      <c r="T86" s="214">
        <v>1345.5</v>
      </c>
      <c r="U86" s="214">
        <v>1353.13</v>
      </c>
      <c r="V86" s="214">
        <v>1348.48</v>
      </c>
      <c r="W86" s="214">
        <v>1346.81</v>
      </c>
      <c r="X86" s="214">
        <v>1344.9</v>
      </c>
      <c r="Y86" s="215">
        <v>1348.75</v>
      </c>
      <c r="AB86" s="4">
        <v>10</v>
      </c>
      <c r="AC86" s="4">
        <v>9</v>
      </c>
    </row>
    <row r="87" spans="1:29" x14ac:dyDescent="0.25">
      <c r="A87" s="69">
        <v>13</v>
      </c>
      <c r="B87" s="223">
        <v>1350.32</v>
      </c>
      <c r="C87" s="214">
        <v>1350.89</v>
      </c>
      <c r="D87" s="214">
        <v>1351.38</v>
      </c>
      <c r="E87" s="214">
        <v>1351.97</v>
      </c>
      <c r="F87" s="214">
        <v>1352.94</v>
      </c>
      <c r="G87" s="214">
        <v>1355</v>
      </c>
      <c r="H87" s="214">
        <v>1357.06</v>
      </c>
      <c r="I87" s="214">
        <v>1361.69</v>
      </c>
      <c r="J87" s="214">
        <v>1443.06</v>
      </c>
      <c r="K87" s="214">
        <v>1442.93</v>
      </c>
      <c r="L87" s="214">
        <v>1435.71</v>
      </c>
      <c r="M87" s="214">
        <v>1434.03</v>
      </c>
      <c r="N87" s="214">
        <v>1434.03</v>
      </c>
      <c r="O87" s="214">
        <v>1436.35</v>
      </c>
      <c r="P87" s="214">
        <v>1440.36</v>
      </c>
      <c r="Q87" s="214">
        <v>1453.16</v>
      </c>
      <c r="R87" s="214">
        <v>1480.95</v>
      </c>
      <c r="S87" s="214">
        <v>1481.5</v>
      </c>
      <c r="T87" s="214">
        <v>1462.78</v>
      </c>
      <c r="U87" s="214">
        <v>1446.29</v>
      </c>
      <c r="V87" s="214">
        <v>1423.04</v>
      </c>
      <c r="W87" s="214">
        <v>1379.16</v>
      </c>
      <c r="X87" s="214">
        <v>1350.98</v>
      </c>
      <c r="Y87" s="215">
        <v>1351.25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1351.66</v>
      </c>
      <c r="C88" s="214">
        <v>1352.41</v>
      </c>
      <c r="D88" s="214">
        <v>1351.65</v>
      </c>
      <c r="E88" s="214">
        <v>1340.47</v>
      </c>
      <c r="F88" s="214">
        <v>1351.88</v>
      </c>
      <c r="G88" s="214">
        <v>1354.71</v>
      </c>
      <c r="H88" s="214">
        <v>1354.98</v>
      </c>
      <c r="I88" s="214">
        <v>1359.34</v>
      </c>
      <c r="J88" s="214">
        <v>1399.19</v>
      </c>
      <c r="K88" s="214">
        <v>1484.52</v>
      </c>
      <c r="L88" s="214">
        <v>1485.58</v>
      </c>
      <c r="M88" s="214">
        <v>1483.62</v>
      </c>
      <c r="N88" s="214">
        <v>1476.02</v>
      </c>
      <c r="O88" s="214">
        <v>1471.66</v>
      </c>
      <c r="P88" s="214">
        <v>1478.56</v>
      </c>
      <c r="Q88" s="214">
        <v>1487.98</v>
      </c>
      <c r="R88" s="214">
        <v>1506.74</v>
      </c>
      <c r="S88" s="214">
        <v>1543.51</v>
      </c>
      <c r="T88" s="214">
        <v>1500.53</v>
      </c>
      <c r="U88" s="214">
        <v>1435.16</v>
      </c>
      <c r="V88" s="214">
        <v>1361.69</v>
      </c>
      <c r="W88" s="214">
        <v>1444.53</v>
      </c>
      <c r="X88" s="214">
        <v>1373.51</v>
      </c>
      <c r="Y88" s="215">
        <v>1357.55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1351.06</v>
      </c>
      <c r="C89" s="214">
        <v>1346.68</v>
      </c>
      <c r="D89" s="214">
        <v>1345</v>
      </c>
      <c r="E89" s="214">
        <v>1345.28</v>
      </c>
      <c r="F89" s="214">
        <v>1352.51</v>
      </c>
      <c r="G89" s="214">
        <v>1358.27</v>
      </c>
      <c r="H89" s="214">
        <v>1359.3</v>
      </c>
      <c r="I89" s="214">
        <v>1401.22</v>
      </c>
      <c r="J89" s="214">
        <v>1403.57</v>
      </c>
      <c r="K89" s="214">
        <v>1406.51</v>
      </c>
      <c r="L89" s="214">
        <v>1400.4</v>
      </c>
      <c r="M89" s="214">
        <v>1414.93</v>
      </c>
      <c r="N89" s="214">
        <v>1393.34</v>
      </c>
      <c r="O89" s="214">
        <v>1397.49</v>
      </c>
      <c r="P89" s="214">
        <v>1400.62</v>
      </c>
      <c r="Q89" s="214">
        <v>1415.76</v>
      </c>
      <c r="R89" s="214">
        <v>1457.98</v>
      </c>
      <c r="S89" s="214">
        <v>1466.22</v>
      </c>
      <c r="T89" s="214">
        <v>1433.79</v>
      </c>
      <c r="U89" s="214">
        <v>1412.05</v>
      </c>
      <c r="V89" s="214">
        <v>1357.15</v>
      </c>
      <c r="W89" s="214">
        <v>1343.7</v>
      </c>
      <c r="X89" s="214">
        <v>1343.47</v>
      </c>
      <c r="Y89" s="215">
        <v>1328.8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1335.33</v>
      </c>
      <c r="C90" s="214">
        <v>1316.64</v>
      </c>
      <c r="D90" s="214">
        <v>1301.9100000000001</v>
      </c>
      <c r="E90" s="214">
        <v>1325.65</v>
      </c>
      <c r="F90" s="214">
        <v>1351.14</v>
      </c>
      <c r="G90" s="214">
        <v>1351.98</v>
      </c>
      <c r="H90" s="214">
        <v>1355.99</v>
      </c>
      <c r="I90" s="214">
        <v>1352.37</v>
      </c>
      <c r="J90" s="214">
        <v>1340.83</v>
      </c>
      <c r="K90" s="214">
        <v>1340.68</v>
      </c>
      <c r="L90" s="214">
        <v>1339.78</v>
      </c>
      <c r="M90" s="214">
        <v>1339.56</v>
      </c>
      <c r="N90" s="214">
        <v>1340.32</v>
      </c>
      <c r="O90" s="214">
        <v>1340.37</v>
      </c>
      <c r="P90" s="214">
        <v>1340.74</v>
      </c>
      <c r="Q90" s="214">
        <v>1341.64</v>
      </c>
      <c r="R90" s="214">
        <v>1376.76</v>
      </c>
      <c r="S90" s="214">
        <v>1380.84</v>
      </c>
      <c r="T90" s="214">
        <v>1342.94</v>
      </c>
      <c r="U90" s="214">
        <v>1354.31</v>
      </c>
      <c r="V90" s="214">
        <v>1342.1</v>
      </c>
      <c r="W90" s="214">
        <v>1337.29</v>
      </c>
      <c r="X90" s="214">
        <v>1337.21</v>
      </c>
      <c r="Y90" s="215">
        <v>1338.78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1338.45</v>
      </c>
      <c r="C91" s="214">
        <v>1332.92</v>
      </c>
      <c r="D91" s="214">
        <v>1343.96</v>
      </c>
      <c r="E91" s="214">
        <v>1345.55</v>
      </c>
      <c r="F91" s="214">
        <v>1351.44</v>
      </c>
      <c r="G91" s="214">
        <v>1370.1</v>
      </c>
      <c r="H91" s="214">
        <v>1464.52</v>
      </c>
      <c r="I91" s="214">
        <v>1481.97</v>
      </c>
      <c r="J91" s="214">
        <v>1480.34</v>
      </c>
      <c r="K91" s="214">
        <v>1478.57</v>
      </c>
      <c r="L91" s="214">
        <v>1461.16</v>
      </c>
      <c r="M91" s="214">
        <v>1463.96</v>
      </c>
      <c r="N91" s="214">
        <v>1454.96</v>
      </c>
      <c r="O91" s="214">
        <v>1457.94</v>
      </c>
      <c r="P91" s="214">
        <v>1471.6</v>
      </c>
      <c r="Q91" s="214">
        <v>1491.66</v>
      </c>
      <c r="R91" s="214">
        <v>1582.64</v>
      </c>
      <c r="S91" s="214">
        <v>1594.06</v>
      </c>
      <c r="T91" s="214">
        <v>1499.05</v>
      </c>
      <c r="U91" s="214">
        <v>1472.08</v>
      </c>
      <c r="V91" s="214">
        <v>1394.98</v>
      </c>
      <c r="W91" s="214">
        <v>1350.78</v>
      </c>
      <c r="X91" s="214">
        <v>1342.5</v>
      </c>
      <c r="Y91" s="215">
        <v>1344.45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1346.58</v>
      </c>
      <c r="C92" s="214">
        <v>1347.43</v>
      </c>
      <c r="D92" s="214">
        <v>1341.88</v>
      </c>
      <c r="E92" s="214">
        <v>1348.8</v>
      </c>
      <c r="F92" s="214">
        <v>1348.92</v>
      </c>
      <c r="G92" s="214">
        <v>1427.28</v>
      </c>
      <c r="H92" s="214">
        <v>1482.22</v>
      </c>
      <c r="I92" s="214">
        <v>1513.65</v>
      </c>
      <c r="J92" s="214">
        <v>1513.83</v>
      </c>
      <c r="K92" s="214">
        <v>1518.52</v>
      </c>
      <c r="L92" s="214">
        <v>1500.38</v>
      </c>
      <c r="M92" s="214">
        <v>1501.7</v>
      </c>
      <c r="N92" s="214">
        <v>1476.05</v>
      </c>
      <c r="O92" s="214">
        <v>1451.06</v>
      </c>
      <c r="P92" s="214">
        <v>1493.14</v>
      </c>
      <c r="Q92" s="214">
        <v>1514.84</v>
      </c>
      <c r="R92" s="214">
        <v>1561.14</v>
      </c>
      <c r="S92" s="214">
        <v>1537.08</v>
      </c>
      <c r="T92" s="214">
        <v>1508.8</v>
      </c>
      <c r="U92" s="214">
        <v>1462.78</v>
      </c>
      <c r="V92" s="214">
        <v>1351.04</v>
      </c>
      <c r="W92" s="214">
        <v>1348.9</v>
      </c>
      <c r="X92" s="214">
        <v>1342.81</v>
      </c>
      <c r="Y92" s="215">
        <v>1344.64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1345.64</v>
      </c>
      <c r="C93" s="214">
        <v>1347.49</v>
      </c>
      <c r="D93" s="214">
        <v>1348.41</v>
      </c>
      <c r="E93" s="214">
        <v>1349.98</v>
      </c>
      <c r="F93" s="214">
        <v>1355.89</v>
      </c>
      <c r="G93" s="214">
        <v>1380.14</v>
      </c>
      <c r="H93" s="214">
        <v>1473.16</v>
      </c>
      <c r="I93" s="214">
        <v>1488.47</v>
      </c>
      <c r="J93" s="214">
        <v>1489.91</v>
      </c>
      <c r="K93" s="214">
        <v>1487.09</v>
      </c>
      <c r="L93" s="214">
        <v>1487.46</v>
      </c>
      <c r="M93" s="214">
        <v>1475.51</v>
      </c>
      <c r="N93" s="214">
        <v>1473.47</v>
      </c>
      <c r="O93" s="214">
        <v>1471.58</v>
      </c>
      <c r="P93" s="214">
        <v>1474.65</v>
      </c>
      <c r="Q93" s="214">
        <v>1487.61</v>
      </c>
      <c r="R93" s="214">
        <v>1514.46</v>
      </c>
      <c r="S93" s="214">
        <v>1510.17</v>
      </c>
      <c r="T93" s="214">
        <v>1486.55</v>
      </c>
      <c r="U93" s="214">
        <v>1472.85</v>
      </c>
      <c r="V93" s="214">
        <v>1415.59</v>
      </c>
      <c r="W93" s="214">
        <v>1349.94</v>
      </c>
      <c r="X93" s="214">
        <v>1344.21</v>
      </c>
      <c r="Y93" s="215">
        <v>1343.98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1353.9</v>
      </c>
      <c r="C94" s="214">
        <v>1347.9</v>
      </c>
      <c r="D94" s="214">
        <v>1349.78</v>
      </c>
      <c r="E94" s="214">
        <v>1350.36</v>
      </c>
      <c r="F94" s="214">
        <v>1349.73</v>
      </c>
      <c r="G94" s="214">
        <v>1353.33</v>
      </c>
      <c r="H94" s="214">
        <v>1358.23</v>
      </c>
      <c r="I94" s="214">
        <v>1419.66</v>
      </c>
      <c r="J94" s="214">
        <v>1421.99</v>
      </c>
      <c r="K94" s="214">
        <v>1423.45</v>
      </c>
      <c r="L94" s="214">
        <v>1419.12</v>
      </c>
      <c r="M94" s="214">
        <v>1415.53</v>
      </c>
      <c r="N94" s="214">
        <v>1416.08</v>
      </c>
      <c r="O94" s="214">
        <v>1418.85</v>
      </c>
      <c r="P94" s="214">
        <v>1424.77</v>
      </c>
      <c r="Q94" s="214">
        <v>1431.54</v>
      </c>
      <c r="R94" s="214">
        <v>1441.9</v>
      </c>
      <c r="S94" s="214">
        <v>1435.73</v>
      </c>
      <c r="T94" s="214">
        <v>1441.35</v>
      </c>
      <c r="U94" s="214">
        <v>1408.78</v>
      </c>
      <c r="V94" s="214">
        <v>1348.02</v>
      </c>
      <c r="W94" s="214">
        <v>1340.7</v>
      </c>
      <c r="X94" s="214">
        <v>1342.44</v>
      </c>
      <c r="Y94" s="215">
        <v>1344.89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1345.6</v>
      </c>
      <c r="C95" s="214">
        <v>1340.47</v>
      </c>
      <c r="D95" s="214">
        <v>1340.98</v>
      </c>
      <c r="E95" s="214">
        <v>1341.57</v>
      </c>
      <c r="F95" s="214">
        <v>1341.53</v>
      </c>
      <c r="G95" s="214">
        <v>1349.42</v>
      </c>
      <c r="H95" s="214">
        <v>1348.61</v>
      </c>
      <c r="I95" s="214">
        <v>1349.7</v>
      </c>
      <c r="J95" s="214">
        <v>1344.55</v>
      </c>
      <c r="K95" s="214">
        <v>1355.09</v>
      </c>
      <c r="L95" s="214">
        <v>1351.1</v>
      </c>
      <c r="M95" s="214">
        <v>1342.39</v>
      </c>
      <c r="N95" s="214">
        <v>1342.1</v>
      </c>
      <c r="O95" s="214">
        <v>1342.39</v>
      </c>
      <c r="P95" s="214">
        <v>1369.63</v>
      </c>
      <c r="Q95" s="214">
        <v>1405.77</v>
      </c>
      <c r="R95" s="214">
        <v>1415.24</v>
      </c>
      <c r="S95" s="214">
        <v>1412.48</v>
      </c>
      <c r="T95" s="214">
        <v>1409.02</v>
      </c>
      <c r="U95" s="214">
        <v>1372</v>
      </c>
      <c r="V95" s="214">
        <v>1428.47</v>
      </c>
      <c r="W95" s="214">
        <v>1360.81</v>
      </c>
      <c r="X95" s="214">
        <v>1343.97</v>
      </c>
      <c r="Y95" s="215">
        <v>1343.99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1347.45</v>
      </c>
      <c r="C96" s="214">
        <v>1348.73</v>
      </c>
      <c r="D96" s="214">
        <v>1349.4</v>
      </c>
      <c r="E96" s="214">
        <v>1350.06</v>
      </c>
      <c r="F96" s="214">
        <v>1356.74</v>
      </c>
      <c r="G96" s="214">
        <v>1469.84</v>
      </c>
      <c r="H96" s="214">
        <v>1589.55</v>
      </c>
      <c r="I96" s="214">
        <v>1613.87</v>
      </c>
      <c r="J96" s="214">
        <v>1530.43</v>
      </c>
      <c r="K96" s="214">
        <v>1527.7</v>
      </c>
      <c r="L96" s="214">
        <v>1515.76</v>
      </c>
      <c r="M96" s="214">
        <v>1532.07</v>
      </c>
      <c r="N96" s="214">
        <v>1525.27</v>
      </c>
      <c r="O96" s="214">
        <v>1522.23</v>
      </c>
      <c r="P96" s="214">
        <v>1533.53</v>
      </c>
      <c r="Q96" s="214">
        <v>1545.33</v>
      </c>
      <c r="R96" s="214">
        <v>1545.06</v>
      </c>
      <c r="S96" s="214">
        <v>1536.78</v>
      </c>
      <c r="T96" s="214">
        <v>1493.46</v>
      </c>
      <c r="U96" s="214">
        <v>1480.64</v>
      </c>
      <c r="V96" s="214">
        <v>1391.12</v>
      </c>
      <c r="W96" s="214">
        <v>1352.65</v>
      </c>
      <c r="X96" s="214">
        <v>1345.12</v>
      </c>
      <c r="Y96" s="215">
        <v>1345.8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1348.15</v>
      </c>
      <c r="C97" s="214">
        <v>1349.04</v>
      </c>
      <c r="D97" s="214">
        <v>1350.01</v>
      </c>
      <c r="E97" s="214">
        <v>1350.93</v>
      </c>
      <c r="F97" s="214">
        <v>1357.51</v>
      </c>
      <c r="G97" s="214">
        <v>1402.74</v>
      </c>
      <c r="H97" s="214">
        <v>1465.07</v>
      </c>
      <c r="I97" s="214">
        <v>1498.85</v>
      </c>
      <c r="J97" s="214">
        <v>1473.21</v>
      </c>
      <c r="K97" s="214">
        <v>1468.19</v>
      </c>
      <c r="L97" s="214">
        <v>1457.14</v>
      </c>
      <c r="M97" s="214">
        <v>1456.48</v>
      </c>
      <c r="N97" s="214">
        <v>1434.47</v>
      </c>
      <c r="O97" s="214">
        <v>1440.54</v>
      </c>
      <c r="P97" s="214">
        <v>1464.84</v>
      </c>
      <c r="Q97" s="214">
        <v>1503.38</v>
      </c>
      <c r="R97" s="214">
        <v>1515.58</v>
      </c>
      <c r="S97" s="214">
        <v>1517.81</v>
      </c>
      <c r="T97" s="214">
        <v>1480.17</v>
      </c>
      <c r="U97" s="214">
        <v>1445.44</v>
      </c>
      <c r="V97" s="214">
        <v>1413.51</v>
      </c>
      <c r="W97" s="214">
        <v>1355.79</v>
      </c>
      <c r="X97" s="214">
        <v>1353.47</v>
      </c>
      <c r="Y97" s="215">
        <v>1346.56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1348.07</v>
      </c>
      <c r="C98" s="214">
        <v>1345.02</v>
      </c>
      <c r="D98" s="214">
        <v>1340.07</v>
      </c>
      <c r="E98" s="214">
        <v>1339.45</v>
      </c>
      <c r="F98" s="214">
        <v>1347.39</v>
      </c>
      <c r="G98" s="214">
        <v>1361.77</v>
      </c>
      <c r="H98" s="214">
        <v>1394.56</v>
      </c>
      <c r="I98" s="214">
        <v>1429.18</v>
      </c>
      <c r="J98" s="214">
        <v>1437.02</v>
      </c>
      <c r="K98" s="214">
        <v>1438.34</v>
      </c>
      <c r="L98" s="214">
        <v>1429.04</v>
      </c>
      <c r="M98" s="214">
        <v>1427.72</v>
      </c>
      <c r="N98" s="214">
        <v>1427.5</v>
      </c>
      <c r="O98" s="214">
        <v>1434.73</v>
      </c>
      <c r="P98" s="214">
        <v>1441.35</v>
      </c>
      <c r="Q98" s="214">
        <v>1455.56</v>
      </c>
      <c r="R98" s="214">
        <v>1492.18</v>
      </c>
      <c r="S98" s="214">
        <v>1502.36</v>
      </c>
      <c r="T98" s="214">
        <v>1441.89</v>
      </c>
      <c r="U98" s="214">
        <v>1431.77</v>
      </c>
      <c r="V98" s="214">
        <v>1391.87</v>
      </c>
      <c r="W98" s="214">
        <v>1355.44</v>
      </c>
      <c r="X98" s="214">
        <v>1349.45</v>
      </c>
      <c r="Y98" s="215">
        <v>1349.66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1351.62</v>
      </c>
      <c r="C99" s="214">
        <v>1352.67</v>
      </c>
      <c r="D99" s="214">
        <v>1348.15</v>
      </c>
      <c r="E99" s="214">
        <v>1353.98</v>
      </c>
      <c r="F99" s="214">
        <v>1355.22</v>
      </c>
      <c r="G99" s="214">
        <v>1371.92</v>
      </c>
      <c r="H99" s="214">
        <v>1426.79</v>
      </c>
      <c r="I99" s="214">
        <v>1475.81</v>
      </c>
      <c r="J99" s="214">
        <v>1445.08</v>
      </c>
      <c r="K99" s="214">
        <v>1441.98</v>
      </c>
      <c r="L99" s="214">
        <v>1433.69</v>
      </c>
      <c r="M99" s="214">
        <v>1432.5</v>
      </c>
      <c r="N99" s="214">
        <v>1430.95</v>
      </c>
      <c r="O99" s="214">
        <v>1434.69</v>
      </c>
      <c r="P99" s="214">
        <v>1446.26</v>
      </c>
      <c r="Q99" s="214">
        <v>1458.16</v>
      </c>
      <c r="R99" s="214">
        <v>1512.07</v>
      </c>
      <c r="S99" s="214">
        <v>1507.99</v>
      </c>
      <c r="T99" s="214">
        <v>1447.97</v>
      </c>
      <c r="U99" s="214">
        <v>1432.59</v>
      </c>
      <c r="V99" s="214">
        <v>1390.35</v>
      </c>
      <c r="W99" s="214">
        <v>1356.97</v>
      </c>
      <c r="X99" s="214">
        <v>1349.01</v>
      </c>
      <c r="Y99" s="215">
        <v>1349.31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1351.26</v>
      </c>
      <c r="C100" s="214">
        <v>1346.72</v>
      </c>
      <c r="D100" s="214">
        <v>1347.04</v>
      </c>
      <c r="E100" s="214">
        <v>1348.78</v>
      </c>
      <c r="F100" s="214">
        <v>1354.64</v>
      </c>
      <c r="G100" s="214">
        <v>1363.03</v>
      </c>
      <c r="H100" s="214">
        <v>1413.18</v>
      </c>
      <c r="I100" s="214">
        <v>1412.29</v>
      </c>
      <c r="J100" s="214">
        <v>1403.89</v>
      </c>
      <c r="K100" s="214">
        <v>1415.48</v>
      </c>
      <c r="L100" s="214">
        <v>1413.48</v>
      </c>
      <c r="M100" s="214">
        <v>1413.6</v>
      </c>
      <c r="N100" s="214">
        <v>1404.27</v>
      </c>
      <c r="O100" s="214">
        <v>1404.87</v>
      </c>
      <c r="P100" s="214">
        <v>1414.84</v>
      </c>
      <c r="Q100" s="214">
        <v>1424.56</v>
      </c>
      <c r="R100" s="214">
        <v>1458.89</v>
      </c>
      <c r="S100" s="214">
        <v>1429.62</v>
      </c>
      <c r="T100" s="214">
        <v>1412.22</v>
      </c>
      <c r="U100" s="214">
        <v>1374.45</v>
      </c>
      <c r="V100" s="214">
        <v>1352.25</v>
      </c>
      <c r="W100" s="214">
        <v>1296.19</v>
      </c>
      <c r="X100" s="214">
        <v>1341.58</v>
      </c>
      <c r="Y100" s="215">
        <v>1344.11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1347.55</v>
      </c>
      <c r="C101" s="214">
        <v>1347.51</v>
      </c>
      <c r="D101" s="214">
        <v>1347.6</v>
      </c>
      <c r="E101" s="214">
        <v>1348.48</v>
      </c>
      <c r="F101" s="214">
        <v>1350.32</v>
      </c>
      <c r="G101" s="214">
        <v>1347.56</v>
      </c>
      <c r="H101" s="214">
        <v>1360.37</v>
      </c>
      <c r="I101" s="214">
        <v>1424.94</v>
      </c>
      <c r="J101" s="214">
        <v>1509.49</v>
      </c>
      <c r="K101" s="214">
        <v>1545.56</v>
      </c>
      <c r="L101" s="214">
        <v>1511.24</v>
      </c>
      <c r="M101" s="214">
        <v>1496.84</v>
      </c>
      <c r="N101" s="214">
        <v>1472.7</v>
      </c>
      <c r="O101" s="214">
        <v>1483.73</v>
      </c>
      <c r="P101" s="214">
        <v>1499.44</v>
      </c>
      <c r="Q101" s="214">
        <v>1534.65</v>
      </c>
      <c r="R101" s="214">
        <v>1553.4</v>
      </c>
      <c r="S101" s="214">
        <v>1541.28</v>
      </c>
      <c r="T101" s="214">
        <v>1523.35</v>
      </c>
      <c r="U101" s="214">
        <v>1504.11</v>
      </c>
      <c r="V101" s="214">
        <v>1461.29</v>
      </c>
      <c r="W101" s="214">
        <v>1372.93</v>
      </c>
      <c r="X101" s="214">
        <v>1347.23</v>
      </c>
      <c r="Y101" s="215">
        <v>1348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1348.08</v>
      </c>
      <c r="C102" s="214">
        <v>1347.87</v>
      </c>
      <c r="D102" s="214">
        <v>1348.36</v>
      </c>
      <c r="E102" s="214">
        <v>1348.66</v>
      </c>
      <c r="F102" s="214">
        <v>1348.9</v>
      </c>
      <c r="G102" s="214">
        <v>1345.81</v>
      </c>
      <c r="H102" s="214">
        <v>1348.52</v>
      </c>
      <c r="I102" s="214">
        <v>1365.87</v>
      </c>
      <c r="J102" s="214">
        <v>1440.49</v>
      </c>
      <c r="K102" s="214">
        <v>1504.94</v>
      </c>
      <c r="L102" s="214">
        <v>1501.99</v>
      </c>
      <c r="M102" s="214">
        <v>1503.38</v>
      </c>
      <c r="N102" s="214">
        <v>1499.67</v>
      </c>
      <c r="O102" s="214">
        <v>1503.71</v>
      </c>
      <c r="P102" s="214">
        <v>1532.3</v>
      </c>
      <c r="Q102" s="214">
        <v>1559.48</v>
      </c>
      <c r="R102" s="214">
        <v>1586.61</v>
      </c>
      <c r="S102" s="214">
        <v>1568.88</v>
      </c>
      <c r="T102" s="214">
        <v>1556.22</v>
      </c>
      <c r="U102" s="214">
        <v>1550.65</v>
      </c>
      <c r="V102" s="214">
        <v>1511.87</v>
      </c>
      <c r="W102" s="214">
        <v>1384.95</v>
      </c>
      <c r="X102" s="214">
        <v>1354.71</v>
      </c>
      <c r="Y102" s="215">
        <v>1348.62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1347.67</v>
      </c>
      <c r="C103" s="214">
        <v>1347.75</v>
      </c>
      <c r="D103" s="214">
        <v>1347.82</v>
      </c>
      <c r="E103" s="214">
        <v>1348.98</v>
      </c>
      <c r="F103" s="214">
        <v>1352.99</v>
      </c>
      <c r="G103" s="214">
        <v>1377.39</v>
      </c>
      <c r="H103" s="214">
        <v>1423.35</v>
      </c>
      <c r="I103" s="214">
        <v>1499.77</v>
      </c>
      <c r="J103" s="214">
        <v>1501.08</v>
      </c>
      <c r="K103" s="214">
        <v>1503.47</v>
      </c>
      <c r="L103" s="214">
        <v>1497.16</v>
      </c>
      <c r="M103" s="214">
        <v>1499.59</v>
      </c>
      <c r="N103" s="214">
        <v>1498.2</v>
      </c>
      <c r="O103" s="214">
        <v>1500.8</v>
      </c>
      <c r="P103" s="214">
        <v>1522.51</v>
      </c>
      <c r="Q103" s="214">
        <v>1585.71</v>
      </c>
      <c r="R103" s="214">
        <v>1599.05</v>
      </c>
      <c r="S103" s="214">
        <v>1590.32</v>
      </c>
      <c r="T103" s="214">
        <v>1529.05</v>
      </c>
      <c r="U103" s="214">
        <v>1512.93</v>
      </c>
      <c r="V103" s="214">
        <v>1463.53</v>
      </c>
      <c r="W103" s="214">
        <v>1384.98</v>
      </c>
      <c r="X103" s="214">
        <v>1352.55</v>
      </c>
      <c r="Y103" s="215">
        <v>1346.87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1349.81</v>
      </c>
      <c r="C104" s="214">
        <v>1348.99</v>
      </c>
      <c r="D104" s="214">
        <v>1349.68</v>
      </c>
      <c r="E104" s="214">
        <v>1351.2</v>
      </c>
      <c r="F104" s="214">
        <v>1352.74</v>
      </c>
      <c r="G104" s="214">
        <v>1368.91</v>
      </c>
      <c r="H104" s="214">
        <v>1413.5</v>
      </c>
      <c r="I104" s="214">
        <v>1440.72</v>
      </c>
      <c r="J104" s="214">
        <v>1447.24</v>
      </c>
      <c r="K104" s="214">
        <v>1420.57</v>
      </c>
      <c r="L104" s="214">
        <v>1390.14</v>
      </c>
      <c r="M104" s="214">
        <v>1385.34</v>
      </c>
      <c r="N104" s="214">
        <v>1381.81</v>
      </c>
      <c r="O104" s="214">
        <v>1380.07</v>
      </c>
      <c r="P104" s="214">
        <v>1388.83</v>
      </c>
      <c r="Q104" s="214">
        <v>1405.52</v>
      </c>
      <c r="R104" s="214">
        <v>1490.39</v>
      </c>
      <c r="S104" s="214">
        <v>1433.59</v>
      </c>
      <c r="T104" s="214">
        <v>1393.53</v>
      </c>
      <c r="U104" s="214">
        <v>1373.32</v>
      </c>
      <c r="V104" s="214">
        <v>1366.79</v>
      </c>
      <c r="W104" s="214">
        <v>1354.1</v>
      </c>
      <c r="X104" s="214">
        <v>1341.68</v>
      </c>
      <c r="Y104" s="215">
        <v>1346.27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1349.41</v>
      </c>
      <c r="C105" s="217">
        <v>1347.71</v>
      </c>
      <c r="D105" s="217">
        <v>1350.13</v>
      </c>
      <c r="E105" s="217">
        <v>1351.02</v>
      </c>
      <c r="F105" s="217">
        <v>1360.97</v>
      </c>
      <c r="G105" s="217">
        <v>1449.06</v>
      </c>
      <c r="H105" s="217">
        <v>1575.8</v>
      </c>
      <c r="I105" s="217">
        <v>1646.15</v>
      </c>
      <c r="J105" s="217">
        <v>1634.46</v>
      </c>
      <c r="K105" s="217">
        <v>1627.31</v>
      </c>
      <c r="L105" s="217">
        <v>1614.45</v>
      </c>
      <c r="M105" s="217">
        <v>1625.4</v>
      </c>
      <c r="N105" s="217">
        <v>1618.14</v>
      </c>
      <c r="O105" s="217">
        <v>1625.87</v>
      </c>
      <c r="P105" s="217">
        <v>1648.12</v>
      </c>
      <c r="Q105" s="217">
        <v>1685.76</v>
      </c>
      <c r="R105" s="217">
        <v>1697.52</v>
      </c>
      <c r="S105" s="217">
        <v>1695.75</v>
      </c>
      <c r="T105" s="217">
        <v>1620.02</v>
      </c>
      <c r="U105" s="217">
        <v>1590.99</v>
      </c>
      <c r="V105" s="217">
        <v>1511.4</v>
      </c>
      <c r="W105" s="217">
        <v>1445.26</v>
      </c>
      <c r="X105" s="217">
        <v>1417.68</v>
      </c>
      <c r="Y105" s="218">
        <v>1372.57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1304.77</v>
      </c>
      <c r="C109" s="220">
        <v>1314.77</v>
      </c>
      <c r="D109" s="220">
        <v>1338.61</v>
      </c>
      <c r="E109" s="220">
        <v>1346.85</v>
      </c>
      <c r="F109" s="220">
        <v>1411.24</v>
      </c>
      <c r="G109" s="220">
        <v>1519.66</v>
      </c>
      <c r="H109" s="220">
        <v>1576.55</v>
      </c>
      <c r="I109" s="220">
        <v>1588.36</v>
      </c>
      <c r="J109" s="220">
        <v>1586.27</v>
      </c>
      <c r="K109" s="220">
        <v>1578.87</v>
      </c>
      <c r="L109" s="220">
        <v>1568.98</v>
      </c>
      <c r="M109" s="220">
        <v>1568.9</v>
      </c>
      <c r="N109" s="220">
        <v>1558.7</v>
      </c>
      <c r="O109" s="220">
        <v>1542.26</v>
      </c>
      <c r="P109" s="220">
        <v>1550.67</v>
      </c>
      <c r="Q109" s="220">
        <v>1568.33</v>
      </c>
      <c r="R109" s="220">
        <v>1583.47</v>
      </c>
      <c r="S109" s="220">
        <v>1603.52</v>
      </c>
      <c r="T109" s="220">
        <v>1581.61</v>
      </c>
      <c r="U109" s="220">
        <v>1564.44</v>
      </c>
      <c r="V109" s="220">
        <v>1536.21</v>
      </c>
      <c r="W109" s="220">
        <v>1486.74</v>
      </c>
      <c r="X109" s="220">
        <v>1365.21</v>
      </c>
      <c r="Y109" s="221">
        <v>1342.42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1313.57</v>
      </c>
      <c r="C110" s="214">
        <v>1314.04</v>
      </c>
      <c r="D110" s="214">
        <v>1322.96</v>
      </c>
      <c r="E110" s="214">
        <v>1345.56</v>
      </c>
      <c r="F110" s="214">
        <v>1429.4</v>
      </c>
      <c r="G110" s="214">
        <v>1545.24</v>
      </c>
      <c r="H110" s="214">
        <v>1566.48</v>
      </c>
      <c r="I110" s="214">
        <v>1611.27</v>
      </c>
      <c r="J110" s="214">
        <v>1589.02</v>
      </c>
      <c r="K110" s="214">
        <v>1577.67</v>
      </c>
      <c r="L110" s="214">
        <v>1560.1</v>
      </c>
      <c r="M110" s="214">
        <v>1563.01</v>
      </c>
      <c r="N110" s="214">
        <v>1559.58</v>
      </c>
      <c r="O110" s="214">
        <v>1556.04</v>
      </c>
      <c r="P110" s="214">
        <v>1559.92</v>
      </c>
      <c r="Q110" s="214">
        <v>1576.6</v>
      </c>
      <c r="R110" s="214">
        <v>1612.91</v>
      </c>
      <c r="S110" s="214">
        <v>1622.38</v>
      </c>
      <c r="T110" s="214">
        <v>1689.45</v>
      </c>
      <c r="U110" s="214">
        <v>1603.71</v>
      </c>
      <c r="V110" s="214">
        <v>1559.66</v>
      </c>
      <c r="W110" s="214">
        <v>1519.59</v>
      </c>
      <c r="X110" s="214">
        <v>1426.91</v>
      </c>
      <c r="Y110" s="215">
        <v>1389.99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1342.55</v>
      </c>
      <c r="C111" s="214">
        <v>1330.52</v>
      </c>
      <c r="D111" s="214">
        <v>1332.97</v>
      </c>
      <c r="E111" s="214">
        <v>1344.65</v>
      </c>
      <c r="F111" s="214">
        <v>1412.32</v>
      </c>
      <c r="G111" s="214">
        <v>1524.36</v>
      </c>
      <c r="H111" s="214">
        <v>1571.71</v>
      </c>
      <c r="I111" s="214">
        <v>1588.96</v>
      </c>
      <c r="J111" s="214">
        <v>1591.54</v>
      </c>
      <c r="K111" s="214">
        <v>1587.89</v>
      </c>
      <c r="L111" s="214">
        <v>1559.72</v>
      </c>
      <c r="M111" s="214">
        <v>1573.83</v>
      </c>
      <c r="N111" s="214">
        <v>1568.9</v>
      </c>
      <c r="O111" s="214">
        <v>1560.12</v>
      </c>
      <c r="P111" s="214">
        <v>1561.82</v>
      </c>
      <c r="Q111" s="214">
        <v>1573.68</v>
      </c>
      <c r="R111" s="214">
        <v>1603.23</v>
      </c>
      <c r="S111" s="214">
        <v>1644.85</v>
      </c>
      <c r="T111" s="214">
        <v>1602.91</v>
      </c>
      <c r="U111" s="214">
        <v>1572.38</v>
      </c>
      <c r="V111" s="214">
        <v>1514.57</v>
      </c>
      <c r="W111" s="214">
        <v>1460.03</v>
      </c>
      <c r="X111" s="214">
        <v>1398.21</v>
      </c>
      <c r="Y111" s="215">
        <v>1384.16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1341.67</v>
      </c>
      <c r="C112" s="214">
        <v>1342.14</v>
      </c>
      <c r="D112" s="214">
        <v>1343.24</v>
      </c>
      <c r="E112" s="214">
        <v>1343.84</v>
      </c>
      <c r="F112" s="214">
        <v>1344.93</v>
      </c>
      <c r="G112" s="214">
        <v>1415.62</v>
      </c>
      <c r="H112" s="214">
        <v>1443.08</v>
      </c>
      <c r="I112" s="214">
        <v>1429.95</v>
      </c>
      <c r="J112" s="214">
        <v>1405.2</v>
      </c>
      <c r="K112" s="214">
        <v>1367.97</v>
      </c>
      <c r="L112" s="214">
        <v>1298.96</v>
      </c>
      <c r="M112" s="214">
        <v>1298.8900000000001</v>
      </c>
      <c r="N112" s="214">
        <v>1298.76</v>
      </c>
      <c r="O112" s="214">
        <v>1298.8699999999999</v>
      </c>
      <c r="P112" s="214">
        <v>1325.77</v>
      </c>
      <c r="Q112" s="214">
        <v>1316.99</v>
      </c>
      <c r="R112" s="214">
        <v>1350.56</v>
      </c>
      <c r="S112" s="214">
        <v>1350.69</v>
      </c>
      <c r="T112" s="214">
        <v>1349.65</v>
      </c>
      <c r="U112" s="214">
        <v>1349.38</v>
      </c>
      <c r="V112" s="214">
        <v>1347.87</v>
      </c>
      <c r="W112" s="214">
        <v>1302.45</v>
      </c>
      <c r="X112" s="214">
        <v>1295.27</v>
      </c>
      <c r="Y112" s="215">
        <v>1301.1500000000001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1342.46</v>
      </c>
      <c r="C113" s="214">
        <v>1343.52</v>
      </c>
      <c r="D113" s="214">
        <v>1343.34</v>
      </c>
      <c r="E113" s="214">
        <v>1344.18</v>
      </c>
      <c r="F113" s="214">
        <v>1351.43</v>
      </c>
      <c r="G113" s="214">
        <v>1362.8</v>
      </c>
      <c r="H113" s="214">
        <v>1434.42</v>
      </c>
      <c r="I113" s="214">
        <v>1415.49</v>
      </c>
      <c r="J113" s="214">
        <v>1371.97</v>
      </c>
      <c r="K113" s="214">
        <v>1360.66</v>
      </c>
      <c r="L113" s="214">
        <v>1352.47</v>
      </c>
      <c r="M113" s="214">
        <v>1350.4</v>
      </c>
      <c r="N113" s="214">
        <v>1311.64</v>
      </c>
      <c r="O113" s="214">
        <v>1299.31</v>
      </c>
      <c r="P113" s="214">
        <v>1299.99</v>
      </c>
      <c r="Q113" s="214">
        <v>1311</v>
      </c>
      <c r="R113" s="214">
        <v>1361.05</v>
      </c>
      <c r="S113" s="214">
        <v>1402.69</v>
      </c>
      <c r="T113" s="214">
        <v>1440.47</v>
      </c>
      <c r="U113" s="214">
        <v>1422.03</v>
      </c>
      <c r="V113" s="214">
        <v>1351.08</v>
      </c>
      <c r="W113" s="214">
        <v>1347.33</v>
      </c>
      <c r="X113" s="214">
        <v>1340.67</v>
      </c>
      <c r="Y113" s="215">
        <v>1341.67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1349.18</v>
      </c>
      <c r="C114" s="214">
        <v>1343.69</v>
      </c>
      <c r="D114" s="214">
        <v>1329.51</v>
      </c>
      <c r="E114" s="214">
        <v>1328.46</v>
      </c>
      <c r="F114" s="214">
        <v>1345.25</v>
      </c>
      <c r="G114" s="214">
        <v>1352.55</v>
      </c>
      <c r="H114" s="214">
        <v>1379.76</v>
      </c>
      <c r="I114" s="214">
        <v>1457.24</v>
      </c>
      <c r="J114" s="214">
        <v>1563.77</v>
      </c>
      <c r="K114" s="214">
        <v>1568.45</v>
      </c>
      <c r="L114" s="214">
        <v>1563.02</v>
      </c>
      <c r="M114" s="214">
        <v>1564.31</v>
      </c>
      <c r="N114" s="214">
        <v>1553.08</v>
      </c>
      <c r="O114" s="214">
        <v>1556.1</v>
      </c>
      <c r="P114" s="214">
        <v>1556.78</v>
      </c>
      <c r="Q114" s="214">
        <v>1569.71</v>
      </c>
      <c r="R114" s="214">
        <v>1600.39</v>
      </c>
      <c r="S114" s="214">
        <v>1594.07</v>
      </c>
      <c r="T114" s="214">
        <v>1596.44</v>
      </c>
      <c r="U114" s="214">
        <v>1550.48</v>
      </c>
      <c r="V114" s="214">
        <v>1441.56</v>
      </c>
      <c r="W114" s="214">
        <v>1394.03</v>
      </c>
      <c r="X114" s="214">
        <v>1349.6</v>
      </c>
      <c r="Y114" s="215">
        <v>1347.91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1376.06</v>
      </c>
      <c r="C115" s="214">
        <v>1345.46</v>
      </c>
      <c r="D115" s="214">
        <v>1345.93</v>
      </c>
      <c r="E115" s="214">
        <v>1341.56</v>
      </c>
      <c r="F115" s="214">
        <v>1346.25</v>
      </c>
      <c r="G115" s="214">
        <v>1354.88</v>
      </c>
      <c r="H115" s="214">
        <v>1434.88</v>
      </c>
      <c r="I115" s="214">
        <v>1480.35</v>
      </c>
      <c r="J115" s="214">
        <v>1593.17</v>
      </c>
      <c r="K115" s="214">
        <v>1645.27</v>
      </c>
      <c r="L115" s="214">
        <v>1651.44</v>
      </c>
      <c r="M115" s="214">
        <v>1652.13</v>
      </c>
      <c r="N115" s="214">
        <v>1652.67</v>
      </c>
      <c r="O115" s="214">
        <v>1652.16</v>
      </c>
      <c r="P115" s="214">
        <v>1664.82</v>
      </c>
      <c r="Q115" s="214">
        <v>1696.76</v>
      </c>
      <c r="R115" s="214">
        <v>1735.5</v>
      </c>
      <c r="S115" s="214">
        <v>1747.08</v>
      </c>
      <c r="T115" s="214">
        <v>1769.24</v>
      </c>
      <c r="U115" s="214">
        <v>1663.15</v>
      </c>
      <c r="V115" s="214">
        <v>1514.84</v>
      </c>
      <c r="W115" s="214">
        <v>1411.76</v>
      </c>
      <c r="X115" s="214">
        <v>1358.35</v>
      </c>
      <c r="Y115" s="215">
        <v>1350.79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1312.26</v>
      </c>
      <c r="C116" s="214">
        <v>1312.97</v>
      </c>
      <c r="D116" s="214">
        <v>1321.77</v>
      </c>
      <c r="E116" s="214">
        <v>1323.7</v>
      </c>
      <c r="F116" s="214">
        <v>1347.19</v>
      </c>
      <c r="G116" s="214">
        <v>1418.57</v>
      </c>
      <c r="H116" s="214">
        <v>1458.93</v>
      </c>
      <c r="I116" s="214">
        <v>1553.89</v>
      </c>
      <c r="J116" s="214">
        <v>1563.5</v>
      </c>
      <c r="K116" s="214">
        <v>1523.12</v>
      </c>
      <c r="L116" s="214">
        <v>1505.51</v>
      </c>
      <c r="M116" s="214">
        <v>1515.98</v>
      </c>
      <c r="N116" s="214">
        <v>1512.24</v>
      </c>
      <c r="O116" s="214">
        <v>1512.02</v>
      </c>
      <c r="P116" s="214">
        <v>1513.7</v>
      </c>
      <c r="Q116" s="214">
        <v>1528.67</v>
      </c>
      <c r="R116" s="214">
        <v>1563.92</v>
      </c>
      <c r="S116" s="214">
        <v>1569.65</v>
      </c>
      <c r="T116" s="214">
        <v>1553.64</v>
      </c>
      <c r="U116" s="214">
        <v>1527.05</v>
      </c>
      <c r="V116" s="214">
        <v>1403.8</v>
      </c>
      <c r="W116" s="214">
        <v>1352.87</v>
      </c>
      <c r="X116" s="214">
        <v>1345.42</v>
      </c>
      <c r="Y116" s="215">
        <v>1342.6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1327.6</v>
      </c>
      <c r="C117" s="214">
        <v>1325.72</v>
      </c>
      <c r="D117" s="214">
        <v>1309.97</v>
      </c>
      <c r="E117" s="214">
        <v>1311.78</v>
      </c>
      <c r="F117" s="214">
        <v>1326.42</v>
      </c>
      <c r="G117" s="214">
        <v>1359.97</v>
      </c>
      <c r="H117" s="214">
        <v>1420.97</v>
      </c>
      <c r="I117" s="214">
        <v>1491.13</v>
      </c>
      <c r="J117" s="214">
        <v>1510.48</v>
      </c>
      <c r="K117" s="214">
        <v>1514.56</v>
      </c>
      <c r="L117" s="214">
        <v>1429.12</v>
      </c>
      <c r="M117" s="214">
        <v>1430.55</v>
      </c>
      <c r="N117" s="214">
        <v>1423.23</v>
      </c>
      <c r="O117" s="214">
        <v>1422.65</v>
      </c>
      <c r="P117" s="214">
        <v>1417.34</v>
      </c>
      <c r="Q117" s="214">
        <v>1414.26</v>
      </c>
      <c r="R117" s="214">
        <v>1423.22</v>
      </c>
      <c r="S117" s="214">
        <v>1491.96</v>
      </c>
      <c r="T117" s="214">
        <v>1427.15</v>
      </c>
      <c r="U117" s="214">
        <v>1398.24</v>
      </c>
      <c r="V117" s="214">
        <v>1355.35</v>
      </c>
      <c r="W117" s="214">
        <v>1347.68</v>
      </c>
      <c r="X117" s="214">
        <v>1319.94</v>
      </c>
      <c r="Y117" s="215">
        <v>1320.31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1320.33</v>
      </c>
      <c r="C118" s="214">
        <v>1315.25</v>
      </c>
      <c r="D118" s="214">
        <v>1316.12</v>
      </c>
      <c r="E118" s="214">
        <v>1322.49</v>
      </c>
      <c r="F118" s="214">
        <v>1330.85</v>
      </c>
      <c r="G118" s="214">
        <v>1357.66</v>
      </c>
      <c r="H118" s="214">
        <v>1412.08</v>
      </c>
      <c r="I118" s="214">
        <v>1435.99</v>
      </c>
      <c r="J118" s="214">
        <v>1434.19</v>
      </c>
      <c r="K118" s="214">
        <v>1419.97</v>
      </c>
      <c r="L118" s="214">
        <v>1393.4</v>
      </c>
      <c r="M118" s="214">
        <v>1407.77</v>
      </c>
      <c r="N118" s="214">
        <v>1407.25</v>
      </c>
      <c r="O118" s="214">
        <v>1414.57</v>
      </c>
      <c r="P118" s="214">
        <v>1400.26</v>
      </c>
      <c r="Q118" s="214">
        <v>1409.11</v>
      </c>
      <c r="R118" s="214">
        <v>1421.62</v>
      </c>
      <c r="S118" s="214">
        <v>1444.09</v>
      </c>
      <c r="T118" s="214">
        <v>1426</v>
      </c>
      <c r="U118" s="214">
        <v>1378.28</v>
      </c>
      <c r="V118" s="214">
        <v>1342.33</v>
      </c>
      <c r="W118" s="214">
        <v>1328.23</v>
      </c>
      <c r="X118" s="214">
        <v>1322.3</v>
      </c>
      <c r="Y118" s="215">
        <v>1321.5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1339.63</v>
      </c>
      <c r="C119" s="214">
        <v>1338.4</v>
      </c>
      <c r="D119" s="214">
        <v>1330.72</v>
      </c>
      <c r="E119" s="214">
        <v>1339.47</v>
      </c>
      <c r="F119" s="214">
        <v>1341.07</v>
      </c>
      <c r="G119" s="214">
        <v>1358.04</v>
      </c>
      <c r="H119" s="214">
        <v>1365.44</v>
      </c>
      <c r="I119" s="214">
        <v>1366.71</v>
      </c>
      <c r="J119" s="214">
        <v>1349.58</v>
      </c>
      <c r="K119" s="214">
        <v>1349.56</v>
      </c>
      <c r="L119" s="214">
        <v>1348.51</v>
      </c>
      <c r="M119" s="214">
        <v>1348.52</v>
      </c>
      <c r="N119" s="214">
        <v>1348.17</v>
      </c>
      <c r="O119" s="214">
        <v>1347.13</v>
      </c>
      <c r="P119" s="214">
        <v>1348.87</v>
      </c>
      <c r="Q119" s="214">
        <v>1344.24</v>
      </c>
      <c r="R119" s="214">
        <v>1345.29</v>
      </c>
      <c r="S119" s="214">
        <v>1346.14</v>
      </c>
      <c r="T119" s="214">
        <v>1345.76</v>
      </c>
      <c r="U119" s="214">
        <v>1345.96</v>
      </c>
      <c r="V119" s="214">
        <v>1345.42</v>
      </c>
      <c r="W119" s="214">
        <v>1343.62</v>
      </c>
      <c r="X119" s="214">
        <v>1323.9</v>
      </c>
      <c r="Y119" s="215">
        <v>1325.54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1334.66</v>
      </c>
      <c r="C120" s="214">
        <v>1329.73</v>
      </c>
      <c r="D120" s="214">
        <v>1305.3699999999999</v>
      </c>
      <c r="E120" s="214">
        <v>1336.98</v>
      </c>
      <c r="F120" s="214">
        <v>1349.56</v>
      </c>
      <c r="G120" s="214">
        <v>1351.68</v>
      </c>
      <c r="H120" s="214">
        <v>1350.66</v>
      </c>
      <c r="I120" s="214">
        <v>1351.08</v>
      </c>
      <c r="J120" s="214">
        <v>1342.67</v>
      </c>
      <c r="K120" s="214">
        <v>1342.2</v>
      </c>
      <c r="L120" s="214">
        <v>1341.56</v>
      </c>
      <c r="M120" s="214">
        <v>1326.29</v>
      </c>
      <c r="N120" s="214">
        <v>1341.75</v>
      </c>
      <c r="O120" s="214">
        <v>1326.68</v>
      </c>
      <c r="P120" s="214">
        <v>1341.88</v>
      </c>
      <c r="Q120" s="214">
        <v>1328.55</v>
      </c>
      <c r="R120" s="214">
        <v>1345.21</v>
      </c>
      <c r="S120" s="214">
        <v>1378.91</v>
      </c>
      <c r="T120" s="214">
        <v>1345.5</v>
      </c>
      <c r="U120" s="214">
        <v>1353.13</v>
      </c>
      <c r="V120" s="214">
        <v>1348.48</v>
      </c>
      <c r="W120" s="214">
        <v>1346.81</v>
      </c>
      <c r="X120" s="214">
        <v>1344.9</v>
      </c>
      <c r="Y120" s="215">
        <v>1348.75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1350.32</v>
      </c>
      <c r="C121" s="214">
        <v>1350.89</v>
      </c>
      <c r="D121" s="214">
        <v>1351.38</v>
      </c>
      <c r="E121" s="214">
        <v>1351.97</v>
      </c>
      <c r="F121" s="214">
        <v>1352.94</v>
      </c>
      <c r="G121" s="214">
        <v>1355</v>
      </c>
      <c r="H121" s="214">
        <v>1357.06</v>
      </c>
      <c r="I121" s="214">
        <v>1361.69</v>
      </c>
      <c r="J121" s="214">
        <v>1443.06</v>
      </c>
      <c r="K121" s="214">
        <v>1442.93</v>
      </c>
      <c r="L121" s="214">
        <v>1435.71</v>
      </c>
      <c r="M121" s="214">
        <v>1434.03</v>
      </c>
      <c r="N121" s="214">
        <v>1434.03</v>
      </c>
      <c r="O121" s="214">
        <v>1436.35</v>
      </c>
      <c r="P121" s="214">
        <v>1440.36</v>
      </c>
      <c r="Q121" s="214">
        <v>1453.16</v>
      </c>
      <c r="R121" s="214">
        <v>1480.95</v>
      </c>
      <c r="S121" s="214">
        <v>1481.5</v>
      </c>
      <c r="T121" s="214">
        <v>1462.78</v>
      </c>
      <c r="U121" s="214">
        <v>1446.29</v>
      </c>
      <c r="V121" s="214">
        <v>1423.04</v>
      </c>
      <c r="W121" s="214">
        <v>1379.16</v>
      </c>
      <c r="X121" s="214">
        <v>1350.98</v>
      </c>
      <c r="Y121" s="215">
        <v>1351.25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1351.66</v>
      </c>
      <c r="C122" s="214">
        <v>1352.41</v>
      </c>
      <c r="D122" s="214">
        <v>1351.65</v>
      </c>
      <c r="E122" s="214">
        <v>1340.47</v>
      </c>
      <c r="F122" s="214">
        <v>1351.88</v>
      </c>
      <c r="G122" s="214">
        <v>1354.71</v>
      </c>
      <c r="H122" s="214">
        <v>1354.98</v>
      </c>
      <c r="I122" s="214">
        <v>1359.34</v>
      </c>
      <c r="J122" s="214">
        <v>1399.19</v>
      </c>
      <c r="K122" s="214">
        <v>1484.52</v>
      </c>
      <c r="L122" s="214">
        <v>1485.58</v>
      </c>
      <c r="M122" s="214">
        <v>1483.62</v>
      </c>
      <c r="N122" s="214">
        <v>1476.02</v>
      </c>
      <c r="O122" s="214">
        <v>1471.66</v>
      </c>
      <c r="P122" s="214">
        <v>1478.56</v>
      </c>
      <c r="Q122" s="214">
        <v>1487.98</v>
      </c>
      <c r="R122" s="214">
        <v>1506.74</v>
      </c>
      <c r="S122" s="214">
        <v>1543.51</v>
      </c>
      <c r="T122" s="214">
        <v>1500.53</v>
      </c>
      <c r="U122" s="214">
        <v>1435.16</v>
      </c>
      <c r="V122" s="214">
        <v>1361.69</v>
      </c>
      <c r="W122" s="214">
        <v>1444.53</v>
      </c>
      <c r="X122" s="214">
        <v>1373.51</v>
      </c>
      <c r="Y122" s="215">
        <v>1357.55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1351.06</v>
      </c>
      <c r="C123" s="214">
        <v>1346.68</v>
      </c>
      <c r="D123" s="214">
        <v>1345</v>
      </c>
      <c r="E123" s="214">
        <v>1345.28</v>
      </c>
      <c r="F123" s="214">
        <v>1352.51</v>
      </c>
      <c r="G123" s="214">
        <v>1358.27</v>
      </c>
      <c r="H123" s="214">
        <v>1359.3</v>
      </c>
      <c r="I123" s="214">
        <v>1401.22</v>
      </c>
      <c r="J123" s="214">
        <v>1403.57</v>
      </c>
      <c r="K123" s="214">
        <v>1406.51</v>
      </c>
      <c r="L123" s="214">
        <v>1400.4</v>
      </c>
      <c r="M123" s="214">
        <v>1414.93</v>
      </c>
      <c r="N123" s="214">
        <v>1393.34</v>
      </c>
      <c r="O123" s="214">
        <v>1397.49</v>
      </c>
      <c r="P123" s="214">
        <v>1400.62</v>
      </c>
      <c r="Q123" s="214">
        <v>1415.76</v>
      </c>
      <c r="R123" s="214">
        <v>1457.98</v>
      </c>
      <c r="S123" s="214">
        <v>1466.22</v>
      </c>
      <c r="T123" s="214">
        <v>1433.79</v>
      </c>
      <c r="U123" s="214">
        <v>1412.05</v>
      </c>
      <c r="V123" s="214">
        <v>1357.15</v>
      </c>
      <c r="W123" s="214">
        <v>1343.7</v>
      </c>
      <c r="X123" s="214">
        <v>1343.47</v>
      </c>
      <c r="Y123" s="215">
        <v>1328.8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1335.33</v>
      </c>
      <c r="C124" s="214">
        <v>1316.64</v>
      </c>
      <c r="D124" s="214">
        <v>1301.9100000000001</v>
      </c>
      <c r="E124" s="214">
        <v>1325.65</v>
      </c>
      <c r="F124" s="214">
        <v>1351.14</v>
      </c>
      <c r="G124" s="214">
        <v>1351.98</v>
      </c>
      <c r="H124" s="214">
        <v>1355.99</v>
      </c>
      <c r="I124" s="214">
        <v>1352.37</v>
      </c>
      <c r="J124" s="214">
        <v>1340.83</v>
      </c>
      <c r="K124" s="214">
        <v>1340.68</v>
      </c>
      <c r="L124" s="214">
        <v>1339.78</v>
      </c>
      <c r="M124" s="214">
        <v>1339.56</v>
      </c>
      <c r="N124" s="214">
        <v>1340.32</v>
      </c>
      <c r="O124" s="214">
        <v>1340.37</v>
      </c>
      <c r="P124" s="214">
        <v>1340.74</v>
      </c>
      <c r="Q124" s="214">
        <v>1341.64</v>
      </c>
      <c r="R124" s="214">
        <v>1376.76</v>
      </c>
      <c r="S124" s="214">
        <v>1380.84</v>
      </c>
      <c r="T124" s="214">
        <v>1342.94</v>
      </c>
      <c r="U124" s="214">
        <v>1354.31</v>
      </c>
      <c r="V124" s="214">
        <v>1342.1</v>
      </c>
      <c r="W124" s="214">
        <v>1337.29</v>
      </c>
      <c r="X124" s="214">
        <v>1337.21</v>
      </c>
      <c r="Y124" s="215">
        <v>1338.78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1338.45</v>
      </c>
      <c r="C125" s="214">
        <v>1332.92</v>
      </c>
      <c r="D125" s="214">
        <v>1343.96</v>
      </c>
      <c r="E125" s="214">
        <v>1345.55</v>
      </c>
      <c r="F125" s="214">
        <v>1351.44</v>
      </c>
      <c r="G125" s="214">
        <v>1370.1</v>
      </c>
      <c r="H125" s="214">
        <v>1464.52</v>
      </c>
      <c r="I125" s="214">
        <v>1481.97</v>
      </c>
      <c r="J125" s="214">
        <v>1480.34</v>
      </c>
      <c r="K125" s="214">
        <v>1478.57</v>
      </c>
      <c r="L125" s="214">
        <v>1461.16</v>
      </c>
      <c r="M125" s="214">
        <v>1463.96</v>
      </c>
      <c r="N125" s="214">
        <v>1454.96</v>
      </c>
      <c r="O125" s="214">
        <v>1457.94</v>
      </c>
      <c r="P125" s="214">
        <v>1471.6</v>
      </c>
      <c r="Q125" s="214">
        <v>1491.66</v>
      </c>
      <c r="R125" s="214">
        <v>1582.64</v>
      </c>
      <c r="S125" s="214">
        <v>1594.06</v>
      </c>
      <c r="T125" s="214">
        <v>1499.05</v>
      </c>
      <c r="U125" s="214">
        <v>1472.08</v>
      </c>
      <c r="V125" s="214">
        <v>1394.98</v>
      </c>
      <c r="W125" s="214">
        <v>1350.78</v>
      </c>
      <c r="X125" s="214">
        <v>1342.5</v>
      </c>
      <c r="Y125" s="215">
        <v>1344.45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1346.58</v>
      </c>
      <c r="C126" s="214">
        <v>1347.43</v>
      </c>
      <c r="D126" s="214">
        <v>1341.88</v>
      </c>
      <c r="E126" s="214">
        <v>1348.8</v>
      </c>
      <c r="F126" s="214">
        <v>1348.92</v>
      </c>
      <c r="G126" s="214">
        <v>1427.28</v>
      </c>
      <c r="H126" s="214">
        <v>1482.22</v>
      </c>
      <c r="I126" s="214">
        <v>1513.65</v>
      </c>
      <c r="J126" s="214">
        <v>1513.83</v>
      </c>
      <c r="K126" s="214">
        <v>1518.52</v>
      </c>
      <c r="L126" s="214">
        <v>1500.38</v>
      </c>
      <c r="M126" s="214">
        <v>1501.7</v>
      </c>
      <c r="N126" s="214">
        <v>1476.05</v>
      </c>
      <c r="O126" s="214">
        <v>1451.06</v>
      </c>
      <c r="P126" s="214">
        <v>1493.14</v>
      </c>
      <c r="Q126" s="214">
        <v>1514.84</v>
      </c>
      <c r="R126" s="214">
        <v>1561.14</v>
      </c>
      <c r="S126" s="214">
        <v>1537.08</v>
      </c>
      <c r="T126" s="214">
        <v>1508.8</v>
      </c>
      <c r="U126" s="214">
        <v>1462.78</v>
      </c>
      <c r="V126" s="214">
        <v>1351.04</v>
      </c>
      <c r="W126" s="214">
        <v>1348.9</v>
      </c>
      <c r="X126" s="214">
        <v>1342.81</v>
      </c>
      <c r="Y126" s="215">
        <v>1344.64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1345.64</v>
      </c>
      <c r="C127" s="214">
        <v>1347.49</v>
      </c>
      <c r="D127" s="214">
        <v>1348.41</v>
      </c>
      <c r="E127" s="214">
        <v>1349.98</v>
      </c>
      <c r="F127" s="214">
        <v>1355.89</v>
      </c>
      <c r="G127" s="214">
        <v>1380.14</v>
      </c>
      <c r="H127" s="214">
        <v>1473.16</v>
      </c>
      <c r="I127" s="214">
        <v>1488.47</v>
      </c>
      <c r="J127" s="214">
        <v>1489.91</v>
      </c>
      <c r="K127" s="214">
        <v>1487.09</v>
      </c>
      <c r="L127" s="214">
        <v>1487.46</v>
      </c>
      <c r="M127" s="214">
        <v>1475.51</v>
      </c>
      <c r="N127" s="214">
        <v>1473.47</v>
      </c>
      <c r="O127" s="214">
        <v>1471.58</v>
      </c>
      <c r="P127" s="214">
        <v>1474.65</v>
      </c>
      <c r="Q127" s="214">
        <v>1487.61</v>
      </c>
      <c r="R127" s="214">
        <v>1514.46</v>
      </c>
      <c r="S127" s="214">
        <v>1510.17</v>
      </c>
      <c r="T127" s="214">
        <v>1486.55</v>
      </c>
      <c r="U127" s="214">
        <v>1472.85</v>
      </c>
      <c r="V127" s="214">
        <v>1415.59</v>
      </c>
      <c r="W127" s="214">
        <v>1349.94</v>
      </c>
      <c r="X127" s="214">
        <v>1344.21</v>
      </c>
      <c r="Y127" s="215">
        <v>1343.98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1353.9</v>
      </c>
      <c r="C128" s="214">
        <v>1347.9</v>
      </c>
      <c r="D128" s="214">
        <v>1349.78</v>
      </c>
      <c r="E128" s="214">
        <v>1350.36</v>
      </c>
      <c r="F128" s="214">
        <v>1349.73</v>
      </c>
      <c r="G128" s="214">
        <v>1353.33</v>
      </c>
      <c r="H128" s="214">
        <v>1358.23</v>
      </c>
      <c r="I128" s="214">
        <v>1419.66</v>
      </c>
      <c r="J128" s="214">
        <v>1421.99</v>
      </c>
      <c r="K128" s="214">
        <v>1423.45</v>
      </c>
      <c r="L128" s="214">
        <v>1419.12</v>
      </c>
      <c r="M128" s="214">
        <v>1415.53</v>
      </c>
      <c r="N128" s="214">
        <v>1416.08</v>
      </c>
      <c r="O128" s="214">
        <v>1418.85</v>
      </c>
      <c r="P128" s="214">
        <v>1424.77</v>
      </c>
      <c r="Q128" s="214">
        <v>1431.54</v>
      </c>
      <c r="R128" s="214">
        <v>1441.9</v>
      </c>
      <c r="S128" s="214">
        <v>1435.73</v>
      </c>
      <c r="T128" s="214">
        <v>1441.35</v>
      </c>
      <c r="U128" s="214">
        <v>1408.78</v>
      </c>
      <c r="V128" s="214">
        <v>1348.02</v>
      </c>
      <c r="W128" s="214">
        <v>1340.7</v>
      </c>
      <c r="X128" s="214">
        <v>1342.44</v>
      </c>
      <c r="Y128" s="215">
        <v>1344.89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1345.6</v>
      </c>
      <c r="C129" s="214">
        <v>1340.47</v>
      </c>
      <c r="D129" s="214">
        <v>1340.98</v>
      </c>
      <c r="E129" s="214">
        <v>1341.57</v>
      </c>
      <c r="F129" s="214">
        <v>1341.53</v>
      </c>
      <c r="G129" s="214">
        <v>1349.42</v>
      </c>
      <c r="H129" s="214">
        <v>1348.61</v>
      </c>
      <c r="I129" s="214">
        <v>1349.7</v>
      </c>
      <c r="J129" s="214">
        <v>1344.55</v>
      </c>
      <c r="K129" s="214">
        <v>1355.09</v>
      </c>
      <c r="L129" s="214">
        <v>1351.1</v>
      </c>
      <c r="M129" s="214">
        <v>1342.39</v>
      </c>
      <c r="N129" s="214">
        <v>1342.1</v>
      </c>
      <c r="O129" s="214">
        <v>1342.39</v>
      </c>
      <c r="P129" s="214">
        <v>1369.63</v>
      </c>
      <c r="Q129" s="214">
        <v>1405.77</v>
      </c>
      <c r="R129" s="214">
        <v>1415.24</v>
      </c>
      <c r="S129" s="214">
        <v>1412.48</v>
      </c>
      <c r="T129" s="214">
        <v>1409.02</v>
      </c>
      <c r="U129" s="214">
        <v>1372</v>
      </c>
      <c r="V129" s="214">
        <v>1428.47</v>
      </c>
      <c r="W129" s="214">
        <v>1360.81</v>
      </c>
      <c r="X129" s="214">
        <v>1343.97</v>
      </c>
      <c r="Y129" s="215">
        <v>1343.99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1347.45</v>
      </c>
      <c r="C130" s="214">
        <v>1348.73</v>
      </c>
      <c r="D130" s="214">
        <v>1349.4</v>
      </c>
      <c r="E130" s="214">
        <v>1350.06</v>
      </c>
      <c r="F130" s="214">
        <v>1356.74</v>
      </c>
      <c r="G130" s="214">
        <v>1469.84</v>
      </c>
      <c r="H130" s="214">
        <v>1589.55</v>
      </c>
      <c r="I130" s="214">
        <v>1613.87</v>
      </c>
      <c r="J130" s="214">
        <v>1530.43</v>
      </c>
      <c r="K130" s="214">
        <v>1527.7</v>
      </c>
      <c r="L130" s="214">
        <v>1515.76</v>
      </c>
      <c r="M130" s="214">
        <v>1532.07</v>
      </c>
      <c r="N130" s="214">
        <v>1525.27</v>
      </c>
      <c r="O130" s="214">
        <v>1522.23</v>
      </c>
      <c r="P130" s="214">
        <v>1533.53</v>
      </c>
      <c r="Q130" s="214">
        <v>1545.33</v>
      </c>
      <c r="R130" s="214">
        <v>1545.06</v>
      </c>
      <c r="S130" s="214">
        <v>1536.78</v>
      </c>
      <c r="T130" s="214">
        <v>1493.46</v>
      </c>
      <c r="U130" s="214">
        <v>1480.64</v>
      </c>
      <c r="V130" s="214">
        <v>1391.12</v>
      </c>
      <c r="W130" s="214">
        <v>1352.65</v>
      </c>
      <c r="X130" s="214">
        <v>1345.12</v>
      </c>
      <c r="Y130" s="215">
        <v>1345.8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1348.15</v>
      </c>
      <c r="C131" s="214">
        <v>1349.04</v>
      </c>
      <c r="D131" s="214">
        <v>1350.01</v>
      </c>
      <c r="E131" s="214">
        <v>1350.93</v>
      </c>
      <c r="F131" s="214">
        <v>1357.51</v>
      </c>
      <c r="G131" s="214">
        <v>1402.74</v>
      </c>
      <c r="H131" s="214">
        <v>1465.07</v>
      </c>
      <c r="I131" s="214">
        <v>1498.85</v>
      </c>
      <c r="J131" s="214">
        <v>1473.21</v>
      </c>
      <c r="K131" s="214">
        <v>1468.19</v>
      </c>
      <c r="L131" s="214">
        <v>1457.14</v>
      </c>
      <c r="M131" s="214">
        <v>1456.48</v>
      </c>
      <c r="N131" s="214">
        <v>1434.47</v>
      </c>
      <c r="O131" s="214">
        <v>1440.54</v>
      </c>
      <c r="P131" s="214">
        <v>1464.84</v>
      </c>
      <c r="Q131" s="214">
        <v>1503.38</v>
      </c>
      <c r="R131" s="214">
        <v>1515.58</v>
      </c>
      <c r="S131" s="214">
        <v>1517.81</v>
      </c>
      <c r="T131" s="214">
        <v>1480.17</v>
      </c>
      <c r="U131" s="214">
        <v>1445.44</v>
      </c>
      <c r="V131" s="214">
        <v>1413.51</v>
      </c>
      <c r="W131" s="214">
        <v>1355.79</v>
      </c>
      <c r="X131" s="214">
        <v>1353.47</v>
      </c>
      <c r="Y131" s="215">
        <v>1346.56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1348.07</v>
      </c>
      <c r="C132" s="214">
        <v>1345.02</v>
      </c>
      <c r="D132" s="214">
        <v>1340.07</v>
      </c>
      <c r="E132" s="214">
        <v>1339.45</v>
      </c>
      <c r="F132" s="214">
        <v>1347.39</v>
      </c>
      <c r="G132" s="214">
        <v>1361.77</v>
      </c>
      <c r="H132" s="214">
        <v>1394.56</v>
      </c>
      <c r="I132" s="214">
        <v>1429.18</v>
      </c>
      <c r="J132" s="214">
        <v>1437.02</v>
      </c>
      <c r="K132" s="214">
        <v>1438.34</v>
      </c>
      <c r="L132" s="214">
        <v>1429.04</v>
      </c>
      <c r="M132" s="214">
        <v>1427.72</v>
      </c>
      <c r="N132" s="214">
        <v>1427.5</v>
      </c>
      <c r="O132" s="214">
        <v>1434.73</v>
      </c>
      <c r="P132" s="214">
        <v>1441.35</v>
      </c>
      <c r="Q132" s="214">
        <v>1455.56</v>
      </c>
      <c r="R132" s="214">
        <v>1492.18</v>
      </c>
      <c r="S132" s="214">
        <v>1502.36</v>
      </c>
      <c r="T132" s="214">
        <v>1441.89</v>
      </c>
      <c r="U132" s="214">
        <v>1431.77</v>
      </c>
      <c r="V132" s="214">
        <v>1391.87</v>
      </c>
      <c r="W132" s="214">
        <v>1355.44</v>
      </c>
      <c r="X132" s="214">
        <v>1349.45</v>
      </c>
      <c r="Y132" s="215">
        <v>1349.66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1351.62</v>
      </c>
      <c r="C133" s="214">
        <v>1352.67</v>
      </c>
      <c r="D133" s="214">
        <v>1348.15</v>
      </c>
      <c r="E133" s="214">
        <v>1353.98</v>
      </c>
      <c r="F133" s="214">
        <v>1355.22</v>
      </c>
      <c r="G133" s="214">
        <v>1371.92</v>
      </c>
      <c r="H133" s="214">
        <v>1426.79</v>
      </c>
      <c r="I133" s="214">
        <v>1475.81</v>
      </c>
      <c r="J133" s="214">
        <v>1445.08</v>
      </c>
      <c r="K133" s="214">
        <v>1441.98</v>
      </c>
      <c r="L133" s="214">
        <v>1433.69</v>
      </c>
      <c r="M133" s="214">
        <v>1432.5</v>
      </c>
      <c r="N133" s="214">
        <v>1430.95</v>
      </c>
      <c r="O133" s="214">
        <v>1434.69</v>
      </c>
      <c r="P133" s="214">
        <v>1446.26</v>
      </c>
      <c r="Q133" s="214">
        <v>1458.16</v>
      </c>
      <c r="R133" s="214">
        <v>1512.07</v>
      </c>
      <c r="S133" s="214">
        <v>1507.99</v>
      </c>
      <c r="T133" s="214">
        <v>1447.97</v>
      </c>
      <c r="U133" s="214">
        <v>1432.59</v>
      </c>
      <c r="V133" s="214">
        <v>1390.35</v>
      </c>
      <c r="W133" s="214">
        <v>1356.97</v>
      </c>
      <c r="X133" s="214">
        <v>1349.01</v>
      </c>
      <c r="Y133" s="215">
        <v>1349.31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1351.26</v>
      </c>
      <c r="C134" s="214">
        <v>1346.72</v>
      </c>
      <c r="D134" s="214">
        <v>1347.04</v>
      </c>
      <c r="E134" s="214">
        <v>1348.78</v>
      </c>
      <c r="F134" s="214">
        <v>1354.64</v>
      </c>
      <c r="G134" s="214">
        <v>1363.03</v>
      </c>
      <c r="H134" s="214">
        <v>1413.18</v>
      </c>
      <c r="I134" s="214">
        <v>1412.29</v>
      </c>
      <c r="J134" s="214">
        <v>1403.89</v>
      </c>
      <c r="K134" s="214">
        <v>1415.48</v>
      </c>
      <c r="L134" s="214">
        <v>1413.48</v>
      </c>
      <c r="M134" s="214">
        <v>1413.6</v>
      </c>
      <c r="N134" s="214">
        <v>1404.27</v>
      </c>
      <c r="O134" s="214">
        <v>1404.87</v>
      </c>
      <c r="P134" s="214">
        <v>1414.84</v>
      </c>
      <c r="Q134" s="214">
        <v>1424.56</v>
      </c>
      <c r="R134" s="214">
        <v>1458.89</v>
      </c>
      <c r="S134" s="214">
        <v>1429.62</v>
      </c>
      <c r="T134" s="214">
        <v>1412.22</v>
      </c>
      <c r="U134" s="214">
        <v>1374.45</v>
      </c>
      <c r="V134" s="214">
        <v>1352.25</v>
      </c>
      <c r="W134" s="214">
        <v>1296.19</v>
      </c>
      <c r="X134" s="214">
        <v>1341.58</v>
      </c>
      <c r="Y134" s="215">
        <v>1344.11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1347.55</v>
      </c>
      <c r="C135" s="214">
        <v>1347.51</v>
      </c>
      <c r="D135" s="214">
        <v>1347.6</v>
      </c>
      <c r="E135" s="214">
        <v>1348.48</v>
      </c>
      <c r="F135" s="214">
        <v>1350.32</v>
      </c>
      <c r="G135" s="214">
        <v>1347.56</v>
      </c>
      <c r="H135" s="214">
        <v>1360.37</v>
      </c>
      <c r="I135" s="214">
        <v>1424.94</v>
      </c>
      <c r="J135" s="214">
        <v>1509.49</v>
      </c>
      <c r="K135" s="214">
        <v>1545.56</v>
      </c>
      <c r="L135" s="214">
        <v>1511.24</v>
      </c>
      <c r="M135" s="214">
        <v>1496.84</v>
      </c>
      <c r="N135" s="214">
        <v>1472.7</v>
      </c>
      <c r="O135" s="214">
        <v>1483.73</v>
      </c>
      <c r="P135" s="214">
        <v>1499.44</v>
      </c>
      <c r="Q135" s="214">
        <v>1534.65</v>
      </c>
      <c r="R135" s="214">
        <v>1553.4</v>
      </c>
      <c r="S135" s="214">
        <v>1541.28</v>
      </c>
      <c r="T135" s="214">
        <v>1523.35</v>
      </c>
      <c r="U135" s="214">
        <v>1504.11</v>
      </c>
      <c r="V135" s="214">
        <v>1461.29</v>
      </c>
      <c r="W135" s="214">
        <v>1372.93</v>
      </c>
      <c r="X135" s="214">
        <v>1347.23</v>
      </c>
      <c r="Y135" s="215">
        <v>1348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1348.08</v>
      </c>
      <c r="C136" s="214">
        <v>1347.87</v>
      </c>
      <c r="D136" s="214">
        <v>1348.36</v>
      </c>
      <c r="E136" s="214">
        <v>1348.66</v>
      </c>
      <c r="F136" s="214">
        <v>1348.9</v>
      </c>
      <c r="G136" s="214">
        <v>1345.81</v>
      </c>
      <c r="H136" s="214">
        <v>1348.52</v>
      </c>
      <c r="I136" s="214">
        <v>1365.87</v>
      </c>
      <c r="J136" s="214">
        <v>1440.49</v>
      </c>
      <c r="K136" s="214">
        <v>1504.94</v>
      </c>
      <c r="L136" s="214">
        <v>1501.99</v>
      </c>
      <c r="M136" s="214">
        <v>1503.38</v>
      </c>
      <c r="N136" s="214">
        <v>1499.67</v>
      </c>
      <c r="O136" s="214">
        <v>1503.71</v>
      </c>
      <c r="P136" s="214">
        <v>1532.3</v>
      </c>
      <c r="Q136" s="214">
        <v>1559.48</v>
      </c>
      <c r="R136" s="214">
        <v>1586.61</v>
      </c>
      <c r="S136" s="214">
        <v>1568.88</v>
      </c>
      <c r="T136" s="214">
        <v>1556.22</v>
      </c>
      <c r="U136" s="214">
        <v>1550.65</v>
      </c>
      <c r="V136" s="214">
        <v>1511.87</v>
      </c>
      <c r="W136" s="214">
        <v>1384.95</v>
      </c>
      <c r="X136" s="214">
        <v>1354.71</v>
      </c>
      <c r="Y136" s="215">
        <v>1348.62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1347.67</v>
      </c>
      <c r="C137" s="214">
        <v>1347.75</v>
      </c>
      <c r="D137" s="214">
        <v>1347.82</v>
      </c>
      <c r="E137" s="214">
        <v>1348.98</v>
      </c>
      <c r="F137" s="214">
        <v>1352.99</v>
      </c>
      <c r="G137" s="214">
        <v>1377.39</v>
      </c>
      <c r="H137" s="214">
        <v>1423.35</v>
      </c>
      <c r="I137" s="214">
        <v>1499.77</v>
      </c>
      <c r="J137" s="214">
        <v>1501.08</v>
      </c>
      <c r="K137" s="214">
        <v>1503.47</v>
      </c>
      <c r="L137" s="214">
        <v>1497.16</v>
      </c>
      <c r="M137" s="214">
        <v>1499.59</v>
      </c>
      <c r="N137" s="214">
        <v>1498.2</v>
      </c>
      <c r="O137" s="214">
        <v>1500.8</v>
      </c>
      <c r="P137" s="214">
        <v>1522.51</v>
      </c>
      <c r="Q137" s="214">
        <v>1585.71</v>
      </c>
      <c r="R137" s="214">
        <v>1599.05</v>
      </c>
      <c r="S137" s="214">
        <v>1590.32</v>
      </c>
      <c r="T137" s="214">
        <v>1529.05</v>
      </c>
      <c r="U137" s="214">
        <v>1512.93</v>
      </c>
      <c r="V137" s="214">
        <v>1463.53</v>
      </c>
      <c r="W137" s="214">
        <v>1384.98</v>
      </c>
      <c r="X137" s="214">
        <v>1352.55</v>
      </c>
      <c r="Y137" s="215">
        <v>1346.87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1349.81</v>
      </c>
      <c r="C138" s="214">
        <v>1348.99</v>
      </c>
      <c r="D138" s="214">
        <v>1349.68</v>
      </c>
      <c r="E138" s="214">
        <v>1351.2</v>
      </c>
      <c r="F138" s="214">
        <v>1352.74</v>
      </c>
      <c r="G138" s="214">
        <v>1368.91</v>
      </c>
      <c r="H138" s="214">
        <v>1413.5</v>
      </c>
      <c r="I138" s="214">
        <v>1440.72</v>
      </c>
      <c r="J138" s="214">
        <v>1447.24</v>
      </c>
      <c r="K138" s="214">
        <v>1420.57</v>
      </c>
      <c r="L138" s="214">
        <v>1390.14</v>
      </c>
      <c r="M138" s="214">
        <v>1385.34</v>
      </c>
      <c r="N138" s="214">
        <v>1381.81</v>
      </c>
      <c r="O138" s="214">
        <v>1380.07</v>
      </c>
      <c r="P138" s="214">
        <v>1388.83</v>
      </c>
      <c r="Q138" s="214">
        <v>1405.52</v>
      </c>
      <c r="R138" s="214">
        <v>1490.39</v>
      </c>
      <c r="S138" s="214">
        <v>1433.59</v>
      </c>
      <c r="T138" s="214">
        <v>1393.53</v>
      </c>
      <c r="U138" s="214">
        <v>1373.32</v>
      </c>
      <c r="V138" s="214">
        <v>1366.79</v>
      </c>
      <c r="W138" s="214">
        <v>1354.1</v>
      </c>
      <c r="X138" s="214">
        <v>1341.68</v>
      </c>
      <c r="Y138" s="215">
        <v>1346.27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1349.41</v>
      </c>
      <c r="C139" s="217">
        <v>1347.71</v>
      </c>
      <c r="D139" s="217">
        <v>1350.13</v>
      </c>
      <c r="E139" s="217">
        <v>1351.02</v>
      </c>
      <c r="F139" s="217">
        <v>1360.97</v>
      </c>
      <c r="G139" s="217">
        <v>1449.06</v>
      </c>
      <c r="H139" s="217">
        <v>1575.8</v>
      </c>
      <c r="I139" s="217">
        <v>1646.15</v>
      </c>
      <c r="J139" s="217">
        <v>1634.46</v>
      </c>
      <c r="K139" s="217">
        <v>1627.31</v>
      </c>
      <c r="L139" s="217">
        <v>1614.45</v>
      </c>
      <c r="M139" s="217">
        <v>1625.4</v>
      </c>
      <c r="N139" s="217">
        <v>1618.14</v>
      </c>
      <c r="O139" s="217">
        <v>1625.87</v>
      </c>
      <c r="P139" s="217">
        <v>1648.12</v>
      </c>
      <c r="Q139" s="217">
        <v>1685.76</v>
      </c>
      <c r="R139" s="217">
        <v>1697.52</v>
      </c>
      <c r="S139" s="217">
        <v>1695.75</v>
      </c>
      <c r="T139" s="217">
        <v>1620.02</v>
      </c>
      <c r="U139" s="217">
        <v>1590.99</v>
      </c>
      <c r="V139" s="217">
        <v>1511.4</v>
      </c>
      <c r="W139" s="217">
        <v>1445.26</v>
      </c>
      <c r="X139" s="217">
        <v>1417.68</v>
      </c>
      <c r="Y139" s="218">
        <v>1372.57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226"/>
      <c r="L142" s="227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228" t="s">
        <v>310</v>
      </c>
      <c r="C146" s="229" t="s">
        <v>313</v>
      </c>
      <c r="D146" s="229" t="s">
        <v>316</v>
      </c>
      <c r="E146" s="229" t="s">
        <v>318</v>
      </c>
      <c r="F146" s="229" t="s">
        <v>321</v>
      </c>
      <c r="G146" s="229" t="s">
        <v>324</v>
      </c>
      <c r="H146" s="229" t="s">
        <v>327</v>
      </c>
      <c r="I146" s="229" t="s">
        <v>330</v>
      </c>
      <c r="J146" s="229" t="s">
        <v>333</v>
      </c>
      <c r="K146" s="229" t="s">
        <v>336</v>
      </c>
      <c r="L146" s="229" t="s">
        <v>339</v>
      </c>
      <c r="M146" s="229" t="s">
        <v>342</v>
      </c>
      <c r="N146" s="229" t="s">
        <v>345</v>
      </c>
      <c r="O146" s="229" t="s">
        <v>348</v>
      </c>
      <c r="P146" s="229" t="s">
        <v>351</v>
      </c>
      <c r="Q146" s="229" t="s">
        <v>354</v>
      </c>
      <c r="R146" s="229" t="s">
        <v>357</v>
      </c>
      <c r="S146" s="229" t="s">
        <v>360</v>
      </c>
      <c r="T146" s="229" t="s">
        <v>363</v>
      </c>
      <c r="U146" s="229" t="s">
        <v>366</v>
      </c>
      <c r="V146" s="229" t="s">
        <v>369</v>
      </c>
      <c r="W146" s="229" t="s">
        <v>372</v>
      </c>
      <c r="X146" s="229" t="s">
        <v>375</v>
      </c>
      <c r="Y146" s="23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231" t="s">
        <v>381</v>
      </c>
      <c r="C147" s="232" t="s">
        <v>384</v>
      </c>
      <c r="D147" s="232" t="s">
        <v>387</v>
      </c>
      <c r="E147" s="232" t="s">
        <v>390</v>
      </c>
      <c r="F147" s="232" t="s">
        <v>393</v>
      </c>
      <c r="G147" s="232" t="s">
        <v>396</v>
      </c>
      <c r="H147" s="232" t="s">
        <v>399</v>
      </c>
      <c r="I147" s="232" t="s">
        <v>402</v>
      </c>
      <c r="J147" s="232" t="s">
        <v>405</v>
      </c>
      <c r="K147" s="232" t="s">
        <v>408</v>
      </c>
      <c r="L147" s="232" t="s">
        <v>411</v>
      </c>
      <c r="M147" s="232" t="s">
        <v>414</v>
      </c>
      <c r="N147" s="232" t="s">
        <v>417</v>
      </c>
      <c r="O147" s="232" t="s">
        <v>420</v>
      </c>
      <c r="P147" s="232" t="s">
        <v>423</v>
      </c>
      <c r="Q147" s="232" t="s">
        <v>426</v>
      </c>
      <c r="R147" s="232" t="s">
        <v>429</v>
      </c>
      <c r="S147" s="232" t="s">
        <v>432</v>
      </c>
      <c r="T147" s="232" t="s">
        <v>435</v>
      </c>
      <c r="U147" s="232" t="s">
        <v>438</v>
      </c>
      <c r="V147" s="232" t="s">
        <v>441</v>
      </c>
      <c r="W147" s="232" t="s">
        <v>444</v>
      </c>
      <c r="X147" s="232" t="s">
        <v>447</v>
      </c>
      <c r="Y147" s="23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231" t="s">
        <v>453</v>
      </c>
      <c r="C148" s="232" t="s">
        <v>456</v>
      </c>
      <c r="D148" s="232" t="s">
        <v>459</v>
      </c>
      <c r="E148" s="232" t="s">
        <v>462</v>
      </c>
      <c r="F148" s="232" t="s">
        <v>465</v>
      </c>
      <c r="G148" s="232" t="s">
        <v>468</v>
      </c>
      <c r="H148" s="232" t="s">
        <v>471</v>
      </c>
      <c r="I148" s="232" t="s">
        <v>474</v>
      </c>
      <c r="J148" s="232" t="s">
        <v>477</v>
      </c>
      <c r="K148" s="232" t="s">
        <v>480</v>
      </c>
      <c r="L148" s="232" t="s">
        <v>483</v>
      </c>
      <c r="M148" s="232" t="s">
        <v>486</v>
      </c>
      <c r="N148" s="232" t="s">
        <v>342</v>
      </c>
      <c r="O148" s="232" t="s">
        <v>490</v>
      </c>
      <c r="P148" s="232" t="s">
        <v>493</v>
      </c>
      <c r="Q148" s="232" t="s">
        <v>496</v>
      </c>
      <c r="R148" s="232" t="s">
        <v>499</v>
      </c>
      <c r="S148" s="232" t="s">
        <v>502</v>
      </c>
      <c r="T148" s="232" t="s">
        <v>505</v>
      </c>
      <c r="U148" s="232" t="s">
        <v>508</v>
      </c>
      <c r="V148" s="232" t="s">
        <v>511</v>
      </c>
      <c r="W148" s="232" t="s">
        <v>514</v>
      </c>
      <c r="X148" s="232" t="s">
        <v>517</v>
      </c>
      <c r="Y148" s="23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231" t="s">
        <v>523</v>
      </c>
      <c r="C149" s="232" t="s">
        <v>526</v>
      </c>
      <c r="D149" s="232" t="s">
        <v>529</v>
      </c>
      <c r="E149" s="232" t="s">
        <v>532</v>
      </c>
      <c r="F149" s="232" t="s">
        <v>535</v>
      </c>
      <c r="G149" s="232" t="s">
        <v>538</v>
      </c>
      <c r="H149" s="232" t="s">
        <v>540</v>
      </c>
      <c r="I149" s="232" t="s">
        <v>543</v>
      </c>
      <c r="J149" s="232" t="s">
        <v>546</v>
      </c>
      <c r="K149" s="232" t="s">
        <v>549</v>
      </c>
      <c r="L149" s="232" t="s">
        <v>552</v>
      </c>
      <c r="M149" s="232" t="s">
        <v>555</v>
      </c>
      <c r="N149" s="232" t="s">
        <v>557</v>
      </c>
      <c r="O149" s="232" t="s">
        <v>560</v>
      </c>
      <c r="P149" s="232" t="s">
        <v>563</v>
      </c>
      <c r="Q149" s="232" t="s">
        <v>566</v>
      </c>
      <c r="R149" s="232" t="s">
        <v>569</v>
      </c>
      <c r="S149" s="232" t="s">
        <v>572</v>
      </c>
      <c r="T149" s="232" t="s">
        <v>574</v>
      </c>
      <c r="U149" s="232" t="s">
        <v>577</v>
      </c>
      <c r="V149" s="232" t="s">
        <v>580</v>
      </c>
      <c r="W149" s="232" t="s">
        <v>583</v>
      </c>
      <c r="X149" s="232" t="s">
        <v>586</v>
      </c>
      <c r="Y149" s="23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231" t="s">
        <v>591</v>
      </c>
      <c r="C150" s="232" t="s">
        <v>594</v>
      </c>
      <c r="D150" s="232" t="s">
        <v>597</v>
      </c>
      <c r="E150" s="232" t="s">
        <v>600</v>
      </c>
      <c r="F150" s="232" t="s">
        <v>602</v>
      </c>
      <c r="G150" s="232" t="s">
        <v>605</v>
      </c>
      <c r="H150" s="232" t="s">
        <v>224</v>
      </c>
      <c r="I150" s="232" t="s">
        <v>610</v>
      </c>
      <c r="J150" s="232" t="s">
        <v>612</v>
      </c>
      <c r="K150" s="232" t="s">
        <v>615</v>
      </c>
      <c r="L150" s="232" t="s">
        <v>618</v>
      </c>
      <c r="M150" s="232" t="s">
        <v>621</v>
      </c>
      <c r="N150" s="232" t="s">
        <v>624</v>
      </c>
      <c r="O150" s="232" t="s">
        <v>627</v>
      </c>
      <c r="P150" s="232" t="s">
        <v>630</v>
      </c>
      <c r="Q150" s="232" t="s">
        <v>633</v>
      </c>
      <c r="R150" s="232" t="s">
        <v>636</v>
      </c>
      <c r="S150" s="232" t="s">
        <v>639</v>
      </c>
      <c r="T150" s="232" t="s">
        <v>641</v>
      </c>
      <c r="U150" s="232" t="s">
        <v>237</v>
      </c>
      <c r="V150" s="232" t="s">
        <v>236</v>
      </c>
      <c r="W150" s="232" t="s">
        <v>227</v>
      </c>
      <c r="X150" s="232" t="s">
        <v>648</v>
      </c>
      <c r="Y150" s="23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231" t="s">
        <v>652</v>
      </c>
      <c r="C151" s="232" t="s">
        <v>655</v>
      </c>
      <c r="D151" s="232" t="s">
        <v>658</v>
      </c>
      <c r="E151" s="232" t="s">
        <v>661</v>
      </c>
      <c r="F151" s="232" t="s">
        <v>664</v>
      </c>
      <c r="G151" s="232" t="s">
        <v>667</v>
      </c>
      <c r="H151" s="232" t="s">
        <v>670</v>
      </c>
      <c r="I151" s="232" t="s">
        <v>673</v>
      </c>
      <c r="J151" s="232" t="s">
        <v>676</v>
      </c>
      <c r="K151" s="232" t="s">
        <v>678</v>
      </c>
      <c r="L151" s="232" t="s">
        <v>680</v>
      </c>
      <c r="M151" s="232" t="s">
        <v>683</v>
      </c>
      <c r="N151" s="232" t="s">
        <v>686</v>
      </c>
      <c r="O151" s="232" t="s">
        <v>689</v>
      </c>
      <c r="P151" s="232" t="s">
        <v>692</v>
      </c>
      <c r="Q151" s="232" t="s">
        <v>694</v>
      </c>
      <c r="R151" s="232" t="s">
        <v>697</v>
      </c>
      <c r="S151" s="232" t="s">
        <v>700</v>
      </c>
      <c r="T151" s="232" t="s">
        <v>703</v>
      </c>
      <c r="U151" s="232" t="s">
        <v>706</v>
      </c>
      <c r="V151" s="232" t="s">
        <v>709</v>
      </c>
      <c r="W151" s="232" t="s">
        <v>712</v>
      </c>
      <c r="X151" s="232" t="s">
        <v>715</v>
      </c>
      <c r="Y151" s="23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231" t="s">
        <v>721</v>
      </c>
      <c r="C152" s="232" t="s">
        <v>723</v>
      </c>
      <c r="D152" s="232" t="s">
        <v>725</v>
      </c>
      <c r="E152" s="232" t="s">
        <v>728</v>
      </c>
      <c r="F152" s="232" t="s">
        <v>731</v>
      </c>
      <c r="G152" s="232" t="s">
        <v>733</v>
      </c>
      <c r="H152" s="232" t="s">
        <v>735</v>
      </c>
      <c r="I152" s="232" t="s">
        <v>737</v>
      </c>
      <c r="J152" s="232" t="s">
        <v>740</v>
      </c>
      <c r="K152" s="232" t="s">
        <v>743</v>
      </c>
      <c r="L152" s="232" t="s">
        <v>746</v>
      </c>
      <c r="M152" s="232" t="s">
        <v>748</v>
      </c>
      <c r="N152" s="232" t="s">
        <v>751</v>
      </c>
      <c r="O152" s="232" t="s">
        <v>754</v>
      </c>
      <c r="P152" s="232" t="s">
        <v>757</v>
      </c>
      <c r="Q152" s="232" t="s">
        <v>759</v>
      </c>
      <c r="R152" s="232" t="s">
        <v>761</v>
      </c>
      <c r="S152" s="232" t="s">
        <v>764</v>
      </c>
      <c r="T152" s="232" t="s">
        <v>766</v>
      </c>
      <c r="U152" s="232" t="s">
        <v>769</v>
      </c>
      <c r="V152" s="232" t="s">
        <v>772</v>
      </c>
      <c r="W152" s="232" t="s">
        <v>775</v>
      </c>
      <c r="X152" s="232" t="s">
        <v>777</v>
      </c>
      <c r="Y152" s="23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231" t="s">
        <v>783</v>
      </c>
      <c r="C153" s="232" t="s">
        <v>786</v>
      </c>
      <c r="D153" s="232" t="s">
        <v>789</v>
      </c>
      <c r="E153" s="232" t="s">
        <v>792</v>
      </c>
      <c r="F153" s="232" t="s">
        <v>795</v>
      </c>
      <c r="G153" s="232" t="s">
        <v>798</v>
      </c>
      <c r="H153" s="232" t="s">
        <v>801</v>
      </c>
      <c r="I153" s="232" t="s">
        <v>804</v>
      </c>
      <c r="J153" s="232" t="s">
        <v>807</v>
      </c>
      <c r="K153" s="232" t="s">
        <v>810</v>
      </c>
      <c r="L153" s="232" t="s">
        <v>813</v>
      </c>
      <c r="M153" s="232" t="s">
        <v>816</v>
      </c>
      <c r="N153" s="232" t="s">
        <v>819</v>
      </c>
      <c r="O153" s="232" t="s">
        <v>822</v>
      </c>
      <c r="P153" s="232" t="s">
        <v>825</v>
      </c>
      <c r="Q153" s="232" t="s">
        <v>828</v>
      </c>
      <c r="R153" s="232" t="s">
        <v>830</v>
      </c>
      <c r="S153" s="232" t="s">
        <v>833</v>
      </c>
      <c r="T153" s="232" t="s">
        <v>836</v>
      </c>
      <c r="U153" s="232" t="s">
        <v>839</v>
      </c>
      <c r="V153" s="232" t="s">
        <v>842</v>
      </c>
      <c r="W153" s="232" t="s">
        <v>844</v>
      </c>
      <c r="X153" s="232" t="s">
        <v>847</v>
      </c>
      <c r="Y153" s="23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231" t="s">
        <v>853</v>
      </c>
      <c r="C154" s="232" t="s">
        <v>856</v>
      </c>
      <c r="D154" s="232" t="s">
        <v>859</v>
      </c>
      <c r="E154" s="232" t="s">
        <v>862</v>
      </c>
      <c r="F154" s="232" t="s">
        <v>865</v>
      </c>
      <c r="G154" s="232" t="s">
        <v>868</v>
      </c>
      <c r="H154" s="232" t="s">
        <v>871</v>
      </c>
      <c r="I154" s="232" t="s">
        <v>873</v>
      </c>
      <c r="J154" s="232" t="s">
        <v>876</v>
      </c>
      <c r="K154" s="232" t="s">
        <v>879</v>
      </c>
      <c r="L154" s="232" t="s">
        <v>882</v>
      </c>
      <c r="M154" s="232" t="s">
        <v>885</v>
      </c>
      <c r="N154" s="232" t="s">
        <v>888</v>
      </c>
      <c r="O154" s="232" t="s">
        <v>223</v>
      </c>
      <c r="P154" s="232" t="s">
        <v>893</v>
      </c>
      <c r="Q154" s="232" t="s">
        <v>896</v>
      </c>
      <c r="R154" s="232" t="s">
        <v>899</v>
      </c>
      <c r="S154" s="232" t="s">
        <v>902</v>
      </c>
      <c r="T154" s="232" t="s">
        <v>904</v>
      </c>
      <c r="U154" s="232" t="s">
        <v>907</v>
      </c>
      <c r="V154" s="232" t="s">
        <v>910</v>
      </c>
      <c r="W154" s="232" t="s">
        <v>913</v>
      </c>
      <c r="X154" s="232" t="s">
        <v>915</v>
      </c>
      <c r="Y154" s="23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231" t="s">
        <v>920</v>
      </c>
      <c r="C155" s="232" t="s">
        <v>923</v>
      </c>
      <c r="D155" s="232" t="s">
        <v>926</v>
      </c>
      <c r="E155" s="232" t="s">
        <v>929</v>
      </c>
      <c r="F155" s="232" t="s">
        <v>932</v>
      </c>
      <c r="G155" s="232" t="s">
        <v>935</v>
      </c>
      <c r="H155" s="232" t="s">
        <v>938</v>
      </c>
      <c r="I155" s="232" t="s">
        <v>941</v>
      </c>
      <c r="J155" s="232" t="s">
        <v>944</v>
      </c>
      <c r="K155" s="232" t="s">
        <v>947</v>
      </c>
      <c r="L155" s="232" t="s">
        <v>950</v>
      </c>
      <c r="M155" s="232" t="s">
        <v>952</v>
      </c>
      <c r="N155" s="232" t="s">
        <v>955</v>
      </c>
      <c r="O155" s="232" t="s">
        <v>958</v>
      </c>
      <c r="P155" s="232" t="s">
        <v>961</v>
      </c>
      <c r="Q155" s="232" t="s">
        <v>964</v>
      </c>
      <c r="R155" s="232" t="s">
        <v>967</v>
      </c>
      <c r="S155" s="232" t="s">
        <v>970</v>
      </c>
      <c r="T155" s="232" t="s">
        <v>971</v>
      </c>
      <c r="U155" s="232" t="s">
        <v>974</v>
      </c>
      <c r="V155" s="232" t="s">
        <v>977</v>
      </c>
      <c r="W155" s="232" t="s">
        <v>980</v>
      </c>
      <c r="X155" s="232" t="s">
        <v>983</v>
      </c>
      <c r="Y155" s="23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231" t="s">
        <v>989</v>
      </c>
      <c r="C156" s="232" t="s">
        <v>992</v>
      </c>
      <c r="D156" s="232" t="s">
        <v>206</v>
      </c>
      <c r="E156" s="232" t="s">
        <v>997</v>
      </c>
      <c r="F156" s="232" t="s">
        <v>1000</v>
      </c>
      <c r="G156" s="232" t="s">
        <v>1002</v>
      </c>
      <c r="H156" s="232" t="s">
        <v>1004</v>
      </c>
      <c r="I156" s="232" t="s">
        <v>1007</v>
      </c>
      <c r="J156" s="232" t="s">
        <v>1010</v>
      </c>
      <c r="K156" s="232" t="s">
        <v>1013</v>
      </c>
      <c r="L156" s="232" t="s">
        <v>1015</v>
      </c>
      <c r="M156" s="232" t="s">
        <v>1018</v>
      </c>
      <c r="N156" s="232" t="s">
        <v>1021</v>
      </c>
      <c r="O156" s="232" t="s">
        <v>276</v>
      </c>
      <c r="P156" s="232" t="s">
        <v>1025</v>
      </c>
      <c r="Q156" s="232" t="s">
        <v>1027</v>
      </c>
      <c r="R156" s="232" t="s">
        <v>1029</v>
      </c>
      <c r="S156" s="232" t="s">
        <v>1032</v>
      </c>
      <c r="T156" s="232" t="s">
        <v>1035</v>
      </c>
      <c r="U156" s="232" t="s">
        <v>1037</v>
      </c>
      <c r="V156" s="232" t="s">
        <v>847</v>
      </c>
      <c r="W156" s="232" t="s">
        <v>1041</v>
      </c>
      <c r="X156" s="232" t="s">
        <v>1043</v>
      </c>
      <c r="Y156" s="23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231" t="s">
        <v>1049</v>
      </c>
      <c r="C157" s="232" t="s">
        <v>1052</v>
      </c>
      <c r="D157" s="232" t="s">
        <v>1055</v>
      </c>
      <c r="E157" s="232" t="s">
        <v>1058</v>
      </c>
      <c r="F157" s="232" t="s">
        <v>1013</v>
      </c>
      <c r="G157" s="232" t="s">
        <v>1062</v>
      </c>
      <c r="H157" s="232" t="s">
        <v>1065</v>
      </c>
      <c r="I157" s="232" t="s">
        <v>236</v>
      </c>
      <c r="J157" s="232" t="s">
        <v>1070</v>
      </c>
      <c r="K157" s="232" t="s">
        <v>1073</v>
      </c>
      <c r="L157" s="232" t="s">
        <v>728</v>
      </c>
      <c r="M157" s="232" t="s">
        <v>1077</v>
      </c>
      <c r="N157" s="232" t="s">
        <v>1080</v>
      </c>
      <c r="O157" s="232" t="s">
        <v>1082</v>
      </c>
      <c r="P157" s="232" t="s">
        <v>1084</v>
      </c>
      <c r="Q157" s="232" t="s">
        <v>1087</v>
      </c>
      <c r="R157" s="232" t="s">
        <v>1090</v>
      </c>
      <c r="S157" s="232" t="s">
        <v>278</v>
      </c>
      <c r="T157" s="232" t="s">
        <v>1095</v>
      </c>
      <c r="U157" s="232" t="s">
        <v>1097</v>
      </c>
      <c r="V157" s="232" t="s">
        <v>1100</v>
      </c>
      <c r="W157" s="232" t="s">
        <v>1103</v>
      </c>
      <c r="X157" s="232" t="s">
        <v>1106</v>
      </c>
      <c r="Y157" s="23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231" t="s">
        <v>1112</v>
      </c>
      <c r="C158" s="232" t="s">
        <v>1115</v>
      </c>
      <c r="D158" s="232" t="s">
        <v>1117</v>
      </c>
      <c r="E158" s="232" t="s">
        <v>1119</v>
      </c>
      <c r="F158" s="232" t="s">
        <v>1122</v>
      </c>
      <c r="G158" s="232" t="s">
        <v>1124</v>
      </c>
      <c r="H158" s="232" t="s">
        <v>288</v>
      </c>
      <c r="I158" s="232" t="s">
        <v>1129</v>
      </c>
      <c r="J158" s="232" t="s">
        <v>1132</v>
      </c>
      <c r="K158" s="232" t="s">
        <v>1135</v>
      </c>
      <c r="L158" s="232" t="s">
        <v>1138</v>
      </c>
      <c r="M158" s="232" t="s">
        <v>1141</v>
      </c>
      <c r="N158" s="232" t="s">
        <v>1141</v>
      </c>
      <c r="O158" s="232" t="s">
        <v>1145</v>
      </c>
      <c r="P158" s="232" t="s">
        <v>1148</v>
      </c>
      <c r="Q158" s="232" t="s">
        <v>1151</v>
      </c>
      <c r="R158" s="232" t="s">
        <v>1154</v>
      </c>
      <c r="S158" s="232" t="s">
        <v>287</v>
      </c>
      <c r="T158" s="232" t="s">
        <v>1158</v>
      </c>
      <c r="U158" s="232" t="s">
        <v>1161</v>
      </c>
      <c r="V158" s="232" t="s">
        <v>1163</v>
      </c>
      <c r="W158" s="232" t="s">
        <v>1166</v>
      </c>
      <c r="X158" s="232" t="s">
        <v>1169</v>
      </c>
      <c r="Y158" s="23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231" t="s">
        <v>1175</v>
      </c>
      <c r="C159" s="232" t="s">
        <v>1178</v>
      </c>
      <c r="D159" s="232" t="s">
        <v>1181</v>
      </c>
      <c r="E159" s="232" t="s">
        <v>1183</v>
      </c>
      <c r="F159" s="232" t="s">
        <v>1186</v>
      </c>
      <c r="G159" s="232" t="s">
        <v>1189</v>
      </c>
      <c r="H159" s="232" t="s">
        <v>1192</v>
      </c>
      <c r="I159" s="232" t="s">
        <v>1195</v>
      </c>
      <c r="J159" s="232" t="s">
        <v>286</v>
      </c>
      <c r="K159" s="232" t="s">
        <v>1199</v>
      </c>
      <c r="L159" s="232" t="s">
        <v>1202</v>
      </c>
      <c r="M159" s="232" t="s">
        <v>1205</v>
      </c>
      <c r="N159" s="232" t="s">
        <v>1208</v>
      </c>
      <c r="O159" s="232" t="s">
        <v>1211</v>
      </c>
      <c r="P159" s="232" t="s">
        <v>1214</v>
      </c>
      <c r="Q159" s="232" t="s">
        <v>1217</v>
      </c>
      <c r="R159" s="232" t="s">
        <v>1220</v>
      </c>
      <c r="S159" s="232" t="s">
        <v>1223</v>
      </c>
      <c r="T159" s="232" t="s">
        <v>1225</v>
      </c>
      <c r="U159" s="232" t="s">
        <v>1228</v>
      </c>
      <c r="V159" s="232" t="s">
        <v>1129</v>
      </c>
      <c r="W159" s="232" t="s">
        <v>1232</v>
      </c>
      <c r="X159" s="232" t="s">
        <v>292</v>
      </c>
      <c r="Y159" s="23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231" t="s">
        <v>1239</v>
      </c>
      <c r="C160" s="232" t="s">
        <v>1242</v>
      </c>
      <c r="D160" s="232" t="s">
        <v>1244</v>
      </c>
      <c r="E160" s="232" t="s">
        <v>1247</v>
      </c>
      <c r="F160" s="232" t="s">
        <v>1250</v>
      </c>
      <c r="G160" s="232" t="s">
        <v>1252</v>
      </c>
      <c r="H160" s="232" t="s">
        <v>1255</v>
      </c>
      <c r="I160" s="232" t="s">
        <v>1258</v>
      </c>
      <c r="J160" s="232" t="s">
        <v>1261</v>
      </c>
      <c r="K160" s="232" t="s">
        <v>1264</v>
      </c>
      <c r="L160" s="232" t="s">
        <v>1267</v>
      </c>
      <c r="M160" s="232" t="s">
        <v>1270</v>
      </c>
      <c r="N160" s="232" t="s">
        <v>1273</v>
      </c>
      <c r="O160" s="232" t="s">
        <v>1276</v>
      </c>
      <c r="P160" s="232" t="s">
        <v>1279</v>
      </c>
      <c r="Q160" s="232" t="s">
        <v>1282</v>
      </c>
      <c r="R160" s="232" t="s">
        <v>1284</v>
      </c>
      <c r="S160" s="232" t="s">
        <v>1287</v>
      </c>
      <c r="T160" s="232" t="s">
        <v>1290</v>
      </c>
      <c r="U160" s="232" t="s">
        <v>1293</v>
      </c>
      <c r="V160" s="232" t="s">
        <v>1296</v>
      </c>
      <c r="W160" s="232" t="s">
        <v>1299</v>
      </c>
      <c r="X160" s="232" t="s">
        <v>1302</v>
      </c>
      <c r="Y160" s="23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231" t="s">
        <v>1308</v>
      </c>
      <c r="C161" s="232" t="s">
        <v>1310</v>
      </c>
      <c r="D161" s="232" t="s">
        <v>1313</v>
      </c>
      <c r="E161" s="232" t="s">
        <v>1316</v>
      </c>
      <c r="F161" s="232" t="s">
        <v>1318</v>
      </c>
      <c r="G161" s="232" t="s">
        <v>1320</v>
      </c>
      <c r="H161" s="232" t="s">
        <v>1323</v>
      </c>
      <c r="I161" s="232" t="s">
        <v>1326</v>
      </c>
      <c r="J161" s="232" t="s">
        <v>1329</v>
      </c>
      <c r="K161" s="232" t="s">
        <v>1332</v>
      </c>
      <c r="L161" s="232" t="s">
        <v>1335</v>
      </c>
      <c r="M161" s="232" t="s">
        <v>1338</v>
      </c>
      <c r="N161" s="232" t="s">
        <v>1341</v>
      </c>
      <c r="O161" s="232" t="s">
        <v>1344</v>
      </c>
      <c r="P161" s="232" t="s">
        <v>1347</v>
      </c>
      <c r="Q161" s="232" t="s">
        <v>1350</v>
      </c>
      <c r="R161" s="232" t="s">
        <v>1352</v>
      </c>
      <c r="S161" s="232" t="s">
        <v>1354</v>
      </c>
      <c r="T161" s="232" t="s">
        <v>1357</v>
      </c>
      <c r="U161" s="232" t="s">
        <v>1360</v>
      </c>
      <c r="V161" s="232" t="s">
        <v>1362</v>
      </c>
      <c r="W161" s="232" t="s">
        <v>1365</v>
      </c>
      <c r="X161" s="232" t="s">
        <v>1368</v>
      </c>
      <c r="Y161" s="23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231" t="s">
        <v>1373</v>
      </c>
      <c r="C162" s="232" t="s">
        <v>1376</v>
      </c>
      <c r="D162" s="232" t="s">
        <v>1379</v>
      </c>
      <c r="E162" s="232" t="s">
        <v>1382</v>
      </c>
      <c r="F162" s="232" t="s">
        <v>282</v>
      </c>
      <c r="G162" s="232" t="s">
        <v>1386</v>
      </c>
      <c r="H162" s="232" t="s">
        <v>1389</v>
      </c>
      <c r="I162" s="232" t="s">
        <v>1392</v>
      </c>
      <c r="J162" s="232" t="s">
        <v>1395</v>
      </c>
      <c r="K162" s="232" t="s">
        <v>1398</v>
      </c>
      <c r="L162" s="232" t="s">
        <v>1401</v>
      </c>
      <c r="M162" s="232" t="s">
        <v>1403</v>
      </c>
      <c r="N162" s="232" t="s">
        <v>1406</v>
      </c>
      <c r="O162" s="232" t="s">
        <v>1409</v>
      </c>
      <c r="P162" s="232" t="s">
        <v>1412</v>
      </c>
      <c r="Q162" s="232" t="s">
        <v>1415</v>
      </c>
      <c r="R162" s="232" t="s">
        <v>1418</v>
      </c>
      <c r="S162" s="232" t="s">
        <v>1421</v>
      </c>
      <c r="T162" s="232" t="s">
        <v>1424</v>
      </c>
      <c r="U162" s="232" t="s">
        <v>1427</v>
      </c>
      <c r="V162" s="232" t="s">
        <v>1430</v>
      </c>
      <c r="W162" s="232" t="s">
        <v>1433</v>
      </c>
      <c r="X162" s="232" t="s">
        <v>1435</v>
      </c>
      <c r="Y162" s="23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231" t="s">
        <v>1440</v>
      </c>
      <c r="C163" s="232" t="s">
        <v>1443</v>
      </c>
      <c r="D163" s="232" t="s">
        <v>1084</v>
      </c>
      <c r="E163" s="232" t="s">
        <v>1447</v>
      </c>
      <c r="F163" s="232" t="s">
        <v>1450</v>
      </c>
      <c r="G163" s="232" t="s">
        <v>1452</v>
      </c>
      <c r="H163" s="232" t="s">
        <v>1455</v>
      </c>
      <c r="I163" s="232" t="s">
        <v>1458</v>
      </c>
      <c r="J163" s="232" t="s">
        <v>1461</v>
      </c>
      <c r="K163" s="232" t="s">
        <v>1464</v>
      </c>
      <c r="L163" s="232" t="s">
        <v>1467</v>
      </c>
      <c r="M163" s="232" t="s">
        <v>1469</v>
      </c>
      <c r="N163" s="232" t="s">
        <v>1472</v>
      </c>
      <c r="O163" s="232" t="s">
        <v>289</v>
      </c>
      <c r="P163" s="232" t="s">
        <v>1477</v>
      </c>
      <c r="Q163" s="232" t="s">
        <v>772</v>
      </c>
      <c r="R163" s="232" t="s">
        <v>1481</v>
      </c>
      <c r="S163" s="232" t="s">
        <v>1484</v>
      </c>
      <c r="T163" s="232" t="s">
        <v>1487</v>
      </c>
      <c r="U163" s="232" t="s">
        <v>1158</v>
      </c>
      <c r="V163" s="232" t="s">
        <v>1491</v>
      </c>
      <c r="W163" s="232" t="s">
        <v>1494</v>
      </c>
      <c r="X163" s="232" t="s">
        <v>1497</v>
      </c>
      <c r="Y163" s="23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231" t="s">
        <v>1503</v>
      </c>
      <c r="C164" s="232" t="s">
        <v>1506</v>
      </c>
      <c r="D164" s="232" t="s">
        <v>1508</v>
      </c>
      <c r="E164" s="232" t="s">
        <v>1511</v>
      </c>
      <c r="F164" s="232" t="s">
        <v>1513</v>
      </c>
      <c r="G164" s="232" t="s">
        <v>277</v>
      </c>
      <c r="H164" s="232" t="s">
        <v>1518</v>
      </c>
      <c r="I164" s="232" t="s">
        <v>1521</v>
      </c>
      <c r="J164" s="232" t="s">
        <v>1524</v>
      </c>
      <c r="K164" s="232" t="s">
        <v>1527</v>
      </c>
      <c r="L164" s="232" t="s">
        <v>1529</v>
      </c>
      <c r="M164" s="232" t="s">
        <v>1532</v>
      </c>
      <c r="N164" s="232" t="s">
        <v>1535</v>
      </c>
      <c r="O164" s="232" t="s">
        <v>1538</v>
      </c>
      <c r="P164" s="232" t="s">
        <v>1541</v>
      </c>
      <c r="Q164" s="232" t="s">
        <v>1544</v>
      </c>
      <c r="R164" s="232" t="s">
        <v>1547</v>
      </c>
      <c r="S164" s="232" t="s">
        <v>1550</v>
      </c>
      <c r="T164" s="232" t="s">
        <v>1553</v>
      </c>
      <c r="U164" s="232" t="s">
        <v>1556</v>
      </c>
      <c r="V164" s="232" t="s">
        <v>1559</v>
      </c>
      <c r="W164" s="232" t="s">
        <v>1562</v>
      </c>
      <c r="X164" s="232" t="s">
        <v>1565</v>
      </c>
      <c r="Y164" s="23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231" t="s">
        <v>1571</v>
      </c>
      <c r="C165" s="232" t="s">
        <v>1574</v>
      </c>
      <c r="D165" s="232" t="s">
        <v>1576</v>
      </c>
      <c r="E165" s="232" t="s">
        <v>1579</v>
      </c>
      <c r="F165" s="232" t="s">
        <v>1583</v>
      </c>
      <c r="G165" s="232" t="s">
        <v>1586</v>
      </c>
      <c r="H165" s="232" t="s">
        <v>1589</v>
      </c>
      <c r="I165" s="232" t="s">
        <v>1591</v>
      </c>
      <c r="J165" s="232" t="s">
        <v>1594</v>
      </c>
      <c r="K165" s="232" t="s">
        <v>1597</v>
      </c>
      <c r="L165" s="232" t="s">
        <v>1600</v>
      </c>
      <c r="M165" s="232" t="s">
        <v>1603</v>
      </c>
      <c r="N165" s="232" t="s">
        <v>1606</v>
      </c>
      <c r="O165" s="232" t="s">
        <v>1609</v>
      </c>
      <c r="P165" s="232" t="s">
        <v>1612</v>
      </c>
      <c r="Q165" s="232" t="s">
        <v>1615</v>
      </c>
      <c r="R165" s="232" t="s">
        <v>260</v>
      </c>
      <c r="S165" s="232" t="s">
        <v>1620</v>
      </c>
      <c r="T165" s="232" t="s">
        <v>1623</v>
      </c>
      <c r="U165" s="232" t="s">
        <v>1626</v>
      </c>
      <c r="V165" s="232" t="s">
        <v>1629</v>
      </c>
      <c r="W165" s="232" t="s">
        <v>1631</v>
      </c>
      <c r="X165" s="232" t="s">
        <v>1634</v>
      </c>
      <c r="Y165" s="23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231" t="s">
        <v>1640</v>
      </c>
      <c r="C166" s="232" t="s">
        <v>1183</v>
      </c>
      <c r="D166" s="232" t="s">
        <v>204</v>
      </c>
      <c r="E166" s="232" t="s">
        <v>1646</v>
      </c>
      <c r="F166" s="232" t="s">
        <v>1648</v>
      </c>
      <c r="G166" s="232" t="s">
        <v>1651</v>
      </c>
      <c r="H166" s="232" t="s">
        <v>1277</v>
      </c>
      <c r="I166" s="232" t="s">
        <v>1656</v>
      </c>
      <c r="J166" s="232" t="s">
        <v>1659</v>
      </c>
      <c r="K166" s="232" t="s">
        <v>1662</v>
      </c>
      <c r="L166" s="232" t="s">
        <v>1664</v>
      </c>
      <c r="M166" s="232" t="s">
        <v>1667</v>
      </c>
      <c r="N166" s="232" t="s">
        <v>1362</v>
      </c>
      <c r="O166" s="232" t="s">
        <v>1667</v>
      </c>
      <c r="P166" s="232" t="s">
        <v>1671</v>
      </c>
      <c r="Q166" s="232" t="s">
        <v>1674</v>
      </c>
      <c r="R166" s="232" t="s">
        <v>1677</v>
      </c>
      <c r="S166" s="232" t="s">
        <v>1680</v>
      </c>
      <c r="T166" s="232" t="s">
        <v>1683</v>
      </c>
      <c r="U166" s="232" t="s">
        <v>1686</v>
      </c>
      <c r="V166" s="232" t="s">
        <v>1688</v>
      </c>
      <c r="W166" s="232" t="s">
        <v>1690</v>
      </c>
      <c r="X166" s="232" t="s">
        <v>1693</v>
      </c>
      <c r="Y166" s="23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231" t="s">
        <v>1699</v>
      </c>
      <c r="C167" s="232" t="s">
        <v>1701</v>
      </c>
      <c r="D167" s="232" t="s">
        <v>1704</v>
      </c>
      <c r="E167" s="232" t="s">
        <v>1706</v>
      </c>
      <c r="F167" s="232" t="s">
        <v>1708</v>
      </c>
      <c r="G167" s="232" t="s">
        <v>1711</v>
      </c>
      <c r="H167" s="232" t="s">
        <v>1714</v>
      </c>
      <c r="I167" s="232" t="s">
        <v>1717</v>
      </c>
      <c r="J167" s="232" t="s">
        <v>1719</v>
      </c>
      <c r="K167" s="232" t="s">
        <v>1722</v>
      </c>
      <c r="L167" s="232" t="s">
        <v>1725</v>
      </c>
      <c r="M167" s="232" t="s">
        <v>1728</v>
      </c>
      <c r="N167" s="232" t="s">
        <v>1731</v>
      </c>
      <c r="O167" s="232" t="s">
        <v>1734</v>
      </c>
      <c r="P167" s="232" t="s">
        <v>1736</v>
      </c>
      <c r="Q167" s="232" t="s">
        <v>1739</v>
      </c>
      <c r="R167" s="232" t="s">
        <v>1742</v>
      </c>
      <c r="S167" s="232" t="s">
        <v>1745</v>
      </c>
      <c r="T167" s="232" t="s">
        <v>1748</v>
      </c>
      <c r="U167" s="232" t="s">
        <v>1751</v>
      </c>
      <c r="V167" s="232" t="s">
        <v>1754</v>
      </c>
      <c r="W167" s="232" t="s">
        <v>1757</v>
      </c>
      <c r="X167" s="232" t="s">
        <v>1760</v>
      </c>
      <c r="Y167" s="23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231" t="s">
        <v>1766</v>
      </c>
      <c r="C168" s="232" t="s">
        <v>1768</v>
      </c>
      <c r="D168" s="232" t="s">
        <v>1771</v>
      </c>
      <c r="E168" s="232" t="s">
        <v>1774</v>
      </c>
      <c r="F168" s="232" t="s">
        <v>1777</v>
      </c>
      <c r="G168" s="232" t="s">
        <v>1779</v>
      </c>
      <c r="H168" s="232" t="s">
        <v>1782</v>
      </c>
      <c r="I168" s="232" t="s">
        <v>1785</v>
      </c>
      <c r="J168" s="232" t="s">
        <v>1788</v>
      </c>
      <c r="K168" s="232" t="s">
        <v>1791</v>
      </c>
      <c r="L168" s="232" t="s">
        <v>1794</v>
      </c>
      <c r="M168" s="232" t="s">
        <v>1797</v>
      </c>
      <c r="N168" s="232" t="s">
        <v>1799</v>
      </c>
      <c r="O168" s="232" t="s">
        <v>1802</v>
      </c>
      <c r="P168" s="232" t="s">
        <v>1805</v>
      </c>
      <c r="Q168" s="232" t="s">
        <v>1808</v>
      </c>
      <c r="R168" s="232" t="s">
        <v>1811</v>
      </c>
      <c r="S168" s="232" t="s">
        <v>1814</v>
      </c>
      <c r="T168" s="232" t="s">
        <v>1817</v>
      </c>
      <c r="U168" s="232" t="s">
        <v>1820</v>
      </c>
      <c r="V168" s="232" t="s">
        <v>1823</v>
      </c>
      <c r="W168" s="232" t="s">
        <v>1826</v>
      </c>
      <c r="X168" s="232" t="s">
        <v>1829</v>
      </c>
      <c r="Y168" s="23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231" t="s">
        <v>1835</v>
      </c>
      <c r="C169" s="232" t="s">
        <v>1838</v>
      </c>
      <c r="D169" s="232" t="s">
        <v>1839</v>
      </c>
      <c r="E169" s="232" t="s">
        <v>1841</v>
      </c>
      <c r="F169" s="232" t="s">
        <v>1843</v>
      </c>
      <c r="G169" s="232" t="s">
        <v>1846</v>
      </c>
      <c r="H169" s="232" t="s">
        <v>1848</v>
      </c>
      <c r="I169" s="232" t="s">
        <v>1850</v>
      </c>
      <c r="J169" s="232" t="s">
        <v>1851</v>
      </c>
      <c r="K169" s="232" t="s">
        <v>1854</v>
      </c>
      <c r="L169" s="232" t="s">
        <v>1857</v>
      </c>
      <c r="M169" s="232" t="s">
        <v>1860</v>
      </c>
      <c r="N169" s="232" t="s">
        <v>1863</v>
      </c>
      <c r="O169" s="232" t="s">
        <v>370</v>
      </c>
      <c r="P169" s="232" t="s">
        <v>1623</v>
      </c>
      <c r="Q169" s="232" t="s">
        <v>1869</v>
      </c>
      <c r="R169" s="232" t="s">
        <v>1872</v>
      </c>
      <c r="S169" s="232" t="s">
        <v>1875</v>
      </c>
      <c r="T169" s="232" t="s">
        <v>1878</v>
      </c>
      <c r="U169" s="232" t="s">
        <v>1880</v>
      </c>
      <c r="V169" s="232" t="s">
        <v>1883</v>
      </c>
      <c r="W169" s="232" t="s">
        <v>1885</v>
      </c>
      <c r="X169" s="232" t="s">
        <v>1888</v>
      </c>
      <c r="Y169" s="23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231" t="s">
        <v>1894</v>
      </c>
      <c r="C170" s="232" t="s">
        <v>1897</v>
      </c>
      <c r="D170" s="232" t="s">
        <v>1766</v>
      </c>
      <c r="E170" s="232" t="s">
        <v>1900</v>
      </c>
      <c r="F170" s="232" t="s">
        <v>1903</v>
      </c>
      <c r="G170" s="232" t="s">
        <v>1905</v>
      </c>
      <c r="H170" s="232" t="s">
        <v>1908</v>
      </c>
      <c r="I170" s="232" t="s">
        <v>1911</v>
      </c>
      <c r="J170" s="232" t="s">
        <v>1914</v>
      </c>
      <c r="K170" s="232" t="s">
        <v>1917</v>
      </c>
      <c r="L170" s="232" t="s">
        <v>1920</v>
      </c>
      <c r="M170" s="232" t="s">
        <v>1923</v>
      </c>
      <c r="N170" s="232" t="s">
        <v>1926</v>
      </c>
      <c r="O170" s="232" t="s">
        <v>1929</v>
      </c>
      <c r="P170" s="232" t="s">
        <v>272</v>
      </c>
      <c r="Q170" s="232" t="s">
        <v>1548</v>
      </c>
      <c r="R170" s="232" t="s">
        <v>1936</v>
      </c>
      <c r="S170" s="232" t="s">
        <v>1939</v>
      </c>
      <c r="T170" s="232" t="s">
        <v>1942</v>
      </c>
      <c r="U170" s="232" t="s">
        <v>1945</v>
      </c>
      <c r="V170" s="232" t="s">
        <v>1948</v>
      </c>
      <c r="W170" s="232" t="s">
        <v>1950</v>
      </c>
      <c r="X170" s="232" t="s">
        <v>1953</v>
      </c>
      <c r="Y170" s="23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231" t="s">
        <v>1958</v>
      </c>
      <c r="C171" s="232" t="s">
        <v>1961</v>
      </c>
      <c r="D171" s="232" t="s">
        <v>1964</v>
      </c>
      <c r="E171" s="232" t="s">
        <v>1967</v>
      </c>
      <c r="F171" s="232" t="s">
        <v>1968</v>
      </c>
      <c r="G171" s="232" t="s">
        <v>1971</v>
      </c>
      <c r="H171" s="232" t="s">
        <v>1974</v>
      </c>
      <c r="I171" s="232" t="s">
        <v>1975</v>
      </c>
      <c r="J171" s="232" t="s">
        <v>1977</v>
      </c>
      <c r="K171" s="232" t="s">
        <v>1980</v>
      </c>
      <c r="L171" s="232" t="s">
        <v>1983</v>
      </c>
      <c r="M171" s="232" t="s">
        <v>1986</v>
      </c>
      <c r="N171" s="232" t="s">
        <v>1989</v>
      </c>
      <c r="O171" s="232" t="s">
        <v>1992</v>
      </c>
      <c r="P171" s="232" t="s">
        <v>1995</v>
      </c>
      <c r="Q171" s="232" t="s">
        <v>1998</v>
      </c>
      <c r="R171" s="232" t="s">
        <v>2000</v>
      </c>
      <c r="S171" s="232" t="s">
        <v>2003</v>
      </c>
      <c r="T171" s="232" t="s">
        <v>2005</v>
      </c>
      <c r="U171" s="232" t="s">
        <v>2007</v>
      </c>
      <c r="V171" s="232" t="s">
        <v>2010</v>
      </c>
      <c r="W171" s="232" t="s">
        <v>2013</v>
      </c>
      <c r="X171" s="232" t="s">
        <v>2016</v>
      </c>
      <c r="Y171" s="23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231" t="s">
        <v>2022</v>
      </c>
      <c r="C172" s="232" t="s">
        <v>2025</v>
      </c>
      <c r="D172" s="232" t="s">
        <v>2028</v>
      </c>
      <c r="E172" s="232" t="s">
        <v>1100</v>
      </c>
      <c r="F172" s="232" t="s">
        <v>1112</v>
      </c>
      <c r="G172" s="232" t="s">
        <v>2033</v>
      </c>
      <c r="H172" s="232" t="s">
        <v>2036</v>
      </c>
      <c r="I172" s="232" t="s">
        <v>2039</v>
      </c>
      <c r="J172" s="232" t="s">
        <v>2042</v>
      </c>
      <c r="K172" s="232" t="s">
        <v>2045</v>
      </c>
      <c r="L172" s="232" t="s">
        <v>2048</v>
      </c>
      <c r="M172" s="232" t="s">
        <v>2051</v>
      </c>
      <c r="N172" s="232" t="s">
        <v>2054</v>
      </c>
      <c r="O172" s="232" t="s">
        <v>2057</v>
      </c>
      <c r="P172" s="232" t="s">
        <v>2059</v>
      </c>
      <c r="Q172" s="232" t="s">
        <v>2062</v>
      </c>
      <c r="R172" s="232" t="s">
        <v>2065</v>
      </c>
      <c r="S172" s="232" t="s">
        <v>2068</v>
      </c>
      <c r="T172" s="232" t="s">
        <v>2071</v>
      </c>
      <c r="U172" s="232" t="s">
        <v>2074</v>
      </c>
      <c r="V172" s="232" t="s">
        <v>2077</v>
      </c>
      <c r="W172" s="232" t="s">
        <v>2037</v>
      </c>
      <c r="X172" s="232" t="s">
        <v>2082</v>
      </c>
      <c r="Y172" s="23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231" t="s">
        <v>2087</v>
      </c>
      <c r="C173" s="232" t="s">
        <v>580</v>
      </c>
      <c r="D173" s="232" t="s">
        <v>2091</v>
      </c>
      <c r="E173" s="232" t="s">
        <v>2094</v>
      </c>
      <c r="F173" s="232" t="s">
        <v>1494</v>
      </c>
      <c r="G173" s="232" t="s">
        <v>2098</v>
      </c>
      <c r="H173" s="232" t="s">
        <v>1018</v>
      </c>
      <c r="I173" s="232" t="s">
        <v>2102</v>
      </c>
      <c r="J173" s="232" t="s">
        <v>2105</v>
      </c>
      <c r="K173" s="232" t="s">
        <v>2108</v>
      </c>
      <c r="L173" s="232" t="s">
        <v>2111</v>
      </c>
      <c r="M173" s="232" t="s">
        <v>1808</v>
      </c>
      <c r="N173" s="232" t="s">
        <v>2115</v>
      </c>
      <c r="O173" s="232" t="s">
        <v>2118</v>
      </c>
      <c r="P173" s="232" t="s">
        <v>2121</v>
      </c>
      <c r="Q173" s="232" t="s">
        <v>2124</v>
      </c>
      <c r="R173" s="232" t="s">
        <v>2127</v>
      </c>
      <c r="S173" s="232" t="s">
        <v>2130</v>
      </c>
      <c r="T173" s="232" t="s">
        <v>2133</v>
      </c>
      <c r="U173" s="232" t="s">
        <v>2136</v>
      </c>
      <c r="V173" s="232" t="s">
        <v>2139</v>
      </c>
      <c r="W173" s="232" t="s">
        <v>2142</v>
      </c>
      <c r="X173" s="232" t="s">
        <v>1189</v>
      </c>
      <c r="Y173" s="23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231" t="s">
        <v>2147</v>
      </c>
      <c r="C174" s="232" t="s">
        <v>2150</v>
      </c>
      <c r="D174" s="232" t="s">
        <v>279</v>
      </c>
      <c r="E174" s="232" t="s">
        <v>2155</v>
      </c>
      <c r="F174" s="232" t="s">
        <v>2158</v>
      </c>
      <c r="G174" s="232" t="s">
        <v>391</v>
      </c>
      <c r="H174" s="232" t="s">
        <v>2163</v>
      </c>
      <c r="I174" s="232" t="s">
        <v>2166</v>
      </c>
      <c r="J174" s="232" t="s">
        <v>222</v>
      </c>
      <c r="K174" s="232" t="s">
        <v>2171</v>
      </c>
      <c r="L174" s="232" t="s">
        <v>2174</v>
      </c>
      <c r="M174" s="232" t="s">
        <v>2177</v>
      </c>
      <c r="N174" s="232" t="s">
        <v>2180</v>
      </c>
      <c r="O174" s="232" t="s">
        <v>2183</v>
      </c>
      <c r="P174" s="232" t="s">
        <v>2186</v>
      </c>
      <c r="Q174" s="232" t="s">
        <v>2189</v>
      </c>
      <c r="R174" s="232" t="s">
        <v>2192</v>
      </c>
      <c r="S174" s="232" t="s">
        <v>2195</v>
      </c>
      <c r="T174" s="232" t="s">
        <v>2198</v>
      </c>
      <c r="U174" s="232" t="s">
        <v>2201</v>
      </c>
      <c r="V174" s="232" t="s">
        <v>2204</v>
      </c>
      <c r="W174" s="232" t="s">
        <v>2206</v>
      </c>
      <c r="X174" s="232" t="s">
        <v>667</v>
      </c>
      <c r="Y174" s="23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231" t="s">
        <v>2212</v>
      </c>
      <c r="C175" s="232" t="s">
        <v>2215</v>
      </c>
      <c r="D175" s="232" t="s">
        <v>2216</v>
      </c>
      <c r="E175" s="232" t="s">
        <v>2219</v>
      </c>
      <c r="F175" s="232" t="s">
        <v>2222</v>
      </c>
      <c r="G175" s="232" t="s">
        <v>2225</v>
      </c>
      <c r="H175" s="232" t="s">
        <v>2228</v>
      </c>
      <c r="I175" s="232" t="s">
        <v>2230</v>
      </c>
      <c r="J175" s="232" t="s">
        <v>2233</v>
      </c>
      <c r="K175" s="232" t="s">
        <v>2236</v>
      </c>
      <c r="L175" s="232" t="s">
        <v>2239</v>
      </c>
      <c r="M175" s="232" t="s">
        <v>2242</v>
      </c>
      <c r="N175" s="232" t="s">
        <v>2245</v>
      </c>
      <c r="O175" s="232" t="s">
        <v>2248</v>
      </c>
      <c r="P175" s="232" t="s">
        <v>2251</v>
      </c>
      <c r="Q175" s="232" t="s">
        <v>2254</v>
      </c>
      <c r="R175" s="232" t="s">
        <v>2257</v>
      </c>
      <c r="S175" s="232" t="s">
        <v>2260</v>
      </c>
      <c r="T175" s="232" t="s">
        <v>2263</v>
      </c>
      <c r="U175" s="232" t="s">
        <v>2266</v>
      </c>
      <c r="V175" s="232" t="s">
        <v>2269</v>
      </c>
      <c r="W175" s="232" t="s">
        <v>2272</v>
      </c>
      <c r="X175" s="232" t="s">
        <v>2275</v>
      </c>
      <c r="Y175" s="23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234" t="s">
        <v>2280</v>
      </c>
      <c r="C176" s="235" t="s">
        <v>2283</v>
      </c>
      <c r="D176" s="235" t="s">
        <v>2286</v>
      </c>
      <c r="E176" s="235" t="s">
        <v>2289</v>
      </c>
      <c r="F176" s="235" t="s">
        <v>2292</v>
      </c>
      <c r="G176" s="235" t="s">
        <v>2294</v>
      </c>
      <c r="H176" s="235" t="s">
        <v>2296</v>
      </c>
      <c r="I176" s="235" t="s">
        <v>2299</v>
      </c>
      <c r="J176" s="235" t="s">
        <v>2302</v>
      </c>
      <c r="K176" s="235" t="s">
        <v>2305</v>
      </c>
      <c r="L176" s="235" t="s">
        <v>2308</v>
      </c>
      <c r="M176" s="235" t="s">
        <v>2310</v>
      </c>
      <c r="N176" s="235" t="s">
        <v>2313</v>
      </c>
      <c r="O176" s="235" t="s">
        <v>2316</v>
      </c>
      <c r="P176" s="235" t="s">
        <v>2319</v>
      </c>
      <c r="Q176" s="235" t="s">
        <v>2321</v>
      </c>
      <c r="R176" s="235" t="s">
        <v>2324</v>
      </c>
      <c r="S176" s="235" t="s">
        <v>2327</v>
      </c>
      <c r="T176" s="235" t="s">
        <v>2330</v>
      </c>
      <c r="U176" s="235" t="s">
        <v>2333</v>
      </c>
      <c r="V176" s="235" t="s">
        <v>2336</v>
      </c>
      <c r="W176" s="235" t="s">
        <v>2339</v>
      </c>
      <c r="X176" s="235" t="s">
        <v>2342</v>
      </c>
      <c r="Y176" s="23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228">
        <v>414.58</v>
      </c>
      <c r="C181" s="228">
        <v>414.58</v>
      </c>
      <c r="D181" s="228">
        <v>414.58</v>
      </c>
      <c r="E181" s="228">
        <v>414.58</v>
      </c>
      <c r="F181" s="228">
        <v>414.58</v>
      </c>
      <c r="G181" s="228">
        <v>414.58</v>
      </c>
      <c r="H181" s="228">
        <v>414.58</v>
      </c>
      <c r="I181" s="228">
        <v>414.58</v>
      </c>
      <c r="J181" s="228">
        <v>414.58</v>
      </c>
      <c r="K181" s="228">
        <v>414.58</v>
      </c>
      <c r="L181" s="228">
        <v>414.58</v>
      </c>
      <c r="M181" s="228">
        <v>414.58</v>
      </c>
      <c r="N181" s="228">
        <v>414.58</v>
      </c>
      <c r="O181" s="228">
        <v>414.58</v>
      </c>
      <c r="P181" s="228">
        <v>414.58</v>
      </c>
      <c r="Q181" s="228">
        <v>414.58</v>
      </c>
      <c r="R181" s="228">
        <v>414.58</v>
      </c>
      <c r="S181" s="228">
        <v>414.58</v>
      </c>
      <c r="T181" s="228">
        <v>414.58</v>
      </c>
      <c r="U181" s="228">
        <v>414.58</v>
      </c>
      <c r="V181" s="228">
        <v>414.58</v>
      </c>
      <c r="W181" s="228">
        <v>414.58</v>
      </c>
      <c r="X181" s="228">
        <v>414.58</v>
      </c>
      <c r="Y181" s="228">
        <v>414.58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228">
        <v>414.58</v>
      </c>
      <c r="C182" s="228">
        <v>414.58</v>
      </c>
      <c r="D182" s="228">
        <v>414.58</v>
      </c>
      <c r="E182" s="228">
        <v>414.58</v>
      </c>
      <c r="F182" s="228">
        <v>414.58</v>
      </c>
      <c r="G182" s="228">
        <v>414.58</v>
      </c>
      <c r="H182" s="228">
        <v>414.58</v>
      </c>
      <c r="I182" s="228">
        <v>414.58</v>
      </c>
      <c r="J182" s="228">
        <v>414.58</v>
      </c>
      <c r="K182" s="228">
        <v>414.58</v>
      </c>
      <c r="L182" s="228">
        <v>414.58</v>
      </c>
      <c r="M182" s="228">
        <v>414.58</v>
      </c>
      <c r="N182" s="228">
        <v>414.58</v>
      </c>
      <c r="O182" s="228">
        <v>414.58</v>
      </c>
      <c r="P182" s="228">
        <v>414.58</v>
      </c>
      <c r="Q182" s="228">
        <v>414.58</v>
      </c>
      <c r="R182" s="228">
        <v>414.58</v>
      </c>
      <c r="S182" s="228">
        <v>414.58</v>
      </c>
      <c r="T182" s="228">
        <v>414.58</v>
      </c>
      <c r="U182" s="228">
        <v>414.58</v>
      </c>
      <c r="V182" s="228">
        <v>414.58</v>
      </c>
      <c r="W182" s="228">
        <v>414.58</v>
      </c>
      <c r="X182" s="228">
        <v>414.58</v>
      </c>
      <c r="Y182" s="228">
        <v>414.58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228">
        <v>414.58</v>
      </c>
      <c r="C183" s="228">
        <v>414.58</v>
      </c>
      <c r="D183" s="228">
        <v>414.58</v>
      </c>
      <c r="E183" s="228">
        <v>414.58</v>
      </c>
      <c r="F183" s="228">
        <v>414.58</v>
      </c>
      <c r="G183" s="228">
        <v>414.58</v>
      </c>
      <c r="H183" s="228">
        <v>414.58</v>
      </c>
      <c r="I183" s="228">
        <v>414.58</v>
      </c>
      <c r="J183" s="228">
        <v>414.58</v>
      </c>
      <c r="K183" s="228">
        <v>414.58</v>
      </c>
      <c r="L183" s="228">
        <v>414.58</v>
      </c>
      <c r="M183" s="228">
        <v>414.58</v>
      </c>
      <c r="N183" s="228">
        <v>414.58</v>
      </c>
      <c r="O183" s="228">
        <v>414.58</v>
      </c>
      <c r="P183" s="228">
        <v>414.58</v>
      </c>
      <c r="Q183" s="228">
        <v>414.58</v>
      </c>
      <c r="R183" s="228">
        <v>414.58</v>
      </c>
      <c r="S183" s="228">
        <v>414.58</v>
      </c>
      <c r="T183" s="228">
        <v>414.58</v>
      </c>
      <c r="U183" s="228">
        <v>414.58</v>
      </c>
      <c r="V183" s="228">
        <v>414.58</v>
      </c>
      <c r="W183" s="228">
        <v>414.58</v>
      </c>
      <c r="X183" s="228">
        <v>414.58</v>
      </c>
      <c r="Y183" s="228">
        <v>414.58</v>
      </c>
      <c r="AB183" s="4">
        <v>14</v>
      </c>
      <c r="AC183" s="4">
        <v>10</v>
      </c>
    </row>
    <row r="184" spans="1:29" x14ac:dyDescent="0.25">
      <c r="A184" s="111">
        <v>4</v>
      </c>
      <c r="B184" s="228">
        <v>414.58</v>
      </c>
      <c r="C184" s="228">
        <v>414.58</v>
      </c>
      <c r="D184" s="228">
        <v>414.58</v>
      </c>
      <c r="E184" s="228">
        <v>414.58</v>
      </c>
      <c r="F184" s="228">
        <v>414.58</v>
      </c>
      <c r="G184" s="228">
        <v>414.58</v>
      </c>
      <c r="H184" s="228">
        <v>414.58</v>
      </c>
      <c r="I184" s="228">
        <v>414.58</v>
      </c>
      <c r="J184" s="228">
        <v>414.58</v>
      </c>
      <c r="K184" s="228">
        <v>414.58</v>
      </c>
      <c r="L184" s="228">
        <v>414.58</v>
      </c>
      <c r="M184" s="228">
        <v>414.58</v>
      </c>
      <c r="N184" s="228">
        <v>414.58</v>
      </c>
      <c r="O184" s="228">
        <v>414.58</v>
      </c>
      <c r="P184" s="228">
        <v>414.58</v>
      </c>
      <c r="Q184" s="228">
        <v>414.58</v>
      </c>
      <c r="R184" s="228">
        <v>414.58</v>
      </c>
      <c r="S184" s="228">
        <v>414.58</v>
      </c>
      <c r="T184" s="228">
        <v>414.58</v>
      </c>
      <c r="U184" s="228">
        <v>414.58</v>
      </c>
      <c r="V184" s="228">
        <v>414.58</v>
      </c>
      <c r="W184" s="228">
        <v>414.58</v>
      </c>
      <c r="X184" s="228">
        <v>414.58</v>
      </c>
      <c r="Y184" s="228">
        <v>414.58</v>
      </c>
      <c r="AB184" s="4">
        <v>14</v>
      </c>
      <c r="AC184" s="4">
        <v>11</v>
      </c>
    </row>
    <row r="185" spans="1:29" x14ac:dyDescent="0.25">
      <c r="A185" s="111">
        <v>5</v>
      </c>
      <c r="B185" s="228">
        <v>414.58</v>
      </c>
      <c r="C185" s="228">
        <v>414.58</v>
      </c>
      <c r="D185" s="228">
        <v>414.58</v>
      </c>
      <c r="E185" s="228">
        <v>414.58</v>
      </c>
      <c r="F185" s="228">
        <v>414.58</v>
      </c>
      <c r="G185" s="228">
        <v>414.58</v>
      </c>
      <c r="H185" s="228">
        <v>414.58</v>
      </c>
      <c r="I185" s="228">
        <v>414.58</v>
      </c>
      <c r="J185" s="228">
        <v>414.58</v>
      </c>
      <c r="K185" s="228">
        <v>414.58</v>
      </c>
      <c r="L185" s="228">
        <v>414.58</v>
      </c>
      <c r="M185" s="228">
        <v>414.58</v>
      </c>
      <c r="N185" s="228">
        <v>414.58</v>
      </c>
      <c r="O185" s="228">
        <v>414.58</v>
      </c>
      <c r="P185" s="228">
        <v>414.58</v>
      </c>
      <c r="Q185" s="228">
        <v>414.58</v>
      </c>
      <c r="R185" s="228">
        <v>414.58</v>
      </c>
      <c r="S185" s="228">
        <v>414.58</v>
      </c>
      <c r="T185" s="228">
        <v>414.58</v>
      </c>
      <c r="U185" s="228">
        <v>414.58</v>
      </c>
      <c r="V185" s="228">
        <v>414.58</v>
      </c>
      <c r="W185" s="228">
        <v>414.58</v>
      </c>
      <c r="X185" s="228">
        <v>414.58</v>
      </c>
      <c r="Y185" s="228">
        <v>414.58</v>
      </c>
      <c r="AB185" s="4">
        <v>14</v>
      </c>
      <c r="AC185" s="4">
        <v>12</v>
      </c>
    </row>
    <row r="186" spans="1:29" x14ac:dyDescent="0.25">
      <c r="A186" s="111">
        <v>6</v>
      </c>
      <c r="B186" s="228">
        <v>414.58</v>
      </c>
      <c r="C186" s="228">
        <v>414.58</v>
      </c>
      <c r="D186" s="228">
        <v>414.58</v>
      </c>
      <c r="E186" s="228">
        <v>414.58</v>
      </c>
      <c r="F186" s="228">
        <v>414.58</v>
      </c>
      <c r="G186" s="228">
        <v>414.58</v>
      </c>
      <c r="H186" s="228">
        <v>414.58</v>
      </c>
      <c r="I186" s="228">
        <v>414.58</v>
      </c>
      <c r="J186" s="228">
        <v>414.58</v>
      </c>
      <c r="K186" s="228">
        <v>414.58</v>
      </c>
      <c r="L186" s="228">
        <v>414.58</v>
      </c>
      <c r="M186" s="228">
        <v>414.58</v>
      </c>
      <c r="N186" s="228">
        <v>414.58</v>
      </c>
      <c r="O186" s="228">
        <v>414.58</v>
      </c>
      <c r="P186" s="228">
        <v>414.58</v>
      </c>
      <c r="Q186" s="228">
        <v>414.58</v>
      </c>
      <c r="R186" s="228">
        <v>414.58</v>
      </c>
      <c r="S186" s="228">
        <v>414.58</v>
      </c>
      <c r="T186" s="228">
        <v>414.58</v>
      </c>
      <c r="U186" s="228">
        <v>414.58</v>
      </c>
      <c r="V186" s="228">
        <v>414.58</v>
      </c>
      <c r="W186" s="228">
        <v>414.58</v>
      </c>
      <c r="X186" s="228">
        <v>414.58</v>
      </c>
      <c r="Y186" s="228">
        <v>414.58</v>
      </c>
      <c r="AB186" s="4">
        <v>14</v>
      </c>
      <c r="AC186" s="4">
        <v>13</v>
      </c>
    </row>
    <row r="187" spans="1:29" x14ac:dyDescent="0.25">
      <c r="A187" s="111">
        <v>7</v>
      </c>
      <c r="B187" s="228">
        <v>414.58</v>
      </c>
      <c r="C187" s="228">
        <v>414.58</v>
      </c>
      <c r="D187" s="228">
        <v>414.58</v>
      </c>
      <c r="E187" s="228">
        <v>414.58</v>
      </c>
      <c r="F187" s="228">
        <v>414.58</v>
      </c>
      <c r="G187" s="228">
        <v>414.58</v>
      </c>
      <c r="H187" s="228">
        <v>414.58</v>
      </c>
      <c r="I187" s="228">
        <v>414.58</v>
      </c>
      <c r="J187" s="228">
        <v>414.58</v>
      </c>
      <c r="K187" s="228">
        <v>414.58</v>
      </c>
      <c r="L187" s="228">
        <v>414.58</v>
      </c>
      <c r="M187" s="228">
        <v>414.58</v>
      </c>
      <c r="N187" s="228">
        <v>414.58</v>
      </c>
      <c r="O187" s="228">
        <v>414.58</v>
      </c>
      <c r="P187" s="228">
        <v>414.58</v>
      </c>
      <c r="Q187" s="228">
        <v>414.58</v>
      </c>
      <c r="R187" s="228">
        <v>414.58</v>
      </c>
      <c r="S187" s="228">
        <v>414.58</v>
      </c>
      <c r="T187" s="228">
        <v>414.58</v>
      </c>
      <c r="U187" s="228">
        <v>414.58</v>
      </c>
      <c r="V187" s="228">
        <v>414.58</v>
      </c>
      <c r="W187" s="228">
        <v>414.58</v>
      </c>
      <c r="X187" s="228">
        <v>414.58</v>
      </c>
      <c r="Y187" s="228">
        <v>414.58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228">
        <v>414.58</v>
      </c>
      <c r="C188" s="228">
        <v>414.58</v>
      </c>
      <c r="D188" s="228">
        <v>414.58</v>
      </c>
      <c r="E188" s="228">
        <v>414.58</v>
      </c>
      <c r="F188" s="228">
        <v>414.58</v>
      </c>
      <c r="G188" s="228">
        <v>414.58</v>
      </c>
      <c r="H188" s="228">
        <v>414.58</v>
      </c>
      <c r="I188" s="228">
        <v>414.58</v>
      </c>
      <c r="J188" s="228">
        <v>414.58</v>
      </c>
      <c r="K188" s="228">
        <v>414.58</v>
      </c>
      <c r="L188" s="228">
        <v>414.58</v>
      </c>
      <c r="M188" s="228">
        <v>414.58</v>
      </c>
      <c r="N188" s="228">
        <v>414.58</v>
      </c>
      <c r="O188" s="228">
        <v>414.58</v>
      </c>
      <c r="P188" s="228">
        <v>414.58</v>
      </c>
      <c r="Q188" s="228">
        <v>414.58</v>
      </c>
      <c r="R188" s="228">
        <v>414.58</v>
      </c>
      <c r="S188" s="228">
        <v>414.58</v>
      </c>
      <c r="T188" s="228">
        <v>414.58</v>
      </c>
      <c r="U188" s="228">
        <v>414.58</v>
      </c>
      <c r="V188" s="228">
        <v>414.58</v>
      </c>
      <c r="W188" s="228">
        <v>414.58</v>
      </c>
      <c r="X188" s="228">
        <v>414.58</v>
      </c>
      <c r="Y188" s="228">
        <v>414.58</v>
      </c>
      <c r="AB188" s="4">
        <v>14</v>
      </c>
      <c r="AC188" s="4">
        <v>15</v>
      </c>
    </row>
    <row r="189" spans="1:29" x14ac:dyDescent="0.25">
      <c r="A189" s="111">
        <v>9</v>
      </c>
      <c r="B189" s="228">
        <v>414.58</v>
      </c>
      <c r="C189" s="228">
        <v>414.58</v>
      </c>
      <c r="D189" s="228">
        <v>414.58</v>
      </c>
      <c r="E189" s="228">
        <v>414.58</v>
      </c>
      <c r="F189" s="228">
        <v>414.58</v>
      </c>
      <c r="G189" s="228">
        <v>414.58</v>
      </c>
      <c r="H189" s="228">
        <v>414.58</v>
      </c>
      <c r="I189" s="228">
        <v>414.58</v>
      </c>
      <c r="J189" s="228">
        <v>414.58</v>
      </c>
      <c r="K189" s="228">
        <v>414.58</v>
      </c>
      <c r="L189" s="228">
        <v>414.58</v>
      </c>
      <c r="M189" s="228">
        <v>414.58</v>
      </c>
      <c r="N189" s="228">
        <v>414.58</v>
      </c>
      <c r="O189" s="228">
        <v>414.58</v>
      </c>
      <c r="P189" s="228">
        <v>414.58</v>
      </c>
      <c r="Q189" s="228">
        <v>414.58</v>
      </c>
      <c r="R189" s="228">
        <v>414.58</v>
      </c>
      <c r="S189" s="228">
        <v>414.58</v>
      </c>
      <c r="T189" s="228">
        <v>414.58</v>
      </c>
      <c r="U189" s="228">
        <v>414.58</v>
      </c>
      <c r="V189" s="228">
        <v>414.58</v>
      </c>
      <c r="W189" s="228">
        <v>414.58</v>
      </c>
      <c r="X189" s="228">
        <v>414.58</v>
      </c>
      <c r="Y189" s="228">
        <v>414.58</v>
      </c>
      <c r="AB189" s="4">
        <v>14</v>
      </c>
      <c r="AC189" s="4">
        <v>16</v>
      </c>
    </row>
    <row r="190" spans="1:29" x14ac:dyDescent="0.25">
      <c r="A190" s="111">
        <v>10</v>
      </c>
      <c r="B190" s="228">
        <v>414.58</v>
      </c>
      <c r="C190" s="228">
        <v>414.58</v>
      </c>
      <c r="D190" s="228">
        <v>414.58</v>
      </c>
      <c r="E190" s="228">
        <v>414.58</v>
      </c>
      <c r="F190" s="228">
        <v>414.58</v>
      </c>
      <c r="G190" s="228">
        <v>414.58</v>
      </c>
      <c r="H190" s="228">
        <v>414.58</v>
      </c>
      <c r="I190" s="228">
        <v>414.58</v>
      </c>
      <c r="J190" s="228">
        <v>414.58</v>
      </c>
      <c r="K190" s="228">
        <v>414.58</v>
      </c>
      <c r="L190" s="228">
        <v>414.58</v>
      </c>
      <c r="M190" s="228">
        <v>414.58</v>
      </c>
      <c r="N190" s="228">
        <v>414.58</v>
      </c>
      <c r="O190" s="228">
        <v>414.58</v>
      </c>
      <c r="P190" s="228">
        <v>414.58</v>
      </c>
      <c r="Q190" s="228">
        <v>414.58</v>
      </c>
      <c r="R190" s="228">
        <v>414.58</v>
      </c>
      <c r="S190" s="228">
        <v>414.58</v>
      </c>
      <c r="T190" s="228">
        <v>414.58</v>
      </c>
      <c r="U190" s="228">
        <v>414.58</v>
      </c>
      <c r="V190" s="228">
        <v>414.58</v>
      </c>
      <c r="W190" s="228">
        <v>414.58</v>
      </c>
      <c r="X190" s="228">
        <v>414.58</v>
      </c>
      <c r="Y190" s="228">
        <v>414.58</v>
      </c>
      <c r="AB190" s="4">
        <v>14</v>
      </c>
      <c r="AC190" s="4">
        <v>17</v>
      </c>
    </row>
    <row r="191" spans="1:29" x14ac:dyDescent="0.25">
      <c r="A191" s="111">
        <v>11</v>
      </c>
      <c r="B191" s="228">
        <v>414.58</v>
      </c>
      <c r="C191" s="228">
        <v>414.58</v>
      </c>
      <c r="D191" s="228">
        <v>414.58</v>
      </c>
      <c r="E191" s="228">
        <v>414.58</v>
      </c>
      <c r="F191" s="228">
        <v>414.58</v>
      </c>
      <c r="G191" s="228">
        <v>414.58</v>
      </c>
      <c r="H191" s="228">
        <v>414.58</v>
      </c>
      <c r="I191" s="228">
        <v>414.58</v>
      </c>
      <c r="J191" s="228">
        <v>414.58</v>
      </c>
      <c r="K191" s="228">
        <v>414.58</v>
      </c>
      <c r="L191" s="228">
        <v>414.58</v>
      </c>
      <c r="M191" s="228">
        <v>414.58</v>
      </c>
      <c r="N191" s="228">
        <v>414.58</v>
      </c>
      <c r="O191" s="228">
        <v>414.58</v>
      </c>
      <c r="P191" s="228">
        <v>414.58</v>
      </c>
      <c r="Q191" s="228">
        <v>414.58</v>
      </c>
      <c r="R191" s="228">
        <v>414.58</v>
      </c>
      <c r="S191" s="228">
        <v>414.58</v>
      </c>
      <c r="T191" s="228">
        <v>414.58</v>
      </c>
      <c r="U191" s="228">
        <v>414.58</v>
      </c>
      <c r="V191" s="228">
        <v>414.58</v>
      </c>
      <c r="W191" s="228">
        <v>414.58</v>
      </c>
      <c r="X191" s="228">
        <v>414.58</v>
      </c>
      <c r="Y191" s="228">
        <v>414.58</v>
      </c>
      <c r="AB191" s="4">
        <v>14</v>
      </c>
      <c r="AC191" s="4">
        <v>18</v>
      </c>
    </row>
    <row r="192" spans="1:29" x14ac:dyDescent="0.25">
      <c r="A192" s="111">
        <v>12</v>
      </c>
      <c r="B192" s="228">
        <v>414.58</v>
      </c>
      <c r="C192" s="228">
        <v>414.58</v>
      </c>
      <c r="D192" s="228">
        <v>414.58</v>
      </c>
      <c r="E192" s="228">
        <v>414.58</v>
      </c>
      <c r="F192" s="228">
        <v>414.58</v>
      </c>
      <c r="G192" s="228">
        <v>414.58</v>
      </c>
      <c r="H192" s="228">
        <v>414.58</v>
      </c>
      <c r="I192" s="228">
        <v>414.58</v>
      </c>
      <c r="J192" s="228">
        <v>414.58</v>
      </c>
      <c r="K192" s="228">
        <v>414.58</v>
      </c>
      <c r="L192" s="228">
        <v>414.58</v>
      </c>
      <c r="M192" s="228">
        <v>414.58</v>
      </c>
      <c r="N192" s="228">
        <v>414.58</v>
      </c>
      <c r="O192" s="228">
        <v>414.58</v>
      </c>
      <c r="P192" s="228">
        <v>414.58</v>
      </c>
      <c r="Q192" s="228">
        <v>414.58</v>
      </c>
      <c r="R192" s="228">
        <v>414.58</v>
      </c>
      <c r="S192" s="228">
        <v>414.58</v>
      </c>
      <c r="T192" s="228">
        <v>414.58</v>
      </c>
      <c r="U192" s="228">
        <v>414.58</v>
      </c>
      <c r="V192" s="228">
        <v>414.58</v>
      </c>
      <c r="W192" s="228">
        <v>414.58</v>
      </c>
      <c r="X192" s="228">
        <v>414.58</v>
      </c>
      <c r="Y192" s="228">
        <v>414.58</v>
      </c>
      <c r="AB192" s="4">
        <v>14</v>
      </c>
      <c r="AC192" s="4">
        <v>19</v>
      </c>
    </row>
    <row r="193" spans="1:29" x14ac:dyDescent="0.25">
      <c r="A193" s="111">
        <v>13</v>
      </c>
      <c r="B193" s="228">
        <v>414.58</v>
      </c>
      <c r="C193" s="228">
        <v>414.58</v>
      </c>
      <c r="D193" s="228">
        <v>414.58</v>
      </c>
      <c r="E193" s="228">
        <v>414.58</v>
      </c>
      <c r="F193" s="228">
        <v>414.58</v>
      </c>
      <c r="G193" s="228">
        <v>414.58</v>
      </c>
      <c r="H193" s="228">
        <v>414.58</v>
      </c>
      <c r="I193" s="228">
        <v>414.58</v>
      </c>
      <c r="J193" s="228">
        <v>414.58</v>
      </c>
      <c r="K193" s="228">
        <v>414.58</v>
      </c>
      <c r="L193" s="228">
        <v>414.58</v>
      </c>
      <c r="M193" s="228">
        <v>414.58</v>
      </c>
      <c r="N193" s="228">
        <v>414.58</v>
      </c>
      <c r="O193" s="228">
        <v>414.58</v>
      </c>
      <c r="P193" s="228">
        <v>414.58</v>
      </c>
      <c r="Q193" s="228">
        <v>414.58</v>
      </c>
      <c r="R193" s="228">
        <v>414.58</v>
      </c>
      <c r="S193" s="228">
        <v>414.58</v>
      </c>
      <c r="T193" s="228">
        <v>414.58</v>
      </c>
      <c r="U193" s="228">
        <v>414.58</v>
      </c>
      <c r="V193" s="228">
        <v>414.58</v>
      </c>
      <c r="W193" s="228">
        <v>414.58</v>
      </c>
      <c r="X193" s="228">
        <v>414.58</v>
      </c>
      <c r="Y193" s="228">
        <v>414.58</v>
      </c>
      <c r="AB193" s="4">
        <v>14</v>
      </c>
      <c r="AC193" s="4">
        <v>20</v>
      </c>
    </row>
    <row r="194" spans="1:29" x14ac:dyDescent="0.25">
      <c r="A194" s="111">
        <v>14</v>
      </c>
      <c r="B194" s="228">
        <v>414.58</v>
      </c>
      <c r="C194" s="228">
        <v>414.58</v>
      </c>
      <c r="D194" s="228">
        <v>414.58</v>
      </c>
      <c r="E194" s="228">
        <v>414.58</v>
      </c>
      <c r="F194" s="228">
        <v>414.58</v>
      </c>
      <c r="G194" s="228">
        <v>414.58</v>
      </c>
      <c r="H194" s="228">
        <v>414.58</v>
      </c>
      <c r="I194" s="228">
        <v>414.58</v>
      </c>
      <c r="J194" s="228">
        <v>414.58</v>
      </c>
      <c r="K194" s="228">
        <v>414.58</v>
      </c>
      <c r="L194" s="228">
        <v>414.58</v>
      </c>
      <c r="M194" s="228">
        <v>414.58</v>
      </c>
      <c r="N194" s="228">
        <v>414.58</v>
      </c>
      <c r="O194" s="228">
        <v>414.58</v>
      </c>
      <c r="P194" s="228">
        <v>414.58</v>
      </c>
      <c r="Q194" s="228">
        <v>414.58</v>
      </c>
      <c r="R194" s="228">
        <v>414.58</v>
      </c>
      <c r="S194" s="228">
        <v>414.58</v>
      </c>
      <c r="T194" s="228">
        <v>414.58</v>
      </c>
      <c r="U194" s="228">
        <v>414.58</v>
      </c>
      <c r="V194" s="228">
        <v>414.58</v>
      </c>
      <c r="W194" s="228">
        <v>414.58</v>
      </c>
      <c r="X194" s="228">
        <v>414.58</v>
      </c>
      <c r="Y194" s="228">
        <v>414.58</v>
      </c>
      <c r="AB194" s="4">
        <v>14</v>
      </c>
      <c r="AC194" s="4">
        <v>21</v>
      </c>
    </row>
    <row r="195" spans="1:29" x14ac:dyDescent="0.25">
      <c r="A195" s="111">
        <v>15</v>
      </c>
      <c r="B195" s="228">
        <v>414.58</v>
      </c>
      <c r="C195" s="228">
        <v>414.58</v>
      </c>
      <c r="D195" s="228">
        <v>414.58</v>
      </c>
      <c r="E195" s="228">
        <v>414.58</v>
      </c>
      <c r="F195" s="228">
        <v>414.58</v>
      </c>
      <c r="G195" s="228">
        <v>414.58</v>
      </c>
      <c r="H195" s="228">
        <v>414.58</v>
      </c>
      <c r="I195" s="228">
        <v>414.58</v>
      </c>
      <c r="J195" s="228">
        <v>414.58</v>
      </c>
      <c r="K195" s="228">
        <v>414.58</v>
      </c>
      <c r="L195" s="228">
        <v>414.58</v>
      </c>
      <c r="M195" s="228">
        <v>414.58</v>
      </c>
      <c r="N195" s="228">
        <v>414.58</v>
      </c>
      <c r="O195" s="228">
        <v>414.58</v>
      </c>
      <c r="P195" s="228">
        <v>414.58</v>
      </c>
      <c r="Q195" s="228">
        <v>414.58</v>
      </c>
      <c r="R195" s="228">
        <v>414.58</v>
      </c>
      <c r="S195" s="228">
        <v>414.58</v>
      </c>
      <c r="T195" s="228">
        <v>414.58</v>
      </c>
      <c r="U195" s="228">
        <v>414.58</v>
      </c>
      <c r="V195" s="228">
        <v>414.58</v>
      </c>
      <c r="W195" s="228">
        <v>414.58</v>
      </c>
      <c r="X195" s="228">
        <v>414.58</v>
      </c>
      <c r="Y195" s="228">
        <v>414.58</v>
      </c>
      <c r="AB195" s="4">
        <v>14</v>
      </c>
      <c r="AC195" s="4">
        <v>22</v>
      </c>
    </row>
    <row r="196" spans="1:29" x14ac:dyDescent="0.25">
      <c r="A196" s="111">
        <v>16</v>
      </c>
      <c r="B196" s="228">
        <v>414.58</v>
      </c>
      <c r="C196" s="228">
        <v>414.58</v>
      </c>
      <c r="D196" s="228">
        <v>414.58</v>
      </c>
      <c r="E196" s="228">
        <v>414.58</v>
      </c>
      <c r="F196" s="228">
        <v>414.58</v>
      </c>
      <c r="G196" s="228">
        <v>414.58</v>
      </c>
      <c r="H196" s="228">
        <v>414.58</v>
      </c>
      <c r="I196" s="228">
        <v>414.58</v>
      </c>
      <c r="J196" s="228">
        <v>414.58</v>
      </c>
      <c r="K196" s="228">
        <v>414.58</v>
      </c>
      <c r="L196" s="228">
        <v>414.58</v>
      </c>
      <c r="M196" s="228">
        <v>414.58</v>
      </c>
      <c r="N196" s="228">
        <v>414.58</v>
      </c>
      <c r="O196" s="228">
        <v>414.58</v>
      </c>
      <c r="P196" s="228">
        <v>414.58</v>
      </c>
      <c r="Q196" s="228">
        <v>414.58</v>
      </c>
      <c r="R196" s="228">
        <v>414.58</v>
      </c>
      <c r="S196" s="228">
        <v>414.58</v>
      </c>
      <c r="T196" s="228">
        <v>414.58</v>
      </c>
      <c r="U196" s="228">
        <v>414.58</v>
      </c>
      <c r="V196" s="228">
        <v>414.58</v>
      </c>
      <c r="W196" s="228">
        <v>414.58</v>
      </c>
      <c r="X196" s="228">
        <v>414.58</v>
      </c>
      <c r="Y196" s="228">
        <v>414.58</v>
      </c>
      <c r="AB196" s="4">
        <v>14</v>
      </c>
      <c r="AC196" s="4">
        <v>23</v>
      </c>
    </row>
    <row r="197" spans="1:29" x14ac:dyDescent="0.25">
      <c r="A197" s="111">
        <v>17</v>
      </c>
      <c r="B197" s="228">
        <v>414.58</v>
      </c>
      <c r="C197" s="228">
        <v>414.58</v>
      </c>
      <c r="D197" s="228">
        <v>414.58</v>
      </c>
      <c r="E197" s="228">
        <v>414.58</v>
      </c>
      <c r="F197" s="228">
        <v>414.58</v>
      </c>
      <c r="G197" s="228">
        <v>414.58</v>
      </c>
      <c r="H197" s="228">
        <v>414.58</v>
      </c>
      <c r="I197" s="228">
        <v>414.58</v>
      </c>
      <c r="J197" s="228">
        <v>414.58</v>
      </c>
      <c r="K197" s="228">
        <v>414.58</v>
      </c>
      <c r="L197" s="228">
        <v>414.58</v>
      </c>
      <c r="M197" s="228">
        <v>414.58</v>
      </c>
      <c r="N197" s="228">
        <v>414.58</v>
      </c>
      <c r="O197" s="228">
        <v>414.58</v>
      </c>
      <c r="P197" s="228">
        <v>414.58</v>
      </c>
      <c r="Q197" s="228">
        <v>414.58</v>
      </c>
      <c r="R197" s="228">
        <v>414.58</v>
      </c>
      <c r="S197" s="228">
        <v>414.58</v>
      </c>
      <c r="T197" s="228">
        <v>414.58</v>
      </c>
      <c r="U197" s="228">
        <v>414.58</v>
      </c>
      <c r="V197" s="228">
        <v>414.58</v>
      </c>
      <c r="W197" s="228">
        <v>414.58</v>
      </c>
      <c r="X197" s="228">
        <v>414.58</v>
      </c>
      <c r="Y197" s="228">
        <v>414.58</v>
      </c>
      <c r="AB197" s="4">
        <v>14</v>
      </c>
      <c r="AC197" s="4">
        <v>24</v>
      </c>
    </row>
    <row r="198" spans="1:29" x14ac:dyDescent="0.25">
      <c r="A198" s="111">
        <v>18</v>
      </c>
      <c r="B198" s="228">
        <v>414.58</v>
      </c>
      <c r="C198" s="228">
        <v>414.58</v>
      </c>
      <c r="D198" s="228">
        <v>414.58</v>
      </c>
      <c r="E198" s="228">
        <v>414.58</v>
      </c>
      <c r="F198" s="228">
        <v>414.58</v>
      </c>
      <c r="G198" s="228">
        <v>414.58</v>
      </c>
      <c r="H198" s="228">
        <v>414.58</v>
      </c>
      <c r="I198" s="228">
        <v>414.58</v>
      </c>
      <c r="J198" s="228">
        <v>414.58</v>
      </c>
      <c r="K198" s="228">
        <v>414.58</v>
      </c>
      <c r="L198" s="228">
        <v>414.58</v>
      </c>
      <c r="M198" s="228">
        <v>414.58</v>
      </c>
      <c r="N198" s="228">
        <v>414.58</v>
      </c>
      <c r="O198" s="228">
        <v>414.58</v>
      </c>
      <c r="P198" s="228">
        <v>414.58</v>
      </c>
      <c r="Q198" s="228">
        <v>414.58</v>
      </c>
      <c r="R198" s="228">
        <v>414.58</v>
      </c>
      <c r="S198" s="228">
        <v>414.58</v>
      </c>
      <c r="T198" s="228">
        <v>414.58</v>
      </c>
      <c r="U198" s="228">
        <v>414.58</v>
      </c>
      <c r="V198" s="228">
        <v>414.58</v>
      </c>
      <c r="W198" s="228">
        <v>414.58</v>
      </c>
      <c r="X198" s="228">
        <v>414.58</v>
      </c>
      <c r="Y198" s="228">
        <v>414.58</v>
      </c>
      <c r="AB198" s="4">
        <v>14</v>
      </c>
      <c r="AC198" s="4">
        <v>25</v>
      </c>
    </row>
    <row r="199" spans="1:29" x14ac:dyDescent="0.25">
      <c r="A199" s="111">
        <v>19</v>
      </c>
      <c r="B199" s="228">
        <v>414.58</v>
      </c>
      <c r="C199" s="228">
        <v>414.58</v>
      </c>
      <c r="D199" s="228">
        <v>414.58</v>
      </c>
      <c r="E199" s="228">
        <v>414.58</v>
      </c>
      <c r="F199" s="228">
        <v>414.58</v>
      </c>
      <c r="G199" s="228">
        <v>414.58</v>
      </c>
      <c r="H199" s="228">
        <v>414.58</v>
      </c>
      <c r="I199" s="228">
        <v>414.58</v>
      </c>
      <c r="J199" s="228">
        <v>414.58</v>
      </c>
      <c r="K199" s="228">
        <v>414.58</v>
      </c>
      <c r="L199" s="228">
        <v>414.58</v>
      </c>
      <c r="M199" s="228">
        <v>414.58</v>
      </c>
      <c r="N199" s="228">
        <v>414.58</v>
      </c>
      <c r="O199" s="228">
        <v>414.58</v>
      </c>
      <c r="P199" s="228">
        <v>414.58</v>
      </c>
      <c r="Q199" s="228">
        <v>414.58</v>
      </c>
      <c r="R199" s="228">
        <v>414.58</v>
      </c>
      <c r="S199" s="228">
        <v>414.58</v>
      </c>
      <c r="T199" s="228">
        <v>414.58</v>
      </c>
      <c r="U199" s="228">
        <v>414.58</v>
      </c>
      <c r="V199" s="228">
        <v>414.58</v>
      </c>
      <c r="W199" s="228">
        <v>414.58</v>
      </c>
      <c r="X199" s="228">
        <v>414.58</v>
      </c>
      <c r="Y199" s="228">
        <v>414.58</v>
      </c>
      <c r="AB199" s="4">
        <v>15</v>
      </c>
      <c r="AC199" s="4">
        <v>2</v>
      </c>
    </row>
    <row r="200" spans="1:29" x14ac:dyDescent="0.25">
      <c r="A200" s="111">
        <v>20</v>
      </c>
      <c r="B200" s="228">
        <v>414.58</v>
      </c>
      <c r="C200" s="228">
        <v>414.58</v>
      </c>
      <c r="D200" s="228">
        <v>414.58</v>
      </c>
      <c r="E200" s="228">
        <v>414.58</v>
      </c>
      <c r="F200" s="228">
        <v>414.58</v>
      </c>
      <c r="G200" s="228">
        <v>414.58</v>
      </c>
      <c r="H200" s="228">
        <v>414.58</v>
      </c>
      <c r="I200" s="228">
        <v>414.58</v>
      </c>
      <c r="J200" s="228">
        <v>414.58</v>
      </c>
      <c r="K200" s="228">
        <v>414.58</v>
      </c>
      <c r="L200" s="228">
        <v>414.58</v>
      </c>
      <c r="M200" s="228">
        <v>414.58</v>
      </c>
      <c r="N200" s="228">
        <v>414.58</v>
      </c>
      <c r="O200" s="228">
        <v>414.58</v>
      </c>
      <c r="P200" s="228">
        <v>414.58</v>
      </c>
      <c r="Q200" s="228">
        <v>414.58</v>
      </c>
      <c r="R200" s="228">
        <v>414.58</v>
      </c>
      <c r="S200" s="228">
        <v>414.58</v>
      </c>
      <c r="T200" s="228">
        <v>414.58</v>
      </c>
      <c r="U200" s="228">
        <v>414.58</v>
      </c>
      <c r="V200" s="228">
        <v>414.58</v>
      </c>
      <c r="W200" s="228">
        <v>414.58</v>
      </c>
      <c r="X200" s="228">
        <v>414.58</v>
      </c>
      <c r="Y200" s="228">
        <v>414.58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228">
        <v>414.58</v>
      </c>
      <c r="C201" s="228">
        <v>414.58</v>
      </c>
      <c r="D201" s="228">
        <v>414.58</v>
      </c>
      <c r="E201" s="228">
        <v>414.58</v>
      </c>
      <c r="F201" s="228">
        <v>414.58</v>
      </c>
      <c r="G201" s="228">
        <v>414.58</v>
      </c>
      <c r="H201" s="228">
        <v>414.58</v>
      </c>
      <c r="I201" s="228">
        <v>414.58</v>
      </c>
      <c r="J201" s="228">
        <v>414.58</v>
      </c>
      <c r="K201" s="228">
        <v>414.58</v>
      </c>
      <c r="L201" s="228">
        <v>414.58</v>
      </c>
      <c r="M201" s="228">
        <v>414.58</v>
      </c>
      <c r="N201" s="228">
        <v>414.58</v>
      </c>
      <c r="O201" s="228">
        <v>414.58</v>
      </c>
      <c r="P201" s="228">
        <v>414.58</v>
      </c>
      <c r="Q201" s="228">
        <v>414.58</v>
      </c>
      <c r="R201" s="228">
        <v>414.58</v>
      </c>
      <c r="S201" s="228">
        <v>414.58</v>
      </c>
      <c r="T201" s="228">
        <v>414.58</v>
      </c>
      <c r="U201" s="228">
        <v>414.58</v>
      </c>
      <c r="V201" s="228">
        <v>414.58</v>
      </c>
      <c r="W201" s="228">
        <v>414.58</v>
      </c>
      <c r="X201" s="228">
        <v>414.58</v>
      </c>
      <c r="Y201" s="228">
        <v>414.58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228">
        <v>414.58</v>
      </c>
      <c r="C202" s="228">
        <v>414.58</v>
      </c>
      <c r="D202" s="228">
        <v>414.58</v>
      </c>
      <c r="E202" s="228">
        <v>414.58</v>
      </c>
      <c r="F202" s="228">
        <v>414.58</v>
      </c>
      <c r="G202" s="228">
        <v>414.58</v>
      </c>
      <c r="H202" s="228">
        <v>414.58</v>
      </c>
      <c r="I202" s="228">
        <v>414.58</v>
      </c>
      <c r="J202" s="228">
        <v>414.58</v>
      </c>
      <c r="K202" s="228">
        <v>414.58</v>
      </c>
      <c r="L202" s="228">
        <v>414.58</v>
      </c>
      <c r="M202" s="228">
        <v>414.58</v>
      </c>
      <c r="N202" s="228">
        <v>414.58</v>
      </c>
      <c r="O202" s="228">
        <v>414.58</v>
      </c>
      <c r="P202" s="228">
        <v>414.58</v>
      </c>
      <c r="Q202" s="228">
        <v>414.58</v>
      </c>
      <c r="R202" s="228">
        <v>414.58</v>
      </c>
      <c r="S202" s="228">
        <v>414.58</v>
      </c>
      <c r="T202" s="228">
        <v>414.58</v>
      </c>
      <c r="U202" s="228">
        <v>414.58</v>
      </c>
      <c r="V202" s="228">
        <v>414.58</v>
      </c>
      <c r="W202" s="228">
        <v>414.58</v>
      </c>
      <c r="X202" s="228">
        <v>414.58</v>
      </c>
      <c r="Y202" s="228">
        <v>414.58</v>
      </c>
      <c r="AB202" s="4">
        <v>15</v>
      </c>
      <c r="AC202" s="4">
        <v>5</v>
      </c>
    </row>
    <row r="203" spans="1:29" x14ac:dyDescent="0.25">
      <c r="A203" s="111">
        <v>23</v>
      </c>
      <c r="B203" s="228">
        <v>414.58</v>
      </c>
      <c r="C203" s="228">
        <v>414.58</v>
      </c>
      <c r="D203" s="228">
        <v>414.58</v>
      </c>
      <c r="E203" s="228">
        <v>414.58</v>
      </c>
      <c r="F203" s="228">
        <v>414.58</v>
      </c>
      <c r="G203" s="228">
        <v>414.58</v>
      </c>
      <c r="H203" s="228">
        <v>414.58</v>
      </c>
      <c r="I203" s="228">
        <v>414.58</v>
      </c>
      <c r="J203" s="228">
        <v>414.58</v>
      </c>
      <c r="K203" s="228">
        <v>414.58</v>
      </c>
      <c r="L203" s="228">
        <v>414.58</v>
      </c>
      <c r="M203" s="228">
        <v>414.58</v>
      </c>
      <c r="N203" s="228">
        <v>414.58</v>
      </c>
      <c r="O203" s="228">
        <v>414.58</v>
      </c>
      <c r="P203" s="228">
        <v>414.58</v>
      </c>
      <c r="Q203" s="228">
        <v>414.58</v>
      </c>
      <c r="R203" s="228">
        <v>414.58</v>
      </c>
      <c r="S203" s="228">
        <v>414.58</v>
      </c>
      <c r="T203" s="228">
        <v>414.58</v>
      </c>
      <c r="U203" s="228">
        <v>414.58</v>
      </c>
      <c r="V203" s="228">
        <v>414.58</v>
      </c>
      <c r="W203" s="228">
        <v>414.58</v>
      </c>
      <c r="X203" s="228">
        <v>414.58</v>
      </c>
      <c r="Y203" s="228">
        <v>414.58</v>
      </c>
      <c r="AB203" s="4">
        <v>15</v>
      </c>
      <c r="AC203" s="4">
        <v>6</v>
      </c>
    </row>
    <row r="204" spans="1:29" x14ac:dyDescent="0.25">
      <c r="A204" s="111">
        <v>24</v>
      </c>
      <c r="B204" s="228">
        <v>414.58</v>
      </c>
      <c r="C204" s="228">
        <v>414.58</v>
      </c>
      <c r="D204" s="228">
        <v>414.58</v>
      </c>
      <c r="E204" s="228">
        <v>414.58</v>
      </c>
      <c r="F204" s="228">
        <v>414.58</v>
      </c>
      <c r="G204" s="228">
        <v>414.58</v>
      </c>
      <c r="H204" s="228">
        <v>414.58</v>
      </c>
      <c r="I204" s="228">
        <v>414.58</v>
      </c>
      <c r="J204" s="228">
        <v>414.58</v>
      </c>
      <c r="K204" s="228">
        <v>414.58</v>
      </c>
      <c r="L204" s="228">
        <v>414.58</v>
      </c>
      <c r="M204" s="228">
        <v>414.58</v>
      </c>
      <c r="N204" s="228">
        <v>414.58</v>
      </c>
      <c r="O204" s="228">
        <v>414.58</v>
      </c>
      <c r="P204" s="228">
        <v>414.58</v>
      </c>
      <c r="Q204" s="228">
        <v>414.58</v>
      </c>
      <c r="R204" s="228">
        <v>414.58</v>
      </c>
      <c r="S204" s="228">
        <v>414.58</v>
      </c>
      <c r="T204" s="228">
        <v>414.58</v>
      </c>
      <c r="U204" s="228">
        <v>414.58</v>
      </c>
      <c r="V204" s="228">
        <v>414.58</v>
      </c>
      <c r="W204" s="228">
        <v>414.58</v>
      </c>
      <c r="X204" s="228">
        <v>414.58</v>
      </c>
      <c r="Y204" s="228">
        <v>414.58</v>
      </c>
      <c r="AB204" s="4">
        <v>15</v>
      </c>
      <c r="AC204" s="4">
        <v>7</v>
      </c>
    </row>
    <row r="205" spans="1:29" x14ac:dyDescent="0.25">
      <c r="A205" s="111">
        <v>25</v>
      </c>
      <c r="B205" s="228">
        <v>414.58</v>
      </c>
      <c r="C205" s="228">
        <v>414.58</v>
      </c>
      <c r="D205" s="228">
        <v>414.58</v>
      </c>
      <c r="E205" s="228">
        <v>414.58</v>
      </c>
      <c r="F205" s="228">
        <v>414.58</v>
      </c>
      <c r="G205" s="228">
        <v>414.58</v>
      </c>
      <c r="H205" s="228">
        <v>414.58</v>
      </c>
      <c r="I205" s="228">
        <v>414.58</v>
      </c>
      <c r="J205" s="228">
        <v>414.58</v>
      </c>
      <c r="K205" s="228">
        <v>414.58</v>
      </c>
      <c r="L205" s="228">
        <v>414.58</v>
      </c>
      <c r="M205" s="228">
        <v>414.58</v>
      </c>
      <c r="N205" s="228">
        <v>414.58</v>
      </c>
      <c r="O205" s="228">
        <v>414.58</v>
      </c>
      <c r="P205" s="228">
        <v>414.58</v>
      </c>
      <c r="Q205" s="228">
        <v>414.58</v>
      </c>
      <c r="R205" s="228">
        <v>414.58</v>
      </c>
      <c r="S205" s="228">
        <v>414.58</v>
      </c>
      <c r="T205" s="228">
        <v>414.58</v>
      </c>
      <c r="U205" s="228">
        <v>414.58</v>
      </c>
      <c r="V205" s="228">
        <v>414.58</v>
      </c>
      <c r="W205" s="228">
        <v>414.58</v>
      </c>
      <c r="X205" s="228">
        <v>414.58</v>
      </c>
      <c r="Y205" s="228">
        <v>414.58</v>
      </c>
      <c r="AB205" s="4">
        <v>15</v>
      </c>
      <c r="AC205" s="4">
        <v>8</v>
      </c>
    </row>
    <row r="206" spans="1:29" x14ac:dyDescent="0.25">
      <c r="A206" s="111">
        <v>26</v>
      </c>
      <c r="B206" s="228">
        <v>414.58</v>
      </c>
      <c r="C206" s="228">
        <v>414.58</v>
      </c>
      <c r="D206" s="228">
        <v>414.58</v>
      </c>
      <c r="E206" s="228">
        <v>414.58</v>
      </c>
      <c r="F206" s="228">
        <v>414.58</v>
      </c>
      <c r="G206" s="228">
        <v>414.58</v>
      </c>
      <c r="H206" s="228">
        <v>414.58</v>
      </c>
      <c r="I206" s="228">
        <v>414.58</v>
      </c>
      <c r="J206" s="228">
        <v>414.58</v>
      </c>
      <c r="K206" s="228">
        <v>414.58</v>
      </c>
      <c r="L206" s="228">
        <v>414.58</v>
      </c>
      <c r="M206" s="228">
        <v>414.58</v>
      </c>
      <c r="N206" s="228">
        <v>414.58</v>
      </c>
      <c r="O206" s="228">
        <v>414.58</v>
      </c>
      <c r="P206" s="228">
        <v>414.58</v>
      </c>
      <c r="Q206" s="228">
        <v>414.58</v>
      </c>
      <c r="R206" s="228">
        <v>414.58</v>
      </c>
      <c r="S206" s="228">
        <v>414.58</v>
      </c>
      <c r="T206" s="228">
        <v>414.58</v>
      </c>
      <c r="U206" s="228">
        <v>414.58</v>
      </c>
      <c r="V206" s="228">
        <v>414.58</v>
      </c>
      <c r="W206" s="228">
        <v>414.58</v>
      </c>
      <c r="X206" s="228">
        <v>414.58</v>
      </c>
      <c r="Y206" s="228">
        <v>414.58</v>
      </c>
      <c r="AB206" s="4">
        <v>15</v>
      </c>
      <c r="AC206" s="4">
        <v>9</v>
      </c>
    </row>
    <row r="207" spans="1:29" x14ac:dyDescent="0.25">
      <c r="A207" s="111">
        <v>27</v>
      </c>
      <c r="B207" s="228">
        <v>414.58</v>
      </c>
      <c r="C207" s="228">
        <v>414.58</v>
      </c>
      <c r="D207" s="228">
        <v>414.58</v>
      </c>
      <c r="E207" s="228">
        <v>414.58</v>
      </c>
      <c r="F207" s="228">
        <v>414.58</v>
      </c>
      <c r="G207" s="228">
        <v>414.58</v>
      </c>
      <c r="H207" s="228">
        <v>414.58</v>
      </c>
      <c r="I207" s="228">
        <v>414.58</v>
      </c>
      <c r="J207" s="228">
        <v>414.58</v>
      </c>
      <c r="K207" s="228">
        <v>414.58</v>
      </c>
      <c r="L207" s="228">
        <v>414.58</v>
      </c>
      <c r="M207" s="228">
        <v>414.58</v>
      </c>
      <c r="N207" s="228">
        <v>414.58</v>
      </c>
      <c r="O207" s="228">
        <v>414.58</v>
      </c>
      <c r="P207" s="228">
        <v>414.58</v>
      </c>
      <c r="Q207" s="228">
        <v>414.58</v>
      </c>
      <c r="R207" s="228">
        <v>414.58</v>
      </c>
      <c r="S207" s="228">
        <v>414.58</v>
      </c>
      <c r="T207" s="228">
        <v>414.58</v>
      </c>
      <c r="U207" s="228">
        <v>414.58</v>
      </c>
      <c r="V207" s="228">
        <v>414.58</v>
      </c>
      <c r="W207" s="228">
        <v>414.58</v>
      </c>
      <c r="X207" s="228">
        <v>414.58</v>
      </c>
      <c r="Y207" s="228">
        <v>414.58</v>
      </c>
      <c r="AB207" s="4">
        <v>15</v>
      </c>
      <c r="AC207" s="4">
        <v>10</v>
      </c>
    </row>
    <row r="208" spans="1:29" x14ac:dyDescent="0.25">
      <c r="A208" s="111">
        <v>28</v>
      </c>
      <c r="B208" s="228">
        <v>414.58</v>
      </c>
      <c r="C208" s="228">
        <v>414.58</v>
      </c>
      <c r="D208" s="228">
        <v>414.58</v>
      </c>
      <c r="E208" s="228">
        <v>414.58</v>
      </c>
      <c r="F208" s="228">
        <v>414.58</v>
      </c>
      <c r="G208" s="228">
        <v>414.58</v>
      </c>
      <c r="H208" s="228">
        <v>414.58</v>
      </c>
      <c r="I208" s="228">
        <v>414.58</v>
      </c>
      <c r="J208" s="228">
        <v>414.58</v>
      </c>
      <c r="K208" s="228">
        <v>414.58</v>
      </c>
      <c r="L208" s="228">
        <v>414.58</v>
      </c>
      <c r="M208" s="228">
        <v>414.58</v>
      </c>
      <c r="N208" s="228">
        <v>414.58</v>
      </c>
      <c r="O208" s="228">
        <v>414.58</v>
      </c>
      <c r="P208" s="228">
        <v>414.58</v>
      </c>
      <c r="Q208" s="228">
        <v>414.58</v>
      </c>
      <c r="R208" s="228">
        <v>414.58</v>
      </c>
      <c r="S208" s="228">
        <v>414.58</v>
      </c>
      <c r="T208" s="228">
        <v>414.58</v>
      </c>
      <c r="U208" s="228">
        <v>414.58</v>
      </c>
      <c r="V208" s="228">
        <v>414.58</v>
      </c>
      <c r="W208" s="228">
        <v>414.58</v>
      </c>
      <c r="X208" s="228">
        <v>414.58</v>
      </c>
      <c r="Y208" s="228">
        <v>414.58</v>
      </c>
      <c r="AB208" s="4">
        <v>15</v>
      </c>
      <c r="AC208" s="4">
        <v>11</v>
      </c>
    </row>
    <row r="209" spans="1:29" x14ac:dyDescent="0.25">
      <c r="A209" s="111">
        <v>29</v>
      </c>
      <c r="B209" s="228">
        <v>414.58</v>
      </c>
      <c r="C209" s="228">
        <v>414.58</v>
      </c>
      <c r="D209" s="228">
        <v>414.58</v>
      </c>
      <c r="E209" s="228">
        <v>414.58</v>
      </c>
      <c r="F209" s="228">
        <v>414.58</v>
      </c>
      <c r="G209" s="228">
        <v>414.58</v>
      </c>
      <c r="H209" s="228">
        <v>414.58</v>
      </c>
      <c r="I209" s="228">
        <v>414.58</v>
      </c>
      <c r="J209" s="228">
        <v>414.58</v>
      </c>
      <c r="K209" s="228">
        <v>414.58</v>
      </c>
      <c r="L209" s="228">
        <v>414.58</v>
      </c>
      <c r="M209" s="228">
        <v>414.58</v>
      </c>
      <c r="N209" s="228">
        <v>414.58</v>
      </c>
      <c r="O209" s="228">
        <v>414.58</v>
      </c>
      <c r="P209" s="228">
        <v>414.58</v>
      </c>
      <c r="Q209" s="228">
        <v>414.58</v>
      </c>
      <c r="R209" s="228">
        <v>414.58</v>
      </c>
      <c r="S209" s="228">
        <v>414.58</v>
      </c>
      <c r="T209" s="228">
        <v>414.58</v>
      </c>
      <c r="U209" s="228">
        <v>414.58</v>
      </c>
      <c r="V209" s="228">
        <v>414.58</v>
      </c>
      <c r="W209" s="228">
        <v>414.58</v>
      </c>
      <c r="X209" s="228">
        <v>414.58</v>
      </c>
      <c r="Y209" s="228">
        <v>414.58</v>
      </c>
      <c r="AB209" s="4">
        <v>15</v>
      </c>
      <c r="AC209" s="4">
        <v>12</v>
      </c>
    </row>
    <row r="210" spans="1:29" x14ac:dyDescent="0.25">
      <c r="A210" s="121">
        <v>30</v>
      </c>
      <c r="B210" s="228">
        <v>414.58</v>
      </c>
      <c r="C210" s="228">
        <v>414.58</v>
      </c>
      <c r="D210" s="228">
        <v>414.58</v>
      </c>
      <c r="E210" s="228">
        <v>414.58</v>
      </c>
      <c r="F210" s="228">
        <v>414.58</v>
      </c>
      <c r="G210" s="228">
        <v>414.58</v>
      </c>
      <c r="H210" s="228">
        <v>414.58</v>
      </c>
      <c r="I210" s="228">
        <v>414.58</v>
      </c>
      <c r="J210" s="228">
        <v>414.58</v>
      </c>
      <c r="K210" s="228">
        <v>414.58</v>
      </c>
      <c r="L210" s="228">
        <v>414.58</v>
      </c>
      <c r="M210" s="228">
        <v>414.58</v>
      </c>
      <c r="N210" s="228">
        <v>414.58</v>
      </c>
      <c r="O210" s="228">
        <v>414.58</v>
      </c>
      <c r="P210" s="228">
        <v>414.58</v>
      </c>
      <c r="Q210" s="228">
        <v>414.58</v>
      </c>
      <c r="R210" s="228">
        <v>414.58</v>
      </c>
      <c r="S210" s="228">
        <v>414.58</v>
      </c>
      <c r="T210" s="228">
        <v>414.58</v>
      </c>
      <c r="U210" s="228">
        <v>414.58</v>
      </c>
      <c r="V210" s="228">
        <v>414.58</v>
      </c>
      <c r="W210" s="228">
        <v>414.58</v>
      </c>
      <c r="X210" s="228">
        <v>414.58</v>
      </c>
      <c r="Y210" s="228">
        <v>414.58</v>
      </c>
      <c r="AB210" s="4">
        <v>15</v>
      </c>
      <c r="AC210" s="4">
        <v>13</v>
      </c>
    </row>
    <row r="211" spans="1:29" x14ac:dyDescent="0.25">
      <c r="A211" s="122">
        <v>31</v>
      </c>
      <c r="B211" s="228">
        <v>414.58</v>
      </c>
      <c r="C211" s="228">
        <v>414.58</v>
      </c>
      <c r="D211" s="228">
        <v>414.58</v>
      </c>
      <c r="E211" s="228">
        <v>414.58</v>
      </c>
      <c r="F211" s="228">
        <v>414.58</v>
      </c>
      <c r="G211" s="228">
        <v>414.58</v>
      </c>
      <c r="H211" s="228">
        <v>414.58</v>
      </c>
      <c r="I211" s="228">
        <v>414.58</v>
      </c>
      <c r="J211" s="228">
        <v>414.58</v>
      </c>
      <c r="K211" s="228">
        <v>414.58</v>
      </c>
      <c r="L211" s="228">
        <v>414.58</v>
      </c>
      <c r="M211" s="228">
        <v>414.58</v>
      </c>
      <c r="N211" s="228">
        <v>414.58</v>
      </c>
      <c r="O211" s="228">
        <v>414.58</v>
      </c>
      <c r="P211" s="228">
        <v>414.58</v>
      </c>
      <c r="Q211" s="228">
        <v>414.58</v>
      </c>
      <c r="R211" s="228">
        <v>414.58</v>
      </c>
      <c r="S211" s="228">
        <v>414.58</v>
      </c>
      <c r="T211" s="228">
        <v>414.58</v>
      </c>
      <c r="U211" s="228">
        <v>414.58</v>
      </c>
      <c r="V211" s="228">
        <v>414.58</v>
      </c>
      <c r="W211" s="228">
        <v>414.58</v>
      </c>
      <c r="X211" s="228">
        <v>414.58</v>
      </c>
      <c r="Y211" s="228">
        <v>414.58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O214" s="158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237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2.2000000000000002</v>
      </c>
      <c r="J220" s="124">
        <v>2.2000000000000002</v>
      </c>
      <c r="K220" s="124">
        <v>2.2000000000000002</v>
      </c>
      <c r="L220" s="124">
        <v>2.2000000000000002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238">
        <v>0</v>
      </c>
      <c r="J221" s="238">
        <v>0</v>
      </c>
      <c r="K221" s="238">
        <v>0</v>
      </c>
      <c r="L221" s="238">
        <v>0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238">
        <v>2.2000000000000002</v>
      </c>
      <c r="J222" s="238">
        <v>2.2000000000000002</v>
      </c>
      <c r="K222" s="238">
        <v>2.2000000000000002</v>
      </c>
      <c r="L222" s="238">
        <v>2.2000000000000002</v>
      </c>
      <c r="P222" s="158"/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N225" s="158"/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10">
        <v>1143.3800000000001</v>
      </c>
      <c r="C7" s="211">
        <v>1153.3800000000001</v>
      </c>
      <c r="D7" s="211">
        <v>1177.22</v>
      </c>
      <c r="E7" s="211">
        <v>1185.46</v>
      </c>
      <c r="F7" s="211">
        <v>1249.8499999999999</v>
      </c>
      <c r="G7" s="211">
        <v>1358.27</v>
      </c>
      <c r="H7" s="211">
        <v>1415.16</v>
      </c>
      <c r="I7" s="211">
        <v>1426.97</v>
      </c>
      <c r="J7" s="211">
        <v>1424.88</v>
      </c>
      <c r="K7" s="211">
        <v>1417.48</v>
      </c>
      <c r="L7" s="211">
        <v>1407.59</v>
      </c>
      <c r="M7" s="211">
        <v>1407.51</v>
      </c>
      <c r="N7" s="211">
        <v>1397.31</v>
      </c>
      <c r="O7" s="211">
        <v>1380.87</v>
      </c>
      <c r="P7" s="211">
        <v>1389.28</v>
      </c>
      <c r="Q7" s="211">
        <v>1406.94</v>
      </c>
      <c r="R7" s="211">
        <v>1422.08</v>
      </c>
      <c r="S7" s="211">
        <v>1442.13</v>
      </c>
      <c r="T7" s="211">
        <v>1420.22</v>
      </c>
      <c r="U7" s="211">
        <v>1403.05</v>
      </c>
      <c r="V7" s="211">
        <v>1374.82</v>
      </c>
      <c r="W7" s="211">
        <v>1325.35</v>
      </c>
      <c r="X7" s="211">
        <v>1203.82</v>
      </c>
      <c r="Y7" s="212">
        <v>1181.03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13">
        <v>1152.18</v>
      </c>
      <c r="C8" s="214">
        <v>1152.6500000000001</v>
      </c>
      <c r="D8" s="214">
        <v>1161.57</v>
      </c>
      <c r="E8" s="214">
        <v>1184.17</v>
      </c>
      <c r="F8" s="214">
        <v>1268.01</v>
      </c>
      <c r="G8" s="214">
        <v>1383.85</v>
      </c>
      <c r="H8" s="214">
        <v>1405.09</v>
      </c>
      <c r="I8" s="214">
        <v>1449.88</v>
      </c>
      <c r="J8" s="214">
        <v>1427.63</v>
      </c>
      <c r="K8" s="214">
        <v>1416.28</v>
      </c>
      <c r="L8" s="214">
        <v>1398.71</v>
      </c>
      <c r="M8" s="214">
        <v>1401.62</v>
      </c>
      <c r="N8" s="214">
        <v>1398.19</v>
      </c>
      <c r="O8" s="214">
        <v>1394.65</v>
      </c>
      <c r="P8" s="214">
        <v>1398.53</v>
      </c>
      <c r="Q8" s="214">
        <v>1415.21</v>
      </c>
      <c r="R8" s="214">
        <v>1451.52</v>
      </c>
      <c r="S8" s="214">
        <v>1460.99</v>
      </c>
      <c r="T8" s="214">
        <v>1528.06</v>
      </c>
      <c r="U8" s="214">
        <v>1442.32</v>
      </c>
      <c r="V8" s="214">
        <v>1398.27</v>
      </c>
      <c r="W8" s="214">
        <v>1358.2</v>
      </c>
      <c r="X8" s="214">
        <v>1265.52</v>
      </c>
      <c r="Y8" s="215">
        <v>1228.5999999999999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13">
        <v>1181.1600000000001</v>
      </c>
      <c r="C9" s="214">
        <v>1169.1300000000001</v>
      </c>
      <c r="D9" s="214">
        <v>1171.58</v>
      </c>
      <c r="E9" s="214">
        <v>1183.26</v>
      </c>
      <c r="F9" s="214">
        <v>1250.93</v>
      </c>
      <c r="G9" s="214">
        <v>1362.97</v>
      </c>
      <c r="H9" s="214">
        <v>1410.32</v>
      </c>
      <c r="I9" s="214">
        <v>1427.57</v>
      </c>
      <c r="J9" s="214">
        <v>1430.15</v>
      </c>
      <c r="K9" s="214">
        <v>1426.5</v>
      </c>
      <c r="L9" s="214">
        <v>1398.33</v>
      </c>
      <c r="M9" s="214">
        <v>1412.44</v>
      </c>
      <c r="N9" s="214">
        <v>1407.51</v>
      </c>
      <c r="O9" s="214">
        <v>1398.73</v>
      </c>
      <c r="P9" s="214">
        <v>1400.43</v>
      </c>
      <c r="Q9" s="214">
        <v>1412.29</v>
      </c>
      <c r="R9" s="214">
        <v>1441.84</v>
      </c>
      <c r="S9" s="214">
        <v>1483.46</v>
      </c>
      <c r="T9" s="214">
        <v>1441.52</v>
      </c>
      <c r="U9" s="214">
        <v>1410.99</v>
      </c>
      <c r="V9" s="214">
        <v>1353.18</v>
      </c>
      <c r="W9" s="214">
        <v>1298.6400000000001</v>
      </c>
      <c r="X9" s="214">
        <v>1236.82</v>
      </c>
      <c r="Y9" s="215">
        <v>1222.77</v>
      </c>
      <c r="AB9" s="4">
        <v>7</v>
      </c>
      <c r="AC9" s="4">
        <v>4</v>
      </c>
    </row>
    <row r="10" spans="1:29" x14ac:dyDescent="0.25">
      <c r="A10" s="69">
        <v>4</v>
      </c>
      <c r="B10" s="213">
        <v>1180.28</v>
      </c>
      <c r="C10" s="214">
        <v>1180.75</v>
      </c>
      <c r="D10" s="214">
        <v>1181.8499999999999</v>
      </c>
      <c r="E10" s="214">
        <v>1182.45</v>
      </c>
      <c r="F10" s="214">
        <v>1183.54</v>
      </c>
      <c r="G10" s="214">
        <v>1254.23</v>
      </c>
      <c r="H10" s="214">
        <v>1281.69</v>
      </c>
      <c r="I10" s="214">
        <v>1268.56</v>
      </c>
      <c r="J10" s="214">
        <v>1243.81</v>
      </c>
      <c r="K10" s="214">
        <v>1206.58</v>
      </c>
      <c r="L10" s="214">
        <v>1137.57</v>
      </c>
      <c r="M10" s="214">
        <v>1137.5</v>
      </c>
      <c r="N10" s="214">
        <v>1137.3699999999999</v>
      </c>
      <c r="O10" s="214">
        <v>1137.48</v>
      </c>
      <c r="P10" s="214">
        <v>1164.3800000000001</v>
      </c>
      <c r="Q10" s="214">
        <v>1155.5999999999999</v>
      </c>
      <c r="R10" s="214">
        <v>1189.17</v>
      </c>
      <c r="S10" s="214">
        <v>1189.3</v>
      </c>
      <c r="T10" s="214">
        <v>1188.26</v>
      </c>
      <c r="U10" s="214">
        <v>1187.99</v>
      </c>
      <c r="V10" s="214">
        <v>1186.48</v>
      </c>
      <c r="W10" s="214">
        <v>1141.06</v>
      </c>
      <c r="X10" s="214">
        <v>1133.8800000000001</v>
      </c>
      <c r="Y10" s="215">
        <v>1139.76</v>
      </c>
      <c r="AB10" s="4">
        <v>7</v>
      </c>
      <c r="AC10" s="4">
        <v>5</v>
      </c>
    </row>
    <row r="11" spans="1:29" x14ac:dyDescent="0.25">
      <c r="A11" s="69">
        <v>5</v>
      </c>
      <c r="B11" s="213">
        <v>1181.07</v>
      </c>
      <c r="C11" s="214">
        <v>1182.1300000000001</v>
      </c>
      <c r="D11" s="214">
        <v>1181.95</v>
      </c>
      <c r="E11" s="214">
        <v>1182.79</v>
      </c>
      <c r="F11" s="214">
        <v>1190.04</v>
      </c>
      <c r="G11" s="214">
        <v>1201.4100000000001</v>
      </c>
      <c r="H11" s="214">
        <v>1273.03</v>
      </c>
      <c r="I11" s="214">
        <v>1254.0999999999999</v>
      </c>
      <c r="J11" s="214">
        <v>1210.58</v>
      </c>
      <c r="K11" s="214">
        <v>1199.27</v>
      </c>
      <c r="L11" s="214">
        <v>1191.08</v>
      </c>
      <c r="M11" s="214">
        <v>1189.01</v>
      </c>
      <c r="N11" s="214">
        <v>1150.25</v>
      </c>
      <c r="O11" s="214">
        <v>1137.92</v>
      </c>
      <c r="P11" s="214">
        <v>1138.5999999999999</v>
      </c>
      <c r="Q11" s="214">
        <v>1149.6099999999999</v>
      </c>
      <c r="R11" s="214">
        <v>1199.6600000000001</v>
      </c>
      <c r="S11" s="214">
        <v>1241.3</v>
      </c>
      <c r="T11" s="214">
        <v>1279.08</v>
      </c>
      <c r="U11" s="214">
        <v>1260.6400000000001</v>
      </c>
      <c r="V11" s="214">
        <v>1189.69</v>
      </c>
      <c r="W11" s="214">
        <v>1185.94</v>
      </c>
      <c r="X11" s="214">
        <v>1179.28</v>
      </c>
      <c r="Y11" s="215">
        <v>1180.28</v>
      </c>
      <c r="AB11" s="4">
        <v>7</v>
      </c>
      <c r="AC11" s="4">
        <v>6</v>
      </c>
    </row>
    <row r="12" spans="1:29" x14ac:dyDescent="0.25">
      <c r="A12" s="69">
        <v>6</v>
      </c>
      <c r="B12" s="213">
        <v>1187.79</v>
      </c>
      <c r="C12" s="214">
        <v>1182.3</v>
      </c>
      <c r="D12" s="214">
        <v>1168.1199999999999</v>
      </c>
      <c r="E12" s="214">
        <v>1167.07</v>
      </c>
      <c r="F12" s="214">
        <v>1183.8599999999999</v>
      </c>
      <c r="G12" s="214">
        <v>1191.1600000000001</v>
      </c>
      <c r="H12" s="214">
        <v>1218.3699999999999</v>
      </c>
      <c r="I12" s="214">
        <v>1295.8499999999999</v>
      </c>
      <c r="J12" s="214">
        <v>1402.38</v>
      </c>
      <c r="K12" s="214">
        <v>1407.06</v>
      </c>
      <c r="L12" s="214">
        <v>1401.63</v>
      </c>
      <c r="M12" s="214">
        <v>1402.92</v>
      </c>
      <c r="N12" s="214">
        <v>1391.69</v>
      </c>
      <c r="O12" s="214">
        <v>1394.71</v>
      </c>
      <c r="P12" s="214">
        <v>1395.39</v>
      </c>
      <c r="Q12" s="214">
        <v>1408.32</v>
      </c>
      <c r="R12" s="214">
        <v>1439</v>
      </c>
      <c r="S12" s="214">
        <v>1432.68</v>
      </c>
      <c r="T12" s="214">
        <v>1435.05</v>
      </c>
      <c r="U12" s="214">
        <v>1389.09</v>
      </c>
      <c r="V12" s="214">
        <v>1280.17</v>
      </c>
      <c r="W12" s="214">
        <v>1232.6400000000001</v>
      </c>
      <c r="X12" s="214">
        <v>1188.21</v>
      </c>
      <c r="Y12" s="215">
        <v>1186.52</v>
      </c>
      <c r="AB12" s="4">
        <v>7</v>
      </c>
      <c r="AC12" s="4">
        <v>7</v>
      </c>
    </row>
    <row r="13" spans="1:29" x14ac:dyDescent="0.25">
      <c r="A13" s="69">
        <v>7</v>
      </c>
      <c r="B13" s="213">
        <v>1214.67</v>
      </c>
      <c r="C13" s="214">
        <v>1184.07</v>
      </c>
      <c r="D13" s="214">
        <v>1184.54</v>
      </c>
      <c r="E13" s="214">
        <v>1180.17</v>
      </c>
      <c r="F13" s="214">
        <v>1184.8599999999999</v>
      </c>
      <c r="G13" s="214">
        <v>1193.49</v>
      </c>
      <c r="H13" s="214">
        <v>1273.49</v>
      </c>
      <c r="I13" s="214">
        <v>1318.96</v>
      </c>
      <c r="J13" s="214">
        <v>1431.78</v>
      </c>
      <c r="K13" s="214">
        <v>1483.88</v>
      </c>
      <c r="L13" s="214">
        <v>1490.05</v>
      </c>
      <c r="M13" s="214">
        <v>1490.74</v>
      </c>
      <c r="N13" s="214">
        <v>1491.28</v>
      </c>
      <c r="O13" s="214">
        <v>1490.77</v>
      </c>
      <c r="P13" s="214">
        <v>1503.43</v>
      </c>
      <c r="Q13" s="214">
        <v>1535.37</v>
      </c>
      <c r="R13" s="214">
        <v>1574.11</v>
      </c>
      <c r="S13" s="214">
        <v>1585.69</v>
      </c>
      <c r="T13" s="214">
        <v>1607.85</v>
      </c>
      <c r="U13" s="214">
        <v>1501.76</v>
      </c>
      <c r="V13" s="214">
        <v>1353.45</v>
      </c>
      <c r="W13" s="214">
        <v>1250.3699999999999</v>
      </c>
      <c r="X13" s="214">
        <v>1196.96</v>
      </c>
      <c r="Y13" s="215">
        <v>1189.4000000000001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13">
        <v>1150.8699999999999</v>
      </c>
      <c r="C14" s="214">
        <v>1151.58</v>
      </c>
      <c r="D14" s="214">
        <v>1160.3800000000001</v>
      </c>
      <c r="E14" s="214">
        <v>1162.31</v>
      </c>
      <c r="F14" s="214">
        <v>1185.8</v>
      </c>
      <c r="G14" s="214">
        <v>1257.18</v>
      </c>
      <c r="H14" s="214">
        <v>1297.54</v>
      </c>
      <c r="I14" s="214">
        <v>1392.5</v>
      </c>
      <c r="J14" s="214">
        <v>1402.11</v>
      </c>
      <c r="K14" s="214">
        <v>1361.73</v>
      </c>
      <c r="L14" s="214">
        <v>1344.12</v>
      </c>
      <c r="M14" s="214">
        <v>1354.59</v>
      </c>
      <c r="N14" s="214">
        <v>1350.85</v>
      </c>
      <c r="O14" s="214">
        <v>1350.63</v>
      </c>
      <c r="P14" s="214">
        <v>1352.31</v>
      </c>
      <c r="Q14" s="214">
        <v>1367.28</v>
      </c>
      <c r="R14" s="214">
        <v>1402.53</v>
      </c>
      <c r="S14" s="214">
        <v>1408.26</v>
      </c>
      <c r="T14" s="214">
        <v>1392.25</v>
      </c>
      <c r="U14" s="214">
        <v>1365.66</v>
      </c>
      <c r="V14" s="214">
        <v>1242.4100000000001</v>
      </c>
      <c r="W14" s="214">
        <v>1191.48</v>
      </c>
      <c r="X14" s="214">
        <v>1184.03</v>
      </c>
      <c r="Y14" s="215">
        <v>1181.21</v>
      </c>
      <c r="AB14" s="4">
        <v>7</v>
      </c>
      <c r="AC14" s="4">
        <v>9</v>
      </c>
    </row>
    <row r="15" spans="1:29" x14ac:dyDescent="0.25">
      <c r="A15" s="69">
        <v>9</v>
      </c>
      <c r="B15" s="213">
        <v>1166.21</v>
      </c>
      <c r="C15" s="214">
        <v>1164.33</v>
      </c>
      <c r="D15" s="214">
        <v>1148.58</v>
      </c>
      <c r="E15" s="214">
        <v>1150.3900000000001</v>
      </c>
      <c r="F15" s="214">
        <v>1165.03</v>
      </c>
      <c r="G15" s="214">
        <v>1198.58</v>
      </c>
      <c r="H15" s="214">
        <v>1259.58</v>
      </c>
      <c r="I15" s="214">
        <v>1329.74</v>
      </c>
      <c r="J15" s="214">
        <v>1349.09</v>
      </c>
      <c r="K15" s="214">
        <v>1353.17</v>
      </c>
      <c r="L15" s="214">
        <v>1267.73</v>
      </c>
      <c r="M15" s="214">
        <v>1269.1600000000001</v>
      </c>
      <c r="N15" s="214">
        <v>1261.8399999999999</v>
      </c>
      <c r="O15" s="214">
        <v>1261.26</v>
      </c>
      <c r="P15" s="214">
        <v>1255.95</v>
      </c>
      <c r="Q15" s="214">
        <v>1252.8699999999999</v>
      </c>
      <c r="R15" s="214">
        <v>1261.83</v>
      </c>
      <c r="S15" s="214">
        <v>1330.57</v>
      </c>
      <c r="T15" s="214">
        <v>1265.76</v>
      </c>
      <c r="U15" s="214">
        <v>1236.8499999999999</v>
      </c>
      <c r="V15" s="214">
        <v>1193.96</v>
      </c>
      <c r="W15" s="214">
        <v>1186.29</v>
      </c>
      <c r="X15" s="214">
        <v>1158.55</v>
      </c>
      <c r="Y15" s="215">
        <v>1158.92</v>
      </c>
      <c r="AB15" s="4">
        <v>7</v>
      </c>
      <c r="AC15" s="4">
        <v>10</v>
      </c>
    </row>
    <row r="16" spans="1:29" x14ac:dyDescent="0.25">
      <c r="A16" s="69">
        <v>10</v>
      </c>
      <c r="B16" s="213">
        <v>1158.94</v>
      </c>
      <c r="C16" s="214">
        <v>1153.8599999999999</v>
      </c>
      <c r="D16" s="214">
        <v>1154.73</v>
      </c>
      <c r="E16" s="214">
        <v>1161.0999999999999</v>
      </c>
      <c r="F16" s="214">
        <v>1169.46</v>
      </c>
      <c r="G16" s="214">
        <v>1196.27</v>
      </c>
      <c r="H16" s="214">
        <v>1250.69</v>
      </c>
      <c r="I16" s="214">
        <v>1274.5999999999999</v>
      </c>
      <c r="J16" s="214">
        <v>1272.8</v>
      </c>
      <c r="K16" s="214">
        <v>1258.58</v>
      </c>
      <c r="L16" s="214">
        <v>1232.01</v>
      </c>
      <c r="M16" s="214">
        <v>1246.3800000000001</v>
      </c>
      <c r="N16" s="214">
        <v>1245.8599999999999</v>
      </c>
      <c r="O16" s="214">
        <v>1253.18</v>
      </c>
      <c r="P16" s="214">
        <v>1238.8699999999999</v>
      </c>
      <c r="Q16" s="214">
        <v>1247.72</v>
      </c>
      <c r="R16" s="214">
        <v>1260.23</v>
      </c>
      <c r="S16" s="214">
        <v>1282.7</v>
      </c>
      <c r="T16" s="214">
        <v>1264.6099999999999</v>
      </c>
      <c r="U16" s="214">
        <v>1216.8900000000001</v>
      </c>
      <c r="V16" s="214">
        <v>1180.94</v>
      </c>
      <c r="W16" s="214">
        <v>1166.8399999999999</v>
      </c>
      <c r="X16" s="214">
        <v>1160.9100000000001</v>
      </c>
      <c r="Y16" s="215">
        <v>1160.1099999999999</v>
      </c>
      <c r="AB16" s="4">
        <v>7</v>
      </c>
      <c r="AC16" s="4">
        <v>11</v>
      </c>
    </row>
    <row r="17" spans="1:29" x14ac:dyDescent="0.25">
      <c r="A17" s="69">
        <v>11</v>
      </c>
      <c r="B17" s="213">
        <v>1178.24</v>
      </c>
      <c r="C17" s="214">
        <v>1177.01</v>
      </c>
      <c r="D17" s="214">
        <v>1169.33</v>
      </c>
      <c r="E17" s="214">
        <v>1178.08</v>
      </c>
      <c r="F17" s="214">
        <v>1179.68</v>
      </c>
      <c r="G17" s="214">
        <v>1196.6500000000001</v>
      </c>
      <c r="H17" s="214">
        <v>1204.05</v>
      </c>
      <c r="I17" s="214">
        <v>1205.32</v>
      </c>
      <c r="J17" s="214">
        <v>1188.19</v>
      </c>
      <c r="K17" s="214">
        <v>1188.17</v>
      </c>
      <c r="L17" s="214">
        <v>1187.1199999999999</v>
      </c>
      <c r="M17" s="214">
        <v>1187.1300000000001</v>
      </c>
      <c r="N17" s="214">
        <v>1186.78</v>
      </c>
      <c r="O17" s="214">
        <v>1185.74</v>
      </c>
      <c r="P17" s="214">
        <v>1187.48</v>
      </c>
      <c r="Q17" s="214">
        <v>1182.8499999999999</v>
      </c>
      <c r="R17" s="214">
        <v>1183.9000000000001</v>
      </c>
      <c r="S17" s="214">
        <v>1184.75</v>
      </c>
      <c r="T17" s="214">
        <v>1184.3699999999999</v>
      </c>
      <c r="U17" s="214">
        <v>1184.57</v>
      </c>
      <c r="V17" s="214">
        <v>1184.03</v>
      </c>
      <c r="W17" s="214">
        <v>1182.23</v>
      </c>
      <c r="X17" s="214">
        <v>1162.51</v>
      </c>
      <c r="Y17" s="215">
        <v>1164.1500000000001</v>
      </c>
      <c r="AB17" s="4">
        <v>7</v>
      </c>
      <c r="AC17" s="4">
        <v>12</v>
      </c>
    </row>
    <row r="18" spans="1:29" x14ac:dyDescent="0.25">
      <c r="A18" s="69">
        <v>12</v>
      </c>
      <c r="B18" s="213">
        <v>1173.27</v>
      </c>
      <c r="C18" s="214">
        <v>1168.3399999999999</v>
      </c>
      <c r="D18" s="214">
        <v>1143.98</v>
      </c>
      <c r="E18" s="214">
        <v>1175.5899999999999</v>
      </c>
      <c r="F18" s="214">
        <v>1188.17</v>
      </c>
      <c r="G18" s="214">
        <v>1190.29</v>
      </c>
      <c r="H18" s="214">
        <v>1189.27</v>
      </c>
      <c r="I18" s="214">
        <v>1189.69</v>
      </c>
      <c r="J18" s="214">
        <v>1181.28</v>
      </c>
      <c r="K18" s="214">
        <v>1180.81</v>
      </c>
      <c r="L18" s="214">
        <v>1180.17</v>
      </c>
      <c r="M18" s="214">
        <v>1164.9000000000001</v>
      </c>
      <c r="N18" s="214">
        <v>1180.3599999999999</v>
      </c>
      <c r="O18" s="214">
        <v>1165.29</v>
      </c>
      <c r="P18" s="214">
        <v>1180.49</v>
      </c>
      <c r="Q18" s="214">
        <v>1167.1600000000001</v>
      </c>
      <c r="R18" s="214">
        <v>1183.82</v>
      </c>
      <c r="S18" s="214">
        <v>1217.52</v>
      </c>
      <c r="T18" s="214">
        <v>1184.1099999999999</v>
      </c>
      <c r="U18" s="214">
        <v>1191.74</v>
      </c>
      <c r="V18" s="214">
        <v>1187.0899999999999</v>
      </c>
      <c r="W18" s="214">
        <v>1185.42</v>
      </c>
      <c r="X18" s="214">
        <v>1183.51</v>
      </c>
      <c r="Y18" s="215">
        <v>1187.3599999999999</v>
      </c>
      <c r="AB18" s="4">
        <v>7</v>
      </c>
      <c r="AC18" s="4">
        <v>13</v>
      </c>
    </row>
    <row r="19" spans="1:29" x14ac:dyDescent="0.25">
      <c r="A19" s="69">
        <v>13</v>
      </c>
      <c r="B19" s="213">
        <v>1188.93</v>
      </c>
      <c r="C19" s="214">
        <v>1189.5</v>
      </c>
      <c r="D19" s="214">
        <v>1189.99</v>
      </c>
      <c r="E19" s="214">
        <v>1190.58</v>
      </c>
      <c r="F19" s="214">
        <v>1191.55</v>
      </c>
      <c r="G19" s="214">
        <v>1193.6099999999999</v>
      </c>
      <c r="H19" s="214">
        <v>1195.67</v>
      </c>
      <c r="I19" s="214">
        <v>1200.3</v>
      </c>
      <c r="J19" s="214">
        <v>1281.67</v>
      </c>
      <c r="K19" s="214">
        <v>1281.54</v>
      </c>
      <c r="L19" s="214">
        <v>1274.32</v>
      </c>
      <c r="M19" s="214">
        <v>1272.6400000000001</v>
      </c>
      <c r="N19" s="214">
        <v>1272.6400000000001</v>
      </c>
      <c r="O19" s="214">
        <v>1274.96</v>
      </c>
      <c r="P19" s="214">
        <v>1278.97</v>
      </c>
      <c r="Q19" s="214">
        <v>1291.77</v>
      </c>
      <c r="R19" s="214">
        <v>1319.56</v>
      </c>
      <c r="S19" s="214">
        <v>1320.11</v>
      </c>
      <c r="T19" s="214">
        <v>1301.3900000000001</v>
      </c>
      <c r="U19" s="214">
        <v>1284.9000000000001</v>
      </c>
      <c r="V19" s="214">
        <v>1261.6500000000001</v>
      </c>
      <c r="W19" s="214">
        <v>1217.77</v>
      </c>
      <c r="X19" s="214">
        <v>1189.5899999999999</v>
      </c>
      <c r="Y19" s="215">
        <v>1189.8599999999999</v>
      </c>
      <c r="AB19" s="4">
        <v>7</v>
      </c>
      <c r="AC19" s="4">
        <v>14</v>
      </c>
    </row>
    <row r="20" spans="1:29" x14ac:dyDescent="0.25">
      <c r="A20" s="69">
        <v>14</v>
      </c>
      <c r="B20" s="213">
        <v>1190.27</v>
      </c>
      <c r="C20" s="214">
        <v>1191.02</v>
      </c>
      <c r="D20" s="214">
        <v>1190.26</v>
      </c>
      <c r="E20" s="214">
        <v>1179.08</v>
      </c>
      <c r="F20" s="214">
        <v>1190.49</v>
      </c>
      <c r="G20" s="214">
        <v>1193.32</v>
      </c>
      <c r="H20" s="214">
        <v>1193.5899999999999</v>
      </c>
      <c r="I20" s="214">
        <v>1197.95</v>
      </c>
      <c r="J20" s="214">
        <v>1237.8</v>
      </c>
      <c r="K20" s="214">
        <v>1323.13</v>
      </c>
      <c r="L20" s="214">
        <v>1324.19</v>
      </c>
      <c r="M20" s="214">
        <v>1322.23</v>
      </c>
      <c r="N20" s="214">
        <v>1314.63</v>
      </c>
      <c r="O20" s="214">
        <v>1310.27</v>
      </c>
      <c r="P20" s="214">
        <v>1317.17</v>
      </c>
      <c r="Q20" s="214">
        <v>1326.59</v>
      </c>
      <c r="R20" s="214">
        <v>1345.35</v>
      </c>
      <c r="S20" s="214">
        <v>1382.12</v>
      </c>
      <c r="T20" s="214">
        <v>1339.14</v>
      </c>
      <c r="U20" s="214">
        <v>1273.77</v>
      </c>
      <c r="V20" s="214">
        <v>1200.3</v>
      </c>
      <c r="W20" s="214">
        <v>1283.1400000000001</v>
      </c>
      <c r="X20" s="214">
        <v>1212.1199999999999</v>
      </c>
      <c r="Y20" s="215">
        <v>1196.1600000000001</v>
      </c>
      <c r="AB20" s="4">
        <v>7</v>
      </c>
      <c r="AC20" s="4">
        <v>15</v>
      </c>
    </row>
    <row r="21" spans="1:29" x14ac:dyDescent="0.25">
      <c r="A21" s="69">
        <v>15</v>
      </c>
      <c r="B21" s="213">
        <v>1189.67</v>
      </c>
      <c r="C21" s="214">
        <v>1185.29</v>
      </c>
      <c r="D21" s="214">
        <v>1183.6099999999999</v>
      </c>
      <c r="E21" s="214">
        <v>1183.8900000000001</v>
      </c>
      <c r="F21" s="214">
        <v>1191.1199999999999</v>
      </c>
      <c r="G21" s="214">
        <v>1196.8800000000001</v>
      </c>
      <c r="H21" s="214">
        <v>1197.9100000000001</v>
      </c>
      <c r="I21" s="214">
        <v>1239.83</v>
      </c>
      <c r="J21" s="214">
        <v>1242.18</v>
      </c>
      <c r="K21" s="214">
        <v>1245.1199999999999</v>
      </c>
      <c r="L21" s="214">
        <v>1239.01</v>
      </c>
      <c r="M21" s="214">
        <v>1253.54</v>
      </c>
      <c r="N21" s="214">
        <v>1231.95</v>
      </c>
      <c r="O21" s="214">
        <v>1236.0999999999999</v>
      </c>
      <c r="P21" s="214">
        <v>1239.23</v>
      </c>
      <c r="Q21" s="214">
        <v>1254.3699999999999</v>
      </c>
      <c r="R21" s="214">
        <v>1296.5899999999999</v>
      </c>
      <c r="S21" s="214">
        <v>1304.83</v>
      </c>
      <c r="T21" s="214">
        <v>1272.4000000000001</v>
      </c>
      <c r="U21" s="214">
        <v>1250.6600000000001</v>
      </c>
      <c r="V21" s="214">
        <v>1195.76</v>
      </c>
      <c r="W21" s="214">
        <v>1182.31</v>
      </c>
      <c r="X21" s="214">
        <v>1182.08</v>
      </c>
      <c r="Y21" s="215">
        <v>1167.4100000000001</v>
      </c>
      <c r="AB21" s="4">
        <v>7</v>
      </c>
      <c r="AC21" s="4">
        <v>16</v>
      </c>
    </row>
    <row r="22" spans="1:29" x14ac:dyDescent="0.25">
      <c r="A22" s="69">
        <v>16</v>
      </c>
      <c r="B22" s="213">
        <v>1173.94</v>
      </c>
      <c r="C22" s="214">
        <v>1155.25</v>
      </c>
      <c r="D22" s="214">
        <v>1140.52</v>
      </c>
      <c r="E22" s="214">
        <v>1164.26</v>
      </c>
      <c r="F22" s="214">
        <v>1189.75</v>
      </c>
      <c r="G22" s="214">
        <v>1190.5899999999999</v>
      </c>
      <c r="H22" s="214">
        <v>1194.5999999999999</v>
      </c>
      <c r="I22" s="214">
        <v>1190.98</v>
      </c>
      <c r="J22" s="214">
        <v>1179.44</v>
      </c>
      <c r="K22" s="214">
        <v>1179.29</v>
      </c>
      <c r="L22" s="214">
        <v>1178.3900000000001</v>
      </c>
      <c r="M22" s="214">
        <v>1178.17</v>
      </c>
      <c r="N22" s="214">
        <v>1178.93</v>
      </c>
      <c r="O22" s="214">
        <v>1178.98</v>
      </c>
      <c r="P22" s="214">
        <v>1179.3499999999999</v>
      </c>
      <c r="Q22" s="214">
        <v>1180.25</v>
      </c>
      <c r="R22" s="214">
        <v>1215.3699999999999</v>
      </c>
      <c r="S22" s="214">
        <v>1219.45</v>
      </c>
      <c r="T22" s="214">
        <v>1181.55</v>
      </c>
      <c r="U22" s="214">
        <v>1192.92</v>
      </c>
      <c r="V22" s="214">
        <v>1180.71</v>
      </c>
      <c r="W22" s="214">
        <v>1175.9000000000001</v>
      </c>
      <c r="X22" s="214">
        <v>1175.82</v>
      </c>
      <c r="Y22" s="215">
        <v>1177.3900000000001</v>
      </c>
      <c r="AB22" s="4">
        <v>7</v>
      </c>
      <c r="AC22" s="4">
        <v>17</v>
      </c>
    </row>
    <row r="23" spans="1:29" x14ac:dyDescent="0.25">
      <c r="A23" s="69">
        <v>17</v>
      </c>
      <c r="B23" s="213">
        <v>1177.06</v>
      </c>
      <c r="C23" s="214">
        <v>1171.53</v>
      </c>
      <c r="D23" s="214">
        <v>1182.57</v>
      </c>
      <c r="E23" s="214">
        <v>1184.1600000000001</v>
      </c>
      <c r="F23" s="214">
        <v>1190.05</v>
      </c>
      <c r="G23" s="214">
        <v>1208.71</v>
      </c>
      <c r="H23" s="214">
        <v>1303.1300000000001</v>
      </c>
      <c r="I23" s="214">
        <v>1320.58</v>
      </c>
      <c r="J23" s="214">
        <v>1318.95</v>
      </c>
      <c r="K23" s="214">
        <v>1317.18</v>
      </c>
      <c r="L23" s="214">
        <v>1299.77</v>
      </c>
      <c r="M23" s="214">
        <v>1302.57</v>
      </c>
      <c r="N23" s="214">
        <v>1293.57</v>
      </c>
      <c r="O23" s="214">
        <v>1296.55</v>
      </c>
      <c r="P23" s="214">
        <v>1310.21</v>
      </c>
      <c r="Q23" s="214">
        <v>1330.27</v>
      </c>
      <c r="R23" s="214">
        <v>1421.25</v>
      </c>
      <c r="S23" s="214">
        <v>1432.67</v>
      </c>
      <c r="T23" s="214">
        <v>1337.66</v>
      </c>
      <c r="U23" s="214">
        <v>1310.69</v>
      </c>
      <c r="V23" s="214">
        <v>1233.5899999999999</v>
      </c>
      <c r="W23" s="214">
        <v>1189.3900000000001</v>
      </c>
      <c r="X23" s="214">
        <v>1181.1099999999999</v>
      </c>
      <c r="Y23" s="215">
        <v>1183.06</v>
      </c>
      <c r="AB23" s="4">
        <v>7</v>
      </c>
      <c r="AC23" s="4">
        <v>18</v>
      </c>
    </row>
    <row r="24" spans="1:29" x14ac:dyDescent="0.25">
      <c r="A24" s="69">
        <v>18</v>
      </c>
      <c r="B24" s="213">
        <v>1185.19</v>
      </c>
      <c r="C24" s="214">
        <v>1186.04</v>
      </c>
      <c r="D24" s="214">
        <v>1180.49</v>
      </c>
      <c r="E24" s="214">
        <v>1187.4100000000001</v>
      </c>
      <c r="F24" s="214">
        <v>1187.53</v>
      </c>
      <c r="G24" s="214">
        <v>1265.8900000000001</v>
      </c>
      <c r="H24" s="214">
        <v>1320.83</v>
      </c>
      <c r="I24" s="214">
        <v>1352.26</v>
      </c>
      <c r="J24" s="214">
        <v>1352.44</v>
      </c>
      <c r="K24" s="214">
        <v>1357.13</v>
      </c>
      <c r="L24" s="214">
        <v>1338.99</v>
      </c>
      <c r="M24" s="214">
        <v>1340.31</v>
      </c>
      <c r="N24" s="214">
        <v>1314.66</v>
      </c>
      <c r="O24" s="214">
        <v>1289.67</v>
      </c>
      <c r="P24" s="214">
        <v>1331.75</v>
      </c>
      <c r="Q24" s="214">
        <v>1353.45</v>
      </c>
      <c r="R24" s="214">
        <v>1399.75</v>
      </c>
      <c r="S24" s="214">
        <v>1375.69</v>
      </c>
      <c r="T24" s="214">
        <v>1347.41</v>
      </c>
      <c r="U24" s="214">
        <v>1301.3900000000001</v>
      </c>
      <c r="V24" s="214">
        <v>1189.6500000000001</v>
      </c>
      <c r="W24" s="214">
        <v>1187.51</v>
      </c>
      <c r="X24" s="214">
        <v>1181.42</v>
      </c>
      <c r="Y24" s="215">
        <v>1183.25</v>
      </c>
      <c r="AB24" s="4">
        <v>7</v>
      </c>
      <c r="AC24" s="4">
        <v>19</v>
      </c>
    </row>
    <row r="25" spans="1:29" x14ac:dyDescent="0.25">
      <c r="A25" s="69">
        <v>19</v>
      </c>
      <c r="B25" s="213">
        <v>1184.25</v>
      </c>
      <c r="C25" s="214">
        <v>1186.0999999999999</v>
      </c>
      <c r="D25" s="214">
        <v>1187.02</v>
      </c>
      <c r="E25" s="214">
        <v>1188.5899999999999</v>
      </c>
      <c r="F25" s="214">
        <v>1194.5</v>
      </c>
      <c r="G25" s="214">
        <v>1218.75</v>
      </c>
      <c r="H25" s="214">
        <v>1311.77</v>
      </c>
      <c r="I25" s="214">
        <v>1327.08</v>
      </c>
      <c r="J25" s="214">
        <v>1328.52</v>
      </c>
      <c r="K25" s="214">
        <v>1325.7</v>
      </c>
      <c r="L25" s="214">
        <v>1326.07</v>
      </c>
      <c r="M25" s="214">
        <v>1314.12</v>
      </c>
      <c r="N25" s="214">
        <v>1312.08</v>
      </c>
      <c r="O25" s="214">
        <v>1310.19</v>
      </c>
      <c r="P25" s="214">
        <v>1313.26</v>
      </c>
      <c r="Q25" s="214">
        <v>1326.22</v>
      </c>
      <c r="R25" s="214">
        <v>1353.07</v>
      </c>
      <c r="S25" s="214">
        <v>1348.78</v>
      </c>
      <c r="T25" s="214">
        <v>1325.16</v>
      </c>
      <c r="U25" s="214">
        <v>1311.46</v>
      </c>
      <c r="V25" s="214">
        <v>1254.2</v>
      </c>
      <c r="W25" s="214">
        <v>1188.55</v>
      </c>
      <c r="X25" s="214">
        <v>1182.82</v>
      </c>
      <c r="Y25" s="215">
        <v>1182.5899999999999</v>
      </c>
      <c r="AB25" s="4">
        <v>7</v>
      </c>
      <c r="AC25" s="4">
        <v>20</v>
      </c>
    </row>
    <row r="26" spans="1:29" x14ac:dyDescent="0.25">
      <c r="A26" s="69">
        <v>20</v>
      </c>
      <c r="B26" s="213">
        <v>1192.51</v>
      </c>
      <c r="C26" s="214">
        <v>1186.51</v>
      </c>
      <c r="D26" s="214">
        <v>1188.3900000000001</v>
      </c>
      <c r="E26" s="214">
        <v>1188.97</v>
      </c>
      <c r="F26" s="214">
        <v>1188.3399999999999</v>
      </c>
      <c r="G26" s="214">
        <v>1191.94</v>
      </c>
      <c r="H26" s="214">
        <v>1196.8399999999999</v>
      </c>
      <c r="I26" s="214">
        <v>1258.27</v>
      </c>
      <c r="J26" s="214">
        <v>1260.5999999999999</v>
      </c>
      <c r="K26" s="214">
        <v>1262.06</v>
      </c>
      <c r="L26" s="214">
        <v>1257.73</v>
      </c>
      <c r="M26" s="214">
        <v>1254.1400000000001</v>
      </c>
      <c r="N26" s="214">
        <v>1254.69</v>
      </c>
      <c r="O26" s="214">
        <v>1257.46</v>
      </c>
      <c r="P26" s="214">
        <v>1263.3800000000001</v>
      </c>
      <c r="Q26" s="214">
        <v>1270.1500000000001</v>
      </c>
      <c r="R26" s="214">
        <v>1280.51</v>
      </c>
      <c r="S26" s="214">
        <v>1274.3399999999999</v>
      </c>
      <c r="T26" s="214">
        <v>1279.96</v>
      </c>
      <c r="U26" s="214">
        <v>1247.3900000000001</v>
      </c>
      <c r="V26" s="214">
        <v>1186.6300000000001</v>
      </c>
      <c r="W26" s="214">
        <v>1179.31</v>
      </c>
      <c r="X26" s="214">
        <v>1181.05</v>
      </c>
      <c r="Y26" s="215">
        <v>1183.5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13">
        <v>1184.21</v>
      </c>
      <c r="C27" s="214">
        <v>1179.08</v>
      </c>
      <c r="D27" s="214">
        <v>1179.5899999999999</v>
      </c>
      <c r="E27" s="214">
        <v>1180.18</v>
      </c>
      <c r="F27" s="214">
        <v>1180.1400000000001</v>
      </c>
      <c r="G27" s="214">
        <v>1188.03</v>
      </c>
      <c r="H27" s="214">
        <v>1187.22</v>
      </c>
      <c r="I27" s="214">
        <v>1188.31</v>
      </c>
      <c r="J27" s="214">
        <v>1183.1600000000001</v>
      </c>
      <c r="K27" s="214">
        <v>1193.7</v>
      </c>
      <c r="L27" s="214">
        <v>1189.71</v>
      </c>
      <c r="M27" s="214">
        <v>1181</v>
      </c>
      <c r="N27" s="214">
        <v>1180.71</v>
      </c>
      <c r="O27" s="214">
        <v>1181</v>
      </c>
      <c r="P27" s="214">
        <v>1208.24</v>
      </c>
      <c r="Q27" s="214">
        <v>1244.3800000000001</v>
      </c>
      <c r="R27" s="214">
        <v>1253.8499999999999</v>
      </c>
      <c r="S27" s="214">
        <v>1251.0899999999999</v>
      </c>
      <c r="T27" s="214">
        <v>1247.6300000000001</v>
      </c>
      <c r="U27" s="214">
        <v>1210.6099999999999</v>
      </c>
      <c r="V27" s="214">
        <v>1267.08</v>
      </c>
      <c r="W27" s="214">
        <v>1199.42</v>
      </c>
      <c r="X27" s="214">
        <v>1182.58</v>
      </c>
      <c r="Y27" s="215">
        <v>1182.5999999999999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13">
        <v>1186.06</v>
      </c>
      <c r="C28" s="214">
        <v>1187.3399999999999</v>
      </c>
      <c r="D28" s="214">
        <v>1188.01</v>
      </c>
      <c r="E28" s="214">
        <v>1188.67</v>
      </c>
      <c r="F28" s="214">
        <v>1195.3499999999999</v>
      </c>
      <c r="G28" s="214">
        <v>1308.45</v>
      </c>
      <c r="H28" s="214">
        <v>1428.16</v>
      </c>
      <c r="I28" s="214">
        <v>1452.48</v>
      </c>
      <c r="J28" s="214">
        <v>1369.04</v>
      </c>
      <c r="K28" s="214">
        <v>1366.31</v>
      </c>
      <c r="L28" s="214">
        <v>1354.37</v>
      </c>
      <c r="M28" s="214">
        <v>1370.68</v>
      </c>
      <c r="N28" s="214">
        <v>1363.88</v>
      </c>
      <c r="O28" s="214">
        <v>1360.84</v>
      </c>
      <c r="P28" s="214">
        <v>1372.14</v>
      </c>
      <c r="Q28" s="214">
        <v>1383.94</v>
      </c>
      <c r="R28" s="214">
        <v>1383.67</v>
      </c>
      <c r="S28" s="214">
        <v>1375.39</v>
      </c>
      <c r="T28" s="214">
        <v>1332.07</v>
      </c>
      <c r="U28" s="214">
        <v>1319.25</v>
      </c>
      <c r="V28" s="214">
        <v>1229.73</v>
      </c>
      <c r="W28" s="214">
        <v>1191.26</v>
      </c>
      <c r="X28" s="214">
        <v>1183.73</v>
      </c>
      <c r="Y28" s="215">
        <v>1184.4100000000001</v>
      </c>
      <c r="AB28" s="4">
        <v>7</v>
      </c>
      <c r="AC28" s="4">
        <v>23</v>
      </c>
    </row>
    <row r="29" spans="1:29" x14ac:dyDescent="0.25">
      <c r="A29" s="69">
        <v>23</v>
      </c>
      <c r="B29" s="213">
        <v>1186.76</v>
      </c>
      <c r="C29" s="214">
        <v>1187.6500000000001</v>
      </c>
      <c r="D29" s="214">
        <v>1188.6199999999999</v>
      </c>
      <c r="E29" s="214">
        <v>1189.54</v>
      </c>
      <c r="F29" s="214">
        <v>1196.1199999999999</v>
      </c>
      <c r="G29" s="214">
        <v>1241.3499999999999</v>
      </c>
      <c r="H29" s="214">
        <v>1303.68</v>
      </c>
      <c r="I29" s="214">
        <v>1337.46</v>
      </c>
      <c r="J29" s="214">
        <v>1311.82</v>
      </c>
      <c r="K29" s="214">
        <v>1306.8</v>
      </c>
      <c r="L29" s="214">
        <v>1295.75</v>
      </c>
      <c r="M29" s="214">
        <v>1295.0899999999999</v>
      </c>
      <c r="N29" s="214">
        <v>1273.08</v>
      </c>
      <c r="O29" s="214">
        <v>1279.1500000000001</v>
      </c>
      <c r="P29" s="214">
        <v>1303.45</v>
      </c>
      <c r="Q29" s="214">
        <v>1341.99</v>
      </c>
      <c r="R29" s="214">
        <v>1354.19</v>
      </c>
      <c r="S29" s="214">
        <v>1356.42</v>
      </c>
      <c r="T29" s="214">
        <v>1318.78</v>
      </c>
      <c r="U29" s="214">
        <v>1284.05</v>
      </c>
      <c r="V29" s="214">
        <v>1252.1199999999999</v>
      </c>
      <c r="W29" s="214">
        <v>1194.4000000000001</v>
      </c>
      <c r="X29" s="214">
        <v>1192.08</v>
      </c>
      <c r="Y29" s="215">
        <v>1185.17</v>
      </c>
      <c r="AB29" s="4">
        <v>7</v>
      </c>
      <c r="AC29" s="4">
        <v>24</v>
      </c>
    </row>
    <row r="30" spans="1:29" x14ac:dyDescent="0.25">
      <c r="A30" s="69">
        <v>24</v>
      </c>
      <c r="B30" s="213">
        <v>1186.68</v>
      </c>
      <c r="C30" s="214">
        <v>1183.6300000000001</v>
      </c>
      <c r="D30" s="214">
        <v>1178.68</v>
      </c>
      <c r="E30" s="214">
        <v>1178.06</v>
      </c>
      <c r="F30" s="214">
        <v>1186</v>
      </c>
      <c r="G30" s="214">
        <v>1200.3800000000001</v>
      </c>
      <c r="H30" s="214">
        <v>1233.17</v>
      </c>
      <c r="I30" s="214">
        <v>1267.79</v>
      </c>
      <c r="J30" s="214">
        <v>1275.6300000000001</v>
      </c>
      <c r="K30" s="214">
        <v>1276.95</v>
      </c>
      <c r="L30" s="214">
        <v>1267.6500000000001</v>
      </c>
      <c r="M30" s="214">
        <v>1266.33</v>
      </c>
      <c r="N30" s="214">
        <v>1266.1099999999999</v>
      </c>
      <c r="O30" s="214">
        <v>1273.3399999999999</v>
      </c>
      <c r="P30" s="214">
        <v>1279.96</v>
      </c>
      <c r="Q30" s="214">
        <v>1294.17</v>
      </c>
      <c r="R30" s="214">
        <v>1330.79</v>
      </c>
      <c r="S30" s="214">
        <v>1340.97</v>
      </c>
      <c r="T30" s="214">
        <v>1280.5</v>
      </c>
      <c r="U30" s="214">
        <v>1270.3800000000001</v>
      </c>
      <c r="V30" s="214">
        <v>1230.48</v>
      </c>
      <c r="W30" s="214">
        <v>1194.05</v>
      </c>
      <c r="X30" s="214">
        <v>1188.06</v>
      </c>
      <c r="Y30" s="215">
        <v>1188.27</v>
      </c>
      <c r="AB30" s="4">
        <v>7</v>
      </c>
      <c r="AC30" s="4">
        <v>25</v>
      </c>
    </row>
    <row r="31" spans="1:29" x14ac:dyDescent="0.25">
      <c r="A31" s="69">
        <v>25</v>
      </c>
      <c r="B31" s="213">
        <v>1190.23</v>
      </c>
      <c r="C31" s="214">
        <v>1191.28</v>
      </c>
      <c r="D31" s="214">
        <v>1186.76</v>
      </c>
      <c r="E31" s="214">
        <v>1192.5899999999999</v>
      </c>
      <c r="F31" s="214">
        <v>1193.83</v>
      </c>
      <c r="G31" s="214">
        <v>1210.53</v>
      </c>
      <c r="H31" s="214">
        <v>1265.4000000000001</v>
      </c>
      <c r="I31" s="214">
        <v>1314.42</v>
      </c>
      <c r="J31" s="214">
        <v>1283.69</v>
      </c>
      <c r="K31" s="214">
        <v>1280.5899999999999</v>
      </c>
      <c r="L31" s="214">
        <v>1272.3</v>
      </c>
      <c r="M31" s="214">
        <v>1271.1099999999999</v>
      </c>
      <c r="N31" s="214">
        <v>1269.56</v>
      </c>
      <c r="O31" s="214">
        <v>1273.3</v>
      </c>
      <c r="P31" s="214">
        <v>1284.8699999999999</v>
      </c>
      <c r="Q31" s="214">
        <v>1296.77</v>
      </c>
      <c r="R31" s="214">
        <v>1350.68</v>
      </c>
      <c r="S31" s="214">
        <v>1346.6</v>
      </c>
      <c r="T31" s="214">
        <v>1286.58</v>
      </c>
      <c r="U31" s="214">
        <v>1271.2</v>
      </c>
      <c r="V31" s="214">
        <v>1228.96</v>
      </c>
      <c r="W31" s="214">
        <v>1195.58</v>
      </c>
      <c r="X31" s="214">
        <v>1187.6199999999999</v>
      </c>
      <c r="Y31" s="215">
        <v>1187.92</v>
      </c>
      <c r="AB31" s="4">
        <v>8</v>
      </c>
      <c r="AC31" s="4">
        <v>2</v>
      </c>
    </row>
    <row r="32" spans="1:29" x14ac:dyDescent="0.25">
      <c r="A32" s="69">
        <v>26</v>
      </c>
      <c r="B32" s="213">
        <v>1189.8699999999999</v>
      </c>
      <c r="C32" s="214">
        <v>1185.33</v>
      </c>
      <c r="D32" s="214">
        <v>1185.6500000000001</v>
      </c>
      <c r="E32" s="214">
        <v>1187.3900000000001</v>
      </c>
      <c r="F32" s="214">
        <v>1193.25</v>
      </c>
      <c r="G32" s="214">
        <v>1201.6400000000001</v>
      </c>
      <c r="H32" s="214">
        <v>1251.79</v>
      </c>
      <c r="I32" s="214">
        <v>1250.9000000000001</v>
      </c>
      <c r="J32" s="214">
        <v>1242.5</v>
      </c>
      <c r="K32" s="214">
        <v>1254.0899999999999</v>
      </c>
      <c r="L32" s="214">
        <v>1252.0899999999999</v>
      </c>
      <c r="M32" s="214">
        <v>1252.21</v>
      </c>
      <c r="N32" s="214">
        <v>1242.8800000000001</v>
      </c>
      <c r="O32" s="214">
        <v>1243.48</v>
      </c>
      <c r="P32" s="214">
        <v>1253.45</v>
      </c>
      <c r="Q32" s="214">
        <v>1263.17</v>
      </c>
      <c r="R32" s="214">
        <v>1297.5</v>
      </c>
      <c r="S32" s="214">
        <v>1268.23</v>
      </c>
      <c r="T32" s="214">
        <v>1250.83</v>
      </c>
      <c r="U32" s="214">
        <v>1213.06</v>
      </c>
      <c r="V32" s="214">
        <v>1190.8599999999999</v>
      </c>
      <c r="W32" s="214">
        <v>1134.8</v>
      </c>
      <c r="X32" s="214">
        <v>1180.19</v>
      </c>
      <c r="Y32" s="215">
        <v>1182.72</v>
      </c>
      <c r="AB32" s="4">
        <v>8</v>
      </c>
      <c r="AC32" s="4">
        <v>3</v>
      </c>
    </row>
    <row r="33" spans="1:29" x14ac:dyDescent="0.25">
      <c r="A33" s="69">
        <v>27</v>
      </c>
      <c r="B33" s="213">
        <v>1186.1600000000001</v>
      </c>
      <c r="C33" s="214">
        <v>1186.1199999999999</v>
      </c>
      <c r="D33" s="214">
        <v>1186.21</v>
      </c>
      <c r="E33" s="214">
        <v>1187.0899999999999</v>
      </c>
      <c r="F33" s="214">
        <v>1188.93</v>
      </c>
      <c r="G33" s="214">
        <v>1186.17</v>
      </c>
      <c r="H33" s="214">
        <v>1198.98</v>
      </c>
      <c r="I33" s="214">
        <v>1263.55</v>
      </c>
      <c r="J33" s="214">
        <v>1348.1</v>
      </c>
      <c r="K33" s="214">
        <v>1384.17</v>
      </c>
      <c r="L33" s="214">
        <v>1349.85</v>
      </c>
      <c r="M33" s="214">
        <v>1335.45</v>
      </c>
      <c r="N33" s="214">
        <v>1311.31</v>
      </c>
      <c r="O33" s="214">
        <v>1322.34</v>
      </c>
      <c r="P33" s="214">
        <v>1338.05</v>
      </c>
      <c r="Q33" s="214">
        <v>1373.26</v>
      </c>
      <c r="R33" s="214">
        <v>1392.01</v>
      </c>
      <c r="S33" s="214">
        <v>1379.89</v>
      </c>
      <c r="T33" s="214">
        <v>1361.96</v>
      </c>
      <c r="U33" s="214">
        <v>1342.72</v>
      </c>
      <c r="V33" s="214">
        <v>1299.9000000000001</v>
      </c>
      <c r="W33" s="214">
        <v>1211.54</v>
      </c>
      <c r="X33" s="214">
        <v>1185.8399999999999</v>
      </c>
      <c r="Y33" s="215">
        <v>1186.6099999999999</v>
      </c>
      <c r="AB33" s="4">
        <v>8</v>
      </c>
      <c r="AC33" s="4">
        <v>4</v>
      </c>
    </row>
    <row r="34" spans="1:29" x14ac:dyDescent="0.25">
      <c r="A34" s="69">
        <v>28</v>
      </c>
      <c r="B34" s="213">
        <v>1186.69</v>
      </c>
      <c r="C34" s="214">
        <v>1186.48</v>
      </c>
      <c r="D34" s="214">
        <v>1186.97</v>
      </c>
      <c r="E34" s="214">
        <v>1187.27</v>
      </c>
      <c r="F34" s="214">
        <v>1187.51</v>
      </c>
      <c r="G34" s="214">
        <v>1184.42</v>
      </c>
      <c r="H34" s="214">
        <v>1187.1300000000001</v>
      </c>
      <c r="I34" s="214">
        <v>1204.48</v>
      </c>
      <c r="J34" s="214">
        <v>1279.0999999999999</v>
      </c>
      <c r="K34" s="214">
        <v>1343.55</v>
      </c>
      <c r="L34" s="214">
        <v>1340.6</v>
      </c>
      <c r="M34" s="214">
        <v>1341.99</v>
      </c>
      <c r="N34" s="214">
        <v>1338.28</v>
      </c>
      <c r="O34" s="214">
        <v>1342.32</v>
      </c>
      <c r="P34" s="214">
        <v>1370.91</v>
      </c>
      <c r="Q34" s="214">
        <v>1398.09</v>
      </c>
      <c r="R34" s="214">
        <v>1425.22</v>
      </c>
      <c r="S34" s="214">
        <v>1407.49</v>
      </c>
      <c r="T34" s="214">
        <v>1394.83</v>
      </c>
      <c r="U34" s="214">
        <v>1389.26</v>
      </c>
      <c r="V34" s="214">
        <v>1350.48</v>
      </c>
      <c r="W34" s="214">
        <v>1223.56</v>
      </c>
      <c r="X34" s="214">
        <v>1193.32</v>
      </c>
      <c r="Y34" s="215">
        <v>1187.23</v>
      </c>
      <c r="AB34" s="4">
        <v>8</v>
      </c>
      <c r="AC34" s="4">
        <v>5</v>
      </c>
    </row>
    <row r="35" spans="1:29" x14ac:dyDescent="0.25">
      <c r="A35" s="69">
        <v>29</v>
      </c>
      <c r="B35" s="213">
        <v>1186.28</v>
      </c>
      <c r="C35" s="214">
        <v>1186.3599999999999</v>
      </c>
      <c r="D35" s="214">
        <v>1186.43</v>
      </c>
      <c r="E35" s="214">
        <v>1187.5899999999999</v>
      </c>
      <c r="F35" s="214">
        <v>1191.5999999999999</v>
      </c>
      <c r="G35" s="214">
        <v>1216</v>
      </c>
      <c r="H35" s="214">
        <v>1261.96</v>
      </c>
      <c r="I35" s="214">
        <v>1338.38</v>
      </c>
      <c r="J35" s="214">
        <v>1339.69</v>
      </c>
      <c r="K35" s="214">
        <v>1342.08</v>
      </c>
      <c r="L35" s="214">
        <v>1335.77</v>
      </c>
      <c r="M35" s="214">
        <v>1338.2</v>
      </c>
      <c r="N35" s="214">
        <v>1336.81</v>
      </c>
      <c r="O35" s="214">
        <v>1339.41</v>
      </c>
      <c r="P35" s="214">
        <v>1361.12</v>
      </c>
      <c r="Q35" s="214">
        <v>1424.32</v>
      </c>
      <c r="R35" s="214">
        <v>1437.66</v>
      </c>
      <c r="S35" s="214">
        <v>1428.93</v>
      </c>
      <c r="T35" s="214">
        <v>1367.66</v>
      </c>
      <c r="U35" s="214">
        <v>1351.54</v>
      </c>
      <c r="V35" s="214">
        <v>1302.1400000000001</v>
      </c>
      <c r="W35" s="214">
        <v>1223.5899999999999</v>
      </c>
      <c r="X35" s="214">
        <v>1191.1600000000001</v>
      </c>
      <c r="Y35" s="215">
        <v>1185.48</v>
      </c>
      <c r="AB35" s="4">
        <v>8</v>
      </c>
      <c r="AC35" s="4">
        <v>6</v>
      </c>
    </row>
    <row r="36" spans="1:29" x14ac:dyDescent="0.25">
      <c r="A36" s="69">
        <v>30</v>
      </c>
      <c r="B36" s="213">
        <v>1188.42</v>
      </c>
      <c r="C36" s="214">
        <v>1187.5999999999999</v>
      </c>
      <c r="D36" s="214">
        <v>1188.29</v>
      </c>
      <c r="E36" s="214">
        <v>1189.81</v>
      </c>
      <c r="F36" s="214">
        <v>1191.3499999999999</v>
      </c>
      <c r="G36" s="214">
        <v>1207.52</v>
      </c>
      <c r="H36" s="214">
        <v>1252.1099999999999</v>
      </c>
      <c r="I36" s="214">
        <v>1279.33</v>
      </c>
      <c r="J36" s="214">
        <v>1285.8499999999999</v>
      </c>
      <c r="K36" s="214">
        <v>1259.18</v>
      </c>
      <c r="L36" s="214">
        <v>1228.75</v>
      </c>
      <c r="M36" s="214">
        <v>1223.95</v>
      </c>
      <c r="N36" s="214">
        <v>1220.42</v>
      </c>
      <c r="O36" s="214">
        <v>1218.68</v>
      </c>
      <c r="P36" s="214">
        <v>1227.44</v>
      </c>
      <c r="Q36" s="214">
        <v>1244.1300000000001</v>
      </c>
      <c r="R36" s="214">
        <v>1329</v>
      </c>
      <c r="S36" s="214">
        <v>1272.2</v>
      </c>
      <c r="T36" s="214">
        <v>1232.1400000000001</v>
      </c>
      <c r="U36" s="214">
        <v>1211.93</v>
      </c>
      <c r="V36" s="214">
        <v>1205.4000000000001</v>
      </c>
      <c r="W36" s="214">
        <v>1192.71</v>
      </c>
      <c r="X36" s="214">
        <v>1180.29</v>
      </c>
      <c r="Y36" s="215">
        <v>1184.8800000000001</v>
      </c>
      <c r="AB36" s="4">
        <v>8</v>
      </c>
      <c r="AC36" s="4">
        <v>7</v>
      </c>
    </row>
    <row r="37" spans="1:29" x14ac:dyDescent="0.25">
      <c r="A37" s="70">
        <v>31</v>
      </c>
      <c r="B37" s="216">
        <v>1188.02</v>
      </c>
      <c r="C37" s="217">
        <v>1186.32</v>
      </c>
      <c r="D37" s="217">
        <v>1188.74</v>
      </c>
      <c r="E37" s="217">
        <v>1189.6300000000001</v>
      </c>
      <c r="F37" s="217">
        <v>1199.58</v>
      </c>
      <c r="G37" s="217">
        <v>1287.67</v>
      </c>
      <c r="H37" s="217">
        <v>1414.41</v>
      </c>
      <c r="I37" s="217">
        <v>1484.76</v>
      </c>
      <c r="J37" s="217">
        <v>1473.07</v>
      </c>
      <c r="K37" s="217">
        <v>1465.92</v>
      </c>
      <c r="L37" s="217">
        <v>1453.06</v>
      </c>
      <c r="M37" s="217">
        <v>1464.01</v>
      </c>
      <c r="N37" s="217">
        <v>1456.75</v>
      </c>
      <c r="O37" s="217">
        <v>1464.48</v>
      </c>
      <c r="P37" s="217">
        <v>1486.73</v>
      </c>
      <c r="Q37" s="217">
        <v>1524.37</v>
      </c>
      <c r="R37" s="217">
        <v>1536.13</v>
      </c>
      <c r="S37" s="217">
        <v>1534.36</v>
      </c>
      <c r="T37" s="217">
        <v>1458.63</v>
      </c>
      <c r="U37" s="217">
        <v>1429.6</v>
      </c>
      <c r="V37" s="217">
        <v>1350.01</v>
      </c>
      <c r="W37" s="217">
        <v>1283.8699999999999</v>
      </c>
      <c r="X37" s="217">
        <v>1256.29</v>
      </c>
      <c r="Y37" s="218">
        <v>1211.18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9">
        <v>1143.3800000000001</v>
      </c>
      <c r="C41" s="220">
        <v>1153.3800000000001</v>
      </c>
      <c r="D41" s="220">
        <v>1177.22</v>
      </c>
      <c r="E41" s="220">
        <v>1185.46</v>
      </c>
      <c r="F41" s="220">
        <v>1249.8499999999999</v>
      </c>
      <c r="G41" s="220">
        <v>1358.27</v>
      </c>
      <c r="H41" s="220">
        <v>1415.16</v>
      </c>
      <c r="I41" s="220">
        <v>1426.97</v>
      </c>
      <c r="J41" s="220">
        <v>1424.88</v>
      </c>
      <c r="K41" s="220">
        <v>1417.48</v>
      </c>
      <c r="L41" s="220">
        <v>1407.59</v>
      </c>
      <c r="M41" s="220">
        <v>1407.51</v>
      </c>
      <c r="N41" s="220">
        <v>1397.31</v>
      </c>
      <c r="O41" s="220">
        <v>1380.87</v>
      </c>
      <c r="P41" s="220">
        <v>1389.28</v>
      </c>
      <c r="Q41" s="220">
        <v>1406.94</v>
      </c>
      <c r="R41" s="220">
        <v>1422.08</v>
      </c>
      <c r="S41" s="220">
        <v>1442.13</v>
      </c>
      <c r="T41" s="220">
        <v>1420.22</v>
      </c>
      <c r="U41" s="220">
        <v>1403.05</v>
      </c>
      <c r="V41" s="220">
        <v>1374.82</v>
      </c>
      <c r="W41" s="220">
        <v>1325.35</v>
      </c>
      <c r="X41" s="220">
        <v>1203.82</v>
      </c>
      <c r="Y41" s="221">
        <v>1181.03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1152.18</v>
      </c>
      <c r="C42" s="214">
        <v>1152.6500000000001</v>
      </c>
      <c r="D42" s="214">
        <v>1161.57</v>
      </c>
      <c r="E42" s="214">
        <v>1184.17</v>
      </c>
      <c r="F42" s="214">
        <v>1268.01</v>
      </c>
      <c r="G42" s="214">
        <v>1383.85</v>
      </c>
      <c r="H42" s="214">
        <v>1405.09</v>
      </c>
      <c r="I42" s="214">
        <v>1449.88</v>
      </c>
      <c r="J42" s="214">
        <v>1427.63</v>
      </c>
      <c r="K42" s="214">
        <v>1416.28</v>
      </c>
      <c r="L42" s="214">
        <v>1398.71</v>
      </c>
      <c r="M42" s="214">
        <v>1401.62</v>
      </c>
      <c r="N42" s="214">
        <v>1398.19</v>
      </c>
      <c r="O42" s="214">
        <v>1394.65</v>
      </c>
      <c r="P42" s="214">
        <v>1398.53</v>
      </c>
      <c r="Q42" s="214">
        <v>1415.21</v>
      </c>
      <c r="R42" s="214">
        <v>1451.52</v>
      </c>
      <c r="S42" s="214">
        <v>1460.99</v>
      </c>
      <c r="T42" s="214">
        <v>1528.06</v>
      </c>
      <c r="U42" s="214">
        <v>1442.32</v>
      </c>
      <c r="V42" s="214">
        <v>1398.27</v>
      </c>
      <c r="W42" s="214">
        <v>1358.2</v>
      </c>
      <c r="X42" s="214">
        <v>1265.52</v>
      </c>
      <c r="Y42" s="215">
        <v>1228.5999999999999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1181.1600000000001</v>
      </c>
      <c r="C43" s="214">
        <v>1169.1300000000001</v>
      </c>
      <c r="D43" s="214">
        <v>1171.58</v>
      </c>
      <c r="E43" s="214">
        <v>1183.26</v>
      </c>
      <c r="F43" s="214">
        <v>1250.93</v>
      </c>
      <c r="G43" s="214">
        <v>1362.97</v>
      </c>
      <c r="H43" s="214">
        <v>1410.32</v>
      </c>
      <c r="I43" s="214">
        <v>1427.57</v>
      </c>
      <c r="J43" s="214">
        <v>1430.15</v>
      </c>
      <c r="K43" s="214">
        <v>1426.5</v>
      </c>
      <c r="L43" s="214">
        <v>1398.33</v>
      </c>
      <c r="M43" s="214">
        <v>1412.44</v>
      </c>
      <c r="N43" s="214">
        <v>1407.51</v>
      </c>
      <c r="O43" s="214">
        <v>1398.73</v>
      </c>
      <c r="P43" s="214">
        <v>1400.43</v>
      </c>
      <c r="Q43" s="214">
        <v>1412.29</v>
      </c>
      <c r="R43" s="214">
        <v>1441.84</v>
      </c>
      <c r="S43" s="214">
        <v>1483.46</v>
      </c>
      <c r="T43" s="214">
        <v>1441.52</v>
      </c>
      <c r="U43" s="214">
        <v>1410.99</v>
      </c>
      <c r="V43" s="214">
        <v>1353.18</v>
      </c>
      <c r="W43" s="214">
        <v>1298.6400000000001</v>
      </c>
      <c r="X43" s="214">
        <v>1236.82</v>
      </c>
      <c r="Y43" s="215">
        <v>1222.77</v>
      </c>
      <c r="AB43" s="4">
        <v>8</v>
      </c>
      <c r="AC43" s="4">
        <v>14</v>
      </c>
    </row>
    <row r="44" spans="1:29" x14ac:dyDescent="0.25">
      <c r="A44" s="69">
        <v>4</v>
      </c>
      <c r="B44" s="213">
        <v>1180.28</v>
      </c>
      <c r="C44" s="214">
        <v>1180.75</v>
      </c>
      <c r="D44" s="214">
        <v>1181.8499999999999</v>
      </c>
      <c r="E44" s="214">
        <v>1182.45</v>
      </c>
      <c r="F44" s="214">
        <v>1183.54</v>
      </c>
      <c r="G44" s="214">
        <v>1254.23</v>
      </c>
      <c r="H44" s="214">
        <v>1281.69</v>
      </c>
      <c r="I44" s="214">
        <v>1268.56</v>
      </c>
      <c r="J44" s="214">
        <v>1243.81</v>
      </c>
      <c r="K44" s="214">
        <v>1206.58</v>
      </c>
      <c r="L44" s="214">
        <v>1137.57</v>
      </c>
      <c r="M44" s="214">
        <v>1137.5</v>
      </c>
      <c r="N44" s="214">
        <v>1137.3699999999999</v>
      </c>
      <c r="O44" s="214">
        <v>1137.48</v>
      </c>
      <c r="P44" s="214">
        <v>1164.3800000000001</v>
      </c>
      <c r="Q44" s="214">
        <v>1155.5999999999999</v>
      </c>
      <c r="R44" s="214">
        <v>1189.17</v>
      </c>
      <c r="S44" s="214">
        <v>1189.3</v>
      </c>
      <c r="T44" s="214">
        <v>1188.26</v>
      </c>
      <c r="U44" s="214">
        <v>1187.99</v>
      </c>
      <c r="V44" s="214">
        <v>1186.48</v>
      </c>
      <c r="W44" s="214">
        <v>1141.06</v>
      </c>
      <c r="X44" s="214">
        <v>1133.8800000000001</v>
      </c>
      <c r="Y44" s="215">
        <v>1139.76</v>
      </c>
      <c r="AB44" s="4">
        <v>8</v>
      </c>
      <c r="AC44" s="4">
        <v>15</v>
      </c>
    </row>
    <row r="45" spans="1:29" x14ac:dyDescent="0.25">
      <c r="A45" s="69">
        <v>5</v>
      </c>
      <c r="B45" s="213">
        <v>1181.07</v>
      </c>
      <c r="C45" s="214">
        <v>1182.1300000000001</v>
      </c>
      <c r="D45" s="214">
        <v>1181.95</v>
      </c>
      <c r="E45" s="214">
        <v>1182.79</v>
      </c>
      <c r="F45" s="214">
        <v>1190.04</v>
      </c>
      <c r="G45" s="214">
        <v>1201.4100000000001</v>
      </c>
      <c r="H45" s="214">
        <v>1273.03</v>
      </c>
      <c r="I45" s="214">
        <v>1254.0999999999999</v>
      </c>
      <c r="J45" s="214">
        <v>1210.58</v>
      </c>
      <c r="K45" s="214">
        <v>1199.27</v>
      </c>
      <c r="L45" s="214">
        <v>1191.08</v>
      </c>
      <c r="M45" s="214">
        <v>1189.01</v>
      </c>
      <c r="N45" s="214">
        <v>1150.25</v>
      </c>
      <c r="O45" s="214">
        <v>1137.92</v>
      </c>
      <c r="P45" s="214">
        <v>1138.5999999999999</v>
      </c>
      <c r="Q45" s="214">
        <v>1149.6099999999999</v>
      </c>
      <c r="R45" s="214">
        <v>1199.6600000000001</v>
      </c>
      <c r="S45" s="214">
        <v>1241.3</v>
      </c>
      <c r="T45" s="214">
        <v>1279.08</v>
      </c>
      <c r="U45" s="214">
        <v>1260.6400000000001</v>
      </c>
      <c r="V45" s="214">
        <v>1189.69</v>
      </c>
      <c r="W45" s="214">
        <v>1185.94</v>
      </c>
      <c r="X45" s="214">
        <v>1179.28</v>
      </c>
      <c r="Y45" s="215">
        <v>1180.28</v>
      </c>
      <c r="AB45" s="4">
        <v>8</v>
      </c>
      <c r="AC45" s="4">
        <v>16</v>
      </c>
    </row>
    <row r="46" spans="1:29" x14ac:dyDescent="0.25">
      <c r="A46" s="69">
        <v>6</v>
      </c>
      <c r="B46" s="213">
        <v>1187.79</v>
      </c>
      <c r="C46" s="214">
        <v>1182.3</v>
      </c>
      <c r="D46" s="214">
        <v>1168.1199999999999</v>
      </c>
      <c r="E46" s="214">
        <v>1167.07</v>
      </c>
      <c r="F46" s="214">
        <v>1183.8599999999999</v>
      </c>
      <c r="G46" s="214">
        <v>1191.1600000000001</v>
      </c>
      <c r="H46" s="214">
        <v>1218.3699999999999</v>
      </c>
      <c r="I46" s="214">
        <v>1295.8499999999999</v>
      </c>
      <c r="J46" s="214">
        <v>1402.38</v>
      </c>
      <c r="K46" s="214">
        <v>1407.06</v>
      </c>
      <c r="L46" s="214">
        <v>1401.63</v>
      </c>
      <c r="M46" s="214">
        <v>1402.92</v>
      </c>
      <c r="N46" s="214">
        <v>1391.69</v>
      </c>
      <c r="O46" s="214">
        <v>1394.71</v>
      </c>
      <c r="P46" s="214">
        <v>1395.39</v>
      </c>
      <c r="Q46" s="214">
        <v>1408.32</v>
      </c>
      <c r="R46" s="214">
        <v>1439</v>
      </c>
      <c r="S46" s="214">
        <v>1432.68</v>
      </c>
      <c r="T46" s="214">
        <v>1435.05</v>
      </c>
      <c r="U46" s="214">
        <v>1389.09</v>
      </c>
      <c r="V46" s="214">
        <v>1280.17</v>
      </c>
      <c r="W46" s="214">
        <v>1232.6400000000001</v>
      </c>
      <c r="X46" s="214">
        <v>1188.21</v>
      </c>
      <c r="Y46" s="215">
        <v>1186.52</v>
      </c>
      <c r="AB46" s="4">
        <v>8</v>
      </c>
      <c r="AC46" s="4">
        <v>17</v>
      </c>
    </row>
    <row r="47" spans="1:29" x14ac:dyDescent="0.25">
      <c r="A47" s="69">
        <v>7</v>
      </c>
      <c r="B47" s="213">
        <v>1214.67</v>
      </c>
      <c r="C47" s="214">
        <v>1184.07</v>
      </c>
      <c r="D47" s="214">
        <v>1184.54</v>
      </c>
      <c r="E47" s="214">
        <v>1180.17</v>
      </c>
      <c r="F47" s="214">
        <v>1184.8599999999999</v>
      </c>
      <c r="G47" s="214">
        <v>1193.49</v>
      </c>
      <c r="H47" s="214">
        <v>1273.49</v>
      </c>
      <c r="I47" s="214">
        <v>1318.96</v>
      </c>
      <c r="J47" s="214">
        <v>1431.78</v>
      </c>
      <c r="K47" s="214">
        <v>1483.88</v>
      </c>
      <c r="L47" s="214">
        <v>1490.05</v>
      </c>
      <c r="M47" s="214">
        <v>1490.74</v>
      </c>
      <c r="N47" s="214">
        <v>1491.28</v>
      </c>
      <c r="O47" s="214">
        <v>1490.77</v>
      </c>
      <c r="P47" s="214">
        <v>1503.43</v>
      </c>
      <c r="Q47" s="214">
        <v>1535.37</v>
      </c>
      <c r="R47" s="214">
        <v>1574.11</v>
      </c>
      <c r="S47" s="214">
        <v>1585.69</v>
      </c>
      <c r="T47" s="214">
        <v>1607.85</v>
      </c>
      <c r="U47" s="214">
        <v>1501.76</v>
      </c>
      <c r="V47" s="214">
        <v>1353.45</v>
      </c>
      <c r="W47" s="214">
        <v>1250.3699999999999</v>
      </c>
      <c r="X47" s="214">
        <v>1196.96</v>
      </c>
      <c r="Y47" s="215">
        <v>1189.4000000000001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1150.8699999999999</v>
      </c>
      <c r="C48" s="214">
        <v>1151.58</v>
      </c>
      <c r="D48" s="214">
        <v>1160.3800000000001</v>
      </c>
      <c r="E48" s="214">
        <v>1162.31</v>
      </c>
      <c r="F48" s="214">
        <v>1185.8</v>
      </c>
      <c r="G48" s="214">
        <v>1257.18</v>
      </c>
      <c r="H48" s="214">
        <v>1297.54</v>
      </c>
      <c r="I48" s="214">
        <v>1392.5</v>
      </c>
      <c r="J48" s="214">
        <v>1402.11</v>
      </c>
      <c r="K48" s="214">
        <v>1361.73</v>
      </c>
      <c r="L48" s="214">
        <v>1344.12</v>
      </c>
      <c r="M48" s="214">
        <v>1354.59</v>
      </c>
      <c r="N48" s="214">
        <v>1350.85</v>
      </c>
      <c r="O48" s="214">
        <v>1350.63</v>
      </c>
      <c r="P48" s="214">
        <v>1352.31</v>
      </c>
      <c r="Q48" s="214">
        <v>1367.28</v>
      </c>
      <c r="R48" s="214">
        <v>1402.53</v>
      </c>
      <c r="S48" s="214">
        <v>1408.26</v>
      </c>
      <c r="T48" s="214">
        <v>1392.25</v>
      </c>
      <c r="U48" s="214">
        <v>1365.66</v>
      </c>
      <c r="V48" s="214">
        <v>1242.4100000000001</v>
      </c>
      <c r="W48" s="214">
        <v>1191.48</v>
      </c>
      <c r="X48" s="214">
        <v>1184.03</v>
      </c>
      <c r="Y48" s="215">
        <v>1181.21</v>
      </c>
      <c r="AB48" s="4">
        <v>8</v>
      </c>
      <c r="AC48" s="4">
        <v>19</v>
      </c>
    </row>
    <row r="49" spans="1:29" x14ac:dyDescent="0.25">
      <c r="A49" s="69">
        <v>9</v>
      </c>
      <c r="B49" s="213">
        <v>1166.21</v>
      </c>
      <c r="C49" s="214">
        <v>1164.33</v>
      </c>
      <c r="D49" s="214">
        <v>1148.58</v>
      </c>
      <c r="E49" s="214">
        <v>1150.3900000000001</v>
      </c>
      <c r="F49" s="214">
        <v>1165.03</v>
      </c>
      <c r="G49" s="214">
        <v>1198.58</v>
      </c>
      <c r="H49" s="214">
        <v>1259.58</v>
      </c>
      <c r="I49" s="214">
        <v>1329.74</v>
      </c>
      <c r="J49" s="214">
        <v>1349.09</v>
      </c>
      <c r="K49" s="214">
        <v>1353.17</v>
      </c>
      <c r="L49" s="214">
        <v>1267.73</v>
      </c>
      <c r="M49" s="214">
        <v>1269.1600000000001</v>
      </c>
      <c r="N49" s="214">
        <v>1261.8399999999999</v>
      </c>
      <c r="O49" s="214">
        <v>1261.26</v>
      </c>
      <c r="P49" s="214">
        <v>1255.95</v>
      </c>
      <c r="Q49" s="214">
        <v>1252.8699999999999</v>
      </c>
      <c r="R49" s="214">
        <v>1261.83</v>
      </c>
      <c r="S49" s="214">
        <v>1330.57</v>
      </c>
      <c r="T49" s="214">
        <v>1265.76</v>
      </c>
      <c r="U49" s="214">
        <v>1236.8499999999999</v>
      </c>
      <c r="V49" s="214">
        <v>1193.96</v>
      </c>
      <c r="W49" s="214">
        <v>1186.29</v>
      </c>
      <c r="X49" s="214">
        <v>1158.55</v>
      </c>
      <c r="Y49" s="215">
        <v>1158.92</v>
      </c>
      <c r="AB49" s="4">
        <v>8</v>
      </c>
      <c r="AC49" s="4">
        <v>20</v>
      </c>
    </row>
    <row r="50" spans="1:29" x14ac:dyDescent="0.25">
      <c r="A50" s="69">
        <v>10</v>
      </c>
      <c r="B50" s="213">
        <v>1158.94</v>
      </c>
      <c r="C50" s="214">
        <v>1153.8599999999999</v>
      </c>
      <c r="D50" s="214">
        <v>1154.73</v>
      </c>
      <c r="E50" s="214">
        <v>1161.0999999999999</v>
      </c>
      <c r="F50" s="214">
        <v>1169.46</v>
      </c>
      <c r="G50" s="214">
        <v>1196.27</v>
      </c>
      <c r="H50" s="214">
        <v>1250.69</v>
      </c>
      <c r="I50" s="214">
        <v>1274.5999999999999</v>
      </c>
      <c r="J50" s="214">
        <v>1272.8</v>
      </c>
      <c r="K50" s="214">
        <v>1258.58</v>
      </c>
      <c r="L50" s="214">
        <v>1232.01</v>
      </c>
      <c r="M50" s="214">
        <v>1246.3800000000001</v>
      </c>
      <c r="N50" s="214">
        <v>1245.8599999999999</v>
      </c>
      <c r="O50" s="214">
        <v>1253.18</v>
      </c>
      <c r="P50" s="214">
        <v>1238.8699999999999</v>
      </c>
      <c r="Q50" s="214">
        <v>1247.72</v>
      </c>
      <c r="R50" s="214">
        <v>1260.23</v>
      </c>
      <c r="S50" s="214">
        <v>1282.7</v>
      </c>
      <c r="T50" s="214">
        <v>1264.6099999999999</v>
      </c>
      <c r="U50" s="214">
        <v>1216.8900000000001</v>
      </c>
      <c r="V50" s="214">
        <v>1180.94</v>
      </c>
      <c r="W50" s="214">
        <v>1166.8399999999999</v>
      </c>
      <c r="X50" s="214">
        <v>1160.9100000000001</v>
      </c>
      <c r="Y50" s="215">
        <v>1160.1099999999999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1178.24</v>
      </c>
      <c r="C51" s="214">
        <v>1177.01</v>
      </c>
      <c r="D51" s="214">
        <v>1169.33</v>
      </c>
      <c r="E51" s="214">
        <v>1178.08</v>
      </c>
      <c r="F51" s="214">
        <v>1179.68</v>
      </c>
      <c r="G51" s="214">
        <v>1196.6500000000001</v>
      </c>
      <c r="H51" s="214">
        <v>1204.05</v>
      </c>
      <c r="I51" s="214">
        <v>1205.32</v>
      </c>
      <c r="J51" s="214">
        <v>1188.19</v>
      </c>
      <c r="K51" s="214">
        <v>1188.17</v>
      </c>
      <c r="L51" s="214">
        <v>1187.1199999999999</v>
      </c>
      <c r="M51" s="214">
        <v>1187.1300000000001</v>
      </c>
      <c r="N51" s="214">
        <v>1186.78</v>
      </c>
      <c r="O51" s="214">
        <v>1185.74</v>
      </c>
      <c r="P51" s="214">
        <v>1187.48</v>
      </c>
      <c r="Q51" s="214">
        <v>1182.8499999999999</v>
      </c>
      <c r="R51" s="214">
        <v>1183.9000000000001</v>
      </c>
      <c r="S51" s="214">
        <v>1184.75</v>
      </c>
      <c r="T51" s="214">
        <v>1184.3699999999999</v>
      </c>
      <c r="U51" s="214">
        <v>1184.57</v>
      </c>
      <c r="V51" s="214">
        <v>1184.03</v>
      </c>
      <c r="W51" s="214">
        <v>1182.23</v>
      </c>
      <c r="X51" s="214">
        <v>1162.51</v>
      </c>
      <c r="Y51" s="215">
        <v>1164.1500000000001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1173.27</v>
      </c>
      <c r="C52" s="214">
        <v>1168.3399999999999</v>
      </c>
      <c r="D52" s="214">
        <v>1143.98</v>
      </c>
      <c r="E52" s="214">
        <v>1175.5899999999999</v>
      </c>
      <c r="F52" s="214">
        <v>1188.17</v>
      </c>
      <c r="G52" s="214">
        <v>1190.29</v>
      </c>
      <c r="H52" s="214">
        <v>1189.27</v>
      </c>
      <c r="I52" s="214">
        <v>1189.69</v>
      </c>
      <c r="J52" s="214">
        <v>1181.28</v>
      </c>
      <c r="K52" s="214">
        <v>1180.81</v>
      </c>
      <c r="L52" s="214">
        <v>1180.17</v>
      </c>
      <c r="M52" s="214">
        <v>1164.9000000000001</v>
      </c>
      <c r="N52" s="214">
        <v>1180.3599999999999</v>
      </c>
      <c r="O52" s="214">
        <v>1165.29</v>
      </c>
      <c r="P52" s="214">
        <v>1180.49</v>
      </c>
      <c r="Q52" s="214">
        <v>1167.1600000000001</v>
      </c>
      <c r="R52" s="214">
        <v>1183.82</v>
      </c>
      <c r="S52" s="214">
        <v>1217.52</v>
      </c>
      <c r="T52" s="214">
        <v>1184.1099999999999</v>
      </c>
      <c r="U52" s="214">
        <v>1191.74</v>
      </c>
      <c r="V52" s="214">
        <v>1187.0899999999999</v>
      </c>
      <c r="W52" s="214">
        <v>1185.42</v>
      </c>
      <c r="X52" s="214">
        <v>1183.51</v>
      </c>
      <c r="Y52" s="215">
        <v>1187.3599999999999</v>
      </c>
      <c r="AB52" s="4">
        <v>8</v>
      </c>
      <c r="AC52" s="4">
        <v>23</v>
      </c>
    </row>
    <row r="53" spans="1:29" x14ac:dyDescent="0.25">
      <c r="A53" s="69">
        <v>13</v>
      </c>
      <c r="B53" s="213">
        <v>1188.93</v>
      </c>
      <c r="C53" s="214">
        <v>1189.5</v>
      </c>
      <c r="D53" s="214">
        <v>1189.99</v>
      </c>
      <c r="E53" s="214">
        <v>1190.58</v>
      </c>
      <c r="F53" s="214">
        <v>1191.55</v>
      </c>
      <c r="G53" s="214">
        <v>1193.6099999999999</v>
      </c>
      <c r="H53" s="214">
        <v>1195.67</v>
      </c>
      <c r="I53" s="214">
        <v>1200.3</v>
      </c>
      <c r="J53" s="214">
        <v>1281.67</v>
      </c>
      <c r="K53" s="214">
        <v>1281.54</v>
      </c>
      <c r="L53" s="214">
        <v>1274.32</v>
      </c>
      <c r="M53" s="214">
        <v>1272.6400000000001</v>
      </c>
      <c r="N53" s="214">
        <v>1272.6400000000001</v>
      </c>
      <c r="O53" s="214">
        <v>1274.96</v>
      </c>
      <c r="P53" s="214">
        <v>1278.97</v>
      </c>
      <c r="Q53" s="214">
        <v>1291.77</v>
      </c>
      <c r="R53" s="214">
        <v>1319.56</v>
      </c>
      <c r="S53" s="214">
        <v>1320.11</v>
      </c>
      <c r="T53" s="214">
        <v>1301.3900000000001</v>
      </c>
      <c r="U53" s="214">
        <v>1284.9000000000001</v>
      </c>
      <c r="V53" s="214">
        <v>1261.6500000000001</v>
      </c>
      <c r="W53" s="214">
        <v>1217.77</v>
      </c>
      <c r="X53" s="214">
        <v>1189.5899999999999</v>
      </c>
      <c r="Y53" s="215">
        <v>1189.8599999999999</v>
      </c>
      <c r="AB53" s="4">
        <v>8</v>
      </c>
      <c r="AC53" s="4">
        <v>24</v>
      </c>
    </row>
    <row r="54" spans="1:29" x14ac:dyDescent="0.25">
      <c r="A54" s="69">
        <v>14</v>
      </c>
      <c r="B54" s="213">
        <v>1190.27</v>
      </c>
      <c r="C54" s="214">
        <v>1191.02</v>
      </c>
      <c r="D54" s="214">
        <v>1190.26</v>
      </c>
      <c r="E54" s="214">
        <v>1179.08</v>
      </c>
      <c r="F54" s="214">
        <v>1190.49</v>
      </c>
      <c r="G54" s="214">
        <v>1193.32</v>
      </c>
      <c r="H54" s="214">
        <v>1193.5899999999999</v>
      </c>
      <c r="I54" s="214">
        <v>1197.95</v>
      </c>
      <c r="J54" s="214">
        <v>1237.8</v>
      </c>
      <c r="K54" s="214">
        <v>1323.13</v>
      </c>
      <c r="L54" s="214">
        <v>1324.19</v>
      </c>
      <c r="M54" s="214">
        <v>1322.23</v>
      </c>
      <c r="N54" s="214">
        <v>1314.63</v>
      </c>
      <c r="O54" s="214">
        <v>1310.27</v>
      </c>
      <c r="P54" s="214">
        <v>1317.17</v>
      </c>
      <c r="Q54" s="214">
        <v>1326.59</v>
      </c>
      <c r="R54" s="214">
        <v>1345.35</v>
      </c>
      <c r="S54" s="214">
        <v>1382.12</v>
      </c>
      <c r="T54" s="214">
        <v>1339.14</v>
      </c>
      <c r="U54" s="214">
        <v>1273.77</v>
      </c>
      <c r="V54" s="214">
        <v>1200.3</v>
      </c>
      <c r="W54" s="214">
        <v>1283.1400000000001</v>
      </c>
      <c r="X54" s="214">
        <v>1212.1199999999999</v>
      </c>
      <c r="Y54" s="215">
        <v>1196.1600000000001</v>
      </c>
      <c r="AB54" s="4">
        <v>8</v>
      </c>
      <c r="AC54" s="4">
        <v>25</v>
      </c>
    </row>
    <row r="55" spans="1:29" x14ac:dyDescent="0.25">
      <c r="A55" s="69">
        <v>15</v>
      </c>
      <c r="B55" s="213">
        <v>1189.67</v>
      </c>
      <c r="C55" s="214">
        <v>1185.29</v>
      </c>
      <c r="D55" s="214">
        <v>1183.6099999999999</v>
      </c>
      <c r="E55" s="214">
        <v>1183.8900000000001</v>
      </c>
      <c r="F55" s="214">
        <v>1191.1199999999999</v>
      </c>
      <c r="G55" s="214">
        <v>1196.8800000000001</v>
      </c>
      <c r="H55" s="214">
        <v>1197.9100000000001</v>
      </c>
      <c r="I55" s="214">
        <v>1239.83</v>
      </c>
      <c r="J55" s="214">
        <v>1242.18</v>
      </c>
      <c r="K55" s="214">
        <v>1245.1199999999999</v>
      </c>
      <c r="L55" s="214">
        <v>1239.01</v>
      </c>
      <c r="M55" s="214">
        <v>1253.54</v>
      </c>
      <c r="N55" s="214">
        <v>1231.95</v>
      </c>
      <c r="O55" s="214">
        <v>1236.0999999999999</v>
      </c>
      <c r="P55" s="214">
        <v>1239.23</v>
      </c>
      <c r="Q55" s="214">
        <v>1254.3699999999999</v>
      </c>
      <c r="R55" s="214">
        <v>1296.5899999999999</v>
      </c>
      <c r="S55" s="214">
        <v>1304.83</v>
      </c>
      <c r="T55" s="214">
        <v>1272.4000000000001</v>
      </c>
      <c r="U55" s="214">
        <v>1250.6600000000001</v>
      </c>
      <c r="V55" s="214">
        <v>1195.76</v>
      </c>
      <c r="W55" s="214">
        <v>1182.31</v>
      </c>
      <c r="X55" s="214">
        <v>1182.08</v>
      </c>
      <c r="Y55" s="215">
        <v>1167.4100000000001</v>
      </c>
      <c r="AB55" s="4">
        <v>9</v>
      </c>
      <c r="AC55" s="4">
        <v>2</v>
      </c>
    </row>
    <row r="56" spans="1:29" x14ac:dyDescent="0.25">
      <c r="A56" s="69">
        <v>16</v>
      </c>
      <c r="B56" s="213">
        <v>1173.94</v>
      </c>
      <c r="C56" s="214">
        <v>1155.25</v>
      </c>
      <c r="D56" s="214">
        <v>1140.52</v>
      </c>
      <c r="E56" s="214">
        <v>1164.26</v>
      </c>
      <c r="F56" s="214">
        <v>1189.75</v>
      </c>
      <c r="G56" s="214">
        <v>1190.5899999999999</v>
      </c>
      <c r="H56" s="214">
        <v>1194.5999999999999</v>
      </c>
      <c r="I56" s="214">
        <v>1190.98</v>
      </c>
      <c r="J56" s="214">
        <v>1179.44</v>
      </c>
      <c r="K56" s="214">
        <v>1179.29</v>
      </c>
      <c r="L56" s="214">
        <v>1178.3900000000001</v>
      </c>
      <c r="M56" s="214">
        <v>1178.17</v>
      </c>
      <c r="N56" s="214">
        <v>1178.93</v>
      </c>
      <c r="O56" s="214">
        <v>1178.98</v>
      </c>
      <c r="P56" s="214">
        <v>1179.3499999999999</v>
      </c>
      <c r="Q56" s="214">
        <v>1180.25</v>
      </c>
      <c r="R56" s="214">
        <v>1215.3699999999999</v>
      </c>
      <c r="S56" s="214">
        <v>1219.45</v>
      </c>
      <c r="T56" s="214">
        <v>1181.55</v>
      </c>
      <c r="U56" s="214">
        <v>1192.92</v>
      </c>
      <c r="V56" s="214">
        <v>1180.71</v>
      </c>
      <c r="W56" s="214">
        <v>1175.9000000000001</v>
      </c>
      <c r="X56" s="214">
        <v>1175.82</v>
      </c>
      <c r="Y56" s="215">
        <v>1177.3900000000001</v>
      </c>
      <c r="AB56" s="4">
        <v>9</v>
      </c>
      <c r="AC56" s="4">
        <v>3</v>
      </c>
    </row>
    <row r="57" spans="1:29" x14ac:dyDescent="0.25">
      <c r="A57" s="69">
        <v>17</v>
      </c>
      <c r="B57" s="213">
        <v>1177.06</v>
      </c>
      <c r="C57" s="214">
        <v>1171.53</v>
      </c>
      <c r="D57" s="214">
        <v>1182.57</v>
      </c>
      <c r="E57" s="214">
        <v>1184.1600000000001</v>
      </c>
      <c r="F57" s="214">
        <v>1190.05</v>
      </c>
      <c r="G57" s="214">
        <v>1208.71</v>
      </c>
      <c r="H57" s="214">
        <v>1303.1300000000001</v>
      </c>
      <c r="I57" s="214">
        <v>1320.58</v>
      </c>
      <c r="J57" s="214">
        <v>1318.95</v>
      </c>
      <c r="K57" s="214">
        <v>1317.18</v>
      </c>
      <c r="L57" s="214">
        <v>1299.77</v>
      </c>
      <c r="M57" s="214">
        <v>1302.57</v>
      </c>
      <c r="N57" s="214">
        <v>1293.57</v>
      </c>
      <c r="O57" s="214">
        <v>1296.55</v>
      </c>
      <c r="P57" s="214">
        <v>1310.21</v>
      </c>
      <c r="Q57" s="214">
        <v>1330.27</v>
      </c>
      <c r="R57" s="214">
        <v>1421.25</v>
      </c>
      <c r="S57" s="214">
        <v>1432.67</v>
      </c>
      <c r="T57" s="214">
        <v>1337.66</v>
      </c>
      <c r="U57" s="214">
        <v>1310.69</v>
      </c>
      <c r="V57" s="214">
        <v>1233.5899999999999</v>
      </c>
      <c r="W57" s="214">
        <v>1189.3900000000001</v>
      </c>
      <c r="X57" s="214">
        <v>1181.1099999999999</v>
      </c>
      <c r="Y57" s="215">
        <v>1183.06</v>
      </c>
      <c r="AB57" s="4">
        <v>9</v>
      </c>
      <c r="AC57" s="4">
        <v>4</v>
      </c>
    </row>
    <row r="58" spans="1:29" x14ac:dyDescent="0.25">
      <c r="A58" s="69">
        <v>18</v>
      </c>
      <c r="B58" s="213">
        <v>1185.19</v>
      </c>
      <c r="C58" s="214">
        <v>1186.04</v>
      </c>
      <c r="D58" s="214">
        <v>1180.49</v>
      </c>
      <c r="E58" s="214">
        <v>1187.4100000000001</v>
      </c>
      <c r="F58" s="214">
        <v>1187.53</v>
      </c>
      <c r="G58" s="214">
        <v>1265.8900000000001</v>
      </c>
      <c r="H58" s="214">
        <v>1320.83</v>
      </c>
      <c r="I58" s="214">
        <v>1352.26</v>
      </c>
      <c r="J58" s="214">
        <v>1352.44</v>
      </c>
      <c r="K58" s="214">
        <v>1357.13</v>
      </c>
      <c r="L58" s="214">
        <v>1338.99</v>
      </c>
      <c r="M58" s="214">
        <v>1340.31</v>
      </c>
      <c r="N58" s="214">
        <v>1314.66</v>
      </c>
      <c r="O58" s="214">
        <v>1289.67</v>
      </c>
      <c r="P58" s="214">
        <v>1331.75</v>
      </c>
      <c r="Q58" s="214">
        <v>1353.45</v>
      </c>
      <c r="R58" s="214">
        <v>1399.75</v>
      </c>
      <c r="S58" s="214">
        <v>1375.69</v>
      </c>
      <c r="T58" s="214">
        <v>1347.41</v>
      </c>
      <c r="U58" s="214">
        <v>1301.3900000000001</v>
      </c>
      <c r="V58" s="214">
        <v>1189.6500000000001</v>
      </c>
      <c r="W58" s="214">
        <v>1187.51</v>
      </c>
      <c r="X58" s="214">
        <v>1181.42</v>
      </c>
      <c r="Y58" s="215">
        <v>1183.25</v>
      </c>
      <c r="AB58" s="4">
        <v>9</v>
      </c>
      <c r="AC58" s="4">
        <v>5</v>
      </c>
    </row>
    <row r="59" spans="1:29" x14ac:dyDescent="0.25">
      <c r="A59" s="69">
        <v>19</v>
      </c>
      <c r="B59" s="213">
        <v>1184.25</v>
      </c>
      <c r="C59" s="214">
        <v>1186.0999999999999</v>
      </c>
      <c r="D59" s="214">
        <v>1187.02</v>
      </c>
      <c r="E59" s="214">
        <v>1188.5899999999999</v>
      </c>
      <c r="F59" s="214">
        <v>1194.5</v>
      </c>
      <c r="G59" s="214">
        <v>1218.75</v>
      </c>
      <c r="H59" s="214">
        <v>1311.77</v>
      </c>
      <c r="I59" s="214">
        <v>1327.08</v>
      </c>
      <c r="J59" s="214">
        <v>1328.52</v>
      </c>
      <c r="K59" s="214">
        <v>1325.7</v>
      </c>
      <c r="L59" s="214">
        <v>1326.07</v>
      </c>
      <c r="M59" s="214">
        <v>1314.12</v>
      </c>
      <c r="N59" s="214">
        <v>1312.08</v>
      </c>
      <c r="O59" s="214">
        <v>1310.19</v>
      </c>
      <c r="P59" s="214">
        <v>1313.26</v>
      </c>
      <c r="Q59" s="214">
        <v>1326.22</v>
      </c>
      <c r="R59" s="214">
        <v>1353.07</v>
      </c>
      <c r="S59" s="214">
        <v>1348.78</v>
      </c>
      <c r="T59" s="214">
        <v>1325.16</v>
      </c>
      <c r="U59" s="214">
        <v>1311.46</v>
      </c>
      <c r="V59" s="214">
        <v>1254.2</v>
      </c>
      <c r="W59" s="214">
        <v>1188.55</v>
      </c>
      <c r="X59" s="214">
        <v>1182.82</v>
      </c>
      <c r="Y59" s="215">
        <v>1182.5899999999999</v>
      </c>
      <c r="AB59" s="4">
        <v>9</v>
      </c>
      <c r="AC59" s="4">
        <v>6</v>
      </c>
    </row>
    <row r="60" spans="1:29" x14ac:dyDescent="0.25">
      <c r="A60" s="69">
        <v>20</v>
      </c>
      <c r="B60" s="213">
        <v>1192.51</v>
      </c>
      <c r="C60" s="214">
        <v>1186.51</v>
      </c>
      <c r="D60" s="214">
        <v>1188.3900000000001</v>
      </c>
      <c r="E60" s="214">
        <v>1188.97</v>
      </c>
      <c r="F60" s="214">
        <v>1188.3399999999999</v>
      </c>
      <c r="G60" s="214">
        <v>1191.94</v>
      </c>
      <c r="H60" s="214">
        <v>1196.8399999999999</v>
      </c>
      <c r="I60" s="214">
        <v>1258.27</v>
      </c>
      <c r="J60" s="214">
        <v>1260.5999999999999</v>
      </c>
      <c r="K60" s="214">
        <v>1262.06</v>
      </c>
      <c r="L60" s="214">
        <v>1257.73</v>
      </c>
      <c r="M60" s="214">
        <v>1254.1400000000001</v>
      </c>
      <c r="N60" s="214">
        <v>1254.69</v>
      </c>
      <c r="O60" s="214">
        <v>1257.46</v>
      </c>
      <c r="P60" s="214">
        <v>1263.3800000000001</v>
      </c>
      <c r="Q60" s="214">
        <v>1270.1500000000001</v>
      </c>
      <c r="R60" s="214">
        <v>1280.51</v>
      </c>
      <c r="S60" s="214">
        <v>1274.3399999999999</v>
      </c>
      <c r="T60" s="214">
        <v>1279.96</v>
      </c>
      <c r="U60" s="214">
        <v>1247.3900000000001</v>
      </c>
      <c r="V60" s="214">
        <v>1186.6300000000001</v>
      </c>
      <c r="W60" s="214">
        <v>1179.31</v>
      </c>
      <c r="X60" s="214">
        <v>1181.05</v>
      </c>
      <c r="Y60" s="215">
        <v>1183.5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1184.21</v>
      </c>
      <c r="C61" s="214">
        <v>1179.08</v>
      </c>
      <c r="D61" s="214">
        <v>1179.5899999999999</v>
      </c>
      <c r="E61" s="214">
        <v>1180.18</v>
      </c>
      <c r="F61" s="214">
        <v>1180.1400000000001</v>
      </c>
      <c r="G61" s="214">
        <v>1188.03</v>
      </c>
      <c r="H61" s="214">
        <v>1187.22</v>
      </c>
      <c r="I61" s="214">
        <v>1188.31</v>
      </c>
      <c r="J61" s="214">
        <v>1183.1600000000001</v>
      </c>
      <c r="K61" s="214">
        <v>1193.7</v>
      </c>
      <c r="L61" s="214">
        <v>1189.71</v>
      </c>
      <c r="M61" s="214">
        <v>1181</v>
      </c>
      <c r="N61" s="214">
        <v>1180.71</v>
      </c>
      <c r="O61" s="214">
        <v>1181</v>
      </c>
      <c r="P61" s="214">
        <v>1208.24</v>
      </c>
      <c r="Q61" s="214">
        <v>1244.3800000000001</v>
      </c>
      <c r="R61" s="214">
        <v>1253.8499999999999</v>
      </c>
      <c r="S61" s="214">
        <v>1251.0899999999999</v>
      </c>
      <c r="T61" s="214">
        <v>1247.6300000000001</v>
      </c>
      <c r="U61" s="214">
        <v>1210.6099999999999</v>
      </c>
      <c r="V61" s="214">
        <v>1267.08</v>
      </c>
      <c r="W61" s="214">
        <v>1199.42</v>
      </c>
      <c r="X61" s="214">
        <v>1182.58</v>
      </c>
      <c r="Y61" s="215">
        <v>1182.5999999999999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1186.06</v>
      </c>
      <c r="C62" s="214">
        <v>1187.3399999999999</v>
      </c>
      <c r="D62" s="214">
        <v>1188.01</v>
      </c>
      <c r="E62" s="214">
        <v>1188.67</v>
      </c>
      <c r="F62" s="214">
        <v>1195.3499999999999</v>
      </c>
      <c r="G62" s="214">
        <v>1308.45</v>
      </c>
      <c r="H62" s="214">
        <v>1428.16</v>
      </c>
      <c r="I62" s="214">
        <v>1452.48</v>
      </c>
      <c r="J62" s="214">
        <v>1369.04</v>
      </c>
      <c r="K62" s="214">
        <v>1366.31</v>
      </c>
      <c r="L62" s="214">
        <v>1354.37</v>
      </c>
      <c r="M62" s="214">
        <v>1370.68</v>
      </c>
      <c r="N62" s="214">
        <v>1363.88</v>
      </c>
      <c r="O62" s="214">
        <v>1360.84</v>
      </c>
      <c r="P62" s="214">
        <v>1372.14</v>
      </c>
      <c r="Q62" s="214">
        <v>1383.94</v>
      </c>
      <c r="R62" s="214">
        <v>1383.67</v>
      </c>
      <c r="S62" s="214">
        <v>1375.39</v>
      </c>
      <c r="T62" s="214">
        <v>1332.07</v>
      </c>
      <c r="U62" s="214">
        <v>1319.25</v>
      </c>
      <c r="V62" s="214">
        <v>1229.73</v>
      </c>
      <c r="W62" s="214">
        <v>1191.26</v>
      </c>
      <c r="X62" s="214">
        <v>1183.73</v>
      </c>
      <c r="Y62" s="215">
        <v>1184.4100000000001</v>
      </c>
      <c r="AB62" s="4">
        <v>9</v>
      </c>
      <c r="AC62" s="4">
        <v>9</v>
      </c>
    </row>
    <row r="63" spans="1:29" x14ac:dyDescent="0.25">
      <c r="A63" s="69">
        <v>23</v>
      </c>
      <c r="B63" s="213">
        <v>1186.76</v>
      </c>
      <c r="C63" s="214">
        <v>1187.6500000000001</v>
      </c>
      <c r="D63" s="214">
        <v>1188.6199999999999</v>
      </c>
      <c r="E63" s="214">
        <v>1189.54</v>
      </c>
      <c r="F63" s="214">
        <v>1196.1199999999999</v>
      </c>
      <c r="G63" s="214">
        <v>1241.3499999999999</v>
      </c>
      <c r="H63" s="214">
        <v>1303.68</v>
      </c>
      <c r="I63" s="214">
        <v>1337.46</v>
      </c>
      <c r="J63" s="214">
        <v>1311.82</v>
      </c>
      <c r="K63" s="214">
        <v>1306.8</v>
      </c>
      <c r="L63" s="214">
        <v>1295.75</v>
      </c>
      <c r="M63" s="214">
        <v>1295.0899999999999</v>
      </c>
      <c r="N63" s="214">
        <v>1273.08</v>
      </c>
      <c r="O63" s="214">
        <v>1279.1500000000001</v>
      </c>
      <c r="P63" s="214">
        <v>1303.45</v>
      </c>
      <c r="Q63" s="214">
        <v>1341.99</v>
      </c>
      <c r="R63" s="214">
        <v>1354.19</v>
      </c>
      <c r="S63" s="214">
        <v>1356.42</v>
      </c>
      <c r="T63" s="214">
        <v>1318.78</v>
      </c>
      <c r="U63" s="214">
        <v>1284.05</v>
      </c>
      <c r="V63" s="214">
        <v>1252.1199999999999</v>
      </c>
      <c r="W63" s="214">
        <v>1194.4000000000001</v>
      </c>
      <c r="X63" s="214">
        <v>1192.08</v>
      </c>
      <c r="Y63" s="215">
        <v>1185.17</v>
      </c>
      <c r="AB63" s="4">
        <v>9</v>
      </c>
      <c r="AC63" s="4">
        <v>10</v>
      </c>
    </row>
    <row r="64" spans="1:29" x14ac:dyDescent="0.25">
      <c r="A64" s="69">
        <v>24</v>
      </c>
      <c r="B64" s="213">
        <v>1186.68</v>
      </c>
      <c r="C64" s="214">
        <v>1183.6300000000001</v>
      </c>
      <c r="D64" s="214">
        <v>1178.68</v>
      </c>
      <c r="E64" s="214">
        <v>1178.06</v>
      </c>
      <c r="F64" s="214">
        <v>1186</v>
      </c>
      <c r="G64" s="214">
        <v>1200.3800000000001</v>
      </c>
      <c r="H64" s="214">
        <v>1233.17</v>
      </c>
      <c r="I64" s="214">
        <v>1267.79</v>
      </c>
      <c r="J64" s="214">
        <v>1275.6300000000001</v>
      </c>
      <c r="K64" s="214">
        <v>1276.95</v>
      </c>
      <c r="L64" s="214">
        <v>1267.6500000000001</v>
      </c>
      <c r="M64" s="214">
        <v>1266.33</v>
      </c>
      <c r="N64" s="214">
        <v>1266.1099999999999</v>
      </c>
      <c r="O64" s="214">
        <v>1273.3399999999999</v>
      </c>
      <c r="P64" s="214">
        <v>1279.96</v>
      </c>
      <c r="Q64" s="214">
        <v>1294.17</v>
      </c>
      <c r="R64" s="214">
        <v>1330.79</v>
      </c>
      <c r="S64" s="214">
        <v>1340.97</v>
      </c>
      <c r="T64" s="214">
        <v>1280.5</v>
      </c>
      <c r="U64" s="214">
        <v>1270.3800000000001</v>
      </c>
      <c r="V64" s="214">
        <v>1230.48</v>
      </c>
      <c r="W64" s="214">
        <v>1194.05</v>
      </c>
      <c r="X64" s="214">
        <v>1188.06</v>
      </c>
      <c r="Y64" s="215">
        <v>1188.27</v>
      </c>
      <c r="AB64" s="4">
        <v>9</v>
      </c>
      <c r="AC64" s="4">
        <v>11</v>
      </c>
    </row>
    <row r="65" spans="1:29" x14ac:dyDescent="0.25">
      <c r="A65" s="69">
        <v>25</v>
      </c>
      <c r="B65" s="213">
        <v>1190.23</v>
      </c>
      <c r="C65" s="214">
        <v>1191.28</v>
      </c>
      <c r="D65" s="214">
        <v>1186.76</v>
      </c>
      <c r="E65" s="214">
        <v>1192.5899999999999</v>
      </c>
      <c r="F65" s="214">
        <v>1193.83</v>
      </c>
      <c r="G65" s="214">
        <v>1210.53</v>
      </c>
      <c r="H65" s="214">
        <v>1265.4000000000001</v>
      </c>
      <c r="I65" s="214">
        <v>1314.42</v>
      </c>
      <c r="J65" s="214">
        <v>1283.69</v>
      </c>
      <c r="K65" s="214">
        <v>1280.5899999999999</v>
      </c>
      <c r="L65" s="214">
        <v>1272.3</v>
      </c>
      <c r="M65" s="214">
        <v>1271.1099999999999</v>
      </c>
      <c r="N65" s="214">
        <v>1269.56</v>
      </c>
      <c r="O65" s="214">
        <v>1273.3</v>
      </c>
      <c r="P65" s="214">
        <v>1284.8699999999999</v>
      </c>
      <c r="Q65" s="214">
        <v>1296.77</v>
      </c>
      <c r="R65" s="214">
        <v>1350.68</v>
      </c>
      <c r="S65" s="214">
        <v>1346.6</v>
      </c>
      <c r="T65" s="214">
        <v>1286.58</v>
      </c>
      <c r="U65" s="214">
        <v>1271.2</v>
      </c>
      <c r="V65" s="214">
        <v>1228.96</v>
      </c>
      <c r="W65" s="214">
        <v>1195.58</v>
      </c>
      <c r="X65" s="214">
        <v>1187.6199999999999</v>
      </c>
      <c r="Y65" s="215">
        <v>1187.92</v>
      </c>
      <c r="AB65" s="4">
        <v>9</v>
      </c>
      <c r="AC65" s="4">
        <v>12</v>
      </c>
    </row>
    <row r="66" spans="1:29" x14ac:dyDescent="0.25">
      <c r="A66" s="69">
        <v>26</v>
      </c>
      <c r="B66" s="213">
        <v>1189.8699999999999</v>
      </c>
      <c r="C66" s="214">
        <v>1185.33</v>
      </c>
      <c r="D66" s="214">
        <v>1185.6500000000001</v>
      </c>
      <c r="E66" s="214">
        <v>1187.3900000000001</v>
      </c>
      <c r="F66" s="214">
        <v>1193.25</v>
      </c>
      <c r="G66" s="214">
        <v>1201.6400000000001</v>
      </c>
      <c r="H66" s="214">
        <v>1251.79</v>
      </c>
      <c r="I66" s="214">
        <v>1250.9000000000001</v>
      </c>
      <c r="J66" s="214">
        <v>1242.5</v>
      </c>
      <c r="K66" s="214">
        <v>1254.0899999999999</v>
      </c>
      <c r="L66" s="214">
        <v>1252.0899999999999</v>
      </c>
      <c r="M66" s="214">
        <v>1252.21</v>
      </c>
      <c r="N66" s="214">
        <v>1242.8800000000001</v>
      </c>
      <c r="O66" s="214">
        <v>1243.48</v>
      </c>
      <c r="P66" s="214">
        <v>1253.45</v>
      </c>
      <c r="Q66" s="214">
        <v>1263.17</v>
      </c>
      <c r="R66" s="214">
        <v>1297.5</v>
      </c>
      <c r="S66" s="214">
        <v>1268.23</v>
      </c>
      <c r="T66" s="214">
        <v>1250.83</v>
      </c>
      <c r="U66" s="214">
        <v>1213.06</v>
      </c>
      <c r="V66" s="214">
        <v>1190.8599999999999</v>
      </c>
      <c r="W66" s="214">
        <v>1134.8</v>
      </c>
      <c r="X66" s="214">
        <v>1180.19</v>
      </c>
      <c r="Y66" s="215">
        <v>1182.72</v>
      </c>
      <c r="AB66" s="4">
        <v>9</v>
      </c>
      <c r="AC66" s="4">
        <v>13</v>
      </c>
    </row>
    <row r="67" spans="1:29" x14ac:dyDescent="0.25">
      <c r="A67" s="69">
        <v>27</v>
      </c>
      <c r="B67" s="213">
        <v>1186.1600000000001</v>
      </c>
      <c r="C67" s="214">
        <v>1186.1199999999999</v>
      </c>
      <c r="D67" s="214">
        <v>1186.21</v>
      </c>
      <c r="E67" s="214">
        <v>1187.0899999999999</v>
      </c>
      <c r="F67" s="214">
        <v>1188.93</v>
      </c>
      <c r="G67" s="214">
        <v>1186.17</v>
      </c>
      <c r="H67" s="214">
        <v>1198.98</v>
      </c>
      <c r="I67" s="214">
        <v>1263.55</v>
      </c>
      <c r="J67" s="214">
        <v>1348.1</v>
      </c>
      <c r="K67" s="214">
        <v>1384.17</v>
      </c>
      <c r="L67" s="214">
        <v>1349.85</v>
      </c>
      <c r="M67" s="214">
        <v>1335.45</v>
      </c>
      <c r="N67" s="214">
        <v>1311.31</v>
      </c>
      <c r="O67" s="214">
        <v>1322.34</v>
      </c>
      <c r="P67" s="214">
        <v>1338.05</v>
      </c>
      <c r="Q67" s="214">
        <v>1373.26</v>
      </c>
      <c r="R67" s="214">
        <v>1392.01</v>
      </c>
      <c r="S67" s="214">
        <v>1379.89</v>
      </c>
      <c r="T67" s="214">
        <v>1361.96</v>
      </c>
      <c r="U67" s="214">
        <v>1342.72</v>
      </c>
      <c r="V67" s="214">
        <v>1299.9000000000001</v>
      </c>
      <c r="W67" s="214">
        <v>1211.54</v>
      </c>
      <c r="X67" s="214">
        <v>1185.8399999999999</v>
      </c>
      <c r="Y67" s="215">
        <v>1186.6099999999999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1186.69</v>
      </c>
      <c r="C68" s="214">
        <v>1186.48</v>
      </c>
      <c r="D68" s="214">
        <v>1186.97</v>
      </c>
      <c r="E68" s="214">
        <v>1187.27</v>
      </c>
      <c r="F68" s="214">
        <v>1187.51</v>
      </c>
      <c r="G68" s="214">
        <v>1184.42</v>
      </c>
      <c r="H68" s="214">
        <v>1187.1300000000001</v>
      </c>
      <c r="I68" s="214">
        <v>1204.48</v>
      </c>
      <c r="J68" s="214">
        <v>1279.0999999999999</v>
      </c>
      <c r="K68" s="214">
        <v>1343.55</v>
      </c>
      <c r="L68" s="214">
        <v>1340.6</v>
      </c>
      <c r="M68" s="214">
        <v>1341.99</v>
      </c>
      <c r="N68" s="214">
        <v>1338.28</v>
      </c>
      <c r="O68" s="214">
        <v>1342.32</v>
      </c>
      <c r="P68" s="214">
        <v>1370.91</v>
      </c>
      <c r="Q68" s="214">
        <v>1398.09</v>
      </c>
      <c r="R68" s="214">
        <v>1425.22</v>
      </c>
      <c r="S68" s="214">
        <v>1407.49</v>
      </c>
      <c r="T68" s="214">
        <v>1394.83</v>
      </c>
      <c r="U68" s="214">
        <v>1389.26</v>
      </c>
      <c r="V68" s="214">
        <v>1350.48</v>
      </c>
      <c r="W68" s="214">
        <v>1223.56</v>
      </c>
      <c r="X68" s="214">
        <v>1193.32</v>
      </c>
      <c r="Y68" s="215">
        <v>1187.23</v>
      </c>
      <c r="AB68" s="4">
        <v>9</v>
      </c>
      <c r="AC68" s="4">
        <v>15</v>
      </c>
    </row>
    <row r="69" spans="1:29" x14ac:dyDescent="0.25">
      <c r="A69" s="69">
        <v>29</v>
      </c>
      <c r="B69" s="213">
        <v>1186.28</v>
      </c>
      <c r="C69" s="214">
        <v>1186.3599999999999</v>
      </c>
      <c r="D69" s="214">
        <v>1186.43</v>
      </c>
      <c r="E69" s="214">
        <v>1187.5899999999999</v>
      </c>
      <c r="F69" s="214">
        <v>1191.5999999999999</v>
      </c>
      <c r="G69" s="214">
        <v>1216</v>
      </c>
      <c r="H69" s="214">
        <v>1261.96</v>
      </c>
      <c r="I69" s="214">
        <v>1338.38</v>
      </c>
      <c r="J69" s="214">
        <v>1339.69</v>
      </c>
      <c r="K69" s="214">
        <v>1342.08</v>
      </c>
      <c r="L69" s="214">
        <v>1335.77</v>
      </c>
      <c r="M69" s="214">
        <v>1338.2</v>
      </c>
      <c r="N69" s="214">
        <v>1336.81</v>
      </c>
      <c r="O69" s="214">
        <v>1339.41</v>
      </c>
      <c r="P69" s="214">
        <v>1361.12</v>
      </c>
      <c r="Q69" s="214">
        <v>1424.32</v>
      </c>
      <c r="R69" s="214">
        <v>1437.66</v>
      </c>
      <c r="S69" s="214">
        <v>1428.93</v>
      </c>
      <c r="T69" s="214">
        <v>1367.66</v>
      </c>
      <c r="U69" s="214">
        <v>1351.54</v>
      </c>
      <c r="V69" s="214">
        <v>1302.1400000000001</v>
      </c>
      <c r="W69" s="214">
        <v>1223.5899999999999</v>
      </c>
      <c r="X69" s="214">
        <v>1191.1600000000001</v>
      </c>
      <c r="Y69" s="215">
        <v>1185.48</v>
      </c>
      <c r="AB69" s="4">
        <v>9</v>
      </c>
      <c r="AC69" s="4">
        <v>16</v>
      </c>
    </row>
    <row r="70" spans="1:29" x14ac:dyDescent="0.25">
      <c r="A70" s="69">
        <v>30</v>
      </c>
      <c r="B70" s="213">
        <v>1188.42</v>
      </c>
      <c r="C70" s="214">
        <v>1187.5999999999999</v>
      </c>
      <c r="D70" s="214">
        <v>1188.29</v>
      </c>
      <c r="E70" s="214">
        <v>1189.81</v>
      </c>
      <c r="F70" s="214">
        <v>1191.3499999999999</v>
      </c>
      <c r="G70" s="214">
        <v>1207.52</v>
      </c>
      <c r="H70" s="214">
        <v>1252.1099999999999</v>
      </c>
      <c r="I70" s="214">
        <v>1279.33</v>
      </c>
      <c r="J70" s="214">
        <v>1285.8499999999999</v>
      </c>
      <c r="K70" s="214">
        <v>1259.18</v>
      </c>
      <c r="L70" s="214">
        <v>1228.75</v>
      </c>
      <c r="M70" s="214">
        <v>1223.95</v>
      </c>
      <c r="N70" s="214">
        <v>1220.42</v>
      </c>
      <c r="O70" s="214">
        <v>1218.68</v>
      </c>
      <c r="P70" s="214">
        <v>1227.44</v>
      </c>
      <c r="Q70" s="214">
        <v>1244.1300000000001</v>
      </c>
      <c r="R70" s="214">
        <v>1329</v>
      </c>
      <c r="S70" s="214">
        <v>1272.2</v>
      </c>
      <c r="T70" s="214">
        <v>1232.1400000000001</v>
      </c>
      <c r="U70" s="214">
        <v>1211.93</v>
      </c>
      <c r="V70" s="214">
        <v>1205.4000000000001</v>
      </c>
      <c r="W70" s="214">
        <v>1192.71</v>
      </c>
      <c r="X70" s="214">
        <v>1180.29</v>
      </c>
      <c r="Y70" s="215">
        <v>1184.8800000000001</v>
      </c>
      <c r="AB70" s="4">
        <v>9</v>
      </c>
      <c r="AC70" s="4">
        <v>17</v>
      </c>
    </row>
    <row r="71" spans="1:29" x14ac:dyDescent="0.25">
      <c r="A71" s="70">
        <v>31</v>
      </c>
      <c r="B71" s="216">
        <v>1188.02</v>
      </c>
      <c r="C71" s="217">
        <v>1186.32</v>
      </c>
      <c r="D71" s="217">
        <v>1188.74</v>
      </c>
      <c r="E71" s="217">
        <v>1189.6300000000001</v>
      </c>
      <c r="F71" s="217">
        <v>1199.58</v>
      </c>
      <c r="G71" s="217">
        <v>1287.67</v>
      </c>
      <c r="H71" s="217">
        <v>1414.41</v>
      </c>
      <c r="I71" s="217">
        <v>1484.76</v>
      </c>
      <c r="J71" s="217">
        <v>1473.07</v>
      </c>
      <c r="K71" s="217">
        <v>1465.92</v>
      </c>
      <c r="L71" s="217">
        <v>1453.06</v>
      </c>
      <c r="M71" s="217">
        <v>1464.01</v>
      </c>
      <c r="N71" s="217">
        <v>1456.75</v>
      </c>
      <c r="O71" s="217">
        <v>1464.48</v>
      </c>
      <c r="P71" s="217">
        <v>1486.73</v>
      </c>
      <c r="Q71" s="217">
        <v>1524.37</v>
      </c>
      <c r="R71" s="217">
        <v>1536.13</v>
      </c>
      <c r="S71" s="217">
        <v>1534.36</v>
      </c>
      <c r="T71" s="217">
        <v>1458.63</v>
      </c>
      <c r="U71" s="217">
        <v>1429.6</v>
      </c>
      <c r="V71" s="217">
        <v>1350.01</v>
      </c>
      <c r="W71" s="217">
        <v>1283.8699999999999</v>
      </c>
      <c r="X71" s="217">
        <v>1256.29</v>
      </c>
      <c r="Y71" s="218">
        <v>1211.18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1143.3800000000001</v>
      </c>
      <c r="C75" s="211">
        <v>1153.3800000000001</v>
      </c>
      <c r="D75" s="211">
        <v>1177.22</v>
      </c>
      <c r="E75" s="211">
        <v>1185.46</v>
      </c>
      <c r="F75" s="211">
        <v>1249.8499999999999</v>
      </c>
      <c r="G75" s="211">
        <v>1358.27</v>
      </c>
      <c r="H75" s="211">
        <v>1415.16</v>
      </c>
      <c r="I75" s="211">
        <v>1426.97</v>
      </c>
      <c r="J75" s="211">
        <v>1424.88</v>
      </c>
      <c r="K75" s="211">
        <v>1417.48</v>
      </c>
      <c r="L75" s="211">
        <v>1407.59</v>
      </c>
      <c r="M75" s="211">
        <v>1407.51</v>
      </c>
      <c r="N75" s="211">
        <v>1397.31</v>
      </c>
      <c r="O75" s="211">
        <v>1380.87</v>
      </c>
      <c r="P75" s="211">
        <v>1389.28</v>
      </c>
      <c r="Q75" s="211">
        <v>1406.94</v>
      </c>
      <c r="R75" s="211">
        <v>1422.08</v>
      </c>
      <c r="S75" s="211">
        <v>1442.13</v>
      </c>
      <c r="T75" s="211">
        <v>1420.22</v>
      </c>
      <c r="U75" s="211">
        <v>1403.05</v>
      </c>
      <c r="V75" s="211">
        <v>1374.82</v>
      </c>
      <c r="W75" s="211">
        <v>1325.35</v>
      </c>
      <c r="X75" s="211">
        <v>1203.82</v>
      </c>
      <c r="Y75" s="212">
        <v>1181.03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1152.18</v>
      </c>
      <c r="C76" s="214">
        <v>1152.6500000000001</v>
      </c>
      <c r="D76" s="214">
        <v>1161.57</v>
      </c>
      <c r="E76" s="214">
        <v>1184.17</v>
      </c>
      <c r="F76" s="214">
        <v>1268.01</v>
      </c>
      <c r="G76" s="214">
        <v>1383.85</v>
      </c>
      <c r="H76" s="214">
        <v>1405.09</v>
      </c>
      <c r="I76" s="214">
        <v>1449.88</v>
      </c>
      <c r="J76" s="214">
        <v>1427.63</v>
      </c>
      <c r="K76" s="214">
        <v>1416.28</v>
      </c>
      <c r="L76" s="214">
        <v>1398.71</v>
      </c>
      <c r="M76" s="214">
        <v>1401.62</v>
      </c>
      <c r="N76" s="214">
        <v>1398.19</v>
      </c>
      <c r="O76" s="214">
        <v>1394.65</v>
      </c>
      <c r="P76" s="214">
        <v>1398.53</v>
      </c>
      <c r="Q76" s="214">
        <v>1415.21</v>
      </c>
      <c r="R76" s="214">
        <v>1451.52</v>
      </c>
      <c r="S76" s="214">
        <v>1460.99</v>
      </c>
      <c r="T76" s="214">
        <v>1528.06</v>
      </c>
      <c r="U76" s="214">
        <v>1442.32</v>
      </c>
      <c r="V76" s="214">
        <v>1398.27</v>
      </c>
      <c r="W76" s="214">
        <v>1358.2</v>
      </c>
      <c r="X76" s="214">
        <v>1265.52</v>
      </c>
      <c r="Y76" s="215">
        <v>1228.5999999999999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1181.1600000000001</v>
      </c>
      <c r="C77" s="214">
        <v>1169.1300000000001</v>
      </c>
      <c r="D77" s="214">
        <v>1171.58</v>
      </c>
      <c r="E77" s="214">
        <v>1183.26</v>
      </c>
      <c r="F77" s="214">
        <v>1250.93</v>
      </c>
      <c r="G77" s="214">
        <v>1362.97</v>
      </c>
      <c r="H77" s="214">
        <v>1410.32</v>
      </c>
      <c r="I77" s="214">
        <v>1427.57</v>
      </c>
      <c r="J77" s="214">
        <v>1430.15</v>
      </c>
      <c r="K77" s="214">
        <v>1426.5</v>
      </c>
      <c r="L77" s="214">
        <v>1398.33</v>
      </c>
      <c r="M77" s="214">
        <v>1412.44</v>
      </c>
      <c r="N77" s="214">
        <v>1407.51</v>
      </c>
      <c r="O77" s="214">
        <v>1398.73</v>
      </c>
      <c r="P77" s="214">
        <v>1400.43</v>
      </c>
      <c r="Q77" s="214">
        <v>1412.29</v>
      </c>
      <c r="R77" s="214">
        <v>1441.84</v>
      </c>
      <c r="S77" s="214">
        <v>1483.46</v>
      </c>
      <c r="T77" s="214">
        <v>1441.52</v>
      </c>
      <c r="U77" s="214">
        <v>1410.99</v>
      </c>
      <c r="V77" s="214">
        <v>1353.18</v>
      </c>
      <c r="W77" s="214">
        <v>1298.6400000000001</v>
      </c>
      <c r="X77" s="214">
        <v>1236.82</v>
      </c>
      <c r="Y77" s="215">
        <v>1222.77</v>
      </c>
      <c r="AB77" s="4">
        <v>9</v>
      </c>
      <c r="AC77" s="4">
        <v>24</v>
      </c>
    </row>
    <row r="78" spans="1:29" x14ac:dyDescent="0.25">
      <c r="A78" s="69">
        <v>4</v>
      </c>
      <c r="B78" s="223">
        <v>1180.28</v>
      </c>
      <c r="C78" s="214">
        <v>1180.75</v>
      </c>
      <c r="D78" s="214">
        <v>1181.8499999999999</v>
      </c>
      <c r="E78" s="214">
        <v>1182.45</v>
      </c>
      <c r="F78" s="214">
        <v>1183.54</v>
      </c>
      <c r="G78" s="214">
        <v>1254.23</v>
      </c>
      <c r="H78" s="214">
        <v>1281.69</v>
      </c>
      <c r="I78" s="214">
        <v>1268.56</v>
      </c>
      <c r="J78" s="214">
        <v>1243.81</v>
      </c>
      <c r="K78" s="214">
        <v>1206.58</v>
      </c>
      <c r="L78" s="214">
        <v>1137.57</v>
      </c>
      <c r="M78" s="214">
        <v>1137.5</v>
      </c>
      <c r="N78" s="214">
        <v>1137.3699999999999</v>
      </c>
      <c r="O78" s="214">
        <v>1137.48</v>
      </c>
      <c r="P78" s="214">
        <v>1164.3800000000001</v>
      </c>
      <c r="Q78" s="214">
        <v>1155.5999999999999</v>
      </c>
      <c r="R78" s="214">
        <v>1189.17</v>
      </c>
      <c r="S78" s="214">
        <v>1189.3</v>
      </c>
      <c r="T78" s="214">
        <v>1188.26</v>
      </c>
      <c r="U78" s="214">
        <v>1187.99</v>
      </c>
      <c r="V78" s="214">
        <v>1186.48</v>
      </c>
      <c r="W78" s="214">
        <v>1141.06</v>
      </c>
      <c r="X78" s="214">
        <v>1133.8800000000001</v>
      </c>
      <c r="Y78" s="215">
        <v>1139.76</v>
      </c>
      <c r="AB78" s="4">
        <v>9</v>
      </c>
      <c r="AC78" s="4">
        <v>25</v>
      </c>
    </row>
    <row r="79" spans="1:29" x14ac:dyDescent="0.25">
      <c r="A79" s="69">
        <v>5</v>
      </c>
      <c r="B79" s="223">
        <v>1181.07</v>
      </c>
      <c r="C79" s="214">
        <v>1182.1300000000001</v>
      </c>
      <c r="D79" s="214">
        <v>1181.95</v>
      </c>
      <c r="E79" s="214">
        <v>1182.79</v>
      </c>
      <c r="F79" s="214">
        <v>1190.04</v>
      </c>
      <c r="G79" s="214">
        <v>1201.4100000000001</v>
      </c>
      <c r="H79" s="214">
        <v>1273.03</v>
      </c>
      <c r="I79" s="214">
        <v>1254.0999999999999</v>
      </c>
      <c r="J79" s="214">
        <v>1210.58</v>
      </c>
      <c r="K79" s="214">
        <v>1199.27</v>
      </c>
      <c r="L79" s="214">
        <v>1191.08</v>
      </c>
      <c r="M79" s="214">
        <v>1189.01</v>
      </c>
      <c r="N79" s="214">
        <v>1150.25</v>
      </c>
      <c r="O79" s="214">
        <v>1137.92</v>
      </c>
      <c r="P79" s="214">
        <v>1138.5999999999999</v>
      </c>
      <c r="Q79" s="214">
        <v>1149.6099999999999</v>
      </c>
      <c r="R79" s="214">
        <v>1199.6600000000001</v>
      </c>
      <c r="S79" s="214">
        <v>1241.3</v>
      </c>
      <c r="T79" s="214">
        <v>1279.08</v>
      </c>
      <c r="U79" s="214">
        <v>1260.6400000000001</v>
      </c>
      <c r="V79" s="214">
        <v>1189.69</v>
      </c>
      <c r="W79" s="214">
        <v>1185.94</v>
      </c>
      <c r="X79" s="214">
        <v>1179.28</v>
      </c>
      <c r="Y79" s="215">
        <v>1180.28</v>
      </c>
      <c r="AB79" s="4">
        <v>10</v>
      </c>
      <c r="AC79" s="4">
        <v>2</v>
      </c>
    </row>
    <row r="80" spans="1:29" x14ac:dyDescent="0.25">
      <c r="A80" s="69">
        <v>6</v>
      </c>
      <c r="B80" s="223">
        <v>1187.79</v>
      </c>
      <c r="C80" s="214">
        <v>1182.3</v>
      </c>
      <c r="D80" s="214">
        <v>1168.1199999999999</v>
      </c>
      <c r="E80" s="214">
        <v>1167.07</v>
      </c>
      <c r="F80" s="214">
        <v>1183.8599999999999</v>
      </c>
      <c r="G80" s="214">
        <v>1191.1600000000001</v>
      </c>
      <c r="H80" s="214">
        <v>1218.3699999999999</v>
      </c>
      <c r="I80" s="214">
        <v>1295.8499999999999</v>
      </c>
      <c r="J80" s="214">
        <v>1402.38</v>
      </c>
      <c r="K80" s="214">
        <v>1407.06</v>
      </c>
      <c r="L80" s="214">
        <v>1401.63</v>
      </c>
      <c r="M80" s="214">
        <v>1402.92</v>
      </c>
      <c r="N80" s="214">
        <v>1391.69</v>
      </c>
      <c r="O80" s="214">
        <v>1394.71</v>
      </c>
      <c r="P80" s="214">
        <v>1395.39</v>
      </c>
      <c r="Q80" s="214">
        <v>1408.32</v>
      </c>
      <c r="R80" s="214">
        <v>1439</v>
      </c>
      <c r="S80" s="214">
        <v>1432.68</v>
      </c>
      <c r="T80" s="214">
        <v>1435.05</v>
      </c>
      <c r="U80" s="214">
        <v>1389.09</v>
      </c>
      <c r="V80" s="214">
        <v>1280.17</v>
      </c>
      <c r="W80" s="214">
        <v>1232.6400000000001</v>
      </c>
      <c r="X80" s="214">
        <v>1188.21</v>
      </c>
      <c r="Y80" s="215">
        <v>1186.52</v>
      </c>
      <c r="AB80" s="4">
        <v>10</v>
      </c>
      <c r="AC80" s="4">
        <v>3</v>
      </c>
    </row>
    <row r="81" spans="1:29" x14ac:dyDescent="0.25">
      <c r="A81" s="69">
        <v>7</v>
      </c>
      <c r="B81" s="223">
        <v>1214.67</v>
      </c>
      <c r="C81" s="214">
        <v>1184.07</v>
      </c>
      <c r="D81" s="214">
        <v>1184.54</v>
      </c>
      <c r="E81" s="214">
        <v>1180.17</v>
      </c>
      <c r="F81" s="214">
        <v>1184.8599999999999</v>
      </c>
      <c r="G81" s="214">
        <v>1193.49</v>
      </c>
      <c r="H81" s="214">
        <v>1273.49</v>
      </c>
      <c r="I81" s="214">
        <v>1318.96</v>
      </c>
      <c r="J81" s="214">
        <v>1431.78</v>
      </c>
      <c r="K81" s="214">
        <v>1483.88</v>
      </c>
      <c r="L81" s="214">
        <v>1490.05</v>
      </c>
      <c r="M81" s="214">
        <v>1490.74</v>
      </c>
      <c r="N81" s="214">
        <v>1491.28</v>
      </c>
      <c r="O81" s="214">
        <v>1490.77</v>
      </c>
      <c r="P81" s="214">
        <v>1503.43</v>
      </c>
      <c r="Q81" s="214">
        <v>1535.37</v>
      </c>
      <c r="R81" s="214">
        <v>1574.11</v>
      </c>
      <c r="S81" s="214">
        <v>1585.69</v>
      </c>
      <c r="T81" s="214">
        <v>1607.85</v>
      </c>
      <c r="U81" s="214">
        <v>1501.76</v>
      </c>
      <c r="V81" s="214">
        <v>1353.45</v>
      </c>
      <c r="W81" s="214">
        <v>1250.3699999999999</v>
      </c>
      <c r="X81" s="214">
        <v>1196.96</v>
      </c>
      <c r="Y81" s="215">
        <v>1189.4000000000001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1150.8699999999999</v>
      </c>
      <c r="C82" s="214">
        <v>1151.58</v>
      </c>
      <c r="D82" s="214">
        <v>1160.3800000000001</v>
      </c>
      <c r="E82" s="214">
        <v>1162.31</v>
      </c>
      <c r="F82" s="214">
        <v>1185.8</v>
      </c>
      <c r="G82" s="214">
        <v>1257.18</v>
      </c>
      <c r="H82" s="214">
        <v>1297.54</v>
      </c>
      <c r="I82" s="214">
        <v>1392.5</v>
      </c>
      <c r="J82" s="214">
        <v>1402.11</v>
      </c>
      <c r="K82" s="214">
        <v>1361.73</v>
      </c>
      <c r="L82" s="214">
        <v>1344.12</v>
      </c>
      <c r="M82" s="214">
        <v>1354.59</v>
      </c>
      <c r="N82" s="214">
        <v>1350.85</v>
      </c>
      <c r="O82" s="214">
        <v>1350.63</v>
      </c>
      <c r="P82" s="214">
        <v>1352.31</v>
      </c>
      <c r="Q82" s="214">
        <v>1367.28</v>
      </c>
      <c r="R82" s="214">
        <v>1402.53</v>
      </c>
      <c r="S82" s="214">
        <v>1408.26</v>
      </c>
      <c r="T82" s="214">
        <v>1392.25</v>
      </c>
      <c r="U82" s="214">
        <v>1365.66</v>
      </c>
      <c r="V82" s="214">
        <v>1242.4100000000001</v>
      </c>
      <c r="W82" s="214">
        <v>1191.48</v>
      </c>
      <c r="X82" s="214">
        <v>1184.03</v>
      </c>
      <c r="Y82" s="215">
        <v>1181.21</v>
      </c>
      <c r="AB82" s="4">
        <v>10</v>
      </c>
      <c r="AC82" s="4">
        <v>5</v>
      </c>
    </row>
    <row r="83" spans="1:29" x14ac:dyDescent="0.25">
      <c r="A83" s="69">
        <v>9</v>
      </c>
      <c r="B83" s="223">
        <v>1166.21</v>
      </c>
      <c r="C83" s="214">
        <v>1164.33</v>
      </c>
      <c r="D83" s="214">
        <v>1148.58</v>
      </c>
      <c r="E83" s="214">
        <v>1150.3900000000001</v>
      </c>
      <c r="F83" s="214">
        <v>1165.03</v>
      </c>
      <c r="G83" s="214">
        <v>1198.58</v>
      </c>
      <c r="H83" s="214">
        <v>1259.58</v>
      </c>
      <c r="I83" s="214">
        <v>1329.74</v>
      </c>
      <c r="J83" s="214">
        <v>1349.09</v>
      </c>
      <c r="K83" s="214">
        <v>1353.17</v>
      </c>
      <c r="L83" s="214">
        <v>1267.73</v>
      </c>
      <c r="M83" s="214">
        <v>1269.1600000000001</v>
      </c>
      <c r="N83" s="214">
        <v>1261.8399999999999</v>
      </c>
      <c r="O83" s="214">
        <v>1261.26</v>
      </c>
      <c r="P83" s="214">
        <v>1255.95</v>
      </c>
      <c r="Q83" s="214">
        <v>1252.8699999999999</v>
      </c>
      <c r="R83" s="214">
        <v>1261.83</v>
      </c>
      <c r="S83" s="214">
        <v>1330.57</v>
      </c>
      <c r="T83" s="214">
        <v>1265.76</v>
      </c>
      <c r="U83" s="214">
        <v>1236.8499999999999</v>
      </c>
      <c r="V83" s="214">
        <v>1193.96</v>
      </c>
      <c r="W83" s="214">
        <v>1186.29</v>
      </c>
      <c r="X83" s="214">
        <v>1158.55</v>
      </c>
      <c r="Y83" s="215">
        <v>1158.92</v>
      </c>
      <c r="AB83" s="4">
        <v>10</v>
      </c>
      <c r="AC83" s="4">
        <v>6</v>
      </c>
    </row>
    <row r="84" spans="1:29" x14ac:dyDescent="0.25">
      <c r="A84" s="69">
        <v>10</v>
      </c>
      <c r="B84" s="223">
        <v>1158.94</v>
      </c>
      <c r="C84" s="214">
        <v>1153.8599999999999</v>
      </c>
      <c r="D84" s="214">
        <v>1154.73</v>
      </c>
      <c r="E84" s="214">
        <v>1161.0999999999999</v>
      </c>
      <c r="F84" s="214">
        <v>1169.46</v>
      </c>
      <c r="G84" s="214">
        <v>1196.27</v>
      </c>
      <c r="H84" s="214">
        <v>1250.69</v>
      </c>
      <c r="I84" s="214">
        <v>1274.5999999999999</v>
      </c>
      <c r="J84" s="214">
        <v>1272.8</v>
      </c>
      <c r="K84" s="214">
        <v>1258.58</v>
      </c>
      <c r="L84" s="214">
        <v>1232.01</v>
      </c>
      <c r="M84" s="214">
        <v>1246.3800000000001</v>
      </c>
      <c r="N84" s="214">
        <v>1245.8599999999999</v>
      </c>
      <c r="O84" s="214">
        <v>1253.18</v>
      </c>
      <c r="P84" s="214">
        <v>1238.8699999999999</v>
      </c>
      <c r="Q84" s="214">
        <v>1247.72</v>
      </c>
      <c r="R84" s="214">
        <v>1260.23</v>
      </c>
      <c r="S84" s="214">
        <v>1282.7</v>
      </c>
      <c r="T84" s="214">
        <v>1264.6099999999999</v>
      </c>
      <c r="U84" s="214">
        <v>1216.8900000000001</v>
      </c>
      <c r="V84" s="214">
        <v>1180.94</v>
      </c>
      <c r="W84" s="214">
        <v>1166.8399999999999</v>
      </c>
      <c r="X84" s="214">
        <v>1160.9100000000001</v>
      </c>
      <c r="Y84" s="215">
        <v>1160.1099999999999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1178.24</v>
      </c>
      <c r="C85" s="214">
        <v>1177.01</v>
      </c>
      <c r="D85" s="214">
        <v>1169.33</v>
      </c>
      <c r="E85" s="214">
        <v>1178.08</v>
      </c>
      <c r="F85" s="214">
        <v>1179.68</v>
      </c>
      <c r="G85" s="214">
        <v>1196.6500000000001</v>
      </c>
      <c r="H85" s="214">
        <v>1204.05</v>
      </c>
      <c r="I85" s="214">
        <v>1205.32</v>
      </c>
      <c r="J85" s="214">
        <v>1188.19</v>
      </c>
      <c r="K85" s="214">
        <v>1188.17</v>
      </c>
      <c r="L85" s="214">
        <v>1187.1199999999999</v>
      </c>
      <c r="M85" s="214">
        <v>1187.1300000000001</v>
      </c>
      <c r="N85" s="214">
        <v>1186.78</v>
      </c>
      <c r="O85" s="214">
        <v>1185.74</v>
      </c>
      <c r="P85" s="214">
        <v>1187.48</v>
      </c>
      <c r="Q85" s="214">
        <v>1182.8499999999999</v>
      </c>
      <c r="R85" s="214">
        <v>1183.9000000000001</v>
      </c>
      <c r="S85" s="214">
        <v>1184.75</v>
      </c>
      <c r="T85" s="214">
        <v>1184.3699999999999</v>
      </c>
      <c r="U85" s="214">
        <v>1184.57</v>
      </c>
      <c r="V85" s="214">
        <v>1184.03</v>
      </c>
      <c r="W85" s="214">
        <v>1182.23</v>
      </c>
      <c r="X85" s="214">
        <v>1162.51</v>
      </c>
      <c r="Y85" s="215">
        <v>1164.1500000000001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1173.27</v>
      </c>
      <c r="C86" s="214">
        <v>1168.3399999999999</v>
      </c>
      <c r="D86" s="214">
        <v>1143.98</v>
      </c>
      <c r="E86" s="214">
        <v>1175.5899999999999</v>
      </c>
      <c r="F86" s="214">
        <v>1188.17</v>
      </c>
      <c r="G86" s="214">
        <v>1190.29</v>
      </c>
      <c r="H86" s="214">
        <v>1189.27</v>
      </c>
      <c r="I86" s="214">
        <v>1189.69</v>
      </c>
      <c r="J86" s="214">
        <v>1181.28</v>
      </c>
      <c r="K86" s="214">
        <v>1180.81</v>
      </c>
      <c r="L86" s="214">
        <v>1180.17</v>
      </c>
      <c r="M86" s="214">
        <v>1164.9000000000001</v>
      </c>
      <c r="N86" s="214">
        <v>1180.3599999999999</v>
      </c>
      <c r="O86" s="214">
        <v>1165.29</v>
      </c>
      <c r="P86" s="214">
        <v>1180.49</v>
      </c>
      <c r="Q86" s="214">
        <v>1167.1600000000001</v>
      </c>
      <c r="R86" s="214">
        <v>1183.82</v>
      </c>
      <c r="S86" s="214">
        <v>1217.52</v>
      </c>
      <c r="T86" s="214">
        <v>1184.1099999999999</v>
      </c>
      <c r="U86" s="214">
        <v>1191.74</v>
      </c>
      <c r="V86" s="214">
        <v>1187.0899999999999</v>
      </c>
      <c r="W86" s="214">
        <v>1185.42</v>
      </c>
      <c r="X86" s="214">
        <v>1183.51</v>
      </c>
      <c r="Y86" s="215">
        <v>1187.3599999999999</v>
      </c>
      <c r="AB86" s="4">
        <v>10</v>
      </c>
      <c r="AC86" s="4">
        <v>9</v>
      </c>
    </row>
    <row r="87" spans="1:29" x14ac:dyDescent="0.25">
      <c r="A87" s="69">
        <v>13</v>
      </c>
      <c r="B87" s="223">
        <v>1188.93</v>
      </c>
      <c r="C87" s="214">
        <v>1189.5</v>
      </c>
      <c r="D87" s="214">
        <v>1189.99</v>
      </c>
      <c r="E87" s="214">
        <v>1190.58</v>
      </c>
      <c r="F87" s="214">
        <v>1191.55</v>
      </c>
      <c r="G87" s="214">
        <v>1193.6099999999999</v>
      </c>
      <c r="H87" s="214">
        <v>1195.67</v>
      </c>
      <c r="I87" s="214">
        <v>1200.3</v>
      </c>
      <c r="J87" s="214">
        <v>1281.67</v>
      </c>
      <c r="K87" s="214">
        <v>1281.54</v>
      </c>
      <c r="L87" s="214">
        <v>1274.32</v>
      </c>
      <c r="M87" s="214">
        <v>1272.6400000000001</v>
      </c>
      <c r="N87" s="214">
        <v>1272.6400000000001</v>
      </c>
      <c r="O87" s="214">
        <v>1274.96</v>
      </c>
      <c r="P87" s="214">
        <v>1278.97</v>
      </c>
      <c r="Q87" s="214">
        <v>1291.77</v>
      </c>
      <c r="R87" s="214">
        <v>1319.56</v>
      </c>
      <c r="S87" s="214">
        <v>1320.11</v>
      </c>
      <c r="T87" s="214">
        <v>1301.3900000000001</v>
      </c>
      <c r="U87" s="214">
        <v>1284.9000000000001</v>
      </c>
      <c r="V87" s="214">
        <v>1261.6500000000001</v>
      </c>
      <c r="W87" s="214">
        <v>1217.77</v>
      </c>
      <c r="X87" s="214">
        <v>1189.5899999999999</v>
      </c>
      <c r="Y87" s="215">
        <v>1189.8599999999999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1190.27</v>
      </c>
      <c r="C88" s="214">
        <v>1191.02</v>
      </c>
      <c r="D88" s="214">
        <v>1190.26</v>
      </c>
      <c r="E88" s="214">
        <v>1179.08</v>
      </c>
      <c r="F88" s="214">
        <v>1190.49</v>
      </c>
      <c r="G88" s="214">
        <v>1193.32</v>
      </c>
      <c r="H88" s="214">
        <v>1193.5899999999999</v>
      </c>
      <c r="I88" s="214">
        <v>1197.95</v>
      </c>
      <c r="J88" s="214">
        <v>1237.8</v>
      </c>
      <c r="K88" s="214">
        <v>1323.13</v>
      </c>
      <c r="L88" s="214">
        <v>1324.19</v>
      </c>
      <c r="M88" s="214">
        <v>1322.23</v>
      </c>
      <c r="N88" s="214">
        <v>1314.63</v>
      </c>
      <c r="O88" s="214">
        <v>1310.27</v>
      </c>
      <c r="P88" s="214">
        <v>1317.17</v>
      </c>
      <c r="Q88" s="214">
        <v>1326.59</v>
      </c>
      <c r="R88" s="214">
        <v>1345.35</v>
      </c>
      <c r="S88" s="214">
        <v>1382.12</v>
      </c>
      <c r="T88" s="214">
        <v>1339.14</v>
      </c>
      <c r="U88" s="214">
        <v>1273.77</v>
      </c>
      <c r="V88" s="214">
        <v>1200.3</v>
      </c>
      <c r="W88" s="214">
        <v>1283.1400000000001</v>
      </c>
      <c r="X88" s="214">
        <v>1212.1199999999999</v>
      </c>
      <c r="Y88" s="215">
        <v>1196.1600000000001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1189.67</v>
      </c>
      <c r="C89" s="214">
        <v>1185.29</v>
      </c>
      <c r="D89" s="214">
        <v>1183.6099999999999</v>
      </c>
      <c r="E89" s="214">
        <v>1183.8900000000001</v>
      </c>
      <c r="F89" s="214">
        <v>1191.1199999999999</v>
      </c>
      <c r="G89" s="214">
        <v>1196.8800000000001</v>
      </c>
      <c r="H89" s="214">
        <v>1197.9100000000001</v>
      </c>
      <c r="I89" s="214">
        <v>1239.83</v>
      </c>
      <c r="J89" s="214">
        <v>1242.18</v>
      </c>
      <c r="K89" s="214">
        <v>1245.1199999999999</v>
      </c>
      <c r="L89" s="214">
        <v>1239.01</v>
      </c>
      <c r="M89" s="214">
        <v>1253.54</v>
      </c>
      <c r="N89" s="214">
        <v>1231.95</v>
      </c>
      <c r="O89" s="214">
        <v>1236.0999999999999</v>
      </c>
      <c r="P89" s="214">
        <v>1239.23</v>
      </c>
      <c r="Q89" s="214">
        <v>1254.3699999999999</v>
      </c>
      <c r="R89" s="214">
        <v>1296.5899999999999</v>
      </c>
      <c r="S89" s="214">
        <v>1304.83</v>
      </c>
      <c r="T89" s="214">
        <v>1272.4000000000001</v>
      </c>
      <c r="U89" s="214">
        <v>1250.6600000000001</v>
      </c>
      <c r="V89" s="214">
        <v>1195.76</v>
      </c>
      <c r="W89" s="214">
        <v>1182.31</v>
      </c>
      <c r="X89" s="214">
        <v>1182.08</v>
      </c>
      <c r="Y89" s="215">
        <v>1167.4100000000001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1173.94</v>
      </c>
      <c r="C90" s="214">
        <v>1155.25</v>
      </c>
      <c r="D90" s="214">
        <v>1140.52</v>
      </c>
      <c r="E90" s="214">
        <v>1164.26</v>
      </c>
      <c r="F90" s="214">
        <v>1189.75</v>
      </c>
      <c r="G90" s="214">
        <v>1190.5899999999999</v>
      </c>
      <c r="H90" s="214">
        <v>1194.5999999999999</v>
      </c>
      <c r="I90" s="214">
        <v>1190.98</v>
      </c>
      <c r="J90" s="214">
        <v>1179.44</v>
      </c>
      <c r="K90" s="214">
        <v>1179.29</v>
      </c>
      <c r="L90" s="214">
        <v>1178.3900000000001</v>
      </c>
      <c r="M90" s="214">
        <v>1178.17</v>
      </c>
      <c r="N90" s="214">
        <v>1178.93</v>
      </c>
      <c r="O90" s="214">
        <v>1178.98</v>
      </c>
      <c r="P90" s="214">
        <v>1179.3499999999999</v>
      </c>
      <c r="Q90" s="214">
        <v>1180.25</v>
      </c>
      <c r="R90" s="214">
        <v>1215.3699999999999</v>
      </c>
      <c r="S90" s="214">
        <v>1219.45</v>
      </c>
      <c r="T90" s="214">
        <v>1181.55</v>
      </c>
      <c r="U90" s="214">
        <v>1192.92</v>
      </c>
      <c r="V90" s="214">
        <v>1180.71</v>
      </c>
      <c r="W90" s="214">
        <v>1175.9000000000001</v>
      </c>
      <c r="X90" s="214">
        <v>1175.82</v>
      </c>
      <c r="Y90" s="215">
        <v>1177.3900000000001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1177.06</v>
      </c>
      <c r="C91" s="214">
        <v>1171.53</v>
      </c>
      <c r="D91" s="214">
        <v>1182.57</v>
      </c>
      <c r="E91" s="214">
        <v>1184.1600000000001</v>
      </c>
      <c r="F91" s="214">
        <v>1190.05</v>
      </c>
      <c r="G91" s="214">
        <v>1208.71</v>
      </c>
      <c r="H91" s="214">
        <v>1303.1300000000001</v>
      </c>
      <c r="I91" s="214">
        <v>1320.58</v>
      </c>
      <c r="J91" s="214">
        <v>1318.95</v>
      </c>
      <c r="K91" s="214">
        <v>1317.18</v>
      </c>
      <c r="L91" s="214">
        <v>1299.77</v>
      </c>
      <c r="M91" s="214">
        <v>1302.57</v>
      </c>
      <c r="N91" s="214">
        <v>1293.57</v>
      </c>
      <c r="O91" s="214">
        <v>1296.55</v>
      </c>
      <c r="P91" s="214">
        <v>1310.21</v>
      </c>
      <c r="Q91" s="214">
        <v>1330.27</v>
      </c>
      <c r="R91" s="214">
        <v>1421.25</v>
      </c>
      <c r="S91" s="214">
        <v>1432.67</v>
      </c>
      <c r="T91" s="214">
        <v>1337.66</v>
      </c>
      <c r="U91" s="214">
        <v>1310.69</v>
      </c>
      <c r="V91" s="214">
        <v>1233.5899999999999</v>
      </c>
      <c r="W91" s="214">
        <v>1189.3900000000001</v>
      </c>
      <c r="X91" s="214">
        <v>1181.1099999999999</v>
      </c>
      <c r="Y91" s="215">
        <v>1183.06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1185.19</v>
      </c>
      <c r="C92" s="214">
        <v>1186.04</v>
      </c>
      <c r="D92" s="214">
        <v>1180.49</v>
      </c>
      <c r="E92" s="214">
        <v>1187.4100000000001</v>
      </c>
      <c r="F92" s="214">
        <v>1187.53</v>
      </c>
      <c r="G92" s="214">
        <v>1265.8900000000001</v>
      </c>
      <c r="H92" s="214">
        <v>1320.83</v>
      </c>
      <c r="I92" s="214">
        <v>1352.26</v>
      </c>
      <c r="J92" s="214">
        <v>1352.44</v>
      </c>
      <c r="K92" s="214">
        <v>1357.13</v>
      </c>
      <c r="L92" s="214">
        <v>1338.99</v>
      </c>
      <c r="M92" s="214">
        <v>1340.31</v>
      </c>
      <c r="N92" s="214">
        <v>1314.66</v>
      </c>
      <c r="O92" s="214">
        <v>1289.67</v>
      </c>
      <c r="P92" s="214">
        <v>1331.75</v>
      </c>
      <c r="Q92" s="214">
        <v>1353.45</v>
      </c>
      <c r="R92" s="214">
        <v>1399.75</v>
      </c>
      <c r="S92" s="214">
        <v>1375.69</v>
      </c>
      <c r="T92" s="214">
        <v>1347.41</v>
      </c>
      <c r="U92" s="214">
        <v>1301.3900000000001</v>
      </c>
      <c r="V92" s="214">
        <v>1189.6500000000001</v>
      </c>
      <c r="W92" s="214">
        <v>1187.51</v>
      </c>
      <c r="X92" s="214">
        <v>1181.42</v>
      </c>
      <c r="Y92" s="215">
        <v>1183.25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1184.25</v>
      </c>
      <c r="C93" s="214">
        <v>1186.0999999999999</v>
      </c>
      <c r="D93" s="214">
        <v>1187.02</v>
      </c>
      <c r="E93" s="214">
        <v>1188.5899999999999</v>
      </c>
      <c r="F93" s="214">
        <v>1194.5</v>
      </c>
      <c r="G93" s="214">
        <v>1218.75</v>
      </c>
      <c r="H93" s="214">
        <v>1311.77</v>
      </c>
      <c r="I93" s="214">
        <v>1327.08</v>
      </c>
      <c r="J93" s="214">
        <v>1328.52</v>
      </c>
      <c r="K93" s="214">
        <v>1325.7</v>
      </c>
      <c r="L93" s="214">
        <v>1326.07</v>
      </c>
      <c r="M93" s="214">
        <v>1314.12</v>
      </c>
      <c r="N93" s="214">
        <v>1312.08</v>
      </c>
      <c r="O93" s="214">
        <v>1310.19</v>
      </c>
      <c r="P93" s="214">
        <v>1313.26</v>
      </c>
      <c r="Q93" s="214">
        <v>1326.22</v>
      </c>
      <c r="R93" s="214">
        <v>1353.07</v>
      </c>
      <c r="S93" s="214">
        <v>1348.78</v>
      </c>
      <c r="T93" s="214">
        <v>1325.16</v>
      </c>
      <c r="U93" s="214">
        <v>1311.46</v>
      </c>
      <c r="V93" s="214">
        <v>1254.2</v>
      </c>
      <c r="W93" s="214">
        <v>1188.55</v>
      </c>
      <c r="X93" s="214">
        <v>1182.82</v>
      </c>
      <c r="Y93" s="215">
        <v>1182.5899999999999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1192.51</v>
      </c>
      <c r="C94" s="214">
        <v>1186.51</v>
      </c>
      <c r="D94" s="214">
        <v>1188.3900000000001</v>
      </c>
      <c r="E94" s="214">
        <v>1188.97</v>
      </c>
      <c r="F94" s="214">
        <v>1188.3399999999999</v>
      </c>
      <c r="G94" s="214">
        <v>1191.94</v>
      </c>
      <c r="H94" s="214">
        <v>1196.8399999999999</v>
      </c>
      <c r="I94" s="214">
        <v>1258.27</v>
      </c>
      <c r="J94" s="214">
        <v>1260.5999999999999</v>
      </c>
      <c r="K94" s="214">
        <v>1262.06</v>
      </c>
      <c r="L94" s="214">
        <v>1257.73</v>
      </c>
      <c r="M94" s="214">
        <v>1254.1400000000001</v>
      </c>
      <c r="N94" s="214">
        <v>1254.69</v>
      </c>
      <c r="O94" s="214">
        <v>1257.46</v>
      </c>
      <c r="P94" s="214">
        <v>1263.3800000000001</v>
      </c>
      <c r="Q94" s="214">
        <v>1270.1500000000001</v>
      </c>
      <c r="R94" s="214">
        <v>1280.51</v>
      </c>
      <c r="S94" s="214">
        <v>1274.3399999999999</v>
      </c>
      <c r="T94" s="214">
        <v>1279.96</v>
      </c>
      <c r="U94" s="214">
        <v>1247.3900000000001</v>
      </c>
      <c r="V94" s="214">
        <v>1186.6300000000001</v>
      </c>
      <c r="W94" s="214">
        <v>1179.31</v>
      </c>
      <c r="X94" s="214">
        <v>1181.05</v>
      </c>
      <c r="Y94" s="215">
        <v>1183.5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1184.21</v>
      </c>
      <c r="C95" s="214">
        <v>1179.08</v>
      </c>
      <c r="D95" s="214">
        <v>1179.5899999999999</v>
      </c>
      <c r="E95" s="214">
        <v>1180.18</v>
      </c>
      <c r="F95" s="214">
        <v>1180.1400000000001</v>
      </c>
      <c r="G95" s="214">
        <v>1188.03</v>
      </c>
      <c r="H95" s="214">
        <v>1187.22</v>
      </c>
      <c r="I95" s="214">
        <v>1188.31</v>
      </c>
      <c r="J95" s="214">
        <v>1183.1600000000001</v>
      </c>
      <c r="K95" s="214">
        <v>1193.7</v>
      </c>
      <c r="L95" s="214">
        <v>1189.71</v>
      </c>
      <c r="M95" s="214">
        <v>1181</v>
      </c>
      <c r="N95" s="214">
        <v>1180.71</v>
      </c>
      <c r="O95" s="214">
        <v>1181</v>
      </c>
      <c r="P95" s="214">
        <v>1208.24</v>
      </c>
      <c r="Q95" s="214">
        <v>1244.3800000000001</v>
      </c>
      <c r="R95" s="214">
        <v>1253.8499999999999</v>
      </c>
      <c r="S95" s="214">
        <v>1251.0899999999999</v>
      </c>
      <c r="T95" s="214">
        <v>1247.6300000000001</v>
      </c>
      <c r="U95" s="214">
        <v>1210.6099999999999</v>
      </c>
      <c r="V95" s="214">
        <v>1267.08</v>
      </c>
      <c r="W95" s="214">
        <v>1199.42</v>
      </c>
      <c r="X95" s="214">
        <v>1182.58</v>
      </c>
      <c r="Y95" s="215">
        <v>1182.5999999999999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1186.06</v>
      </c>
      <c r="C96" s="214">
        <v>1187.3399999999999</v>
      </c>
      <c r="D96" s="214">
        <v>1188.01</v>
      </c>
      <c r="E96" s="214">
        <v>1188.67</v>
      </c>
      <c r="F96" s="214">
        <v>1195.3499999999999</v>
      </c>
      <c r="G96" s="214">
        <v>1308.45</v>
      </c>
      <c r="H96" s="214">
        <v>1428.16</v>
      </c>
      <c r="I96" s="214">
        <v>1452.48</v>
      </c>
      <c r="J96" s="214">
        <v>1369.04</v>
      </c>
      <c r="K96" s="214">
        <v>1366.31</v>
      </c>
      <c r="L96" s="214">
        <v>1354.37</v>
      </c>
      <c r="M96" s="214">
        <v>1370.68</v>
      </c>
      <c r="N96" s="214">
        <v>1363.88</v>
      </c>
      <c r="O96" s="214">
        <v>1360.84</v>
      </c>
      <c r="P96" s="214">
        <v>1372.14</v>
      </c>
      <c r="Q96" s="214">
        <v>1383.94</v>
      </c>
      <c r="R96" s="214">
        <v>1383.67</v>
      </c>
      <c r="S96" s="214">
        <v>1375.39</v>
      </c>
      <c r="T96" s="214">
        <v>1332.07</v>
      </c>
      <c r="U96" s="214">
        <v>1319.25</v>
      </c>
      <c r="V96" s="214">
        <v>1229.73</v>
      </c>
      <c r="W96" s="214">
        <v>1191.26</v>
      </c>
      <c r="X96" s="214">
        <v>1183.73</v>
      </c>
      <c r="Y96" s="215">
        <v>1184.4100000000001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1186.76</v>
      </c>
      <c r="C97" s="214">
        <v>1187.6500000000001</v>
      </c>
      <c r="D97" s="214">
        <v>1188.6199999999999</v>
      </c>
      <c r="E97" s="214">
        <v>1189.54</v>
      </c>
      <c r="F97" s="214">
        <v>1196.1199999999999</v>
      </c>
      <c r="G97" s="214">
        <v>1241.3499999999999</v>
      </c>
      <c r="H97" s="214">
        <v>1303.68</v>
      </c>
      <c r="I97" s="214">
        <v>1337.46</v>
      </c>
      <c r="J97" s="214">
        <v>1311.82</v>
      </c>
      <c r="K97" s="214">
        <v>1306.8</v>
      </c>
      <c r="L97" s="214">
        <v>1295.75</v>
      </c>
      <c r="M97" s="214">
        <v>1295.0899999999999</v>
      </c>
      <c r="N97" s="214">
        <v>1273.08</v>
      </c>
      <c r="O97" s="214">
        <v>1279.1500000000001</v>
      </c>
      <c r="P97" s="214">
        <v>1303.45</v>
      </c>
      <c r="Q97" s="214">
        <v>1341.99</v>
      </c>
      <c r="R97" s="214">
        <v>1354.19</v>
      </c>
      <c r="S97" s="214">
        <v>1356.42</v>
      </c>
      <c r="T97" s="214">
        <v>1318.78</v>
      </c>
      <c r="U97" s="214">
        <v>1284.05</v>
      </c>
      <c r="V97" s="214">
        <v>1252.1199999999999</v>
      </c>
      <c r="W97" s="214">
        <v>1194.4000000000001</v>
      </c>
      <c r="X97" s="214">
        <v>1192.08</v>
      </c>
      <c r="Y97" s="215">
        <v>1185.17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1186.68</v>
      </c>
      <c r="C98" s="214">
        <v>1183.6300000000001</v>
      </c>
      <c r="D98" s="214">
        <v>1178.68</v>
      </c>
      <c r="E98" s="214">
        <v>1178.06</v>
      </c>
      <c r="F98" s="214">
        <v>1186</v>
      </c>
      <c r="G98" s="214">
        <v>1200.3800000000001</v>
      </c>
      <c r="H98" s="214">
        <v>1233.17</v>
      </c>
      <c r="I98" s="214">
        <v>1267.79</v>
      </c>
      <c r="J98" s="214">
        <v>1275.6300000000001</v>
      </c>
      <c r="K98" s="214">
        <v>1276.95</v>
      </c>
      <c r="L98" s="214">
        <v>1267.6500000000001</v>
      </c>
      <c r="M98" s="214">
        <v>1266.33</v>
      </c>
      <c r="N98" s="214">
        <v>1266.1099999999999</v>
      </c>
      <c r="O98" s="214">
        <v>1273.3399999999999</v>
      </c>
      <c r="P98" s="214">
        <v>1279.96</v>
      </c>
      <c r="Q98" s="214">
        <v>1294.17</v>
      </c>
      <c r="R98" s="214">
        <v>1330.79</v>
      </c>
      <c r="S98" s="214">
        <v>1340.97</v>
      </c>
      <c r="T98" s="214">
        <v>1280.5</v>
      </c>
      <c r="U98" s="214">
        <v>1270.3800000000001</v>
      </c>
      <c r="V98" s="214">
        <v>1230.48</v>
      </c>
      <c r="W98" s="214">
        <v>1194.05</v>
      </c>
      <c r="X98" s="214">
        <v>1188.06</v>
      </c>
      <c r="Y98" s="215">
        <v>1188.27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1190.23</v>
      </c>
      <c r="C99" s="214">
        <v>1191.28</v>
      </c>
      <c r="D99" s="214">
        <v>1186.76</v>
      </c>
      <c r="E99" s="214">
        <v>1192.5899999999999</v>
      </c>
      <c r="F99" s="214">
        <v>1193.83</v>
      </c>
      <c r="G99" s="214">
        <v>1210.53</v>
      </c>
      <c r="H99" s="214">
        <v>1265.4000000000001</v>
      </c>
      <c r="I99" s="214">
        <v>1314.42</v>
      </c>
      <c r="J99" s="214">
        <v>1283.69</v>
      </c>
      <c r="K99" s="214">
        <v>1280.5899999999999</v>
      </c>
      <c r="L99" s="214">
        <v>1272.3</v>
      </c>
      <c r="M99" s="214">
        <v>1271.1099999999999</v>
      </c>
      <c r="N99" s="214">
        <v>1269.56</v>
      </c>
      <c r="O99" s="214">
        <v>1273.3</v>
      </c>
      <c r="P99" s="214">
        <v>1284.8699999999999</v>
      </c>
      <c r="Q99" s="214">
        <v>1296.77</v>
      </c>
      <c r="R99" s="214">
        <v>1350.68</v>
      </c>
      <c r="S99" s="214">
        <v>1346.6</v>
      </c>
      <c r="T99" s="214">
        <v>1286.58</v>
      </c>
      <c r="U99" s="214">
        <v>1271.2</v>
      </c>
      <c r="V99" s="214">
        <v>1228.96</v>
      </c>
      <c r="W99" s="214">
        <v>1195.58</v>
      </c>
      <c r="X99" s="214">
        <v>1187.6199999999999</v>
      </c>
      <c r="Y99" s="215">
        <v>1187.92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1189.8699999999999</v>
      </c>
      <c r="C100" s="214">
        <v>1185.33</v>
      </c>
      <c r="D100" s="214">
        <v>1185.6500000000001</v>
      </c>
      <c r="E100" s="214">
        <v>1187.3900000000001</v>
      </c>
      <c r="F100" s="214">
        <v>1193.25</v>
      </c>
      <c r="G100" s="214">
        <v>1201.6400000000001</v>
      </c>
      <c r="H100" s="214">
        <v>1251.79</v>
      </c>
      <c r="I100" s="214">
        <v>1250.9000000000001</v>
      </c>
      <c r="J100" s="214">
        <v>1242.5</v>
      </c>
      <c r="K100" s="214">
        <v>1254.0899999999999</v>
      </c>
      <c r="L100" s="214">
        <v>1252.0899999999999</v>
      </c>
      <c r="M100" s="214">
        <v>1252.21</v>
      </c>
      <c r="N100" s="214">
        <v>1242.8800000000001</v>
      </c>
      <c r="O100" s="214">
        <v>1243.48</v>
      </c>
      <c r="P100" s="214">
        <v>1253.45</v>
      </c>
      <c r="Q100" s="214">
        <v>1263.17</v>
      </c>
      <c r="R100" s="214">
        <v>1297.5</v>
      </c>
      <c r="S100" s="214">
        <v>1268.23</v>
      </c>
      <c r="T100" s="214">
        <v>1250.83</v>
      </c>
      <c r="U100" s="214">
        <v>1213.06</v>
      </c>
      <c r="V100" s="214">
        <v>1190.8599999999999</v>
      </c>
      <c r="W100" s="214">
        <v>1134.8</v>
      </c>
      <c r="X100" s="214">
        <v>1180.19</v>
      </c>
      <c r="Y100" s="215">
        <v>1182.72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1186.1600000000001</v>
      </c>
      <c r="C101" s="214">
        <v>1186.1199999999999</v>
      </c>
      <c r="D101" s="214">
        <v>1186.21</v>
      </c>
      <c r="E101" s="214">
        <v>1187.0899999999999</v>
      </c>
      <c r="F101" s="214">
        <v>1188.93</v>
      </c>
      <c r="G101" s="214">
        <v>1186.17</v>
      </c>
      <c r="H101" s="214">
        <v>1198.98</v>
      </c>
      <c r="I101" s="214">
        <v>1263.55</v>
      </c>
      <c r="J101" s="214">
        <v>1348.1</v>
      </c>
      <c r="K101" s="214">
        <v>1384.17</v>
      </c>
      <c r="L101" s="214">
        <v>1349.85</v>
      </c>
      <c r="M101" s="214">
        <v>1335.45</v>
      </c>
      <c r="N101" s="214">
        <v>1311.31</v>
      </c>
      <c r="O101" s="214">
        <v>1322.34</v>
      </c>
      <c r="P101" s="214">
        <v>1338.05</v>
      </c>
      <c r="Q101" s="214">
        <v>1373.26</v>
      </c>
      <c r="R101" s="214">
        <v>1392.01</v>
      </c>
      <c r="S101" s="214">
        <v>1379.89</v>
      </c>
      <c r="T101" s="214">
        <v>1361.96</v>
      </c>
      <c r="U101" s="214">
        <v>1342.72</v>
      </c>
      <c r="V101" s="214">
        <v>1299.9000000000001</v>
      </c>
      <c r="W101" s="214">
        <v>1211.54</v>
      </c>
      <c r="X101" s="214">
        <v>1185.8399999999999</v>
      </c>
      <c r="Y101" s="215">
        <v>1186.6099999999999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1186.69</v>
      </c>
      <c r="C102" s="214">
        <v>1186.48</v>
      </c>
      <c r="D102" s="214">
        <v>1186.97</v>
      </c>
      <c r="E102" s="214">
        <v>1187.27</v>
      </c>
      <c r="F102" s="214">
        <v>1187.51</v>
      </c>
      <c r="G102" s="214">
        <v>1184.42</v>
      </c>
      <c r="H102" s="214">
        <v>1187.1300000000001</v>
      </c>
      <c r="I102" s="214">
        <v>1204.48</v>
      </c>
      <c r="J102" s="214">
        <v>1279.0999999999999</v>
      </c>
      <c r="K102" s="214">
        <v>1343.55</v>
      </c>
      <c r="L102" s="214">
        <v>1340.6</v>
      </c>
      <c r="M102" s="214">
        <v>1341.99</v>
      </c>
      <c r="N102" s="214">
        <v>1338.28</v>
      </c>
      <c r="O102" s="214">
        <v>1342.32</v>
      </c>
      <c r="P102" s="214">
        <v>1370.91</v>
      </c>
      <c r="Q102" s="214">
        <v>1398.09</v>
      </c>
      <c r="R102" s="214">
        <v>1425.22</v>
      </c>
      <c r="S102" s="214">
        <v>1407.49</v>
      </c>
      <c r="T102" s="214">
        <v>1394.83</v>
      </c>
      <c r="U102" s="214">
        <v>1389.26</v>
      </c>
      <c r="V102" s="214">
        <v>1350.48</v>
      </c>
      <c r="W102" s="214">
        <v>1223.56</v>
      </c>
      <c r="X102" s="214">
        <v>1193.32</v>
      </c>
      <c r="Y102" s="215">
        <v>1187.23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1186.28</v>
      </c>
      <c r="C103" s="214">
        <v>1186.3599999999999</v>
      </c>
      <c r="D103" s="214">
        <v>1186.43</v>
      </c>
      <c r="E103" s="214">
        <v>1187.5899999999999</v>
      </c>
      <c r="F103" s="214">
        <v>1191.5999999999999</v>
      </c>
      <c r="G103" s="214">
        <v>1216</v>
      </c>
      <c r="H103" s="214">
        <v>1261.96</v>
      </c>
      <c r="I103" s="214">
        <v>1338.38</v>
      </c>
      <c r="J103" s="214">
        <v>1339.69</v>
      </c>
      <c r="K103" s="214">
        <v>1342.08</v>
      </c>
      <c r="L103" s="214">
        <v>1335.77</v>
      </c>
      <c r="M103" s="214">
        <v>1338.2</v>
      </c>
      <c r="N103" s="214">
        <v>1336.81</v>
      </c>
      <c r="O103" s="214">
        <v>1339.41</v>
      </c>
      <c r="P103" s="214">
        <v>1361.12</v>
      </c>
      <c r="Q103" s="214">
        <v>1424.32</v>
      </c>
      <c r="R103" s="214">
        <v>1437.66</v>
      </c>
      <c r="S103" s="214">
        <v>1428.93</v>
      </c>
      <c r="T103" s="214">
        <v>1367.66</v>
      </c>
      <c r="U103" s="214">
        <v>1351.54</v>
      </c>
      <c r="V103" s="214">
        <v>1302.1400000000001</v>
      </c>
      <c r="W103" s="214">
        <v>1223.5899999999999</v>
      </c>
      <c r="X103" s="214">
        <v>1191.1600000000001</v>
      </c>
      <c r="Y103" s="215">
        <v>1185.48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1188.42</v>
      </c>
      <c r="C104" s="214">
        <v>1187.5999999999999</v>
      </c>
      <c r="D104" s="214">
        <v>1188.29</v>
      </c>
      <c r="E104" s="214">
        <v>1189.81</v>
      </c>
      <c r="F104" s="214">
        <v>1191.3499999999999</v>
      </c>
      <c r="G104" s="214">
        <v>1207.52</v>
      </c>
      <c r="H104" s="214">
        <v>1252.1099999999999</v>
      </c>
      <c r="I104" s="214">
        <v>1279.33</v>
      </c>
      <c r="J104" s="214">
        <v>1285.8499999999999</v>
      </c>
      <c r="K104" s="214">
        <v>1259.18</v>
      </c>
      <c r="L104" s="214">
        <v>1228.75</v>
      </c>
      <c r="M104" s="214">
        <v>1223.95</v>
      </c>
      <c r="N104" s="214">
        <v>1220.42</v>
      </c>
      <c r="O104" s="214">
        <v>1218.68</v>
      </c>
      <c r="P104" s="214">
        <v>1227.44</v>
      </c>
      <c r="Q104" s="214">
        <v>1244.1300000000001</v>
      </c>
      <c r="R104" s="214">
        <v>1329</v>
      </c>
      <c r="S104" s="214">
        <v>1272.2</v>
      </c>
      <c r="T104" s="214">
        <v>1232.1400000000001</v>
      </c>
      <c r="U104" s="214">
        <v>1211.93</v>
      </c>
      <c r="V104" s="214">
        <v>1205.4000000000001</v>
      </c>
      <c r="W104" s="214">
        <v>1192.71</v>
      </c>
      <c r="X104" s="214">
        <v>1180.29</v>
      </c>
      <c r="Y104" s="215">
        <v>1184.8800000000001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1188.02</v>
      </c>
      <c r="C105" s="217">
        <v>1186.32</v>
      </c>
      <c r="D105" s="217">
        <v>1188.74</v>
      </c>
      <c r="E105" s="217">
        <v>1189.6300000000001</v>
      </c>
      <c r="F105" s="217">
        <v>1199.58</v>
      </c>
      <c r="G105" s="217">
        <v>1287.67</v>
      </c>
      <c r="H105" s="217">
        <v>1414.41</v>
      </c>
      <c r="I105" s="217">
        <v>1484.76</v>
      </c>
      <c r="J105" s="217">
        <v>1473.07</v>
      </c>
      <c r="K105" s="217">
        <v>1465.92</v>
      </c>
      <c r="L105" s="217">
        <v>1453.06</v>
      </c>
      <c r="M105" s="217">
        <v>1464.01</v>
      </c>
      <c r="N105" s="217">
        <v>1456.75</v>
      </c>
      <c r="O105" s="217">
        <v>1464.48</v>
      </c>
      <c r="P105" s="217">
        <v>1486.73</v>
      </c>
      <c r="Q105" s="217">
        <v>1524.37</v>
      </c>
      <c r="R105" s="217">
        <v>1536.13</v>
      </c>
      <c r="S105" s="217">
        <v>1534.36</v>
      </c>
      <c r="T105" s="217">
        <v>1458.63</v>
      </c>
      <c r="U105" s="217">
        <v>1429.6</v>
      </c>
      <c r="V105" s="217">
        <v>1350.01</v>
      </c>
      <c r="W105" s="217">
        <v>1283.8699999999999</v>
      </c>
      <c r="X105" s="217">
        <v>1256.29</v>
      </c>
      <c r="Y105" s="218">
        <v>1211.18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1143.3800000000001</v>
      </c>
      <c r="C109" s="220">
        <v>1153.3800000000001</v>
      </c>
      <c r="D109" s="220">
        <v>1177.22</v>
      </c>
      <c r="E109" s="220">
        <v>1185.46</v>
      </c>
      <c r="F109" s="220">
        <v>1249.8499999999999</v>
      </c>
      <c r="G109" s="220">
        <v>1358.27</v>
      </c>
      <c r="H109" s="220">
        <v>1415.16</v>
      </c>
      <c r="I109" s="220">
        <v>1426.97</v>
      </c>
      <c r="J109" s="220">
        <v>1424.88</v>
      </c>
      <c r="K109" s="220">
        <v>1417.48</v>
      </c>
      <c r="L109" s="220">
        <v>1407.59</v>
      </c>
      <c r="M109" s="220">
        <v>1407.51</v>
      </c>
      <c r="N109" s="220">
        <v>1397.31</v>
      </c>
      <c r="O109" s="220">
        <v>1380.87</v>
      </c>
      <c r="P109" s="220">
        <v>1389.28</v>
      </c>
      <c r="Q109" s="220">
        <v>1406.94</v>
      </c>
      <c r="R109" s="220">
        <v>1422.08</v>
      </c>
      <c r="S109" s="220">
        <v>1442.13</v>
      </c>
      <c r="T109" s="220">
        <v>1420.22</v>
      </c>
      <c r="U109" s="220">
        <v>1403.05</v>
      </c>
      <c r="V109" s="220">
        <v>1374.82</v>
      </c>
      <c r="W109" s="220">
        <v>1325.35</v>
      </c>
      <c r="X109" s="220">
        <v>1203.82</v>
      </c>
      <c r="Y109" s="221">
        <v>1181.03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1152.18</v>
      </c>
      <c r="C110" s="214">
        <v>1152.6500000000001</v>
      </c>
      <c r="D110" s="214">
        <v>1161.57</v>
      </c>
      <c r="E110" s="214">
        <v>1184.17</v>
      </c>
      <c r="F110" s="214">
        <v>1268.01</v>
      </c>
      <c r="G110" s="214">
        <v>1383.85</v>
      </c>
      <c r="H110" s="214">
        <v>1405.09</v>
      </c>
      <c r="I110" s="214">
        <v>1449.88</v>
      </c>
      <c r="J110" s="214">
        <v>1427.63</v>
      </c>
      <c r="K110" s="214">
        <v>1416.28</v>
      </c>
      <c r="L110" s="214">
        <v>1398.71</v>
      </c>
      <c r="M110" s="214">
        <v>1401.62</v>
      </c>
      <c r="N110" s="214">
        <v>1398.19</v>
      </c>
      <c r="O110" s="214">
        <v>1394.65</v>
      </c>
      <c r="P110" s="214">
        <v>1398.53</v>
      </c>
      <c r="Q110" s="214">
        <v>1415.21</v>
      </c>
      <c r="R110" s="214">
        <v>1451.52</v>
      </c>
      <c r="S110" s="214">
        <v>1460.99</v>
      </c>
      <c r="T110" s="214">
        <v>1528.06</v>
      </c>
      <c r="U110" s="214">
        <v>1442.32</v>
      </c>
      <c r="V110" s="214">
        <v>1398.27</v>
      </c>
      <c r="W110" s="214">
        <v>1358.2</v>
      </c>
      <c r="X110" s="214">
        <v>1265.52</v>
      </c>
      <c r="Y110" s="215">
        <v>1228.5999999999999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1181.1600000000001</v>
      </c>
      <c r="C111" s="214">
        <v>1169.1300000000001</v>
      </c>
      <c r="D111" s="214">
        <v>1171.58</v>
      </c>
      <c r="E111" s="214">
        <v>1183.26</v>
      </c>
      <c r="F111" s="214">
        <v>1250.93</v>
      </c>
      <c r="G111" s="214">
        <v>1362.97</v>
      </c>
      <c r="H111" s="214">
        <v>1410.32</v>
      </c>
      <c r="I111" s="214">
        <v>1427.57</v>
      </c>
      <c r="J111" s="214">
        <v>1430.15</v>
      </c>
      <c r="K111" s="214">
        <v>1426.5</v>
      </c>
      <c r="L111" s="214">
        <v>1398.33</v>
      </c>
      <c r="M111" s="214">
        <v>1412.44</v>
      </c>
      <c r="N111" s="214">
        <v>1407.51</v>
      </c>
      <c r="O111" s="214">
        <v>1398.73</v>
      </c>
      <c r="P111" s="214">
        <v>1400.43</v>
      </c>
      <c r="Q111" s="214">
        <v>1412.29</v>
      </c>
      <c r="R111" s="214">
        <v>1441.84</v>
      </c>
      <c r="S111" s="214">
        <v>1483.46</v>
      </c>
      <c r="T111" s="214">
        <v>1441.52</v>
      </c>
      <c r="U111" s="214">
        <v>1410.99</v>
      </c>
      <c r="V111" s="214">
        <v>1353.18</v>
      </c>
      <c r="W111" s="214">
        <v>1298.6400000000001</v>
      </c>
      <c r="X111" s="214">
        <v>1236.82</v>
      </c>
      <c r="Y111" s="215">
        <v>1222.77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1180.28</v>
      </c>
      <c r="C112" s="214">
        <v>1180.75</v>
      </c>
      <c r="D112" s="214">
        <v>1181.8499999999999</v>
      </c>
      <c r="E112" s="214">
        <v>1182.45</v>
      </c>
      <c r="F112" s="214">
        <v>1183.54</v>
      </c>
      <c r="G112" s="214">
        <v>1254.23</v>
      </c>
      <c r="H112" s="214">
        <v>1281.69</v>
      </c>
      <c r="I112" s="214">
        <v>1268.56</v>
      </c>
      <c r="J112" s="214">
        <v>1243.81</v>
      </c>
      <c r="K112" s="214">
        <v>1206.58</v>
      </c>
      <c r="L112" s="214">
        <v>1137.57</v>
      </c>
      <c r="M112" s="214">
        <v>1137.5</v>
      </c>
      <c r="N112" s="214">
        <v>1137.3699999999999</v>
      </c>
      <c r="O112" s="214">
        <v>1137.48</v>
      </c>
      <c r="P112" s="214">
        <v>1164.3800000000001</v>
      </c>
      <c r="Q112" s="214">
        <v>1155.5999999999999</v>
      </c>
      <c r="R112" s="214">
        <v>1189.17</v>
      </c>
      <c r="S112" s="214">
        <v>1189.3</v>
      </c>
      <c r="T112" s="214">
        <v>1188.26</v>
      </c>
      <c r="U112" s="214">
        <v>1187.99</v>
      </c>
      <c r="V112" s="214">
        <v>1186.48</v>
      </c>
      <c r="W112" s="214">
        <v>1141.06</v>
      </c>
      <c r="X112" s="214">
        <v>1133.8800000000001</v>
      </c>
      <c r="Y112" s="215">
        <v>1139.76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1181.07</v>
      </c>
      <c r="C113" s="214">
        <v>1182.1300000000001</v>
      </c>
      <c r="D113" s="214">
        <v>1181.95</v>
      </c>
      <c r="E113" s="214">
        <v>1182.79</v>
      </c>
      <c r="F113" s="214">
        <v>1190.04</v>
      </c>
      <c r="G113" s="214">
        <v>1201.4100000000001</v>
      </c>
      <c r="H113" s="214">
        <v>1273.03</v>
      </c>
      <c r="I113" s="214">
        <v>1254.0999999999999</v>
      </c>
      <c r="J113" s="214">
        <v>1210.58</v>
      </c>
      <c r="K113" s="214">
        <v>1199.27</v>
      </c>
      <c r="L113" s="214">
        <v>1191.08</v>
      </c>
      <c r="M113" s="214">
        <v>1189.01</v>
      </c>
      <c r="N113" s="214">
        <v>1150.25</v>
      </c>
      <c r="O113" s="214">
        <v>1137.92</v>
      </c>
      <c r="P113" s="214">
        <v>1138.5999999999999</v>
      </c>
      <c r="Q113" s="214">
        <v>1149.6099999999999</v>
      </c>
      <c r="R113" s="214">
        <v>1199.6600000000001</v>
      </c>
      <c r="S113" s="214">
        <v>1241.3</v>
      </c>
      <c r="T113" s="214">
        <v>1279.08</v>
      </c>
      <c r="U113" s="214">
        <v>1260.6400000000001</v>
      </c>
      <c r="V113" s="214">
        <v>1189.69</v>
      </c>
      <c r="W113" s="214">
        <v>1185.94</v>
      </c>
      <c r="X113" s="214">
        <v>1179.28</v>
      </c>
      <c r="Y113" s="215">
        <v>1180.28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1187.79</v>
      </c>
      <c r="C114" s="214">
        <v>1182.3</v>
      </c>
      <c r="D114" s="214">
        <v>1168.1199999999999</v>
      </c>
      <c r="E114" s="214">
        <v>1167.07</v>
      </c>
      <c r="F114" s="214">
        <v>1183.8599999999999</v>
      </c>
      <c r="G114" s="214">
        <v>1191.1600000000001</v>
      </c>
      <c r="H114" s="214">
        <v>1218.3699999999999</v>
      </c>
      <c r="I114" s="214">
        <v>1295.8499999999999</v>
      </c>
      <c r="J114" s="214">
        <v>1402.38</v>
      </c>
      <c r="K114" s="214">
        <v>1407.06</v>
      </c>
      <c r="L114" s="214">
        <v>1401.63</v>
      </c>
      <c r="M114" s="214">
        <v>1402.92</v>
      </c>
      <c r="N114" s="214">
        <v>1391.69</v>
      </c>
      <c r="O114" s="214">
        <v>1394.71</v>
      </c>
      <c r="P114" s="214">
        <v>1395.39</v>
      </c>
      <c r="Q114" s="214">
        <v>1408.32</v>
      </c>
      <c r="R114" s="214">
        <v>1439</v>
      </c>
      <c r="S114" s="214">
        <v>1432.68</v>
      </c>
      <c r="T114" s="214">
        <v>1435.05</v>
      </c>
      <c r="U114" s="214">
        <v>1389.09</v>
      </c>
      <c r="V114" s="214">
        <v>1280.17</v>
      </c>
      <c r="W114" s="214">
        <v>1232.6400000000001</v>
      </c>
      <c r="X114" s="214">
        <v>1188.21</v>
      </c>
      <c r="Y114" s="215">
        <v>1186.52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1214.67</v>
      </c>
      <c r="C115" s="214">
        <v>1184.07</v>
      </c>
      <c r="D115" s="214">
        <v>1184.54</v>
      </c>
      <c r="E115" s="214">
        <v>1180.17</v>
      </c>
      <c r="F115" s="214">
        <v>1184.8599999999999</v>
      </c>
      <c r="G115" s="214">
        <v>1193.49</v>
      </c>
      <c r="H115" s="214">
        <v>1273.49</v>
      </c>
      <c r="I115" s="214">
        <v>1318.96</v>
      </c>
      <c r="J115" s="214">
        <v>1431.78</v>
      </c>
      <c r="K115" s="214">
        <v>1483.88</v>
      </c>
      <c r="L115" s="214">
        <v>1490.05</v>
      </c>
      <c r="M115" s="214">
        <v>1490.74</v>
      </c>
      <c r="N115" s="214">
        <v>1491.28</v>
      </c>
      <c r="O115" s="214">
        <v>1490.77</v>
      </c>
      <c r="P115" s="214">
        <v>1503.43</v>
      </c>
      <c r="Q115" s="214">
        <v>1535.37</v>
      </c>
      <c r="R115" s="214">
        <v>1574.11</v>
      </c>
      <c r="S115" s="214">
        <v>1585.69</v>
      </c>
      <c r="T115" s="214">
        <v>1607.85</v>
      </c>
      <c r="U115" s="214">
        <v>1501.76</v>
      </c>
      <c r="V115" s="214">
        <v>1353.45</v>
      </c>
      <c r="W115" s="214">
        <v>1250.3699999999999</v>
      </c>
      <c r="X115" s="214">
        <v>1196.96</v>
      </c>
      <c r="Y115" s="215">
        <v>1189.4000000000001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1150.8699999999999</v>
      </c>
      <c r="C116" s="214">
        <v>1151.58</v>
      </c>
      <c r="D116" s="214">
        <v>1160.3800000000001</v>
      </c>
      <c r="E116" s="214">
        <v>1162.31</v>
      </c>
      <c r="F116" s="214">
        <v>1185.8</v>
      </c>
      <c r="G116" s="214">
        <v>1257.18</v>
      </c>
      <c r="H116" s="214">
        <v>1297.54</v>
      </c>
      <c r="I116" s="214">
        <v>1392.5</v>
      </c>
      <c r="J116" s="214">
        <v>1402.11</v>
      </c>
      <c r="K116" s="214">
        <v>1361.73</v>
      </c>
      <c r="L116" s="214">
        <v>1344.12</v>
      </c>
      <c r="M116" s="214">
        <v>1354.59</v>
      </c>
      <c r="N116" s="214">
        <v>1350.85</v>
      </c>
      <c r="O116" s="214">
        <v>1350.63</v>
      </c>
      <c r="P116" s="214">
        <v>1352.31</v>
      </c>
      <c r="Q116" s="214">
        <v>1367.28</v>
      </c>
      <c r="R116" s="214">
        <v>1402.53</v>
      </c>
      <c r="S116" s="214">
        <v>1408.26</v>
      </c>
      <c r="T116" s="214">
        <v>1392.25</v>
      </c>
      <c r="U116" s="214">
        <v>1365.66</v>
      </c>
      <c r="V116" s="214">
        <v>1242.4100000000001</v>
      </c>
      <c r="W116" s="214">
        <v>1191.48</v>
      </c>
      <c r="X116" s="214">
        <v>1184.03</v>
      </c>
      <c r="Y116" s="215">
        <v>1181.21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1166.21</v>
      </c>
      <c r="C117" s="214">
        <v>1164.33</v>
      </c>
      <c r="D117" s="214">
        <v>1148.58</v>
      </c>
      <c r="E117" s="214">
        <v>1150.3900000000001</v>
      </c>
      <c r="F117" s="214">
        <v>1165.03</v>
      </c>
      <c r="G117" s="214">
        <v>1198.58</v>
      </c>
      <c r="H117" s="214">
        <v>1259.58</v>
      </c>
      <c r="I117" s="214">
        <v>1329.74</v>
      </c>
      <c r="J117" s="214">
        <v>1349.09</v>
      </c>
      <c r="K117" s="214">
        <v>1353.17</v>
      </c>
      <c r="L117" s="214">
        <v>1267.73</v>
      </c>
      <c r="M117" s="214">
        <v>1269.1600000000001</v>
      </c>
      <c r="N117" s="214">
        <v>1261.8399999999999</v>
      </c>
      <c r="O117" s="214">
        <v>1261.26</v>
      </c>
      <c r="P117" s="214">
        <v>1255.95</v>
      </c>
      <c r="Q117" s="214">
        <v>1252.8699999999999</v>
      </c>
      <c r="R117" s="214">
        <v>1261.83</v>
      </c>
      <c r="S117" s="214">
        <v>1330.57</v>
      </c>
      <c r="T117" s="214">
        <v>1265.76</v>
      </c>
      <c r="U117" s="214">
        <v>1236.8499999999999</v>
      </c>
      <c r="V117" s="214">
        <v>1193.96</v>
      </c>
      <c r="W117" s="214">
        <v>1186.29</v>
      </c>
      <c r="X117" s="214">
        <v>1158.55</v>
      </c>
      <c r="Y117" s="215">
        <v>1158.92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1158.94</v>
      </c>
      <c r="C118" s="214">
        <v>1153.8599999999999</v>
      </c>
      <c r="D118" s="214">
        <v>1154.73</v>
      </c>
      <c r="E118" s="214">
        <v>1161.0999999999999</v>
      </c>
      <c r="F118" s="214">
        <v>1169.46</v>
      </c>
      <c r="G118" s="214">
        <v>1196.27</v>
      </c>
      <c r="H118" s="214">
        <v>1250.69</v>
      </c>
      <c r="I118" s="214">
        <v>1274.5999999999999</v>
      </c>
      <c r="J118" s="214">
        <v>1272.8</v>
      </c>
      <c r="K118" s="214">
        <v>1258.58</v>
      </c>
      <c r="L118" s="214">
        <v>1232.01</v>
      </c>
      <c r="M118" s="214">
        <v>1246.3800000000001</v>
      </c>
      <c r="N118" s="214">
        <v>1245.8599999999999</v>
      </c>
      <c r="O118" s="214">
        <v>1253.18</v>
      </c>
      <c r="P118" s="214">
        <v>1238.8699999999999</v>
      </c>
      <c r="Q118" s="214">
        <v>1247.72</v>
      </c>
      <c r="R118" s="214">
        <v>1260.23</v>
      </c>
      <c r="S118" s="214">
        <v>1282.7</v>
      </c>
      <c r="T118" s="214">
        <v>1264.6099999999999</v>
      </c>
      <c r="U118" s="214">
        <v>1216.8900000000001</v>
      </c>
      <c r="V118" s="214">
        <v>1180.94</v>
      </c>
      <c r="W118" s="214">
        <v>1166.8399999999999</v>
      </c>
      <c r="X118" s="214">
        <v>1160.9100000000001</v>
      </c>
      <c r="Y118" s="215">
        <v>1160.1099999999999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1178.24</v>
      </c>
      <c r="C119" s="214">
        <v>1177.01</v>
      </c>
      <c r="D119" s="214">
        <v>1169.33</v>
      </c>
      <c r="E119" s="214">
        <v>1178.08</v>
      </c>
      <c r="F119" s="214">
        <v>1179.68</v>
      </c>
      <c r="G119" s="214">
        <v>1196.6500000000001</v>
      </c>
      <c r="H119" s="214">
        <v>1204.05</v>
      </c>
      <c r="I119" s="214">
        <v>1205.32</v>
      </c>
      <c r="J119" s="214">
        <v>1188.19</v>
      </c>
      <c r="K119" s="214">
        <v>1188.17</v>
      </c>
      <c r="L119" s="214">
        <v>1187.1199999999999</v>
      </c>
      <c r="M119" s="214">
        <v>1187.1300000000001</v>
      </c>
      <c r="N119" s="214">
        <v>1186.78</v>
      </c>
      <c r="O119" s="214">
        <v>1185.74</v>
      </c>
      <c r="P119" s="214">
        <v>1187.48</v>
      </c>
      <c r="Q119" s="214">
        <v>1182.8499999999999</v>
      </c>
      <c r="R119" s="214">
        <v>1183.9000000000001</v>
      </c>
      <c r="S119" s="214">
        <v>1184.75</v>
      </c>
      <c r="T119" s="214">
        <v>1184.3699999999999</v>
      </c>
      <c r="U119" s="214">
        <v>1184.57</v>
      </c>
      <c r="V119" s="214">
        <v>1184.03</v>
      </c>
      <c r="W119" s="214">
        <v>1182.23</v>
      </c>
      <c r="X119" s="214">
        <v>1162.51</v>
      </c>
      <c r="Y119" s="215">
        <v>1164.1500000000001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1173.27</v>
      </c>
      <c r="C120" s="214">
        <v>1168.3399999999999</v>
      </c>
      <c r="D120" s="214">
        <v>1143.98</v>
      </c>
      <c r="E120" s="214">
        <v>1175.5899999999999</v>
      </c>
      <c r="F120" s="214">
        <v>1188.17</v>
      </c>
      <c r="G120" s="214">
        <v>1190.29</v>
      </c>
      <c r="H120" s="214">
        <v>1189.27</v>
      </c>
      <c r="I120" s="214">
        <v>1189.69</v>
      </c>
      <c r="J120" s="214">
        <v>1181.28</v>
      </c>
      <c r="K120" s="214">
        <v>1180.81</v>
      </c>
      <c r="L120" s="214">
        <v>1180.17</v>
      </c>
      <c r="M120" s="214">
        <v>1164.9000000000001</v>
      </c>
      <c r="N120" s="214">
        <v>1180.3599999999999</v>
      </c>
      <c r="O120" s="214">
        <v>1165.29</v>
      </c>
      <c r="P120" s="214">
        <v>1180.49</v>
      </c>
      <c r="Q120" s="214">
        <v>1167.1600000000001</v>
      </c>
      <c r="R120" s="214">
        <v>1183.82</v>
      </c>
      <c r="S120" s="214">
        <v>1217.52</v>
      </c>
      <c r="T120" s="214">
        <v>1184.1099999999999</v>
      </c>
      <c r="U120" s="214">
        <v>1191.74</v>
      </c>
      <c r="V120" s="214">
        <v>1187.0899999999999</v>
      </c>
      <c r="W120" s="214">
        <v>1185.42</v>
      </c>
      <c r="X120" s="214">
        <v>1183.51</v>
      </c>
      <c r="Y120" s="215">
        <v>1187.3599999999999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1188.93</v>
      </c>
      <c r="C121" s="214">
        <v>1189.5</v>
      </c>
      <c r="D121" s="214">
        <v>1189.99</v>
      </c>
      <c r="E121" s="214">
        <v>1190.58</v>
      </c>
      <c r="F121" s="214">
        <v>1191.55</v>
      </c>
      <c r="G121" s="214">
        <v>1193.6099999999999</v>
      </c>
      <c r="H121" s="214">
        <v>1195.67</v>
      </c>
      <c r="I121" s="214">
        <v>1200.3</v>
      </c>
      <c r="J121" s="214">
        <v>1281.67</v>
      </c>
      <c r="K121" s="214">
        <v>1281.54</v>
      </c>
      <c r="L121" s="214">
        <v>1274.32</v>
      </c>
      <c r="M121" s="214">
        <v>1272.6400000000001</v>
      </c>
      <c r="N121" s="214">
        <v>1272.6400000000001</v>
      </c>
      <c r="O121" s="214">
        <v>1274.96</v>
      </c>
      <c r="P121" s="214">
        <v>1278.97</v>
      </c>
      <c r="Q121" s="214">
        <v>1291.77</v>
      </c>
      <c r="R121" s="214">
        <v>1319.56</v>
      </c>
      <c r="S121" s="214">
        <v>1320.11</v>
      </c>
      <c r="T121" s="214">
        <v>1301.3900000000001</v>
      </c>
      <c r="U121" s="214">
        <v>1284.9000000000001</v>
      </c>
      <c r="V121" s="214">
        <v>1261.6500000000001</v>
      </c>
      <c r="W121" s="214">
        <v>1217.77</v>
      </c>
      <c r="X121" s="214">
        <v>1189.5899999999999</v>
      </c>
      <c r="Y121" s="215">
        <v>1189.8599999999999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1190.27</v>
      </c>
      <c r="C122" s="214">
        <v>1191.02</v>
      </c>
      <c r="D122" s="214">
        <v>1190.26</v>
      </c>
      <c r="E122" s="214">
        <v>1179.08</v>
      </c>
      <c r="F122" s="214">
        <v>1190.49</v>
      </c>
      <c r="G122" s="214">
        <v>1193.32</v>
      </c>
      <c r="H122" s="214">
        <v>1193.5899999999999</v>
      </c>
      <c r="I122" s="214">
        <v>1197.95</v>
      </c>
      <c r="J122" s="214">
        <v>1237.8</v>
      </c>
      <c r="K122" s="214">
        <v>1323.13</v>
      </c>
      <c r="L122" s="214">
        <v>1324.19</v>
      </c>
      <c r="M122" s="214">
        <v>1322.23</v>
      </c>
      <c r="N122" s="214">
        <v>1314.63</v>
      </c>
      <c r="O122" s="214">
        <v>1310.27</v>
      </c>
      <c r="P122" s="214">
        <v>1317.17</v>
      </c>
      <c r="Q122" s="214">
        <v>1326.59</v>
      </c>
      <c r="R122" s="214">
        <v>1345.35</v>
      </c>
      <c r="S122" s="214">
        <v>1382.12</v>
      </c>
      <c r="T122" s="214">
        <v>1339.14</v>
      </c>
      <c r="U122" s="214">
        <v>1273.77</v>
      </c>
      <c r="V122" s="214">
        <v>1200.3</v>
      </c>
      <c r="W122" s="214">
        <v>1283.1400000000001</v>
      </c>
      <c r="X122" s="214">
        <v>1212.1199999999999</v>
      </c>
      <c r="Y122" s="215">
        <v>1196.1600000000001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1189.67</v>
      </c>
      <c r="C123" s="214">
        <v>1185.29</v>
      </c>
      <c r="D123" s="214">
        <v>1183.6099999999999</v>
      </c>
      <c r="E123" s="214">
        <v>1183.8900000000001</v>
      </c>
      <c r="F123" s="214">
        <v>1191.1199999999999</v>
      </c>
      <c r="G123" s="214">
        <v>1196.8800000000001</v>
      </c>
      <c r="H123" s="214">
        <v>1197.9100000000001</v>
      </c>
      <c r="I123" s="214">
        <v>1239.83</v>
      </c>
      <c r="J123" s="214">
        <v>1242.18</v>
      </c>
      <c r="K123" s="214">
        <v>1245.1199999999999</v>
      </c>
      <c r="L123" s="214">
        <v>1239.01</v>
      </c>
      <c r="M123" s="214">
        <v>1253.54</v>
      </c>
      <c r="N123" s="214">
        <v>1231.95</v>
      </c>
      <c r="O123" s="214">
        <v>1236.0999999999999</v>
      </c>
      <c r="P123" s="214">
        <v>1239.23</v>
      </c>
      <c r="Q123" s="214">
        <v>1254.3699999999999</v>
      </c>
      <c r="R123" s="214">
        <v>1296.5899999999999</v>
      </c>
      <c r="S123" s="214">
        <v>1304.83</v>
      </c>
      <c r="T123" s="214">
        <v>1272.4000000000001</v>
      </c>
      <c r="U123" s="214">
        <v>1250.6600000000001</v>
      </c>
      <c r="V123" s="214">
        <v>1195.76</v>
      </c>
      <c r="W123" s="214">
        <v>1182.31</v>
      </c>
      <c r="X123" s="214">
        <v>1182.08</v>
      </c>
      <c r="Y123" s="215">
        <v>1167.4100000000001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1173.94</v>
      </c>
      <c r="C124" s="214">
        <v>1155.25</v>
      </c>
      <c r="D124" s="214">
        <v>1140.52</v>
      </c>
      <c r="E124" s="214">
        <v>1164.26</v>
      </c>
      <c r="F124" s="214">
        <v>1189.75</v>
      </c>
      <c r="G124" s="214">
        <v>1190.5899999999999</v>
      </c>
      <c r="H124" s="214">
        <v>1194.5999999999999</v>
      </c>
      <c r="I124" s="214">
        <v>1190.98</v>
      </c>
      <c r="J124" s="214">
        <v>1179.44</v>
      </c>
      <c r="K124" s="214">
        <v>1179.29</v>
      </c>
      <c r="L124" s="214">
        <v>1178.3900000000001</v>
      </c>
      <c r="M124" s="214">
        <v>1178.17</v>
      </c>
      <c r="N124" s="214">
        <v>1178.93</v>
      </c>
      <c r="O124" s="214">
        <v>1178.98</v>
      </c>
      <c r="P124" s="214">
        <v>1179.3499999999999</v>
      </c>
      <c r="Q124" s="214">
        <v>1180.25</v>
      </c>
      <c r="R124" s="214">
        <v>1215.3699999999999</v>
      </c>
      <c r="S124" s="214">
        <v>1219.45</v>
      </c>
      <c r="T124" s="214">
        <v>1181.55</v>
      </c>
      <c r="U124" s="214">
        <v>1192.92</v>
      </c>
      <c r="V124" s="214">
        <v>1180.71</v>
      </c>
      <c r="W124" s="214">
        <v>1175.9000000000001</v>
      </c>
      <c r="X124" s="214">
        <v>1175.82</v>
      </c>
      <c r="Y124" s="215">
        <v>1177.3900000000001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1177.06</v>
      </c>
      <c r="C125" s="214">
        <v>1171.53</v>
      </c>
      <c r="D125" s="214">
        <v>1182.57</v>
      </c>
      <c r="E125" s="214">
        <v>1184.1600000000001</v>
      </c>
      <c r="F125" s="214">
        <v>1190.05</v>
      </c>
      <c r="G125" s="214">
        <v>1208.71</v>
      </c>
      <c r="H125" s="214">
        <v>1303.1300000000001</v>
      </c>
      <c r="I125" s="214">
        <v>1320.58</v>
      </c>
      <c r="J125" s="214">
        <v>1318.95</v>
      </c>
      <c r="K125" s="214">
        <v>1317.18</v>
      </c>
      <c r="L125" s="214">
        <v>1299.77</v>
      </c>
      <c r="M125" s="214">
        <v>1302.57</v>
      </c>
      <c r="N125" s="214">
        <v>1293.57</v>
      </c>
      <c r="O125" s="214">
        <v>1296.55</v>
      </c>
      <c r="P125" s="214">
        <v>1310.21</v>
      </c>
      <c r="Q125" s="214">
        <v>1330.27</v>
      </c>
      <c r="R125" s="214">
        <v>1421.25</v>
      </c>
      <c r="S125" s="214">
        <v>1432.67</v>
      </c>
      <c r="T125" s="214">
        <v>1337.66</v>
      </c>
      <c r="U125" s="214">
        <v>1310.69</v>
      </c>
      <c r="V125" s="214">
        <v>1233.5899999999999</v>
      </c>
      <c r="W125" s="214">
        <v>1189.3900000000001</v>
      </c>
      <c r="X125" s="214">
        <v>1181.1099999999999</v>
      </c>
      <c r="Y125" s="215">
        <v>1183.06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1185.19</v>
      </c>
      <c r="C126" s="214">
        <v>1186.04</v>
      </c>
      <c r="D126" s="214">
        <v>1180.49</v>
      </c>
      <c r="E126" s="214">
        <v>1187.4100000000001</v>
      </c>
      <c r="F126" s="214">
        <v>1187.53</v>
      </c>
      <c r="G126" s="214">
        <v>1265.8900000000001</v>
      </c>
      <c r="H126" s="214">
        <v>1320.83</v>
      </c>
      <c r="I126" s="214">
        <v>1352.26</v>
      </c>
      <c r="J126" s="214">
        <v>1352.44</v>
      </c>
      <c r="K126" s="214">
        <v>1357.13</v>
      </c>
      <c r="L126" s="214">
        <v>1338.99</v>
      </c>
      <c r="M126" s="214">
        <v>1340.31</v>
      </c>
      <c r="N126" s="214">
        <v>1314.66</v>
      </c>
      <c r="O126" s="214">
        <v>1289.67</v>
      </c>
      <c r="P126" s="214">
        <v>1331.75</v>
      </c>
      <c r="Q126" s="214">
        <v>1353.45</v>
      </c>
      <c r="R126" s="214">
        <v>1399.75</v>
      </c>
      <c r="S126" s="214">
        <v>1375.69</v>
      </c>
      <c r="T126" s="214">
        <v>1347.41</v>
      </c>
      <c r="U126" s="214">
        <v>1301.3900000000001</v>
      </c>
      <c r="V126" s="214">
        <v>1189.6500000000001</v>
      </c>
      <c r="W126" s="214">
        <v>1187.51</v>
      </c>
      <c r="X126" s="214">
        <v>1181.42</v>
      </c>
      <c r="Y126" s="215">
        <v>1183.25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1184.25</v>
      </c>
      <c r="C127" s="214">
        <v>1186.0999999999999</v>
      </c>
      <c r="D127" s="214">
        <v>1187.02</v>
      </c>
      <c r="E127" s="214">
        <v>1188.5899999999999</v>
      </c>
      <c r="F127" s="214">
        <v>1194.5</v>
      </c>
      <c r="G127" s="214">
        <v>1218.75</v>
      </c>
      <c r="H127" s="214">
        <v>1311.77</v>
      </c>
      <c r="I127" s="214">
        <v>1327.08</v>
      </c>
      <c r="J127" s="214">
        <v>1328.52</v>
      </c>
      <c r="K127" s="214">
        <v>1325.7</v>
      </c>
      <c r="L127" s="214">
        <v>1326.07</v>
      </c>
      <c r="M127" s="214">
        <v>1314.12</v>
      </c>
      <c r="N127" s="214">
        <v>1312.08</v>
      </c>
      <c r="O127" s="214">
        <v>1310.19</v>
      </c>
      <c r="P127" s="214">
        <v>1313.26</v>
      </c>
      <c r="Q127" s="214">
        <v>1326.22</v>
      </c>
      <c r="R127" s="214">
        <v>1353.07</v>
      </c>
      <c r="S127" s="214">
        <v>1348.78</v>
      </c>
      <c r="T127" s="214">
        <v>1325.16</v>
      </c>
      <c r="U127" s="214">
        <v>1311.46</v>
      </c>
      <c r="V127" s="214">
        <v>1254.2</v>
      </c>
      <c r="W127" s="214">
        <v>1188.55</v>
      </c>
      <c r="X127" s="214">
        <v>1182.82</v>
      </c>
      <c r="Y127" s="215">
        <v>1182.5899999999999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1192.51</v>
      </c>
      <c r="C128" s="214">
        <v>1186.51</v>
      </c>
      <c r="D128" s="214">
        <v>1188.3900000000001</v>
      </c>
      <c r="E128" s="214">
        <v>1188.97</v>
      </c>
      <c r="F128" s="214">
        <v>1188.3399999999999</v>
      </c>
      <c r="G128" s="214">
        <v>1191.94</v>
      </c>
      <c r="H128" s="214">
        <v>1196.8399999999999</v>
      </c>
      <c r="I128" s="214">
        <v>1258.27</v>
      </c>
      <c r="J128" s="214">
        <v>1260.5999999999999</v>
      </c>
      <c r="K128" s="214">
        <v>1262.06</v>
      </c>
      <c r="L128" s="214">
        <v>1257.73</v>
      </c>
      <c r="M128" s="214">
        <v>1254.1400000000001</v>
      </c>
      <c r="N128" s="214">
        <v>1254.69</v>
      </c>
      <c r="O128" s="214">
        <v>1257.46</v>
      </c>
      <c r="P128" s="214">
        <v>1263.3800000000001</v>
      </c>
      <c r="Q128" s="214">
        <v>1270.1500000000001</v>
      </c>
      <c r="R128" s="214">
        <v>1280.51</v>
      </c>
      <c r="S128" s="214">
        <v>1274.3399999999999</v>
      </c>
      <c r="T128" s="214">
        <v>1279.96</v>
      </c>
      <c r="U128" s="214">
        <v>1247.3900000000001</v>
      </c>
      <c r="V128" s="214">
        <v>1186.6300000000001</v>
      </c>
      <c r="W128" s="214">
        <v>1179.31</v>
      </c>
      <c r="X128" s="214">
        <v>1181.05</v>
      </c>
      <c r="Y128" s="215">
        <v>1183.5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1184.21</v>
      </c>
      <c r="C129" s="214">
        <v>1179.08</v>
      </c>
      <c r="D129" s="214">
        <v>1179.5899999999999</v>
      </c>
      <c r="E129" s="214">
        <v>1180.18</v>
      </c>
      <c r="F129" s="214">
        <v>1180.1400000000001</v>
      </c>
      <c r="G129" s="214">
        <v>1188.03</v>
      </c>
      <c r="H129" s="214">
        <v>1187.22</v>
      </c>
      <c r="I129" s="214">
        <v>1188.31</v>
      </c>
      <c r="J129" s="214">
        <v>1183.1600000000001</v>
      </c>
      <c r="K129" s="214">
        <v>1193.7</v>
      </c>
      <c r="L129" s="214">
        <v>1189.71</v>
      </c>
      <c r="M129" s="214">
        <v>1181</v>
      </c>
      <c r="N129" s="214">
        <v>1180.71</v>
      </c>
      <c r="O129" s="214">
        <v>1181</v>
      </c>
      <c r="P129" s="214">
        <v>1208.24</v>
      </c>
      <c r="Q129" s="214">
        <v>1244.3800000000001</v>
      </c>
      <c r="R129" s="214">
        <v>1253.8499999999999</v>
      </c>
      <c r="S129" s="214">
        <v>1251.0899999999999</v>
      </c>
      <c r="T129" s="214">
        <v>1247.6300000000001</v>
      </c>
      <c r="U129" s="214">
        <v>1210.6099999999999</v>
      </c>
      <c r="V129" s="214">
        <v>1267.08</v>
      </c>
      <c r="W129" s="214">
        <v>1199.42</v>
      </c>
      <c r="X129" s="214">
        <v>1182.58</v>
      </c>
      <c r="Y129" s="215">
        <v>1182.5999999999999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1186.06</v>
      </c>
      <c r="C130" s="214">
        <v>1187.3399999999999</v>
      </c>
      <c r="D130" s="214">
        <v>1188.01</v>
      </c>
      <c r="E130" s="214">
        <v>1188.67</v>
      </c>
      <c r="F130" s="214">
        <v>1195.3499999999999</v>
      </c>
      <c r="G130" s="214">
        <v>1308.45</v>
      </c>
      <c r="H130" s="214">
        <v>1428.16</v>
      </c>
      <c r="I130" s="214">
        <v>1452.48</v>
      </c>
      <c r="J130" s="214">
        <v>1369.04</v>
      </c>
      <c r="K130" s="214">
        <v>1366.31</v>
      </c>
      <c r="L130" s="214">
        <v>1354.37</v>
      </c>
      <c r="M130" s="214">
        <v>1370.68</v>
      </c>
      <c r="N130" s="214">
        <v>1363.88</v>
      </c>
      <c r="O130" s="214">
        <v>1360.84</v>
      </c>
      <c r="P130" s="214">
        <v>1372.14</v>
      </c>
      <c r="Q130" s="214">
        <v>1383.94</v>
      </c>
      <c r="R130" s="214">
        <v>1383.67</v>
      </c>
      <c r="S130" s="214">
        <v>1375.39</v>
      </c>
      <c r="T130" s="214">
        <v>1332.07</v>
      </c>
      <c r="U130" s="214">
        <v>1319.25</v>
      </c>
      <c r="V130" s="214">
        <v>1229.73</v>
      </c>
      <c r="W130" s="214">
        <v>1191.26</v>
      </c>
      <c r="X130" s="214">
        <v>1183.73</v>
      </c>
      <c r="Y130" s="215">
        <v>1184.4100000000001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1186.76</v>
      </c>
      <c r="C131" s="214">
        <v>1187.6500000000001</v>
      </c>
      <c r="D131" s="214">
        <v>1188.6199999999999</v>
      </c>
      <c r="E131" s="214">
        <v>1189.54</v>
      </c>
      <c r="F131" s="214">
        <v>1196.1199999999999</v>
      </c>
      <c r="G131" s="214">
        <v>1241.3499999999999</v>
      </c>
      <c r="H131" s="214">
        <v>1303.68</v>
      </c>
      <c r="I131" s="214">
        <v>1337.46</v>
      </c>
      <c r="J131" s="214">
        <v>1311.82</v>
      </c>
      <c r="K131" s="214">
        <v>1306.8</v>
      </c>
      <c r="L131" s="214">
        <v>1295.75</v>
      </c>
      <c r="M131" s="214">
        <v>1295.0899999999999</v>
      </c>
      <c r="N131" s="214">
        <v>1273.08</v>
      </c>
      <c r="O131" s="214">
        <v>1279.1500000000001</v>
      </c>
      <c r="P131" s="214">
        <v>1303.45</v>
      </c>
      <c r="Q131" s="214">
        <v>1341.99</v>
      </c>
      <c r="R131" s="214">
        <v>1354.19</v>
      </c>
      <c r="S131" s="214">
        <v>1356.42</v>
      </c>
      <c r="T131" s="214">
        <v>1318.78</v>
      </c>
      <c r="U131" s="214">
        <v>1284.05</v>
      </c>
      <c r="V131" s="214">
        <v>1252.1199999999999</v>
      </c>
      <c r="W131" s="214">
        <v>1194.4000000000001</v>
      </c>
      <c r="X131" s="214">
        <v>1192.08</v>
      </c>
      <c r="Y131" s="215">
        <v>1185.17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1186.68</v>
      </c>
      <c r="C132" s="214">
        <v>1183.6300000000001</v>
      </c>
      <c r="D132" s="214">
        <v>1178.68</v>
      </c>
      <c r="E132" s="214">
        <v>1178.06</v>
      </c>
      <c r="F132" s="214">
        <v>1186</v>
      </c>
      <c r="G132" s="214">
        <v>1200.3800000000001</v>
      </c>
      <c r="H132" s="214">
        <v>1233.17</v>
      </c>
      <c r="I132" s="214">
        <v>1267.79</v>
      </c>
      <c r="J132" s="214">
        <v>1275.6300000000001</v>
      </c>
      <c r="K132" s="214">
        <v>1276.95</v>
      </c>
      <c r="L132" s="214">
        <v>1267.6500000000001</v>
      </c>
      <c r="M132" s="214">
        <v>1266.33</v>
      </c>
      <c r="N132" s="214">
        <v>1266.1099999999999</v>
      </c>
      <c r="O132" s="214">
        <v>1273.3399999999999</v>
      </c>
      <c r="P132" s="214">
        <v>1279.96</v>
      </c>
      <c r="Q132" s="214">
        <v>1294.17</v>
      </c>
      <c r="R132" s="214">
        <v>1330.79</v>
      </c>
      <c r="S132" s="214">
        <v>1340.97</v>
      </c>
      <c r="T132" s="214">
        <v>1280.5</v>
      </c>
      <c r="U132" s="214">
        <v>1270.3800000000001</v>
      </c>
      <c r="V132" s="214">
        <v>1230.48</v>
      </c>
      <c r="W132" s="214">
        <v>1194.05</v>
      </c>
      <c r="X132" s="214">
        <v>1188.06</v>
      </c>
      <c r="Y132" s="215">
        <v>1188.27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1190.23</v>
      </c>
      <c r="C133" s="214">
        <v>1191.28</v>
      </c>
      <c r="D133" s="214">
        <v>1186.76</v>
      </c>
      <c r="E133" s="214">
        <v>1192.5899999999999</v>
      </c>
      <c r="F133" s="214">
        <v>1193.83</v>
      </c>
      <c r="G133" s="214">
        <v>1210.53</v>
      </c>
      <c r="H133" s="214">
        <v>1265.4000000000001</v>
      </c>
      <c r="I133" s="214">
        <v>1314.42</v>
      </c>
      <c r="J133" s="214">
        <v>1283.69</v>
      </c>
      <c r="K133" s="214">
        <v>1280.5899999999999</v>
      </c>
      <c r="L133" s="214">
        <v>1272.3</v>
      </c>
      <c r="M133" s="214">
        <v>1271.1099999999999</v>
      </c>
      <c r="N133" s="214">
        <v>1269.56</v>
      </c>
      <c r="O133" s="214">
        <v>1273.3</v>
      </c>
      <c r="P133" s="214">
        <v>1284.8699999999999</v>
      </c>
      <c r="Q133" s="214">
        <v>1296.77</v>
      </c>
      <c r="R133" s="214">
        <v>1350.68</v>
      </c>
      <c r="S133" s="214">
        <v>1346.6</v>
      </c>
      <c r="T133" s="214">
        <v>1286.58</v>
      </c>
      <c r="U133" s="214">
        <v>1271.2</v>
      </c>
      <c r="V133" s="214">
        <v>1228.96</v>
      </c>
      <c r="W133" s="214">
        <v>1195.58</v>
      </c>
      <c r="X133" s="214">
        <v>1187.6199999999999</v>
      </c>
      <c r="Y133" s="215">
        <v>1187.92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1189.8699999999999</v>
      </c>
      <c r="C134" s="214">
        <v>1185.33</v>
      </c>
      <c r="D134" s="214">
        <v>1185.6500000000001</v>
      </c>
      <c r="E134" s="214">
        <v>1187.3900000000001</v>
      </c>
      <c r="F134" s="214">
        <v>1193.25</v>
      </c>
      <c r="G134" s="214">
        <v>1201.6400000000001</v>
      </c>
      <c r="H134" s="214">
        <v>1251.79</v>
      </c>
      <c r="I134" s="214">
        <v>1250.9000000000001</v>
      </c>
      <c r="J134" s="214">
        <v>1242.5</v>
      </c>
      <c r="K134" s="214">
        <v>1254.0899999999999</v>
      </c>
      <c r="L134" s="214">
        <v>1252.0899999999999</v>
      </c>
      <c r="M134" s="214">
        <v>1252.21</v>
      </c>
      <c r="N134" s="214">
        <v>1242.8800000000001</v>
      </c>
      <c r="O134" s="214">
        <v>1243.48</v>
      </c>
      <c r="P134" s="214">
        <v>1253.45</v>
      </c>
      <c r="Q134" s="214">
        <v>1263.17</v>
      </c>
      <c r="R134" s="214">
        <v>1297.5</v>
      </c>
      <c r="S134" s="214">
        <v>1268.23</v>
      </c>
      <c r="T134" s="214">
        <v>1250.83</v>
      </c>
      <c r="U134" s="214">
        <v>1213.06</v>
      </c>
      <c r="V134" s="214">
        <v>1190.8599999999999</v>
      </c>
      <c r="W134" s="214">
        <v>1134.8</v>
      </c>
      <c r="X134" s="214">
        <v>1180.19</v>
      </c>
      <c r="Y134" s="215">
        <v>1182.72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1186.1600000000001</v>
      </c>
      <c r="C135" s="214">
        <v>1186.1199999999999</v>
      </c>
      <c r="D135" s="214">
        <v>1186.21</v>
      </c>
      <c r="E135" s="214">
        <v>1187.0899999999999</v>
      </c>
      <c r="F135" s="214">
        <v>1188.93</v>
      </c>
      <c r="G135" s="214">
        <v>1186.17</v>
      </c>
      <c r="H135" s="214">
        <v>1198.98</v>
      </c>
      <c r="I135" s="214">
        <v>1263.55</v>
      </c>
      <c r="J135" s="214">
        <v>1348.1</v>
      </c>
      <c r="K135" s="214">
        <v>1384.17</v>
      </c>
      <c r="L135" s="214">
        <v>1349.85</v>
      </c>
      <c r="M135" s="214">
        <v>1335.45</v>
      </c>
      <c r="N135" s="214">
        <v>1311.31</v>
      </c>
      <c r="O135" s="214">
        <v>1322.34</v>
      </c>
      <c r="P135" s="214">
        <v>1338.05</v>
      </c>
      <c r="Q135" s="214">
        <v>1373.26</v>
      </c>
      <c r="R135" s="214">
        <v>1392.01</v>
      </c>
      <c r="S135" s="214">
        <v>1379.89</v>
      </c>
      <c r="T135" s="214">
        <v>1361.96</v>
      </c>
      <c r="U135" s="214">
        <v>1342.72</v>
      </c>
      <c r="V135" s="214">
        <v>1299.9000000000001</v>
      </c>
      <c r="W135" s="214">
        <v>1211.54</v>
      </c>
      <c r="X135" s="214">
        <v>1185.8399999999999</v>
      </c>
      <c r="Y135" s="215">
        <v>1186.6099999999999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1186.69</v>
      </c>
      <c r="C136" s="214">
        <v>1186.48</v>
      </c>
      <c r="D136" s="214">
        <v>1186.97</v>
      </c>
      <c r="E136" s="214">
        <v>1187.27</v>
      </c>
      <c r="F136" s="214">
        <v>1187.51</v>
      </c>
      <c r="G136" s="214">
        <v>1184.42</v>
      </c>
      <c r="H136" s="214">
        <v>1187.1300000000001</v>
      </c>
      <c r="I136" s="214">
        <v>1204.48</v>
      </c>
      <c r="J136" s="214">
        <v>1279.0999999999999</v>
      </c>
      <c r="K136" s="214">
        <v>1343.55</v>
      </c>
      <c r="L136" s="214">
        <v>1340.6</v>
      </c>
      <c r="M136" s="214">
        <v>1341.99</v>
      </c>
      <c r="N136" s="214">
        <v>1338.28</v>
      </c>
      <c r="O136" s="214">
        <v>1342.32</v>
      </c>
      <c r="P136" s="214">
        <v>1370.91</v>
      </c>
      <c r="Q136" s="214">
        <v>1398.09</v>
      </c>
      <c r="R136" s="214">
        <v>1425.22</v>
      </c>
      <c r="S136" s="214">
        <v>1407.49</v>
      </c>
      <c r="T136" s="214">
        <v>1394.83</v>
      </c>
      <c r="U136" s="214">
        <v>1389.26</v>
      </c>
      <c r="V136" s="214">
        <v>1350.48</v>
      </c>
      <c r="W136" s="214">
        <v>1223.56</v>
      </c>
      <c r="X136" s="214">
        <v>1193.32</v>
      </c>
      <c r="Y136" s="215">
        <v>1187.23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1186.28</v>
      </c>
      <c r="C137" s="214">
        <v>1186.3599999999999</v>
      </c>
      <c r="D137" s="214">
        <v>1186.43</v>
      </c>
      <c r="E137" s="214">
        <v>1187.5899999999999</v>
      </c>
      <c r="F137" s="214">
        <v>1191.5999999999999</v>
      </c>
      <c r="G137" s="214">
        <v>1216</v>
      </c>
      <c r="H137" s="214">
        <v>1261.96</v>
      </c>
      <c r="I137" s="214">
        <v>1338.38</v>
      </c>
      <c r="J137" s="214">
        <v>1339.69</v>
      </c>
      <c r="K137" s="214">
        <v>1342.08</v>
      </c>
      <c r="L137" s="214">
        <v>1335.77</v>
      </c>
      <c r="M137" s="214">
        <v>1338.2</v>
      </c>
      <c r="N137" s="214">
        <v>1336.81</v>
      </c>
      <c r="O137" s="214">
        <v>1339.41</v>
      </c>
      <c r="P137" s="214">
        <v>1361.12</v>
      </c>
      <c r="Q137" s="214">
        <v>1424.32</v>
      </c>
      <c r="R137" s="214">
        <v>1437.66</v>
      </c>
      <c r="S137" s="214">
        <v>1428.93</v>
      </c>
      <c r="T137" s="214">
        <v>1367.66</v>
      </c>
      <c r="U137" s="214">
        <v>1351.54</v>
      </c>
      <c r="V137" s="214">
        <v>1302.1400000000001</v>
      </c>
      <c r="W137" s="214">
        <v>1223.5899999999999</v>
      </c>
      <c r="X137" s="214">
        <v>1191.1600000000001</v>
      </c>
      <c r="Y137" s="215">
        <v>1185.48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1188.42</v>
      </c>
      <c r="C138" s="214">
        <v>1187.5999999999999</v>
      </c>
      <c r="D138" s="214">
        <v>1188.29</v>
      </c>
      <c r="E138" s="214">
        <v>1189.81</v>
      </c>
      <c r="F138" s="214">
        <v>1191.3499999999999</v>
      </c>
      <c r="G138" s="214">
        <v>1207.52</v>
      </c>
      <c r="H138" s="214">
        <v>1252.1099999999999</v>
      </c>
      <c r="I138" s="214">
        <v>1279.33</v>
      </c>
      <c r="J138" s="214">
        <v>1285.8499999999999</v>
      </c>
      <c r="K138" s="214">
        <v>1259.18</v>
      </c>
      <c r="L138" s="214">
        <v>1228.75</v>
      </c>
      <c r="M138" s="214">
        <v>1223.95</v>
      </c>
      <c r="N138" s="214">
        <v>1220.42</v>
      </c>
      <c r="O138" s="214">
        <v>1218.68</v>
      </c>
      <c r="P138" s="214">
        <v>1227.44</v>
      </c>
      <c r="Q138" s="214">
        <v>1244.1300000000001</v>
      </c>
      <c r="R138" s="214">
        <v>1329</v>
      </c>
      <c r="S138" s="214">
        <v>1272.2</v>
      </c>
      <c r="T138" s="214">
        <v>1232.1400000000001</v>
      </c>
      <c r="U138" s="214">
        <v>1211.93</v>
      </c>
      <c r="V138" s="214">
        <v>1205.4000000000001</v>
      </c>
      <c r="W138" s="214">
        <v>1192.71</v>
      </c>
      <c r="X138" s="214">
        <v>1180.29</v>
      </c>
      <c r="Y138" s="215">
        <v>1184.8800000000001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1188.02</v>
      </c>
      <c r="C139" s="217">
        <v>1186.32</v>
      </c>
      <c r="D139" s="217">
        <v>1188.74</v>
      </c>
      <c r="E139" s="217">
        <v>1189.6300000000001</v>
      </c>
      <c r="F139" s="217">
        <v>1199.58</v>
      </c>
      <c r="G139" s="217">
        <v>1287.67</v>
      </c>
      <c r="H139" s="217">
        <v>1414.41</v>
      </c>
      <c r="I139" s="217">
        <v>1484.76</v>
      </c>
      <c r="J139" s="217">
        <v>1473.07</v>
      </c>
      <c r="K139" s="217">
        <v>1465.92</v>
      </c>
      <c r="L139" s="217">
        <v>1453.06</v>
      </c>
      <c r="M139" s="217">
        <v>1464.01</v>
      </c>
      <c r="N139" s="217">
        <v>1456.75</v>
      </c>
      <c r="O139" s="217">
        <v>1464.48</v>
      </c>
      <c r="P139" s="217">
        <v>1486.73</v>
      </c>
      <c r="Q139" s="217">
        <v>1524.37</v>
      </c>
      <c r="R139" s="217">
        <v>1536.13</v>
      </c>
      <c r="S139" s="217">
        <v>1534.36</v>
      </c>
      <c r="T139" s="217">
        <v>1458.63</v>
      </c>
      <c r="U139" s="217">
        <v>1429.6</v>
      </c>
      <c r="V139" s="217">
        <v>1350.01</v>
      </c>
      <c r="W139" s="217">
        <v>1283.8699999999999</v>
      </c>
      <c r="X139" s="217">
        <v>1256.29</v>
      </c>
      <c r="Y139" s="218">
        <v>1211.18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226"/>
      <c r="L142" s="227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228" t="s">
        <v>310</v>
      </c>
      <c r="C146" s="229" t="s">
        <v>313</v>
      </c>
      <c r="D146" s="229" t="s">
        <v>316</v>
      </c>
      <c r="E146" s="229" t="s">
        <v>318</v>
      </c>
      <c r="F146" s="229" t="s">
        <v>321</v>
      </c>
      <c r="G146" s="229" t="s">
        <v>324</v>
      </c>
      <c r="H146" s="229" t="s">
        <v>327</v>
      </c>
      <c r="I146" s="229" t="s">
        <v>330</v>
      </c>
      <c r="J146" s="229" t="s">
        <v>333</v>
      </c>
      <c r="K146" s="229" t="s">
        <v>336</v>
      </c>
      <c r="L146" s="229" t="s">
        <v>339</v>
      </c>
      <c r="M146" s="229" t="s">
        <v>342</v>
      </c>
      <c r="N146" s="229" t="s">
        <v>345</v>
      </c>
      <c r="O146" s="229" t="s">
        <v>348</v>
      </c>
      <c r="P146" s="229" t="s">
        <v>351</v>
      </c>
      <c r="Q146" s="229" t="s">
        <v>354</v>
      </c>
      <c r="R146" s="229" t="s">
        <v>357</v>
      </c>
      <c r="S146" s="229" t="s">
        <v>360</v>
      </c>
      <c r="T146" s="229" t="s">
        <v>363</v>
      </c>
      <c r="U146" s="229" t="s">
        <v>366</v>
      </c>
      <c r="V146" s="229" t="s">
        <v>369</v>
      </c>
      <c r="W146" s="229" t="s">
        <v>372</v>
      </c>
      <c r="X146" s="229" t="s">
        <v>375</v>
      </c>
      <c r="Y146" s="23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231" t="s">
        <v>381</v>
      </c>
      <c r="C147" s="232" t="s">
        <v>384</v>
      </c>
      <c r="D147" s="232" t="s">
        <v>387</v>
      </c>
      <c r="E147" s="232" t="s">
        <v>390</v>
      </c>
      <c r="F147" s="232" t="s">
        <v>393</v>
      </c>
      <c r="G147" s="232" t="s">
        <v>396</v>
      </c>
      <c r="H147" s="232" t="s">
        <v>399</v>
      </c>
      <c r="I147" s="232" t="s">
        <v>402</v>
      </c>
      <c r="J147" s="232" t="s">
        <v>405</v>
      </c>
      <c r="K147" s="232" t="s">
        <v>408</v>
      </c>
      <c r="L147" s="232" t="s">
        <v>411</v>
      </c>
      <c r="M147" s="232" t="s">
        <v>414</v>
      </c>
      <c r="N147" s="232" t="s">
        <v>417</v>
      </c>
      <c r="O147" s="232" t="s">
        <v>420</v>
      </c>
      <c r="P147" s="232" t="s">
        <v>423</v>
      </c>
      <c r="Q147" s="232" t="s">
        <v>426</v>
      </c>
      <c r="R147" s="232" t="s">
        <v>429</v>
      </c>
      <c r="S147" s="232" t="s">
        <v>432</v>
      </c>
      <c r="T147" s="232" t="s">
        <v>435</v>
      </c>
      <c r="U147" s="232" t="s">
        <v>438</v>
      </c>
      <c r="V147" s="232" t="s">
        <v>441</v>
      </c>
      <c r="W147" s="232" t="s">
        <v>444</v>
      </c>
      <c r="X147" s="232" t="s">
        <v>447</v>
      </c>
      <c r="Y147" s="23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231" t="s">
        <v>453</v>
      </c>
      <c r="C148" s="232" t="s">
        <v>456</v>
      </c>
      <c r="D148" s="232" t="s">
        <v>459</v>
      </c>
      <c r="E148" s="232" t="s">
        <v>462</v>
      </c>
      <c r="F148" s="232" t="s">
        <v>465</v>
      </c>
      <c r="G148" s="232" t="s">
        <v>468</v>
      </c>
      <c r="H148" s="232" t="s">
        <v>471</v>
      </c>
      <c r="I148" s="232" t="s">
        <v>474</v>
      </c>
      <c r="J148" s="232" t="s">
        <v>477</v>
      </c>
      <c r="K148" s="232" t="s">
        <v>480</v>
      </c>
      <c r="L148" s="232" t="s">
        <v>483</v>
      </c>
      <c r="M148" s="232" t="s">
        <v>486</v>
      </c>
      <c r="N148" s="232" t="s">
        <v>342</v>
      </c>
      <c r="O148" s="232" t="s">
        <v>490</v>
      </c>
      <c r="P148" s="232" t="s">
        <v>493</v>
      </c>
      <c r="Q148" s="232" t="s">
        <v>496</v>
      </c>
      <c r="R148" s="232" t="s">
        <v>499</v>
      </c>
      <c r="S148" s="232" t="s">
        <v>502</v>
      </c>
      <c r="T148" s="232" t="s">
        <v>505</v>
      </c>
      <c r="U148" s="232" t="s">
        <v>508</v>
      </c>
      <c r="V148" s="232" t="s">
        <v>511</v>
      </c>
      <c r="W148" s="232" t="s">
        <v>514</v>
      </c>
      <c r="X148" s="232" t="s">
        <v>517</v>
      </c>
      <c r="Y148" s="23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231" t="s">
        <v>523</v>
      </c>
      <c r="C149" s="232" t="s">
        <v>526</v>
      </c>
      <c r="D149" s="232" t="s">
        <v>529</v>
      </c>
      <c r="E149" s="232" t="s">
        <v>532</v>
      </c>
      <c r="F149" s="232" t="s">
        <v>535</v>
      </c>
      <c r="G149" s="232" t="s">
        <v>538</v>
      </c>
      <c r="H149" s="232" t="s">
        <v>540</v>
      </c>
      <c r="I149" s="232" t="s">
        <v>543</v>
      </c>
      <c r="J149" s="232" t="s">
        <v>546</v>
      </c>
      <c r="K149" s="232" t="s">
        <v>549</v>
      </c>
      <c r="L149" s="232" t="s">
        <v>552</v>
      </c>
      <c r="M149" s="232" t="s">
        <v>555</v>
      </c>
      <c r="N149" s="232" t="s">
        <v>557</v>
      </c>
      <c r="O149" s="232" t="s">
        <v>560</v>
      </c>
      <c r="P149" s="232" t="s">
        <v>563</v>
      </c>
      <c r="Q149" s="232" t="s">
        <v>566</v>
      </c>
      <c r="R149" s="232" t="s">
        <v>569</v>
      </c>
      <c r="S149" s="232" t="s">
        <v>572</v>
      </c>
      <c r="T149" s="232" t="s">
        <v>574</v>
      </c>
      <c r="U149" s="232" t="s">
        <v>577</v>
      </c>
      <c r="V149" s="232" t="s">
        <v>580</v>
      </c>
      <c r="W149" s="232" t="s">
        <v>583</v>
      </c>
      <c r="X149" s="232" t="s">
        <v>586</v>
      </c>
      <c r="Y149" s="23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231" t="s">
        <v>591</v>
      </c>
      <c r="C150" s="232" t="s">
        <v>594</v>
      </c>
      <c r="D150" s="232" t="s">
        <v>597</v>
      </c>
      <c r="E150" s="232" t="s">
        <v>600</v>
      </c>
      <c r="F150" s="232" t="s">
        <v>602</v>
      </c>
      <c r="G150" s="232" t="s">
        <v>605</v>
      </c>
      <c r="H150" s="232" t="s">
        <v>224</v>
      </c>
      <c r="I150" s="232" t="s">
        <v>610</v>
      </c>
      <c r="J150" s="232" t="s">
        <v>612</v>
      </c>
      <c r="K150" s="232" t="s">
        <v>615</v>
      </c>
      <c r="L150" s="232" t="s">
        <v>618</v>
      </c>
      <c r="M150" s="232" t="s">
        <v>621</v>
      </c>
      <c r="N150" s="232" t="s">
        <v>624</v>
      </c>
      <c r="O150" s="232" t="s">
        <v>627</v>
      </c>
      <c r="P150" s="232" t="s">
        <v>630</v>
      </c>
      <c r="Q150" s="232" t="s">
        <v>633</v>
      </c>
      <c r="R150" s="232" t="s">
        <v>636</v>
      </c>
      <c r="S150" s="232" t="s">
        <v>639</v>
      </c>
      <c r="T150" s="232" t="s">
        <v>641</v>
      </c>
      <c r="U150" s="232" t="s">
        <v>237</v>
      </c>
      <c r="V150" s="232" t="s">
        <v>236</v>
      </c>
      <c r="W150" s="232" t="s">
        <v>227</v>
      </c>
      <c r="X150" s="232" t="s">
        <v>648</v>
      </c>
      <c r="Y150" s="23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231" t="s">
        <v>652</v>
      </c>
      <c r="C151" s="232" t="s">
        <v>655</v>
      </c>
      <c r="D151" s="232" t="s">
        <v>658</v>
      </c>
      <c r="E151" s="232" t="s">
        <v>661</v>
      </c>
      <c r="F151" s="232" t="s">
        <v>664</v>
      </c>
      <c r="G151" s="232" t="s">
        <v>667</v>
      </c>
      <c r="H151" s="232" t="s">
        <v>670</v>
      </c>
      <c r="I151" s="232" t="s">
        <v>673</v>
      </c>
      <c r="J151" s="232" t="s">
        <v>676</v>
      </c>
      <c r="K151" s="232" t="s">
        <v>678</v>
      </c>
      <c r="L151" s="232" t="s">
        <v>680</v>
      </c>
      <c r="M151" s="232" t="s">
        <v>683</v>
      </c>
      <c r="N151" s="232" t="s">
        <v>686</v>
      </c>
      <c r="O151" s="232" t="s">
        <v>689</v>
      </c>
      <c r="P151" s="232" t="s">
        <v>692</v>
      </c>
      <c r="Q151" s="232" t="s">
        <v>694</v>
      </c>
      <c r="R151" s="232" t="s">
        <v>697</v>
      </c>
      <c r="S151" s="232" t="s">
        <v>700</v>
      </c>
      <c r="T151" s="232" t="s">
        <v>703</v>
      </c>
      <c r="U151" s="232" t="s">
        <v>706</v>
      </c>
      <c r="V151" s="232" t="s">
        <v>709</v>
      </c>
      <c r="W151" s="232" t="s">
        <v>712</v>
      </c>
      <c r="X151" s="232" t="s">
        <v>715</v>
      </c>
      <c r="Y151" s="23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231" t="s">
        <v>721</v>
      </c>
      <c r="C152" s="232" t="s">
        <v>723</v>
      </c>
      <c r="D152" s="232" t="s">
        <v>725</v>
      </c>
      <c r="E152" s="232" t="s">
        <v>728</v>
      </c>
      <c r="F152" s="232" t="s">
        <v>731</v>
      </c>
      <c r="G152" s="232" t="s">
        <v>733</v>
      </c>
      <c r="H152" s="232" t="s">
        <v>735</v>
      </c>
      <c r="I152" s="232" t="s">
        <v>737</v>
      </c>
      <c r="J152" s="232" t="s">
        <v>740</v>
      </c>
      <c r="K152" s="232" t="s">
        <v>743</v>
      </c>
      <c r="L152" s="232" t="s">
        <v>746</v>
      </c>
      <c r="M152" s="232" t="s">
        <v>748</v>
      </c>
      <c r="N152" s="232" t="s">
        <v>751</v>
      </c>
      <c r="O152" s="232" t="s">
        <v>754</v>
      </c>
      <c r="P152" s="232" t="s">
        <v>757</v>
      </c>
      <c r="Q152" s="232" t="s">
        <v>759</v>
      </c>
      <c r="R152" s="232" t="s">
        <v>761</v>
      </c>
      <c r="S152" s="232" t="s">
        <v>764</v>
      </c>
      <c r="T152" s="232" t="s">
        <v>766</v>
      </c>
      <c r="U152" s="232" t="s">
        <v>769</v>
      </c>
      <c r="V152" s="232" t="s">
        <v>772</v>
      </c>
      <c r="W152" s="232" t="s">
        <v>775</v>
      </c>
      <c r="X152" s="232" t="s">
        <v>777</v>
      </c>
      <c r="Y152" s="23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231" t="s">
        <v>783</v>
      </c>
      <c r="C153" s="232" t="s">
        <v>786</v>
      </c>
      <c r="D153" s="232" t="s">
        <v>789</v>
      </c>
      <c r="E153" s="232" t="s">
        <v>792</v>
      </c>
      <c r="F153" s="232" t="s">
        <v>795</v>
      </c>
      <c r="G153" s="232" t="s">
        <v>798</v>
      </c>
      <c r="H153" s="232" t="s">
        <v>801</v>
      </c>
      <c r="I153" s="232" t="s">
        <v>804</v>
      </c>
      <c r="J153" s="232" t="s">
        <v>807</v>
      </c>
      <c r="K153" s="232" t="s">
        <v>810</v>
      </c>
      <c r="L153" s="232" t="s">
        <v>813</v>
      </c>
      <c r="M153" s="232" t="s">
        <v>816</v>
      </c>
      <c r="N153" s="232" t="s">
        <v>819</v>
      </c>
      <c r="O153" s="232" t="s">
        <v>822</v>
      </c>
      <c r="P153" s="232" t="s">
        <v>825</v>
      </c>
      <c r="Q153" s="232" t="s">
        <v>828</v>
      </c>
      <c r="R153" s="232" t="s">
        <v>830</v>
      </c>
      <c r="S153" s="232" t="s">
        <v>833</v>
      </c>
      <c r="T153" s="232" t="s">
        <v>836</v>
      </c>
      <c r="U153" s="232" t="s">
        <v>839</v>
      </c>
      <c r="V153" s="232" t="s">
        <v>842</v>
      </c>
      <c r="W153" s="232" t="s">
        <v>844</v>
      </c>
      <c r="X153" s="232" t="s">
        <v>847</v>
      </c>
      <c r="Y153" s="23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231" t="s">
        <v>853</v>
      </c>
      <c r="C154" s="232" t="s">
        <v>856</v>
      </c>
      <c r="D154" s="232" t="s">
        <v>859</v>
      </c>
      <c r="E154" s="232" t="s">
        <v>862</v>
      </c>
      <c r="F154" s="232" t="s">
        <v>865</v>
      </c>
      <c r="G154" s="232" t="s">
        <v>868</v>
      </c>
      <c r="H154" s="232" t="s">
        <v>871</v>
      </c>
      <c r="I154" s="232" t="s">
        <v>873</v>
      </c>
      <c r="J154" s="232" t="s">
        <v>876</v>
      </c>
      <c r="K154" s="232" t="s">
        <v>879</v>
      </c>
      <c r="L154" s="232" t="s">
        <v>882</v>
      </c>
      <c r="M154" s="232" t="s">
        <v>885</v>
      </c>
      <c r="N154" s="232" t="s">
        <v>888</v>
      </c>
      <c r="O154" s="232" t="s">
        <v>223</v>
      </c>
      <c r="P154" s="232" t="s">
        <v>893</v>
      </c>
      <c r="Q154" s="232" t="s">
        <v>896</v>
      </c>
      <c r="R154" s="232" t="s">
        <v>899</v>
      </c>
      <c r="S154" s="232" t="s">
        <v>902</v>
      </c>
      <c r="T154" s="232" t="s">
        <v>904</v>
      </c>
      <c r="U154" s="232" t="s">
        <v>907</v>
      </c>
      <c r="V154" s="232" t="s">
        <v>910</v>
      </c>
      <c r="W154" s="232" t="s">
        <v>913</v>
      </c>
      <c r="X154" s="232" t="s">
        <v>915</v>
      </c>
      <c r="Y154" s="23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231" t="s">
        <v>920</v>
      </c>
      <c r="C155" s="232" t="s">
        <v>923</v>
      </c>
      <c r="D155" s="232" t="s">
        <v>926</v>
      </c>
      <c r="E155" s="232" t="s">
        <v>929</v>
      </c>
      <c r="F155" s="232" t="s">
        <v>932</v>
      </c>
      <c r="G155" s="232" t="s">
        <v>935</v>
      </c>
      <c r="H155" s="232" t="s">
        <v>938</v>
      </c>
      <c r="I155" s="232" t="s">
        <v>941</v>
      </c>
      <c r="J155" s="232" t="s">
        <v>944</v>
      </c>
      <c r="K155" s="232" t="s">
        <v>947</v>
      </c>
      <c r="L155" s="232" t="s">
        <v>950</v>
      </c>
      <c r="M155" s="232" t="s">
        <v>952</v>
      </c>
      <c r="N155" s="232" t="s">
        <v>955</v>
      </c>
      <c r="O155" s="232" t="s">
        <v>958</v>
      </c>
      <c r="P155" s="232" t="s">
        <v>961</v>
      </c>
      <c r="Q155" s="232" t="s">
        <v>964</v>
      </c>
      <c r="R155" s="232" t="s">
        <v>967</v>
      </c>
      <c r="S155" s="232" t="s">
        <v>970</v>
      </c>
      <c r="T155" s="232" t="s">
        <v>971</v>
      </c>
      <c r="U155" s="232" t="s">
        <v>974</v>
      </c>
      <c r="V155" s="232" t="s">
        <v>977</v>
      </c>
      <c r="W155" s="232" t="s">
        <v>980</v>
      </c>
      <c r="X155" s="232" t="s">
        <v>983</v>
      </c>
      <c r="Y155" s="23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231" t="s">
        <v>989</v>
      </c>
      <c r="C156" s="232" t="s">
        <v>992</v>
      </c>
      <c r="D156" s="232" t="s">
        <v>206</v>
      </c>
      <c r="E156" s="232" t="s">
        <v>997</v>
      </c>
      <c r="F156" s="232" t="s">
        <v>1000</v>
      </c>
      <c r="G156" s="232" t="s">
        <v>1002</v>
      </c>
      <c r="H156" s="232" t="s">
        <v>1004</v>
      </c>
      <c r="I156" s="232" t="s">
        <v>1007</v>
      </c>
      <c r="J156" s="232" t="s">
        <v>1010</v>
      </c>
      <c r="K156" s="232" t="s">
        <v>1013</v>
      </c>
      <c r="L156" s="232" t="s">
        <v>1015</v>
      </c>
      <c r="M156" s="232" t="s">
        <v>1018</v>
      </c>
      <c r="N156" s="232" t="s">
        <v>1021</v>
      </c>
      <c r="O156" s="232" t="s">
        <v>276</v>
      </c>
      <c r="P156" s="232" t="s">
        <v>1025</v>
      </c>
      <c r="Q156" s="232" t="s">
        <v>1027</v>
      </c>
      <c r="R156" s="232" t="s">
        <v>1029</v>
      </c>
      <c r="S156" s="232" t="s">
        <v>1032</v>
      </c>
      <c r="T156" s="232" t="s">
        <v>1035</v>
      </c>
      <c r="U156" s="232" t="s">
        <v>1037</v>
      </c>
      <c r="V156" s="232" t="s">
        <v>847</v>
      </c>
      <c r="W156" s="232" t="s">
        <v>1041</v>
      </c>
      <c r="X156" s="232" t="s">
        <v>1043</v>
      </c>
      <c r="Y156" s="23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231" t="s">
        <v>1049</v>
      </c>
      <c r="C157" s="232" t="s">
        <v>1052</v>
      </c>
      <c r="D157" s="232" t="s">
        <v>1055</v>
      </c>
      <c r="E157" s="232" t="s">
        <v>1058</v>
      </c>
      <c r="F157" s="232" t="s">
        <v>1013</v>
      </c>
      <c r="G157" s="232" t="s">
        <v>1062</v>
      </c>
      <c r="H157" s="232" t="s">
        <v>1065</v>
      </c>
      <c r="I157" s="232" t="s">
        <v>236</v>
      </c>
      <c r="J157" s="232" t="s">
        <v>1070</v>
      </c>
      <c r="K157" s="232" t="s">
        <v>1073</v>
      </c>
      <c r="L157" s="232" t="s">
        <v>728</v>
      </c>
      <c r="M157" s="232" t="s">
        <v>1077</v>
      </c>
      <c r="N157" s="232" t="s">
        <v>1080</v>
      </c>
      <c r="O157" s="232" t="s">
        <v>1082</v>
      </c>
      <c r="P157" s="232" t="s">
        <v>1084</v>
      </c>
      <c r="Q157" s="232" t="s">
        <v>1087</v>
      </c>
      <c r="R157" s="232" t="s">
        <v>1090</v>
      </c>
      <c r="S157" s="232" t="s">
        <v>278</v>
      </c>
      <c r="T157" s="232" t="s">
        <v>1095</v>
      </c>
      <c r="U157" s="232" t="s">
        <v>1097</v>
      </c>
      <c r="V157" s="232" t="s">
        <v>1100</v>
      </c>
      <c r="W157" s="232" t="s">
        <v>1103</v>
      </c>
      <c r="X157" s="232" t="s">
        <v>1106</v>
      </c>
      <c r="Y157" s="23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231" t="s">
        <v>1112</v>
      </c>
      <c r="C158" s="232" t="s">
        <v>1115</v>
      </c>
      <c r="D158" s="232" t="s">
        <v>1117</v>
      </c>
      <c r="E158" s="232" t="s">
        <v>1119</v>
      </c>
      <c r="F158" s="232" t="s">
        <v>1122</v>
      </c>
      <c r="G158" s="232" t="s">
        <v>1124</v>
      </c>
      <c r="H158" s="232" t="s">
        <v>288</v>
      </c>
      <c r="I158" s="232" t="s">
        <v>1129</v>
      </c>
      <c r="J158" s="232" t="s">
        <v>1132</v>
      </c>
      <c r="K158" s="232" t="s">
        <v>1135</v>
      </c>
      <c r="L158" s="232" t="s">
        <v>1138</v>
      </c>
      <c r="M158" s="232" t="s">
        <v>1141</v>
      </c>
      <c r="N158" s="232" t="s">
        <v>1141</v>
      </c>
      <c r="O158" s="232" t="s">
        <v>1145</v>
      </c>
      <c r="P158" s="232" t="s">
        <v>1148</v>
      </c>
      <c r="Q158" s="232" t="s">
        <v>1151</v>
      </c>
      <c r="R158" s="232" t="s">
        <v>1154</v>
      </c>
      <c r="S158" s="232" t="s">
        <v>287</v>
      </c>
      <c r="T158" s="232" t="s">
        <v>1158</v>
      </c>
      <c r="U158" s="232" t="s">
        <v>1161</v>
      </c>
      <c r="V158" s="232" t="s">
        <v>1163</v>
      </c>
      <c r="W158" s="232" t="s">
        <v>1166</v>
      </c>
      <c r="X158" s="232" t="s">
        <v>1169</v>
      </c>
      <c r="Y158" s="23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231" t="s">
        <v>1175</v>
      </c>
      <c r="C159" s="232" t="s">
        <v>1178</v>
      </c>
      <c r="D159" s="232" t="s">
        <v>1181</v>
      </c>
      <c r="E159" s="232" t="s">
        <v>1183</v>
      </c>
      <c r="F159" s="232" t="s">
        <v>1186</v>
      </c>
      <c r="G159" s="232" t="s">
        <v>1189</v>
      </c>
      <c r="H159" s="232" t="s">
        <v>1192</v>
      </c>
      <c r="I159" s="232" t="s">
        <v>1195</v>
      </c>
      <c r="J159" s="232" t="s">
        <v>286</v>
      </c>
      <c r="K159" s="232" t="s">
        <v>1199</v>
      </c>
      <c r="L159" s="232" t="s">
        <v>1202</v>
      </c>
      <c r="M159" s="232" t="s">
        <v>1205</v>
      </c>
      <c r="N159" s="232" t="s">
        <v>1208</v>
      </c>
      <c r="O159" s="232" t="s">
        <v>1211</v>
      </c>
      <c r="P159" s="232" t="s">
        <v>1214</v>
      </c>
      <c r="Q159" s="232" t="s">
        <v>1217</v>
      </c>
      <c r="R159" s="232" t="s">
        <v>1220</v>
      </c>
      <c r="S159" s="232" t="s">
        <v>1223</v>
      </c>
      <c r="T159" s="232" t="s">
        <v>1225</v>
      </c>
      <c r="U159" s="232" t="s">
        <v>1228</v>
      </c>
      <c r="V159" s="232" t="s">
        <v>1129</v>
      </c>
      <c r="W159" s="232" t="s">
        <v>1232</v>
      </c>
      <c r="X159" s="232" t="s">
        <v>292</v>
      </c>
      <c r="Y159" s="23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231" t="s">
        <v>1239</v>
      </c>
      <c r="C160" s="232" t="s">
        <v>1242</v>
      </c>
      <c r="D160" s="232" t="s">
        <v>1244</v>
      </c>
      <c r="E160" s="232" t="s">
        <v>1247</v>
      </c>
      <c r="F160" s="232" t="s">
        <v>1250</v>
      </c>
      <c r="G160" s="232" t="s">
        <v>1252</v>
      </c>
      <c r="H160" s="232" t="s">
        <v>1255</v>
      </c>
      <c r="I160" s="232" t="s">
        <v>1258</v>
      </c>
      <c r="J160" s="232" t="s">
        <v>1261</v>
      </c>
      <c r="K160" s="232" t="s">
        <v>1264</v>
      </c>
      <c r="L160" s="232" t="s">
        <v>1267</v>
      </c>
      <c r="M160" s="232" t="s">
        <v>1270</v>
      </c>
      <c r="N160" s="232" t="s">
        <v>1273</v>
      </c>
      <c r="O160" s="232" t="s">
        <v>1276</v>
      </c>
      <c r="P160" s="232" t="s">
        <v>1279</v>
      </c>
      <c r="Q160" s="232" t="s">
        <v>1282</v>
      </c>
      <c r="R160" s="232" t="s">
        <v>1284</v>
      </c>
      <c r="S160" s="232" t="s">
        <v>1287</v>
      </c>
      <c r="T160" s="232" t="s">
        <v>1290</v>
      </c>
      <c r="U160" s="232" t="s">
        <v>1293</v>
      </c>
      <c r="V160" s="232" t="s">
        <v>1296</v>
      </c>
      <c r="W160" s="232" t="s">
        <v>1299</v>
      </c>
      <c r="X160" s="232" t="s">
        <v>1302</v>
      </c>
      <c r="Y160" s="23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231" t="s">
        <v>1308</v>
      </c>
      <c r="C161" s="232" t="s">
        <v>1310</v>
      </c>
      <c r="D161" s="232" t="s">
        <v>1313</v>
      </c>
      <c r="E161" s="232" t="s">
        <v>1316</v>
      </c>
      <c r="F161" s="232" t="s">
        <v>1318</v>
      </c>
      <c r="G161" s="232" t="s">
        <v>1320</v>
      </c>
      <c r="H161" s="232" t="s">
        <v>1323</v>
      </c>
      <c r="I161" s="232" t="s">
        <v>1326</v>
      </c>
      <c r="J161" s="232" t="s">
        <v>1329</v>
      </c>
      <c r="K161" s="232" t="s">
        <v>1332</v>
      </c>
      <c r="L161" s="232" t="s">
        <v>1335</v>
      </c>
      <c r="M161" s="232" t="s">
        <v>1338</v>
      </c>
      <c r="N161" s="232" t="s">
        <v>1341</v>
      </c>
      <c r="O161" s="232" t="s">
        <v>1344</v>
      </c>
      <c r="P161" s="232" t="s">
        <v>1347</v>
      </c>
      <c r="Q161" s="232" t="s">
        <v>1350</v>
      </c>
      <c r="R161" s="232" t="s">
        <v>1352</v>
      </c>
      <c r="S161" s="232" t="s">
        <v>1354</v>
      </c>
      <c r="T161" s="232" t="s">
        <v>1357</v>
      </c>
      <c r="U161" s="232" t="s">
        <v>1360</v>
      </c>
      <c r="V161" s="232" t="s">
        <v>1362</v>
      </c>
      <c r="W161" s="232" t="s">
        <v>1365</v>
      </c>
      <c r="X161" s="232" t="s">
        <v>1368</v>
      </c>
      <c r="Y161" s="23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231" t="s">
        <v>1373</v>
      </c>
      <c r="C162" s="232" t="s">
        <v>1376</v>
      </c>
      <c r="D162" s="232" t="s">
        <v>1379</v>
      </c>
      <c r="E162" s="232" t="s">
        <v>1382</v>
      </c>
      <c r="F162" s="232" t="s">
        <v>282</v>
      </c>
      <c r="G162" s="232" t="s">
        <v>1386</v>
      </c>
      <c r="H162" s="232" t="s">
        <v>1389</v>
      </c>
      <c r="I162" s="232" t="s">
        <v>1392</v>
      </c>
      <c r="J162" s="232" t="s">
        <v>1395</v>
      </c>
      <c r="K162" s="232" t="s">
        <v>1398</v>
      </c>
      <c r="L162" s="232" t="s">
        <v>1401</v>
      </c>
      <c r="M162" s="232" t="s">
        <v>1403</v>
      </c>
      <c r="N162" s="232" t="s">
        <v>1406</v>
      </c>
      <c r="O162" s="232" t="s">
        <v>1409</v>
      </c>
      <c r="P162" s="232" t="s">
        <v>1412</v>
      </c>
      <c r="Q162" s="232" t="s">
        <v>1415</v>
      </c>
      <c r="R162" s="232" t="s">
        <v>1418</v>
      </c>
      <c r="S162" s="232" t="s">
        <v>1421</v>
      </c>
      <c r="T162" s="232" t="s">
        <v>1424</v>
      </c>
      <c r="U162" s="232" t="s">
        <v>1427</v>
      </c>
      <c r="V162" s="232" t="s">
        <v>1430</v>
      </c>
      <c r="W162" s="232" t="s">
        <v>1433</v>
      </c>
      <c r="X162" s="232" t="s">
        <v>1435</v>
      </c>
      <c r="Y162" s="23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231" t="s">
        <v>1440</v>
      </c>
      <c r="C163" s="232" t="s">
        <v>1443</v>
      </c>
      <c r="D163" s="232" t="s">
        <v>1084</v>
      </c>
      <c r="E163" s="232" t="s">
        <v>1447</v>
      </c>
      <c r="F163" s="232" t="s">
        <v>1450</v>
      </c>
      <c r="G163" s="232" t="s">
        <v>1452</v>
      </c>
      <c r="H163" s="232" t="s">
        <v>1455</v>
      </c>
      <c r="I163" s="232" t="s">
        <v>1458</v>
      </c>
      <c r="J163" s="232" t="s">
        <v>1461</v>
      </c>
      <c r="K163" s="232" t="s">
        <v>1464</v>
      </c>
      <c r="L163" s="232" t="s">
        <v>1467</v>
      </c>
      <c r="M163" s="232" t="s">
        <v>1469</v>
      </c>
      <c r="N163" s="232" t="s">
        <v>1472</v>
      </c>
      <c r="O163" s="232" t="s">
        <v>289</v>
      </c>
      <c r="P163" s="232" t="s">
        <v>1477</v>
      </c>
      <c r="Q163" s="232" t="s">
        <v>772</v>
      </c>
      <c r="R163" s="232" t="s">
        <v>1481</v>
      </c>
      <c r="S163" s="232" t="s">
        <v>1484</v>
      </c>
      <c r="T163" s="232" t="s">
        <v>1487</v>
      </c>
      <c r="U163" s="232" t="s">
        <v>1158</v>
      </c>
      <c r="V163" s="232" t="s">
        <v>1491</v>
      </c>
      <c r="W163" s="232" t="s">
        <v>1494</v>
      </c>
      <c r="X163" s="232" t="s">
        <v>1497</v>
      </c>
      <c r="Y163" s="23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231" t="s">
        <v>1503</v>
      </c>
      <c r="C164" s="232" t="s">
        <v>1506</v>
      </c>
      <c r="D164" s="232" t="s">
        <v>1508</v>
      </c>
      <c r="E164" s="232" t="s">
        <v>1511</v>
      </c>
      <c r="F164" s="232" t="s">
        <v>1513</v>
      </c>
      <c r="G164" s="232" t="s">
        <v>277</v>
      </c>
      <c r="H164" s="232" t="s">
        <v>1518</v>
      </c>
      <c r="I164" s="232" t="s">
        <v>1521</v>
      </c>
      <c r="J164" s="232" t="s">
        <v>1524</v>
      </c>
      <c r="K164" s="232" t="s">
        <v>1527</v>
      </c>
      <c r="L164" s="232" t="s">
        <v>1529</v>
      </c>
      <c r="M164" s="232" t="s">
        <v>1532</v>
      </c>
      <c r="N164" s="232" t="s">
        <v>1535</v>
      </c>
      <c r="O164" s="232" t="s">
        <v>1538</v>
      </c>
      <c r="P164" s="232" t="s">
        <v>1541</v>
      </c>
      <c r="Q164" s="232" t="s">
        <v>1544</v>
      </c>
      <c r="R164" s="232" t="s">
        <v>1547</v>
      </c>
      <c r="S164" s="232" t="s">
        <v>1550</v>
      </c>
      <c r="T164" s="232" t="s">
        <v>1553</v>
      </c>
      <c r="U164" s="232" t="s">
        <v>1556</v>
      </c>
      <c r="V164" s="232" t="s">
        <v>1559</v>
      </c>
      <c r="W164" s="232" t="s">
        <v>1562</v>
      </c>
      <c r="X164" s="232" t="s">
        <v>1565</v>
      </c>
      <c r="Y164" s="23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231" t="s">
        <v>1571</v>
      </c>
      <c r="C165" s="232" t="s">
        <v>1574</v>
      </c>
      <c r="D165" s="232" t="s">
        <v>1576</v>
      </c>
      <c r="E165" s="232" t="s">
        <v>1579</v>
      </c>
      <c r="F165" s="232" t="s">
        <v>1583</v>
      </c>
      <c r="G165" s="232" t="s">
        <v>1586</v>
      </c>
      <c r="H165" s="232" t="s">
        <v>1589</v>
      </c>
      <c r="I165" s="232" t="s">
        <v>1591</v>
      </c>
      <c r="J165" s="232" t="s">
        <v>1594</v>
      </c>
      <c r="K165" s="232" t="s">
        <v>1597</v>
      </c>
      <c r="L165" s="232" t="s">
        <v>1600</v>
      </c>
      <c r="M165" s="232" t="s">
        <v>1603</v>
      </c>
      <c r="N165" s="232" t="s">
        <v>1606</v>
      </c>
      <c r="O165" s="232" t="s">
        <v>1609</v>
      </c>
      <c r="P165" s="232" t="s">
        <v>1612</v>
      </c>
      <c r="Q165" s="232" t="s">
        <v>1615</v>
      </c>
      <c r="R165" s="232" t="s">
        <v>260</v>
      </c>
      <c r="S165" s="232" t="s">
        <v>1620</v>
      </c>
      <c r="T165" s="232" t="s">
        <v>1623</v>
      </c>
      <c r="U165" s="232" t="s">
        <v>1626</v>
      </c>
      <c r="V165" s="232" t="s">
        <v>1629</v>
      </c>
      <c r="W165" s="232" t="s">
        <v>1631</v>
      </c>
      <c r="X165" s="232" t="s">
        <v>1634</v>
      </c>
      <c r="Y165" s="23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231" t="s">
        <v>1640</v>
      </c>
      <c r="C166" s="232" t="s">
        <v>1183</v>
      </c>
      <c r="D166" s="232" t="s">
        <v>204</v>
      </c>
      <c r="E166" s="232" t="s">
        <v>1646</v>
      </c>
      <c r="F166" s="232" t="s">
        <v>1648</v>
      </c>
      <c r="G166" s="232" t="s">
        <v>1651</v>
      </c>
      <c r="H166" s="232" t="s">
        <v>1277</v>
      </c>
      <c r="I166" s="232" t="s">
        <v>1656</v>
      </c>
      <c r="J166" s="232" t="s">
        <v>1659</v>
      </c>
      <c r="K166" s="232" t="s">
        <v>1662</v>
      </c>
      <c r="L166" s="232" t="s">
        <v>1664</v>
      </c>
      <c r="M166" s="232" t="s">
        <v>1667</v>
      </c>
      <c r="N166" s="232" t="s">
        <v>1362</v>
      </c>
      <c r="O166" s="232" t="s">
        <v>1667</v>
      </c>
      <c r="P166" s="232" t="s">
        <v>1671</v>
      </c>
      <c r="Q166" s="232" t="s">
        <v>1674</v>
      </c>
      <c r="R166" s="232" t="s">
        <v>1677</v>
      </c>
      <c r="S166" s="232" t="s">
        <v>1680</v>
      </c>
      <c r="T166" s="232" t="s">
        <v>1683</v>
      </c>
      <c r="U166" s="232" t="s">
        <v>1686</v>
      </c>
      <c r="V166" s="232" t="s">
        <v>1688</v>
      </c>
      <c r="W166" s="232" t="s">
        <v>1690</v>
      </c>
      <c r="X166" s="232" t="s">
        <v>1693</v>
      </c>
      <c r="Y166" s="23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231" t="s">
        <v>1699</v>
      </c>
      <c r="C167" s="232" t="s">
        <v>1701</v>
      </c>
      <c r="D167" s="232" t="s">
        <v>1704</v>
      </c>
      <c r="E167" s="232" t="s">
        <v>1706</v>
      </c>
      <c r="F167" s="232" t="s">
        <v>1708</v>
      </c>
      <c r="G167" s="232" t="s">
        <v>1711</v>
      </c>
      <c r="H167" s="232" t="s">
        <v>1714</v>
      </c>
      <c r="I167" s="232" t="s">
        <v>1717</v>
      </c>
      <c r="J167" s="232" t="s">
        <v>1719</v>
      </c>
      <c r="K167" s="232" t="s">
        <v>1722</v>
      </c>
      <c r="L167" s="232" t="s">
        <v>1725</v>
      </c>
      <c r="M167" s="232" t="s">
        <v>1728</v>
      </c>
      <c r="N167" s="232" t="s">
        <v>1731</v>
      </c>
      <c r="O167" s="232" t="s">
        <v>1734</v>
      </c>
      <c r="P167" s="232" t="s">
        <v>1736</v>
      </c>
      <c r="Q167" s="232" t="s">
        <v>1739</v>
      </c>
      <c r="R167" s="232" t="s">
        <v>1742</v>
      </c>
      <c r="S167" s="232" t="s">
        <v>1745</v>
      </c>
      <c r="T167" s="232" t="s">
        <v>1748</v>
      </c>
      <c r="U167" s="232" t="s">
        <v>1751</v>
      </c>
      <c r="V167" s="232" t="s">
        <v>1754</v>
      </c>
      <c r="W167" s="232" t="s">
        <v>1757</v>
      </c>
      <c r="X167" s="232" t="s">
        <v>1760</v>
      </c>
      <c r="Y167" s="23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231" t="s">
        <v>1766</v>
      </c>
      <c r="C168" s="232" t="s">
        <v>1768</v>
      </c>
      <c r="D168" s="232" t="s">
        <v>1771</v>
      </c>
      <c r="E168" s="232" t="s">
        <v>1774</v>
      </c>
      <c r="F168" s="232" t="s">
        <v>1777</v>
      </c>
      <c r="G168" s="232" t="s">
        <v>1779</v>
      </c>
      <c r="H168" s="232" t="s">
        <v>1782</v>
      </c>
      <c r="I168" s="232" t="s">
        <v>1785</v>
      </c>
      <c r="J168" s="232" t="s">
        <v>1788</v>
      </c>
      <c r="K168" s="232" t="s">
        <v>1791</v>
      </c>
      <c r="L168" s="232" t="s">
        <v>1794</v>
      </c>
      <c r="M168" s="232" t="s">
        <v>1797</v>
      </c>
      <c r="N168" s="232" t="s">
        <v>1799</v>
      </c>
      <c r="O168" s="232" t="s">
        <v>1802</v>
      </c>
      <c r="P168" s="232" t="s">
        <v>1805</v>
      </c>
      <c r="Q168" s="232" t="s">
        <v>1808</v>
      </c>
      <c r="R168" s="232" t="s">
        <v>1811</v>
      </c>
      <c r="S168" s="232" t="s">
        <v>1814</v>
      </c>
      <c r="T168" s="232" t="s">
        <v>1817</v>
      </c>
      <c r="U168" s="232" t="s">
        <v>1820</v>
      </c>
      <c r="V168" s="232" t="s">
        <v>1823</v>
      </c>
      <c r="W168" s="232" t="s">
        <v>1826</v>
      </c>
      <c r="X168" s="232" t="s">
        <v>1829</v>
      </c>
      <c r="Y168" s="23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231" t="s">
        <v>1835</v>
      </c>
      <c r="C169" s="232" t="s">
        <v>1838</v>
      </c>
      <c r="D169" s="232" t="s">
        <v>1839</v>
      </c>
      <c r="E169" s="232" t="s">
        <v>1841</v>
      </c>
      <c r="F169" s="232" t="s">
        <v>1843</v>
      </c>
      <c r="G169" s="232" t="s">
        <v>1846</v>
      </c>
      <c r="H169" s="232" t="s">
        <v>1848</v>
      </c>
      <c r="I169" s="232" t="s">
        <v>1850</v>
      </c>
      <c r="J169" s="232" t="s">
        <v>1851</v>
      </c>
      <c r="K169" s="232" t="s">
        <v>1854</v>
      </c>
      <c r="L169" s="232" t="s">
        <v>1857</v>
      </c>
      <c r="M169" s="232" t="s">
        <v>1860</v>
      </c>
      <c r="N169" s="232" t="s">
        <v>1863</v>
      </c>
      <c r="O169" s="232" t="s">
        <v>370</v>
      </c>
      <c r="P169" s="232" t="s">
        <v>1623</v>
      </c>
      <c r="Q169" s="232" t="s">
        <v>1869</v>
      </c>
      <c r="R169" s="232" t="s">
        <v>1872</v>
      </c>
      <c r="S169" s="232" t="s">
        <v>1875</v>
      </c>
      <c r="T169" s="232" t="s">
        <v>1878</v>
      </c>
      <c r="U169" s="232" t="s">
        <v>1880</v>
      </c>
      <c r="V169" s="232" t="s">
        <v>1883</v>
      </c>
      <c r="W169" s="232" t="s">
        <v>1885</v>
      </c>
      <c r="X169" s="232" t="s">
        <v>1888</v>
      </c>
      <c r="Y169" s="23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231" t="s">
        <v>1894</v>
      </c>
      <c r="C170" s="232" t="s">
        <v>1897</v>
      </c>
      <c r="D170" s="232" t="s">
        <v>1766</v>
      </c>
      <c r="E170" s="232" t="s">
        <v>1900</v>
      </c>
      <c r="F170" s="232" t="s">
        <v>1903</v>
      </c>
      <c r="G170" s="232" t="s">
        <v>1905</v>
      </c>
      <c r="H170" s="232" t="s">
        <v>1908</v>
      </c>
      <c r="I170" s="232" t="s">
        <v>1911</v>
      </c>
      <c r="J170" s="232" t="s">
        <v>1914</v>
      </c>
      <c r="K170" s="232" t="s">
        <v>1917</v>
      </c>
      <c r="L170" s="232" t="s">
        <v>1920</v>
      </c>
      <c r="M170" s="232" t="s">
        <v>1923</v>
      </c>
      <c r="N170" s="232" t="s">
        <v>1926</v>
      </c>
      <c r="O170" s="232" t="s">
        <v>1929</v>
      </c>
      <c r="P170" s="232" t="s">
        <v>272</v>
      </c>
      <c r="Q170" s="232" t="s">
        <v>1548</v>
      </c>
      <c r="R170" s="232" t="s">
        <v>1936</v>
      </c>
      <c r="S170" s="232" t="s">
        <v>1939</v>
      </c>
      <c r="T170" s="232" t="s">
        <v>1942</v>
      </c>
      <c r="U170" s="232" t="s">
        <v>1945</v>
      </c>
      <c r="V170" s="232" t="s">
        <v>1948</v>
      </c>
      <c r="W170" s="232" t="s">
        <v>1950</v>
      </c>
      <c r="X170" s="232" t="s">
        <v>1953</v>
      </c>
      <c r="Y170" s="23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231" t="s">
        <v>1958</v>
      </c>
      <c r="C171" s="232" t="s">
        <v>1961</v>
      </c>
      <c r="D171" s="232" t="s">
        <v>1964</v>
      </c>
      <c r="E171" s="232" t="s">
        <v>1967</v>
      </c>
      <c r="F171" s="232" t="s">
        <v>1968</v>
      </c>
      <c r="G171" s="232" t="s">
        <v>1971</v>
      </c>
      <c r="H171" s="232" t="s">
        <v>1974</v>
      </c>
      <c r="I171" s="232" t="s">
        <v>1975</v>
      </c>
      <c r="J171" s="232" t="s">
        <v>1977</v>
      </c>
      <c r="K171" s="232" t="s">
        <v>1980</v>
      </c>
      <c r="L171" s="232" t="s">
        <v>1983</v>
      </c>
      <c r="M171" s="232" t="s">
        <v>1986</v>
      </c>
      <c r="N171" s="232" t="s">
        <v>1989</v>
      </c>
      <c r="O171" s="232" t="s">
        <v>1992</v>
      </c>
      <c r="P171" s="232" t="s">
        <v>1995</v>
      </c>
      <c r="Q171" s="232" t="s">
        <v>1998</v>
      </c>
      <c r="R171" s="232" t="s">
        <v>2000</v>
      </c>
      <c r="S171" s="232" t="s">
        <v>2003</v>
      </c>
      <c r="T171" s="232" t="s">
        <v>2005</v>
      </c>
      <c r="U171" s="232" t="s">
        <v>2007</v>
      </c>
      <c r="V171" s="232" t="s">
        <v>2010</v>
      </c>
      <c r="W171" s="232" t="s">
        <v>2013</v>
      </c>
      <c r="X171" s="232" t="s">
        <v>2016</v>
      </c>
      <c r="Y171" s="23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231" t="s">
        <v>2022</v>
      </c>
      <c r="C172" s="232" t="s">
        <v>2025</v>
      </c>
      <c r="D172" s="232" t="s">
        <v>2028</v>
      </c>
      <c r="E172" s="232" t="s">
        <v>1100</v>
      </c>
      <c r="F172" s="232" t="s">
        <v>1112</v>
      </c>
      <c r="G172" s="232" t="s">
        <v>2033</v>
      </c>
      <c r="H172" s="232" t="s">
        <v>2036</v>
      </c>
      <c r="I172" s="232" t="s">
        <v>2039</v>
      </c>
      <c r="J172" s="232" t="s">
        <v>2042</v>
      </c>
      <c r="K172" s="232" t="s">
        <v>2045</v>
      </c>
      <c r="L172" s="232" t="s">
        <v>2048</v>
      </c>
      <c r="M172" s="232" t="s">
        <v>2051</v>
      </c>
      <c r="N172" s="232" t="s">
        <v>2054</v>
      </c>
      <c r="O172" s="232" t="s">
        <v>2057</v>
      </c>
      <c r="P172" s="232" t="s">
        <v>2059</v>
      </c>
      <c r="Q172" s="232" t="s">
        <v>2062</v>
      </c>
      <c r="R172" s="232" t="s">
        <v>2065</v>
      </c>
      <c r="S172" s="232" t="s">
        <v>2068</v>
      </c>
      <c r="T172" s="232" t="s">
        <v>2071</v>
      </c>
      <c r="U172" s="232" t="s">
        <v>2074</v>
      </c>
      <c r="V172" s="232" t="s">
        <v>2077</v>
      </c>
      <c r="W172" s="232" t="s">
        <v>2037</v>
      </c>
      <c r="X172" s="232" t="s">
        <v>2082</v>
      </c>
      <c r="Y172" s="23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231" t="s">
        <v>2087</v>
      </c>
      <c r="C173" s="232" t="s">
        <v>580</v>
      </c>
      <c r="D173" s="232" t="s">
        <v>2091</v>
      </c>
      <c r="E173" s="232" t="s">
        <v>2094</v>
      </c>
      <c r="F173" s="232" t="s">
        <v>1494</v>
      </c>
      <c r="G173" s="232" t="s">
        <v>2098</v>
      </c>
      <c r="H173" s="232" t="s">
        <v>1018</v>
      </c>
      <c r="I173" s="232" t="s">
        <v>2102</v>
      </c>
      <c r="J173" s="232" t="s">
        <v>2105</v>
      </c>
      <c r="K173" s="232" t="s">
        <v>2108</v>
      </c>
      <c r="L173" s="232" t="s">
        <v>2111</v>
      </c>
      <c r="M173" s="232" t="s">
        <v>1808</v>
      </c>
      <c r="N173" s="232" t="s">
        <v>2115</v>
      </c>
      <c r="O173" s="232" t="s">
        <v>2118</v>
      </c>
      <c r="P173" s="232" t="s">
        <v>2121</v>
      </c>
      <c r="Q173" s="232" t="s">
        <v>2124</v>
      </c>
      <c r="R173" s="232" t="s">
        <v>2127</v>
      </c>
      <c r="S173" s="232" t="s">
        <v>2130</v>
      </c>
      <c r="T173" s="232" t="s">
        <v>2133</v>
      </c>
      <c r="U173" s="232" t="s">
        <v>2136</v>
      </c>
      <c r="V173" s="232" t="s">
        <v>2139</v>
      </c>
      <c r="W173" s="232" t="s">
        <v>2142</v>
      </c>
      <c r="X173" s="232" t="s">
        <v>1189</v>
      </c>
      <c r="Y173" s="23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231" t="s">
        <v>2147</v>
      </c>
      <c r="C174" s="232" t="s">
        <v>2150</v>
      </c>
      <c r="D174" s="232" t="s">
        <v>279</v>
      </c>
      <c r="E174" s="232" t="s">
        <v>2155</v>
      </c>
      <c r="F174" s="232" t="s">
        <v>2158</v>
      </c>
      <c r="G174" s="232" t="s">
        <v>391</v>
      </c>
      <c r="H174" s="232" t="s">
        <v>2163</v>
      </c>
      <c r="I174" s="232" t="s">
        <v>2166</v>
      </c>
      <c r="J174" s="232" t="s">
        <v>222</v>
      </c>
      <c r="K174" s="232" t="s">
        <v>2171</v>
      </c>
      <c r="L174" s="232" t="s">
        <v>2174</v>
      </c>
      <c r="M174" s="232" t="s">
        <v>2177</v>
      </c>
      <c r="N174" s="232" t="s">
        <v>2180</v>
      </c>
      <c r="O174" s="232" t="s">
        <v>2183</v>
      </c>
      <c r="P174" s="232" t="s">
        <v>2186</v>
      </c>
      <c r="Q174" s="232" t="s">
        <v>2189</v>
      </c>
      <c r="R174" s="232" t="s">
        <v>2192</v>
      </c>
      <c r="S174" s="232" t="s">
        <v>2195</v>
      </c>
      <c r="T174" s="232" t="s">
        <v>2198</v>
      </c>
      <c r="U174" s="232" t="s">
        <v>2201</v>
      </c>
      <c r="V174" s="232" t="s">
        <v>2204</v>
      </c>
      <c r="W174" s="232" t="s">
        <v>2206</v>
      </c>
      <c r="X174" s="232" t="s">
        <v>667</v>
      </c>
      <c r="Y174" s="23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231" t="s">
        <v>2212</v>
      </c>
      <c r="C175" s="232" t="s">
        <v>2215</v>
      </c>
      <c r="D175" s="232" t="s">
        <v>2216</v>
      </c>
      <c r="E175" s="232" t="s">
        <v>2219</v>
      </c>
      <c r="F175" s="232" t="s">
        <v>2222</v>
      </c>
      <c r="G175" s="232" t="s">
        <v>2225</v>
      </c>
      <c r="H175" s="232" t="s">
        <v>2228</v>
      </c>
      <c r="I175" s="232" t="s">
        <v>2230</v>
      </c>
      <c r="J175" s="232" t="s">
        <v>2233</v>
      </c>
      <c r="K175" s="232" t="s">
        <v>2236</v>
      </c>
      <c r="L175" s="232" t="s">
        <v>2239</v>
      </c>
      <c r="M175" s="232" t="s">
        <v>2242</v>
      </c>
      <c r="N175" s="232" t="s">
        <v>2245</v>
      </c>
      <c r="O175" s="232" t="s">
        <v>2248</v>
      </c>
      <c r="P175" s="232" t="s">
        <v>2251</v>
      </c>
      <c r="Q175" s="232" t="s">
        <v>2254</v>
      </c>
      <c r="R175" s="232" t="s">
        <v>2257</v>
      </c>
      <c r="S175" s="232" t="s">
        <v>2260</v>
      </c>
      <c r="T175" s="232" t="s">
        <v>2263</v>
      </c>
      <c r="U175" s="232" t="s">
        <v>2266</v>
      </c>
      <c r="V175" s="232" t="s">
        <v>2269</v>
      </c>
      <c r="W175" s="232" t="s">
        <v>2272</v>
      </c>
      <c r="X175" s="232" t="s">
        <v>2275</v>
      </c>
      <c r="Y175" s="23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234" t="s">
        <v>2280</v>
      </c>
      <c r="C176" s="235" t="s">
        <v>2283</v>
      </c>
      <c r="D176" s="235" t="s">
        <v>2286</v>
      </c>
      <c r="E176" s="235" t="s">
        <v>2289</v>
      </c>
      <c r="F176" s="235" t="s">
        <v>2292</v>
      </c>
      <c r="G176" s="235" t="s">
        <v>2294</v>
      </c>
      <c r="H176" s="235" t="s">
        <v>2296</v>
      </c>
      <c r="I176" s="235" t="s">
        <v>2299</v>
      </c>
      <c r="J176" s="235" t="s">
        <v>2302</v>
      </c>
      <c r="K176" s="235" t="s">
        <v>2305</v>
      </c>
      <c r="L176" s="235" t="s">
        <v>2308</v>
      </c>
      <c r="M176" s="235" t="s">
        <v>2310</v>
      </c>
      <c r="N176" s="235" t="s">
        <v>2313</v>
      </c>
      <c r="O176" s="235" t="s">
        <v>2316</v>
      </c>
      <c r="P176" s="235" t="s">
        <v>2319</v>
      </c>
      <c r="Q176" s="235" t="s">
        <v>2321</v>
      </c>
      <c r="R176" s="235" t="s">
        <v>2324</v>
      </c>
      <c r="S176" s="235" t="s">
        <v>2327</v>
      </c>
      <c r="T176" s="235" t="s">
        <v>2330</v>
      </c>
      <c r="U176" s="235" t="s">
        <v>2333</v>
      </c>
      <c r="V176" s="235" t="s">
        <v>2336</v>
      </c>
      <c r="W176" s="235" t="s">
        <v>2339</v>
      </c>
      <c r="X176" s="235" t="s">
        <v>2342</v>
      </c>
      <c r="Y176" s="23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228">
        <v>253.19</v>
      </c>
      <c r="C181" s="228">
        <v>253.19</v>
      </c>
      <c r="D181" s="228">
        <v>253.19</v>
      </c>
      <c r="E181" s="228">
        <v>253.19</v>
      </c>
      <c r="F181" s="228">
        <v>253.19</v>
      </c>
      <c r="G181" s="228">
        <v>253.19</v>
      </c>
      <c r="H181" s="228">
        <v>253.19</v>
      </c>
      <c r="I181" s="228">
        <v>253.19</v>
      </c>
      <c r="J181" s="228">
        <v>253.19</v>
      </c>
      <c r="K181" s="228">
        <v>253.19</v>
      </c>
      <c r="L181" s="228">
        <v>253.19</v>
      </c>
      <c r="M181" s="228">
        <v>253.19</v>
      </c>
      <c r="N181" s="228">
        <v>253.19</v>
      </c>
      <c r="O181" s="228">
        <v>253.19</v>
      </c>
      <c r="P181" s="228">
        <v>253.19</v>
      </c>
      <c r="Q181" s="228">
        <v>253.19</v>
      </c>
      <c r="R181" s="228">
        <v>253.19</v>
      </c>
      <c r="S181" s="228">
        <v>253.19</v>
      </c>
      <c r="T181" s="228">
        <v>253.19</v>
      </c>
      <c r="U181" s="228">
        <v>253.19</v>
      </c>
      <c r="V181" s="228">
        <v>253.19</v>
      </c>
      <c r="W181" s="228">
        <v>253.19</v>
      </c>
      <c r="X181" s="228">
        <v>253.19</v>
      </c>
      <c r="Y181" s="228">
        <v>253.19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228">
        <v>253.19</v>
      </c>
      <c r="C182" s="228">
        <v>253.19</v>
      </c>
      <c r="D182" s="228">
        <v>253.19</v>
      </c>
      <c r="E182" s="228">
        <v>253.19</v>
      </c>
      <c r="F182" s="228">
        <v>253.19</v>
      </c>
      <c r="G182" s="228">
        <v>253.19</v>
      </c>
      <c r="H182" s="228">
        <v>253.19</v>
      </c>
      <c r="I182" s="228">
        <v>253.19</v>
      </c>
      <c r="J182" s="228">
        <v>253.19</v>
      </c>
      <c r="K182" s="228">
        <v>253.19</v>
      </c>
      <c r="L182" s="228">
        <v>253.19</v>
      </c>
      <c r="M182" s="228">
        <v>253.19</v>
      </c>
      <c r="N182" s="228">
        <v>253.19</v>
      </c>
      <c r="O182" s="228">
        <v>253.19</v>
      </c>
      <c r="P182" s="228">
        <v>253.19</v>
      </c>
      <c r="Q182" s="228">
        <v>253.19</v>
      </c>
      <c r="R182" s="228">
        <v>253.19</v>
      </c>
      <c r="S182" s="228">
        <v>253.19</v>
      </c>
      <c r="T182" s="228">
        <v>253.19</v>
      </c>
      <c r="U182" s="228">
        <v>253.19</v>
      </c>
      <c r="V182" s="228">
        <v>253.19</v>
      </c>
      <c r="W182" s="228">
        <v>253.19</v>
      </c>
      <c r="X182" s="228">
        <v>253.19</v>
      </c>
      <c r="Y182" s="228">
        <v>253.19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228">
        <v>253.19</v>
      </c>
      <c r="C183" s="228">
        <v>253.19</v>
      </c>
      <c r="D183" s="228">
        <v>253.19</v>
      </c>
      <c r="E183" s="228">
        <v>253.19</v>
      </c>
      <c r="F183" s="228">
        <v>253.19</v>
      </c>
      <c r="G183" s="228">
        <v>253.19</v>
      </c>
      <c r="H183" s="228">
        <v>253.19</v>
      </c>
      <c r="I183" s="228">
        <v>253.19</v>
      </c>
      <c r="J183" s="228">
        <v>253.19</v>
      </c>
      <c r="K183" s="228">
        <v>253.19</v>
      </c>
      <c r="L183" s="228">
        <v>253.19</v>
      </c>
      <c r="M183" s="228">
        <v>253.19</v>
      </c>
      <c r="N183" s="228">
        <v>253.19</v>
      </c>
      <c r="O183" s="228">
        <v>253.19</v>
      </c>
      <c r="P183" s="228">
        <v>253.19</v>
      </c>
      <c r="Q183" s="228">
        <v>253.19</v>
      </c>
      <c r="R183" s="228">
        <v>253.19</v>
      </c>
      <c r="S183" s="228">
        <v>253.19</v>
      </c>
      <c r="T183" s="228">
        <v>253.19</v>
      </c>
      <c r="U183" s="228">
        <v>253.19</v>
      </c>
      <c r="V183" s="228">
        <v>253.19</v>
      </c>
      <c r="W183" s="228">
        <v>253.19</v>
      </c>
      <c r="X183" s="228">
        <v>253.19</v>
      </c>
      <c r="Y183" s="228">
        <v>253.19</v>
      </c>
      <c r="AB183" s="4">
        <v>14</v>
      </c>
      <c r="AC183" s="4">
        <v>10</v>
      </c>
    </row>
    <row r="184" spans="1:29" x14ac:dyDescent="0.25">
      <c r="A184" s="111">
        <v>4</v>
      </c>
      <c r="B184" s="228">
        <v>253.19</v>
      </c>
      <c r="C184" s="228">
        <v>253.19</v>
      </c>
      <c r="D184" s="228">
        <v>253.19</v>
      </c>
      <c r="E184" s="228">
        <v>253.19</v>
      </c>
      <c r="F184" s="228">
        <v>253.19</v>
      </c>
      <c r="G184" s="228">
        <v>253.19</v>
      </c>
      <c r="H184" s="228">
        <v>253.19</v>
      </c>
      <c r="I184" s="228">
        <v>253.19</v>
      </c>
      <c r="J184" s="228">
        <v>253.19</v>
      </c>
      <c r="K184" s="228">
        <v>253.19</v>
      </c>
      <c r="L184" s="228">
        <v>253.19</v>
      </c>
      <c r="M184" s="228">
        <v>253.19</v>
      </c>
      <c r="N184" s="228">
        <v>253.19</v>
      </c>
      <c r="O184" s="228">
        <v>253.19</v>
      </c>
      <c r="P184" s="228">
        <v>253.19</v>
      </c>
      <c r="Q184" s="228">
        <v>253.19</v>
      </c>
      <c r="R184" s="228">
        <v>253.19</v>
      </c>
      <c r="S184" s="228">
        <v>253.19</v>
      </c>
      <c r="T184" s="228">
        <v>253.19</v>
      </c>
      <c r="U184" s="228">
        <v>253.19</v>
      </c>
      <c r="V184" s="228">
        <v>253.19</v>
      </c>
      <c r="W184" s="228">
        <v>253.19</v>
      </c>
      <c r="X184" s="228">
        <v>253.19</v>
      </c>
      <c r="Y184" s="228">
        <v>253.19</v>
      </c>
      <c r="AB184" s="4">
        <v>14</v>
      </c>
      <c r="AC184" s="4">
        <v>11</v>
      </c>
    </row>
    <row r="185" spans="1:29" x14ac:dyDescent="0.25">
      <c r="A185" s="111">
        <v>5</v>
      </c>
      <c r="B185" s="228">
        <v>253.19</v>
      </c>
      <c r="C185" s="228">
        <v>253.19</v>
      </c>
      <c r="D185" s="228">
        <v>253.19</v>
      </c>
      <c r="E185" s="228">
        <v>253.19</v>
      </c>
      <c r="F185" s="228">
        <v>253.19</v>
      </c>
      <c r="G185" s="228">
        <v>253.19</v>
      </c>
      <c r="H185" s="228">
        <v>253.19</v>
      </c>
      <c r="I185" s="228">
        <v>253.19</v>
      </c>
      <c r="J185" s="228">
        <v>253.19</v>
      </c>
      <c r="K185" s="228">
        <v>253.19</v>
      </c>
      <c r="L185" s="228">
        <v>253.19</v>
      </c>
      <c r="M185" s="228">
        <v>253.19</v>
      </c>
      <c r="N185" s="228">
        <v>253.19</v>
      </c>
      <c r="O185" s="228">
        <v>253.19</v>
      </c>
      <c r="P185" s="228">
        <v>253.19</v>
      </c>
      <c r="Q185" s="228">
        <v>253.19</v>
      </c>
      <c r="R185" s="228">
        <v>253.19</v>
      </c>
      <c r="S185" s="228">
        <v>253.19</v>
      </c>
      <c r="T185" s="228">
        <v>253.19</v>
      </c>
      <c r="U185" s="228">
        <v>253.19</v>
      </c>
      <c r="V185" s="228">
        <v>253.19</v>
      </c>
      <c r="W185" s="228">
        <v>253.19</v>
      </c>
      <c r="X185" s="228">
        <v>253.19</v>
      </c>
      <c r="Y185" s="228">
        <v>253.19</v>
      </c>
      <c r="AB185" s="4">
        <v>14</v>
      </c>
      <c r="AC185" s="4">
        <v>12</v>
      </c>
    </row>
    <row r="186" spans="1:29" x14ac:dyDescent="0.25">
      <c r="A186" s="111">
        <v>6</v>
      </c>
      <c r="B186" s="228">
        <v>253.19</v>
      </c>
      <c r="C186" s="228">
        <v>253.19</v>
      </c>
      <c r="D186" s="228">
        <v>253.19</v>
      </c>
      <c r="E186" s="228">
        <v>253.19</v>
      </c>
      <c r="F186" s="228">
        <v>253.19</v>
      </c>
      <c r="G186" s="228">
        <v>253.19</v>
      </c>
      <c r="H186" s="228">
        <v>253.19</v>
      </c>
      <c r="I186" s="228">
        <v>253.19</v>
      </c>
      <c r="J186" s="228">
        <v>253.19</v>
      </c>
      <c r="K186" s="228">
        <v>253.19</v>
      </c>
      <c r="L186" s="228">
        <v>253.19</v>
      </c>
      <c r="M186" s="228">
        <v>253.19</v>
      </c>
      <c r="N186" s="228">
        <v>253.19</v>
      </c>
      <c r="O186" s="228">
        <v>253.19</v>
      </c>
      <c r="P186" s="228">
        <v>253.19</v>
      </c>
      <c r="Q186" s="228">
        <v>253.19</v>
      </c>
      <c r="R186" s="228">
        <v>253.19</v>
      </c>
      <c r="S186" s="228">
        <v>253.19</v>
      </c>
      <c r="T186" s="228">
        <v>253.19</v>
      </c>
      <c r="U186" s="228">
        <v>253.19</v>
      </c>
      <c r="V186" s="228">
        <v>253.19</v>
      </c>
      <c r="W186" s="228">
        <v>253.19</v>
      </c>
      <c r="X186" s="228">
        <v>253.19</v>
      </c>
      <c r="Y186" s="228">
        <v>253.19</v>
      </c>
      <c r="AB186" s="4">
        <v>14</v>
      </c>
      <c r="AC186" s="4">
        <v>13</v>
      </c>
    </row>
    <row r="187" spans="1:29" x14ac:dyDescent="0.25">
      <c r="A187" s="111">
        <v>7</v>
      </c>
      <c r="B187" s="228">
        <v>253.19</v>
      </c>
      <c r="C187" s="228">
        <v>253.19</v>
      </c>
      <c r="D187" s="228">
        <v>253.19</v>
      </c>
      <c r="E187" s="228">
        <v>253.19</v>
      </c>
      <c r="F187" s="228">
        <v>253.19</v>
      </c>
      <c r="G187" s="228">
        <v>253.19</v>
      </c>
      <c r="H187" s="228">
        <v>253.19</v>
      </c>
      <c r="I187" s="228">
        <v>253.19</v>
      </c>
      <c r="J187" s="228">
        <v>253.19</v>
      </c>
      <c r="K187" s="228">
        <v>253.19</v>
      </c>
      <c r="L187" s="228">
        <v>253.19</v>
      </c>
      <c r="M187" s="228">
        <v>253.19</v>
      </c>
      <c r="N187" s="228">
        <v>253.19</v>
      </c>
      <c r="O187" s="228">
        <v>253.19</v>
      </c>
      <c r="P187" s="228">
        <v>253.19</v>
      </c>
      <c r="Q187" s="228">
        <v>253.19</v>
      </c>
      <c r="R187" s="228">
        <v>253.19</v>
      </c>
      <c r="S187" s="228">
        <v>253.19</v>
      </c>
      <c r="T187" s="228">
        <v>253.19</v>
      </c>
      <c r="U187" s="228">
        <v>253.19</v>
      </c>
      <c r="V187" s="228">
        <v>253.19</v>
      </c>
      <c r="W187" s="228">
        <v>253.19</v>
      </c>
      <c r="X187" s="228">
        <v>253.19</v>
      </c>
      <c r="Y187" s="228">
        <v>253.19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228">
        <v>253.19</v>
      </c>
      <c r="C188" s="228">
        <v>253.19</v>
      </c>
      <c r="D188" s="228">
        <v>253.19</v>
      </c>
      <c r="E188" s="228">
        <v>253.19</v>
      </c>
      <c r="F188" s="228">
        <v>253.19</v>
      </c>
      <c r="G188" s="228">
        <v>253.19</v>
      </c>
      <c r="H188" s="228">
        <v>253.19</v>
      </c>
      <c r="I188" s="228">
        <v>253.19</v>
      </c>
      <c r="J188" s="228">
        <v>253.19</v>
      </c>
      <c r="K188" s="228">
        <v>253.19</v>
      </c>
      <c r="L188" s="228">
        <v>253.19</v>
      </c>
      <c r="M188" s="228">
        <v>253.19</v>
      </c>
      <c r="N188" s="228">
        <v>253.19</v>
      </c>
      <c r="O188" s="228">
        <v>253.19</v>
      </c>
      <c r="P188" s="228">
        <v>253.19</v>
      </c>
      <c r="Q188" s="228">
        <v>253.19</v>
      </c>
      <c r="R188" s="228">
        <v>253.19</v>
      </c>
      <c r="S188" s="228">
        <v>253.19</v>
      </c>
      <c r="T188" s="228">
        <v>253.19</v>
      </c>
      <c r="U188" s="228">
        <v>253.19</v>
      </c>
      <c r="V188" s="228">
        <v>253.19</v>
      </c>
      <c r="W188" s="228">
        <v>253.19</v>
      </c>
      <c r="X188" s="228">
        <v>253.19</v>
      </c>
      <c r="Y188" s="228">
        <v>253.19</v>
      </c>
      <c r="AB188" s="4">
        <v>14</v>
      </c>
      <c r="AC188" s="4">
        <v>15</v>
      </c>
    </row>
    <row r="189" spans="1:29" x14ac:dyDescent="0.25">
      <c r="A189" s="111">
        <v>9</v>
      </c>
      <c r="B189" s="228">
        <v>253.19</v>
      </c>
      <c r="C189" s="228">
        <v>253.19</v>
      </c>
      <c r="D189" s="228">
        <v>253.19</v>
      </c>
      <c r="E189" s="228">
        <v>253.19</v>
      </c>
      <c r="F189" s="228">
        <v>253.19</v>
      </c>
      <c r="G189" s="228">
        <v>253.19</v>
      </c>
      <c r="H189" s="228">
        <v>253.19</v>
      </c>
      <c r="I189" s="228">
        <v>253.19</v>
      </c>
      <c r="J189" s="228">
        <v>253.19</v>
      </c>
      <c r="K189" s="228">
        <v>253.19</v>
      </c>
      <c r="L189" s="228">
        <v>253.19</v>
      </c>
      <c r="M189" s="228">
        <v>253.19</v>
      </c>
      <c r="N189" s="228">
        <v>253.19</v>
      </c>
      <c r="O189" s="228">
        <v>253.19</v>
      </c>
      <c r="P189" s="228">
        <v>253.19</v>
      </c>
      <c r="Q189" s="228">
        <v>253.19</v>
      </c>
      <c r="R189" s="228">
        <v>253.19</v>
      </c>
      <c r="S189" s="228">
        <v>253.19</v>
      </c>
      <c r="T189" s="228">
        <v>253.19</v>
      </c>
      <c r="U189" s="228">
        <v>253.19</v>
      </c>
      <c r="V189" s="228">
        <v>253.19</v>
      </c>
      <c r="W189" s="228">
        <v>253.19</v>
      </c>
      <c r="X189" s="228">
        <v>253.19</v>
      </c>
      <c r="Y189" s="228">
        <v>253.19</v>
      </c>
      <c r="AB189" s="4">
        <v>14</v>
      </c>
      <c r="AC189" s="4">
        <v>16</v>
      </c>
    </row>
    <row r="190" spans="1:29" x14ac:dyDescent="0.25">
      <c r="A190" s="111">
        <v>10</v>
      </c>
      <c r="B190" s="228">
        <v>253.19</v>
      </c>
      <c r="C190" s="228">
        <v>253.19</v>
      </c>
      <c r="D190" s="228">
        <v>253.19</v>
      </c>
      <c r="E190" s="228">
        <v>253.19</v>
      </c>
      <c r="F190" s="228">
        <v>253.19</v>
      </c>
      <c r="G190" s="228">
        <v>253.19</v>
      </c>
      <c r="H190" s="228">
        <v>253.19</v>
      </c>
      <c r="I190" s="228">
        <v>253.19</v>
      </c>
      <c r="J190" s="228">
        <v>253.19</v>
      </c>
      <c r="K190" s="228">
        <v>253.19</v>
      </c>
      <c r="L190" s="228">
        <v>253.19</v>
      </c>
      <c r="M190" s="228">
        <v>253.19</v>
      </c>
      <c r="N190" s="228">
        <v>253.19</v>
      </c>
      <c r="O190" s="228">
        <v>253.19</v>
      </c>
      <c r="P190" s="228">
        <v>253.19</v>
      </c>
      <c r="Q190" s="228">
        <v>253.19</v>
      </c>
      <c r="R190" s="228">
        <v>253.19</v>
      </c>
      <c r="S190" s="228">
        <v>253.19</v>
      </c>
      <c r="T190" s="228">
        <v>253.19</v>
      </c>
      <c r="U190" s="228">
        <v>253.19</v>
      </c>
      <c r="V190" s="228">
        <v>253.19</v>
      </c>
      <c r="W190" s="228">
        <v>253.19</v>
      </c>
      <c r="X190" s="228">
        <v>253.19</v>
      </c>
      <c r="Y190" s="228">
        <v>253.19</v>
      </c>
      <c r="AB190" s="4">
        <v>14</v>
      </c>
      <c r="AC190" s="4">
        <v>17</v>
      </c>
    </row>
    <row r="191" spans="1:29" x14ac:dyDescent="0.25">
      <c r="A191" s="111">
        <v>11</v>
      </c>
      <c r="B191" s="228">
        <v>253.19</v>
      </c>
      <c r="C191" s="228">
        <v>253.19</v>
      </c>
      <c r="D191" s="228">
        <v>253.19</v>
      </c>
      <c r="E191" s="228">
        <v>253.19</v>
      </c>
      <c r="F191" s="228">
        <v>253.19</v>
      </c>
      <c r="G191" s="228">
        <v>253.19</v>
      </c>
      <c r="H191" s="228">
        <v>253.19</v>
      </c>
      <c r="I191" s="228">
        <v>253.19</v>
      </c>
      <c r="J191" s="228">
        <v>253.19</v>
      </c>
      <c r="K191" s="228">
        <v>253.19</v>
      </c>
      <c r="L191" s="228">
        <v>253.19</v>
      </c>
      <c r="M191" s="228">
        <v>253.19</v>
      </c>
      <c r="N191" s="228">
        <v>253.19</v>
      </c>
      <c r="O191" s="228">
        <v>253.19</v>
      </c>
      <c r="P191" s="228">
        <v>253.19</v>
      </c>
      <c r="Q191" s="228">
        <v>253.19</v>
      </c>
      <c r="R191" s="228">
        <v>253.19</v>
      </c>
      <c r="S191" s="228">
        <v>253.19</v>
      </c>
      <c r="T191" s="228">
        <v>253.19</v>
      </c>
      <c r="U191" s="228">
        <v>253.19</v>
      </c>
      <c r="V191" s="228">
        <v>253.19</v>
      </c>
      <c r="W191" s="228">
        <v>253.19</v>
      </c>
      <c r="X191" s="228">
        <v>253.19</v>
      </c>
      <c r="Y191" s="228">
        <v>253.19</v>
      </c>
      <c r="AB191" s="4">
        <v>14</v>
      </c>
      <c r="AC191" s="4">
        <v>18</v>
      </c>
    </row>
    <row r="192" spans="1:29" x14ac:dyDescent="0.25">
      <c r="A192" s="111">
        <v>12</v>
      </c>
      <c r="B192" s="228">
        <v>253.19</v>
      </c>
      <c r="C192" s="228">
        <v>253.19</v>
      </c>
      <c r="D192" s="228">
        <v>253.19</v>
      </c>
      <c r="E192" s="228">
        <v>253.19</v>
      </c>
      <c r="F192" s="228">
        <v>253.19</v>
      </c>
      <c r="G192" s="228">
        <v>253.19</v>
      </c>
      <c r="H192" s="228">
        <v>253.19</v>
      </c>
      <c r="I192" s="228">
        <v>253.19</v>
      </c>
      <c r="J192" s="228">
        <v>253.19</v>
      </c>
      <c r="K192" s="228">
        <v>253.19</v>
      </c>
      <c r="L192" s="228">
        <v>253.19</v>
      </c>
      <c r="M192" s="228">
        <v>253.19</v>
      </c>
      <c r="N192" s="228">
        <v>253.19</v>
      </c>
      <c r="O192" s="228">
        <v>253.19</v>
      </c>
      <c r="P192" s="228">
        <v>253.19</v>
      </c>
      <c r="Q192" s="228">
        <v>253.19</v>
      </c>
      <c r="R192" s="228">
        <v>253.19</v>
      </c>
      <c r="S192" s="228">
        <v>253.19</v>
      </c>
      <c r="T192" s="228">
        <v>253.19</v>
      </c>
      <c r="U192" s="228">
        <v>253.19</v>
      </c>
      <c r="V192" s="228">
        <v>253.19</v>
      </c>
      <c r="W192" s="228">
        <v>253.19</v>
      </c>
      <c r="X192" s="228">
        <v>253.19</v>
      </c>
      <c r="Y192" s="228">
        <v>253.19</v>
      </c>
      <c r="AB192" s="4">
        <v>14</v>
      </c>
      <c r="AC192" s="4">
        <v>19</v>
      </c>
    </row>
    <row r="193" spans="1:29" x14ac:dyDescent="0.25">
      <c r="A193" s="111">
        <v>13</v>
      </c>
      <c r="B193" s="228">
        <v>253.19</v>
      </c>
      <c r="C193" s="228">
        <v>253.19</v>
      </c>
      <c r="D193" s="228">
        <v>253.19</v>
      </c>
      <c r="E193" s="228">
        <v>253.19</v>
      </c>
      <c r="F193" s="228">
        <v>253.19</v>
      </c>
      <c r="G193" s="228">
        <v>253.19</v>
      </c>
      <c r="H193" s="228">
        <v>253.19</v>
      </c>
      <c r="I193" s="228">
        <v>253.19</v>
      </c>
      <c r="J193" s="228">
        <v>253.19</v>
      </c>
      <c r="K193" s="228">
        <v>253.19</v>
      </c>
      <c r="L193" s="228">
        <v>253.19</v>
      </c>
      <c r="M193" s="228">
        <v>253.19</v>
      </c>
      <c r="N193" s="228">
        <v>253.19</v>
      </c>
      <c r="O193" s="228">
        <v>253.19</v>
      </c>
      <c r="P193" s="228">
        <v>253.19</v>
      </c>
      <c r="Q193" s="228">
        <v>253.19</v>
      </c>
      <c r="R193" s="228">
        <v>253.19</v>
      </c>
      <c r="S193" s="228">
        <v>253.19</v>
      </c>
      <c r="T193" s="228">
        <v>253.19</v>
      </c>
      <c r="U193" s="228">
        <v>253.19</v>
      </c>
      <c r="V193" s="228">
        <v>253.19</v>
      </c>
      <c r="W193" s="228">
        <v>253.19</v>
      </c>
      <c r="X193" s="228">
        <v>253.19</v>
      </c>
      <c r="Y193" s="228">
        <v>253.19</v>
      </c>
      <c r="AB193" s="4">
        <v>14</v>
      </c>
      <c r="AC193" s="4">
        <v>20</v>
      </c>
    </row>
    <row r="194" spans="1:29" x14ac:dyDescent="0.25">
      <c r="A194" s="111">
        <v>14</v>
      </c>
      <c r="B194" s="228">
        <v>253.19</v>
      </c>
      <c r="C194" s="228">
        <v>253.19</v>
      </c>
      <c r="D194" s="228">
        <v>253.19</v>
      </c>
      <c r="E194" s="228">
        <v>253.19</v>
      </c>
      <c r="F194" s="228">
        <v>253.19</v>
      </c>
      <c r="G194" s="228">
        <v>253.19</v>
      </c>
      <c r="H194" s="228">
        <v>253.19</v>
      </c>
      <c r="I194" s="228">
        <v>253.19</v>
      </c>
      <c r="J194" s="228">
        <v>253.19</v>
      </c>
      <c r="K194" s="228">
        <v>253.19</v>
      </c>
      <c r="L194" s="228">
        <v>253.19</v>
      </c>
      <c r="M194" s="228">
        <v>253.19</v>
      </c>
      <c r="N194" s="228">
        <v>253.19</v>
      </c>
      <c r="O194" s="228">
        <v>253.19</v>
      </c>
      <c r="P194" s="228">
        <v>253.19</v>
      </c>
      <c r="Q194" s="228">
        <v>253.19</v>
      </c>
      <c r="R194" s="228">
        <v>253.19</v>
      </c>
      <c r="S194" s="228">
        <v>253.19</v>
      </c>
      <c r="T194" s="228">
        <v>253.19</v>
      </c>
      <c r="U194" s="228">
        <v>253.19</v>
      </c>
      <c r="V194" s="228">
        <v>253.19</v>
      </c>
      <c r="W194" s="228">
        <v>253.19</v>
      </c>
      <c r="X194" s="228">
        <v>253.19</v>
      </c>
      <c r="Y194" s="228">
        <v>253.19</v>
      </c>
      <c r="AB194" s="4">
        <v>14</v>
      </c>
      <c r="AC194" s="4">
        <v>21</v>
      </c>
    </row>
    <row r="195" spans="1:29" x14ac:dyDescent="0.25">
      <c r="A195" s="111">
        <v>15</v>
      </c>
      <c r="B195" s="228">
        <v>253.19</v>
      </c>
      <c r="C195" s="228">
        <v>253.19</v>
      </c>
      <c r="D195" s="228">
        <v>253.19</v>
      </c>
      <c r="E195" s="228">
        <v>253.19</v>
      </c>
      <c r="F195" s="228">
        <v>253.19</v>
      </c>
      <c r="G195" s="228">
        <v>253.19</v>
      </c>
      <c r="H195" s="228">
        <v>253.19</v>
      </c>
      <c r="I195" s="228">
        <v>253.19</v>
      </c>
      <c r="J195" s="228">
        <v>253.19</v>
      </c>
      <c r="K195" s="228">
        <v>253.19</v>
      </c>
      <c r="L195" s="228">
        <v>253.19</v>
      </c>
      <c r="M195" s="228">
        <v>253.19</v>
      </c>
      <c r="N195" s="228">
        <v>253.19</v>
      </c>
      <c r="O195" s="228">
        <v>253.19</v>
      </c>
      <c r="P195" s="228">
        <v>253.19</v>
      </c>
      <c r="Q195" s="228">
        <v>253.19</v>
      </c>
      <c r="R195" s="228">
        <v>253.19</v>
      </c>
      <c r="S195" s="228">
        <v>253.19</v>
      </c>
      <c r="T195" s="228">
        <v>253.19</v>
      </c>
      <c r="U195" s="228">
        <v>253.19</v>
      </c>
      <c r="V195" s="228">
        <v>253.19</v>
      </c>
      <c r="W195" s="228">
        <v>253.19</v>
      </c>
      <c r="X195" s="228">
        <v>253.19</v>
      </c>
      <c r="Y195" s="228">
        <v>253.19</v>
      </c>
      <c r="AB195" s="4">
        <v>14</v>
      </c>
      <c r="AC195" s="4">
        <v>22</v>
      </c>
    </row>
    <row r="196" spans="1:29" x14ac:dyDescent="0.25">
      <c r="A196" s="111">
        <v>16</v>
      </c>
      <c r="B196" s="228">
        <v>253.19</v>
      </c>
      <c r="C196" s="228">
        <v>253.19</v>
      </c>
      <c r="D196" s="228">
        <v>253.19</v>
      </c>
      <c r="E196" s="228">
        <v>253.19</v>
      </c>
      <c r="F196" s="228">
        <v>253.19</v>
      </c>
      <c r="G196" s="228">
        <v>253.19</v>
      </c>
      <c r="H196" s="228">
        <v>253.19</v>
      </c>
      <c r="I196" s="228">
        <v>253.19</v>
      </c>
      <c r="J196" s="228">
        <v>253.19</v>
      </c>
      <c r="K196" s="228">
        <v>253.19</v>
      </c>
      <c r="L196" s="228">
        <v>253.19</v>
      </c>
      <c r="M196" s="228">
        <v>253.19</v>
      </c>
      <c r="N196" s="228">
        <v>253.19</v>
      </c>
      <c r="O196" s="228">
        <v>253.19</v>
      </c>
      <c r="P196" s="228">
        <v>253.19</v>
      </c>
      <c r="Q196" s="228">
        <v>253.19</v>
      </c>
      <c r="R196" s="228">
        <v>253.19</v>
      </c>
      <c r="S196" s="228">
        <v>253.19</v>
      </c>
      <c r="T196" s="228">
        <v>253.19</v>
      </c>
      <c r="U196" s="228">
        <v>253.19</v>
      </c>
      <c r="V196" s="228">
        <v>253.19</v>
      </c>
      <c r="W196" s="228">
        <v>253.19</v>
      </c>
      <c r="X196" s="228">
        <v>253.19</v>
      </c>
      <c r="Y196" s="228">
        <v>253.19</v>
      </c>
      <c r="AB196" s="4">
        <v>14</v>
      </c>
      <c r="AC196" s="4">
        <v>23</v>
      </c>
    </row>
    <row r="197" spans="1:29" x14ac:dyDescent="0.25">
      <c r="A197" s="111">
        <v>17</v>
      </c>
      <c r="B197" s="228">
        <v>253.19</v>
      </c>
      <c r="C197" s="228">
        <v>253.19</v>
      </c>
      <c r="D197" s="228">
        <v>253.19</v>
      </c>
      <c r="E197" s="228">
        <v>253.19</v>
      </c>
      <c r="F197" s="228">
        <v>253.19</v>
      </c>
      <c r="G197" s="228">
        <v>253.19</v>
      </c>
      <c r="H197" s="228">
        <v>253.19</v>
      </c>
      <c r="I197" s="228">
        <v>253.19</v>
      </c>
      <c r="J197" s="228">
        <v>253.19</v>
      </c>
      <c r="K197" s="228">
        <v>253.19</v>
      </c>
      <c r="L197" s="228">
        <v>253.19</v>
      </c>
      <c r="M197" s="228">
        <v>253.19</v>
      </c>
      <c r="N197" s="228">
        <v>253.19</v>
      </c>
      <c r="O197" s="228">
        <v>253.19</v>
      </c>
      <c r="P197" s="228">
        <v>253.19</v>
      </c>
      <c r="Q197" s="228">
        <v>253.19</v>
      </c>
      <c r="R197" s="228">
        <v>253.19</v>
      </c>
      <c r="S197" s="228">
        <v>253.19</v>
      </c>
      <c r="T197" s="228">
        <v>253.19</v>
      </c>
      <c r="U197" s="228">
        <v>253.19</v>
      </c>
      <c r="V197" s="228">
        <v>253.19</v>
      </c>
      <c r="W197" s="228">
        <v>253.19</v>
      </c>
      <c r="X197" s="228">
        <v>253.19</v>
      </c>
      <c r="Y197" s="228">
        <v>253.19</v>
      </c>
      <c r="AB197" s="4">
        <v>14</v>
      </c>
      <c r="AC197" s="4">
        <v>24</v>
      </c>
    </row>
    <row r="198" spans="1:29" x14ac:dyDescent="0.25">
      <c r="A198" s="111">
        <v>18</v>
      </c>
      <c r="B198" s="228">
        <v>253.19</v>
      </c>
      <c r="C198" s="228">
        <v>253.19</v>
      </c>
      <c r="D198" s="228">
        <v>253.19</v>
      </c>
      <c r="E198" s="228">
        <v>253.19</v>
      </c>
      <c r="F198" s="228">
        <v>253.19</v>
      </c>
      <c r="G198" s="228">
        <v>253.19</v>
      </c>
      <c r="H198" s="228">
        <v>253.19</v>
      </c>
      <c r="I198" s="228">
        <v>253.19</v>
      </c>
      <c r="J198" s="228">
        <v>253.19</v>
      </c>
      <c r="K198" s="228">
        <v>253.19</v>
      </c>
      <c r="L198" s="228">
        <v>253.19</v>
      </c>
      <c r="M198" s="228">
        <v>253.19</v>
      </c>
      <c r="N198" s="228">
        <v>253.19</v>
      </c>
      <c r="O198" s="228">
        <v>253.19</v>
      </c>
      <c r="P198" s="228">
        <v>253.19</v>
      </c>
      <c r="Q198" s="228">
        <v>253.19</v>
      </c>
      <c r="R198" s="228">
        <v>253.19</v>
      </c>
      <c r="S198" s="228">
        <v>253.19</v>
      </c>
      <c r="T198" s="228">
        <v>253.19</v>
      </c>
      <c r="U198" s="228">
        <v>253.19</v>
      </c>
      <c r="V198" s="228">
        <v>253.19</v>
      </c>
      <c r="W198" s="228">
        <v>253.19</v>
      </c>
      <c r="X198" s="228">
        <v>253.19</v>
      </c>
      <c r="Y198" s="228">
        <v>253.19</v>
      </c>
      <c r="AB198" s="4">
        <v>14</v>
      </c>
      <c r="AC198" s="4">
        <v>25</v>
      </c>
    </row>
    <row r="199" spans="1:29" x14ac:dyDescent="0.25">
      <c r="A199" s="111">
        <v>19</v>
      </c>
      <c r="B199" s="228">
        <v>253.19</v>
      </c>
      <c r="C199" s="228">
        <v>253.19</v>
      </c>
      <c r="D199" s="228">
        <v>253.19</v>
      </c>
      <c r="E199" s="228">
        <v>253.19</v>
      </c>
      <c r="F199" s="228">
        <v>253.19</v>
      </c>
      <c r="G199" s="228">
        <v>253.19</v>
      </c>
      <c r="H199" s="228">
        <v>253.19</v>
      </c>
      <c r="I199" s="228">
        <v>253.19</v>
      </c>
      <c r="J199" s="228">
        <v>253.19</v>
      </c>
      <c r="K199" s="228">
        <v>253.19</v>
      </c>
      <c r="L199" s="228">
        <v>253.19</v>
      </c>
      <c r="M199" s="228">
        <v>253.19</v>
      </c>
      <c r="N199" s="228">
        <v>253.19</v>
      </c>
      <c r="O199" s="228">
        <v>253.19</v>
      </c>
      <c r="P199" s="228">
        <v>253.19</v>
      </c>
      <c r="Q199" s="228">
        <v>253.19</v>
      </c>
      <c r="R199" s="228">
        <v>253.19</v>
      </c>
      <c r="S199" s="228">
        <v>253.19</v>
      </c>
      <c r="T199" s="228">
        <v>253.19</v>
      </c>
      <c r="U199" s="228">
        <v>253.19</v>
      </c>
      <c r="V199" s="228">
        <v>253.19</v>
      </c>
      <c r="W199" s="228">
        <v>253.19</v>
      </c>
      <c r="X199" s="228">
        <v>253.19</v>
      </c>
      <c r="Y199" s="228">
        <v>253.19</v>
      </c>
      <c r="AB199" s="4">
        <v>15</v>
      </c>
      <c r="AC199" s="4">
        <v>2</v>
      </c>
    </row>
    <row r="200" spans="1:29" x14ac:dyDescent="0.25">
      <c r="A200" s="111">
        <v>20</v>
      </c>
      <c r="B200" s="228">
        <v>253.19</v>
      </c>
      <c r="C200" s="228">
        <v>253.19</v>
      </c>
      <c r="D200" s="228">
        <v>253.19</v>
      </c>
      <c r="E200" s="228">
        <v>253.19</v>
      </c>
      <c r="F200" s="228">
        <v>253.19</v>
      </c>
      <c r="G200" s="228">
        <v>253.19</v>
      </c>
      <c r="H200" s="228">
        <v>253.19</v>
      </c>
      <c r="I200" s="228">
        <v>253.19</v>
      </c>
      <c r="J200" s="228">
        <v>253.19</v>
      </c>
      <c r="K200" s="228">
        <v>253.19</v>
      </c>
      <c r="L200" s="228">
        <v>253.19</v>
      </c>
      <c r="M200" s="228">
        <v>253.19</v>
      </c>
      <c r="N200" s="228">
        <v>253.19</v>
      </c>
      <c r="O200" s="228">
        <v>253.19</v>
      </c>
      <c r="P200" s="228">
        <v>253.19</v>
      </c>
      <c r="Q200" s="228">
        <v>253.19</v>
      </c>
      <c r="R200" s="228">
        <v>253.19</v>
      </c>
      <c r="S200" s="228">
        <v>253.19</v>
      </c>
      <c r="T200" s="228">
        <v>253.19</v>
      </c>
      <c r="U200" s="228">
        <v>253.19</v>
      </c>
      <c r="V200" s="228">
        <v>253.19</v>
      </c>
      <c r="W200" s="228">
        <v>253.19</v>
      </c>
      <c r="X200" s="228">
        <v>253.19</v>
      </c>
      <c r="Y200" s="228">
        <v>253.19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228">
        <v>253.19</v>
      </c>
      <c r="C201" s="228">
        <v>253.19</v>
      </c>
      <c r="D201" s="228">
        <v>253.19</v>
      </c>
      <c r="E201" s="228">
        <v>253.19</v>
      </c>
      <c r="F201" s="228">
        <v>253.19</v>
      </c>
      <c r="G201" s="228">
        <v>253.19</v>
      </c>
      <c r="H201" s="228">
        <v>253.19</v>
      </c>
      <c r="I201" s="228">
        <v>253.19</v>
      </c>
      <c r="J201" s="228">
        <v>253.19</v>
      </c>
      <c r="K201" s="228">
        <v>253.19</v>
      </c>
      <c r="L201" s="228">
        <v>253.19</v>
      </c>
      <c r="M201" s="228">
        <v>253.19</v>
      </c>
      <c r="N201" s="228">
        <v>253.19</v>
      </c>
      <c r="O201" s="228">
        <v>253.19</v>
      </c>
      <c r="P201" s="228">
        <v>253.19</v>
      </c>
      <c r="Q201" s="228">
        <v>253.19</v>
      </c>
      <c r="R201" s="228">
        <v>253.19</v>
      </c>
      <c r="S201" s="228">
        <v>253.19</v>
      </c>
      <c r="T201" s="228">
        <v>253.19</v>
      </c>
      <c r="U201" s="228">
        <v>253.19</v>
      </c>
      <c r="V201" s="228">
        <v>253.19</v>
      </c>
      <c r="W201" s="228">
        <v>253.19</v>
      </c>
      <c r="X201" s="228">
        <v>253.19</v>
      </c>
      <c r="Y201" s="228">
        <v>253.19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228">
        <v>253.19</v>
      </c>
      <c r="C202" s="228">
        <v>253.19</v>
      </c>
      <c r="D202" s="228">
        <v>253.19</v>
      </c>
      <c r="E202" s="228">
        <v>253.19</v>
      </c>
      <c r="F202" s="228">
        <v>253.19</v>
      </c>
      <c r="G202" s="228">
        <v>253.19</v>
      </c>
      <c r="H202" s="228">
        <v>253.19</v>
      </c>
      <c r="I202" s="228">
        <v>253.19</v>
      </c>
      <c r="J202" s="228">
        <v>253.19</v>
      </c>
      <c r="K202" s="228">
        <v>253.19</v>
      </c>
      <c r="L202" s="228">
        <v>253.19</v>
      </c>
      <c r="M202" s="228">
        <v>253.19</v>
      </c>
      <c r="N202" s="228">
        <v>253.19</v>
      </c>
      <c r="O202" s="228">
        <v>253.19</v>
      </c>
      <c r="P202" s="228">
        <v>253.19</v>
      </c>
      <c r="Q202" s="228">
        <v>253.19</v>
      </c>
      <c r="R202" s="228">
        <v>253.19</v>
      </c>
      <c r="S202" s="228">
        <v>253.19</v>
      </c>
      <c r="T202" s="228">
        <v>253.19</v>
      </c>
      <c r="U202" s="228">
        <v>253.19</v>
      </c>
      <c r="V202" s="228">
        <v>253.19</v>
      </c>
      <c r="W202" s="228">
        <v>253.19</v>
      </c>
      <c r="X202" s="228">
        <v>253.19</v>
      </c>
      <c r="Y202" s="228">
        <v>253.19</v>
      </c>
      <c r="AB202" s="4">
        <v>15</v>
      </c>
      <c r="AC202" s="4">
        <v>5</v>
      </c>
    </row>
    <row r="203" spans="1:29" x14ac:dyDescent="0.25">
      <c r="A203" s="111">
        <v>23</v>
      </c>
      <c r="B203" s="228">
        <v>253.19</v>
      </c>
      <c r="C203" s="228">
        <v>253.19</v>
      </c>
      <c r="D203" s="228">
        <v>253.19</v>
      </c>
      <c r="E203" s="228">
        <v>253.19</v>
      </c>
      <c r="F203" s="228">
        <v>253.19</v>
      </c>
      <c r="G203" s="228">
        <v>253.19</v>
      </c>
      <c r="H203" s="228">
        <v>253.19</v>
      </c>
      <c r="I203" s="228">
        <v>253.19</v>
      </c>
      <c r="J203" s="228">
        <v>253.19</v>
      </c>
      <c r="K203" s="228">
        <v>253.19</v>
      </c>
      <c r="L203" s="228">
        <v>253.19</v>
      </c>
      <c r="M203" s="228">
        <v>253.19</v>
      </c>
      <c r="N203" s="228">
        <v>253.19</v>
      </c>
      <c r="O203" s="228">
        <v>253.19</v>
      </c>
      <c r="P203" s="228">
        <v>253.19</v>
      </c>
      <c r="Q203" s="228">
        <v>253.19</v>
      </c>
      <c r="R203" s="228">
        <v>253.19</v>
      </c>
      <c r="S203" s="228">
        <v>253.19</v>
      </c>
      <c r="T203" s="228">
        <v>253.19</v>
      </c>
      <c r="U203" s="228">
        <v>253.19</v>
      </c>
      <c r="V203" s="228">
        <v>253.19</v>
      </c>
      <c r="W203" s="228">
        <v>253.19</v>
      </c>
      <c r="X203" s="228">
        <v>253.19</v>
      </c>
      <c r="Y203" s="228">
        <v>253.19</v>
      </c>
      <c r="AB203" s="4">
        <v>15</v>
      </c>
      <c r="AC203" s="4">
        <v>6</v>
      </c>
    </row>
    <row r="204" spans="1:29" x14ac:dyDescent="0.25">
      <c r="A204" s="111">
        <v>24</v>
      </c>
      <c r="B204" s="228">
        <v>253.19</v>
      </c>
      <c r="C204" s="228">
        <v>253.19</v>
      </c>
      <c r="D204" s="228">
        <v>253.19</v>
      </c>
      <c r="E204" s="228">
        <v>253.19</v>
      </c>
      <c r="F204" s="228">
        <v>253.19</v>
      </c>
      <c r="G204" s="228">
        <v>253.19</v>
      </c>
      <c r="H204" s="228">
        <v>253.19</v>
      </c>
      <c r="I204" s="228">
        <v>253.19</v>
      </c>
      <c r="J204" s="228">
        <v>253.19</v>
      </c>
      <c r="K204" s="228">
        <v>253.19</v>
      </c>
      <c r="L204" s="228">
        <v>253.19</v>
      </c>
      <c r="M204" s="228">
        <v>253.19</v>
      </c>
      <c r="N204" s="228">
        <v>253.19</v>
      </c>
      <c r="O204" s="228">
        <v>253.19</v>
      </c>
      <c r="P204" s="228">
        <v>253.19</v>
      </c>
      <c r="Q204" s="228">
        <v>253.19</v>
      </c>
      <c r="R204" s="228">
        <v>253.19</v>
      </c>
      <c r="S204" s="228">
        <v>253.19</v>
      </c>
      <c r="T204" s="228">
        <v>253.19</v>
      </c>
      <c r="U204" s="228">
        <v>253.19</v>
      </c>
      <c r="V204" s="228">
        <v>253.19</v>
      </c>
      <c r="W204" s="228">
        <v>253.19</v>
      </c>
      <c r="X204" s="228">
        <v>253.19</v>
      </c>
      <c r="Y204" s="228">
        <v>253.19</v>
      </c>
      <c r="AB204" s="4">
        <v>15</v>
      </c>
      <c r="AC204" s="4">
        <v>7</v>
      </c>
    </row>
    <row r="205" spans="1:29" x14ac:dyDescent="0.25">
      <c r="A205" s="111">
        <v>25</v>
      </c>
      <c r="B205" s="228">
        <v>253.19</v>
      </c>
      <c r="C205" s="228">
        <v>253.19</v>
      </c>
      <c r="D205" s="228">
        <v>253.19</v>
      </c>
      <c r="E205" s="228">
        <v>253.19</v>
      </c>
      <c r="F205" s="228">
        <v>253.19</v>
      </c>
      <c r="G205" s="228">
        <v>253.19</v>
      </c>
      <c r="H205" s="228">
        <v>253.19</v>
      </c>
      <c r="I205" s="228">
        <v>253.19</v>
      </c>
      <c r="J205" s="228">
        <v>253.19</v>
      </c>
      <c r="K205" s="228">
        <v>253.19</v>
      </c>
      <c r="L205" s="228">
        <v>253.19</v>
      </c>
      <c r="M205" s="228">
        <v>253.19</v>
      </c>
      <c r="N205" s="228">
        <v>253.19</v>
      </c>
      <c r="O205" s="228">
        <v>253.19</v>
      </c>
      <c r="P205" s="228">
        <v>253.19</v>
      </c>
      <c r="Q205" s="228">
        <v>253.19</v>
      </c>
      <c r="R205" s="228">
        <v>253.19</v>
      </c>
      <c r="S205" s="228">
        <v>253.19</v>
      </c>
      <c r="T205" s="228">
        <v>253.19</v>
      </c>
      <c r="U205" s="228">
        <v>253.19</v>
      </c>
      <c r="V205" s="228">
        <v>253.19</v>
      </c>
      <c r="W205" s="228">
        <v>253.19</v>
      </c>
      <c r="X205" s="228">
        <v>253.19</v>
      </c>
      <c r="Y205" s="228">
        <v>253.19</v>
      </c>
      <c r="AB205" s="4">
        <v>15</v>
      </c>
      <c r="AC205" s="4">
        <v>8</v>
      </c>
    </row>
    <row r="206" spans="1:29" x14ac:dyDescent="0.25">
      <c r="A206" s="111">
        <v>26</v>
      </c>
      <c r="B206" s="228">
        <v>253.19</v>
      </c>
      <c r="C206" s="228">
        <v>253.19</v>
      </c>
      <c r="D206" s="228">
        <v>253.19</v>
      </c>
      <c r="E206" s="228">
        <v>253.19</v>
      </c>
      <c r="F206" s="228">
        <v>253.19</v>
      </c>
      <c r="G206" s="228">
        <v>253.19</v>
      </c>
      <c r="H206" s="228">
        <v>253.19</v>
      </c>
      <c r="I206" s="228">
        <v>253.19</v>
      </c>
      <c r="J206" s="228">
        <v>253.19</v>
      </c>
      <c r="K206" s="228">
        <v>253.19</v>
      </c>
      <c r="L206" s="228">
        <v>253.19</v>
      </c>
      <c r="M206" s="228">
        <v>253.19</v>
      </c>
      <c r="N206" s="228">
        <v>253.19</v>
      </c>
      <c r="O206" s="228">
        <v>253.19</v>
      </c>
      <c r="P206" s="228">
        <v>253.19</v>
      </c>
      <c r="Q206" s="228">
        <v>253.19</v>
      </c>
      <c r="R206" s="228">
        <v>253.19</v>
      </c>
      <c r="S206" s="228">
        <v>253.19</v>
      </c>
      <c r="T206" s="228">
        <v>253.19</v>
      </c>
      <c r="U206" s="228">
        <v>253.19</v>
      </c>
      <c r="V206" s="228">
        <v>253.19</v>
      </c>
      <c r="W206" s="228">
        <v>253.19</v>
      </c>
      <c r="X206" s="228">
        <v>253.19</v>
      </c>
      <c r="Y206" s="228">
        <v>253.19</v>
      </c>
      <c r="AB206" s="4">
        <v>15</v>
      </c>
      <c r="AC206" s="4">
        <v>9</v>
      </c>
    </row>
    <row r="207" spans="1:29" x14ac:dyDescent="0.25">
      <c r="A207" s="111">
        <v>27</v>
      </c>
      <c r="B207" s="228">
        <v>253.19</v>
      </c>
      <c r="C207" s="228">
        <v>253.19</v>
      </c>
      <c r="D207" s="228">
        <v>253.19</v>
      </c>
      <c r="E207" s="228">
        <v>253.19</v>
      </c>
      <c r="F207" s="228">
        <v>253.19</v>
      </c>
      <c r="G207" s="228">
        <v>253.19</v>
      </c>
      <c r="H207" s="228">
        <v>253.19</v>
      </c>
      <c r="I207" s="228">
        <v>253.19</v>
      </c>
      <c r="J207" s="228">
        <v>253.19</v>
      </c>
      <c r="K207" s="228">
        <v>253.19</v>
      </c>
      <c r="L207" s="228">
        <v>253.19</v>
      </c>
      <c r="M207" s="228">
        <v>253.19</v>
      </c>
      <c r="N207" s="228">
        <v>253.19</v>
      </c>
      <c r="O207" s="228">
        <v>253.19</v>
      </c>
      <c r="P207" s="228">
        <v>253.19</v>
      </c>
      <c r="Q207" s="228">
        <v>253.19</v>
      </c>
      <c r="R207" s="228">
        <v>253.19</v>
      </c>
      <c r="S207" s="228">
        <v>253.19</v>
      </c>
      <c r="T207" s="228">
        <v>253.19</v>
      </c>
      <c r="U207" s="228">
        <v>253.19</v>
      </c>
      <c r="V207" s="228">
        <v>253.19</v>
      </c>
      <c r="W207" s="228">
        <v>253.19</v>
      </c>
      <c r="X207" s="228">
        <v>253.19</v>
      </c>
      <c r="Y207" s="228">
        <v>253.19</v>
      </c>
      <c r="AB207" s="4">
        <v>15</v>
      </c>
      <c r="AC207" s="4">
        <v>10</v>
      </c>
    </row>
    <row r="208" spans="1:29" x14ac:dyDescent="0.25">
      <c r="A208" s="111">
        <v>28</v>
      </c>
      <c r="B208" s="228">
        <v>253.19</v>
      </c>
      <c r="C208" s="228">
        <v>253.19</v>
      </c>
      <c r="D208" s="228">
        <v>253.19</v>
      </c>
      <c r="E208" s="228">
        <v>253.19</v>
      </c>
      <c r="F208" s="228">
        <v>253.19</v>
      </c>
      <c r="G208" s="228">
        <v>253.19</v>
      </c>
      <c r="H208" s="228">
        <v>253.19</v>
      </c>
      <c r="I208" s="228">
        <v>253.19</v>
      </c>
      <c r="J208" s="228">
        <v>253.19</v>
      </c>
      <c r="K208" s="228">
        <v>253.19</v>
      </c>
      <c r="L208" s="228">
        <v>253.19</v>
      </c>
      <c r="M208" s="228">
        <v>253.19</v>
      </c>
      <c r="N208" s="228">
        <v>253.19</v>
      </c>
      <c r="O208" s="228">
        <v>253.19</v>
      </c>
      <c r="P208" s="228">
        <v>253.19</v>
      </c>
      <c r="Q208" s="228">
        <v>253.19</v>
      </c>
      <c r="R208" s="228">
        <v>253.19</v>
      </c>
      <c r="S208" s="228">
        <v>253.19</v>
      </c>
      <c r="T208" s="228">
        <v>253.19</v>
      </c>
      <c r="U208" s="228">
        <v>253.19</v>
      </c>
      <c r="V208" s="228">
        <v>253.19</v>
      </c>
      <c r="W208" s="228">
        <v>253.19</v>
      </c>
      <c r="X208" s="228">
        <v>253.19</v>
      </c>
      <c r="Y208" s="228">
        <v>253.19</v>
      </c>
      <c r="AB208" s="4">
        <v>15</v>
      </c>
      <c r="AC208" s="4">
        <v>11</v>
      </c>
    </row>
    <row r="209" spans="1:29" x14ac:dyDescent="0.25">
      <c r="A209" s="111">
        <v>29</v>
      </c>
      <c r="B209" s="228">
        <v>253.19</v>
      </c>
      <c r="C209" s="228">
        <v>253.19</v>
      </c>
      <c r="D209" s="228">
        <v>253.19</v>
      </c>
      <c r="E209" s="228">
        <v>253.19</v>
      </c>
      <c r="F209" s="228">
        <v>253.19</v>
      </c>
      <c r="G209" s="228">
        <v>253.19</v>
      </c>
      <c r="H209" s="228">
        <v>253.19</v>
      </c>
      <c r="I209" s="228">
        <v>253.19</v>
      </c>
      <c r="J209" s="228">
        <v>253.19</v>
      </c>
      <c r="K209" s="228">
        <v>253.19</v>
      </c>
      <c r="L209" s="228">
        <v>253.19</v>
      </c>
      <c r="M209" s="228">
        <v>253.19</v>
      </c>
      <c r="N209" s="228">
        <v>253.19</v>
      </c>
      <c r="O209" s="228">
        <v>253.19</v>
      </c>
      <c r="P209" s="228">
        <v>253.19</v>
      </c>
      <c r="Q209" s="228">
        <v>253.19</v>
      </c>
      <c r="R209" s="228">
        <v>253.19</v>
      </c>
      <c r="S209" s="228">
        <v>253.19</v>
      </c>
      <c r="T209" s="228">
        <v>253.19</v>
      </c>
      <c r="U209" s="228">
        <v>253.19</v>
      </c>
      <c r="V209" s="228">
        <v>253.19</v>
      </c>
      <c r="W209" s="228">
        <v>253.19</v>
      </c>
      <c r="X209" s="228">
        <v>253.19</v>
      </c>
      <c r="Y209" s="228">
        <v>253.19</v>
      </c>
      <c r="AB209" s="4">
        <v>15</v>
      </c>
      <c r="AC209" s="4">
        <v>12</v>
      </c>
    </row>
    <row r="210" spans="1:29" x14ac:dyDescent="0.25">
      <c r="A210" s="121">
        <v>30</v>
      </c>
      <c r="B210" s="228">
        <v>253.19</v>
      </c>
      <c r="C210" s="228">
        <v>253.19</v>
      </c>
      <c r="D210" s="228">
        <v>253.19</v>
      </c>
      <c r="E210" s="228">
        <v>253.19</v>
      </c>
      <c r="F210" s="228">
        <v>253.19</v>
      </c>
      <c r="G210" s="228">
        <v>253.19</v>
      </c>
      <c r="H210" s="228">
        <v>253.19</v>
      </c>
      <c r="I210" s="228">
        <v>253.19</v>
      </c>
      <c r="J210" s="228">
        <v>253.19</v>
      </c>
      <c r="K210" s="228">
        <v>253.19</v>
      </c>
      <c r="L210" s="228">
        <v>253.19</v>
      </c>
      <c r="M210" s="228">
        <v>253.19</v>
      </c>
      <c r="N210" s="228">
        <v>253.19</v>
      </c>
      <c r="O210" s="228">
        <v>253.19</v>
      </c>
      <c r="P210" s="228">
        <v>253.19</v>
      </c>
      <c r="Q210" s="228">
        <v>253.19</v>
      </c>
      <c r="R210" s="228">
        <v>253.19</v>
      </c>
      <c r="S210" s="228">
        <v>253.19</v>
      </c>
      <c r="T210" s="228">
        <v>253.19</v>
      </c>
      <c r="U210" s="228">
        <v>253.19</v>
      </c>
      <c r="V210" s="228">
        <v>253.19</v>
      </c>
      <c r="W210" s="228">
        <v>253.19</v>
      </c>
      <c r="X210" s="228">
        <v>253.19</v>
      </c>
      <c r="Y210" s="228">
        <v>253.19</v>
      </c>
      <c r="AB210" s="4">
        <v>15</v>
      </c>
      <c r="AC210" s="4">
        <v>13</v>
      </c>
    </row>
    <row r="211" spans="1:29" x14ac:dyDescent="0.25">
      <c r="A211" s="122">
        <v>31</v>
      </c>
      <c r="B211" s="228">
        <v>253.19</v>
      </c>
      <c r="C211" s="228">
        <v>253.19</v>
      </c>
      <c r="D211" s="228">
        <v>253.19</v>
      </c>
      <c r="E211" s="228">
        <v>253.19</v>
      </c>
      <c r="F211" s="228">
        <v>253.19</v>
      </c>
      <c r="G211" s="228">
        <v>253.19</v>
      </c>
      <c r="H211" s="228">
        <v>253.19</v>
      </c>
      <c r="I211" s="228">
        <v>253.19</v>
      </c>
      <c r="J211" s="228">
        <v>253.19</v>
      </c>
      <c r="K211" s="228">
        <v>253.19</v>
      </c>
      <c r="L211" s="228">
        <v>253.19</v>
      </c>
      <c r="M211" s="228">
        <v>253.19</v>
      </c>
      <c r="N211" s="228">
        <v>253.19</v>
      </c>
      <c r="O211" s="228">
        <v>253.19</v>
      </c>
      <c r="P211" s="228">
        <v>253.19</v>
      </c>
      <c r="Q211" s="228">
        <v>253.19</v>
      </c>
      <c r="R211" s="228">
        <v>253.19</v>
      </c>
      <c r="S211" s="228">
        <v>253.19</v>
      </c>
      <c r="T211" s="228">
        <v>253.19</v>
      </c>
      <c r="U211" s="228">
        <v>253.19</v>
      </c>
      <c r="V211" s="228">
        <v>253.19</v>
      </c>
      <c r="W211" s="228">
        <v>253.19</v>
      </c>
      <c r="X211" s="228">
        <v>253.19</v>
      </c>
      <c r="Y211" s="228">
        <v>253.19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237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2.2000000000000002</v>
      </c>
      <c r="J220" s="124">
        <v>2.2000000000000002</v>
      </c>
      <c r="K220" s="124">
        <v>2.2000000000000002</v>
      </c>
      <c r="L220" s="124">
        <v>2.2000000000000002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238">
        <v>0</v>
      </c>
      <c r="J221" s="238">
        <v>0</v>
      </c>
      <c r="K221" s="238">
        <v>0</v>
      </c>
      <c r="L221" s="238">
        <v>0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238">
        <v>2.2000000000000002</v>
      </c>
      <c r="J222" s="238">
        <v>2.2000000000000002</v>
      </c>
      <c r="K222" s="238">
        <v>2.2000000000000002</v>
      </c>
      <c r="L222" s="238">
        <v>2.2000000000000002</v>
      </c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39">
        <v>1649.75</v>
      </c>
      <c r="C7" s="240">
        <v>1659.75</v>
      </c>
      <c r="D7" s="240">
        <v>1683.59</v>
      </c>
      <c r="E7" s="240">
        <v>1691.83</v>
      </c>
      <c r="F7" s="240">
        <v>1756.22</v>
      </c>
      <c r="G7" s="240">
        <v>1864.64</v>
      </c>
      <c r="H7" s="240">
        <v>1921.53</v>
      </c>
      <c r="I7" s="240">
        <v>1933.34</v>
      </c>
      <c r="J7" s="240">
        <v>1931.25</v>
      </c>
      <c r="K7" s="240">
        <v>1923.85</v>
      </c>
      <c r="L7" s="240">
        <v>1913.96</v>
      </c>
      <c r="M7" s="240">
        <v>1913.88</v>
      </c>
      <c r="N7" s="240">
        <v>1903.68</v>
      </c>
      <c r="O7" s="240">
        <v>1887.24</v>
      </c>
      <c r="P7" s="240">
        <v>1895.65</v>
      </c>
      <c r="Q7" s="240">
        <v>1913.31</v>
      </c>
      <c r="R7" s="240">
        <v>1928.45</v>
      </c>
      <c r="S7" s="240">
        <v>1948.5</v>
      </c>
      <c r="T7" s="240">
        <v>1926.59</v>
      </c>
      <c r="U7" s="240">
        <v>1909.42</v>
      </c>
      <c r="V7" s="240">
        <v>1881.19</v>
      </c>
      <c r="W7" s="240">
        <v>1831.72</v>
      </c>
      <c r="X7" s="240">
        <v>1710.19</v>
      </c>
      <c r="Y7" s="241">
        <v>1687.4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42">
        <v>1658.55</v>
      </c>
      <c r="C8" s="243">
        <v>1659.02</v>
      </c>
      <c r="D8" s="243">
        <v>1667.94</v>
      </c>
      <c r="E8" s="243">
        <v>1690.54</v>
      </c>
      <c r="F8" s="243">
        <v>1774.38</v>
      </c>
      <c r="G8" s="243">
        <v>1890.22</v>
      </c>
      <c r="H8" s="243">
        <v>1911.46</v>
      </c>
      <c r="I8" s="243">
        <v>1956.25</v>
      </c>
      <c r="J8" s="243">
        <v>1934</v>
      </c>
      <c r="K8" s="243">
        <v>1922.65</v>
      </c>
      <c r="L8" s="243">
        <v>1905.08</v>
      </c>
      <c r="M8" s="243">
        <v>1907.99</v>
      </c>
      <c r="N8" s="243">
        <v>1904.56</v>
      </c>
      <c r="O8" s="243">
        <v>1901.02</v>
      </c>
      <c r="P8" s="243">
        <v>1904.9</v>
      </c>
      <c r="Q8" s="243">
        <v>1921.58</v>
      </c>
      <c r="R8" s="243">
        <v>1957.89</v>
      </c>
      <c r="S8" s="243">
        <v>1967.36</v>
      </c>
      <c r="T8" s="243">
        <v>2034.43</v>
      </c>
      <c r="U8" s="243">
        <v>1948.69</v>
      </c>
      <c r="V8" s="243">
        <v>1904.64</v>
      </c>
      <c r="W8" s="243">
        <v>1864.57</v>
      </c>
      <c r="X8" s="243">
        <v>1771.89</v>
      </c>
      <c r="Y8" s="244">
        <v>1734.97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42">
        <v>1687.53</v>
      </c>
      <c r="C9" s="243">
        <v>1675.5</v>
      </c>
      <c r="D9" s="243">
        <v>1677.95</v>
      </c>
      <c r="E9" s="243">
        <v>1689.63</v>
      </c>
      <c r="F9" s="243">
        <v>1757.3</v>
      </c>
      <c r="G9" s="243">
        <v>1869.34</v>
      </c>
      <c r="H9" s="243">
        <v>1916.69</v>
      </c>
      <c r="I9" s="243">
        <v>1933.94</v>
      </c>
      <c r="J9" s="243">
        <v>1936.52</v>
      </c>
      <c r="K9" s="243">
        <v>1932.87</v>
      </c>
      <c r="L9" s="243">
        <v>1904.7</v>
      </c>
      <c r="M9" s="243">
        <v>1918.81</v>
      </c>
      <c r="N9" s="243">
        <v>1913.88</v>
      </c>
      <c r="O9" s="243">
        <v>1905.1</v>
      </c>
      <c r="P9" s="243">
        <v>1906.8</v>
      </c>
      <c r="Q9" s="243">
        <v>1918.66</v>
      </c>
      <c r="R9" s="243">
        <v>1948.21</v>
      </c>
      <c r="S9" s="243">
        <v>1989.83</v>
      </c>
      <c r="T9" s="243">
        <v>1947.89</v>
      </c>
      <c r="U9" s="243">
        <v>1917.36</v>
      </c>
      <c r="V9" s="243">
        <v>1859.55</v>
      </c>
      <c r="W9" s="243">
        <v>1805.01</v>
      </c>
      <c r="X9" s="243">
        <v>1743.19</v>
      </c>
      <c r="Y9" s="244">
        <v>1729.14</v>
      </c>
      <c r="AB9" s="4">
        <v>7</v>
      </c>
      <c r="AC9" s="4">
        <v>4</v>
      </c>
    </row>
    <row r="10" spans="1:29" x14ac:dyDescent="0.25">
      <c r="A10" s="69">
        <v>4</v>
      </c>
      <c r="B10" s="242">
        <v>1686.65</v>
      </c>
      <c r="C10" s="243">
        <v>1687.12</v>
      </c>
      <c r="D10" s="243">
        <v>1688.22</v>
      </c>
      <c r="E10" s="243">
        <v>1688.82</v>
      </c>
      <c r="F10" s="243">
        <v>1689.91</v>
      </c>
      <c r="G10" s="243">
        <v>1760.6</v>
      </c>
      <c r="H10" s="243">
        <v>1788.06</v>
      </c>
      <c r="I10" s="243">
        <v>1774.93</v>
      </c>
      <c r="J10" s="243">
        <v>1750.18</v>
      </c>
      <c r="K10" s="243">
        <v>1712.95</v>
      </c>
      <c r="L10" s="243">
        <v>1643.94</v>
      </c>
      <c r="M10" s="243">
        <v>1643.87</v>
      </c>
      <c r="N10" s="243">
        <v>1643.74</v>
      </c>
      <c r="O10" s="243">
        <v>1643.85</v>
      </c>
      <c r="P10" s="243">
        <v>1670.75</v>
      </c>
      <c r="Q10" s="243">
        <v>1661.97</v>
      </c>
      <c r="R10" s="243">
        <v>1695.54</v>
      </c>
      <c r="S10" s="243">
        <v>1695.67</v>
      </c>
      <c r="T10" s="243">
        <v>1694.63</v>
      </c>
      <c r="U10" s="243">
        <v>1694.36</v>
      </c>
      <c r="V10" s="243">
        <v>1692.85</v>
      </c>
      <c r="W10" s="243">
        <v>1647.43</v>
      </c>
      <c r="X10" s="243">
        <v>1640.25</v>
      </c>
      <c r="Y10" s="244">
        <v>1646.13</v>
      </c>
      <c r="AB10" s="4">
        <v>7</v>
      </c>
      <c r="AC10" s="4">
        <v>5</v>
      </c>
    </row>
    <row r="11" spans="1:29" x14ac:dyDescent="0.25">
      <c r="A11" s="69">
        <v>5</v>
      </c>
      <c r="B11" s="242">
        <v>1687.44</v>
      </c>
      <c r="C11" s="243">
        <v>1688.5</v>
      </c>
      <c r="D11" s="243">
        <v>1688.32</v>
      </c>
      <c r="E11" s="243">
        <v>1689.16</v>
      </c>
      <c r="F11" s="243">
        <v>1696.41</v>
      </c>
      <c r="G11" s="243">
        <v>1707.78</v>
      </c>
      <c r="H11" s="243">
        <v>1779.4</v>
      </c>
      <c r="I11" s="243">
        <v>1760.47</v>
      </c>
      <c r="J11" s="243">
        <v>1716.95</v>
      </c>
      <c r="K11" s="243">
        <v>1705.64</v>
      </c>
      <c r="L11" s="243">
        <v>1697.45</v>
      </c>
      <c r="M11" s="243">
        <v>1695.38</v>
      </c>
      <c r="N11" s="243">
        <v>1656.62</v>
      </c>
      <c r="O11" s="243">
        <v>1644.29</v>
      </c>
      <c r="P11" s="243">
        <v>1644.97</v>
      </c>
      <c r="Q11" s="243">
        <v>1655.98</v>
      </c>
      <c r="R11" s="243">
        <v>1706.03</v>
      </c>
      <c r="S11" s="243">
        <v>1747.67</v>
      </c>
      <c r="T11" s="243">
        <v>1785.45</v>
      </c>
      <c r="U11" s="243">
        <v>1767.01</v>
      </c>
      <c r="V11" s="243">
        <v>1696.06</v>
      </c>
      <c r="W11" s="243">
        <v>1692.31</v>
      </c>
      <c r="X11" s="243">
        <v>1685.65</v>
      </c>
      <c r="Y11" s="244">
        <v>1686.65</v>
      </c>
      <c r="AB11" s="4">
        <v>7</v>
      </c>
      <c r="AC11" s="4">
        <v>6</v>
      </c>
    </row>
    <row r="12" spans="1:29" x14ac:dyDescent="0.25">
      <c r="A12" s="69">
        <v>6</v>
      </c>
      <c r="B12" s="242">
        <v>1694.16</v>
      </c>
      <c r="C12" s="243">
        <v>1688.67</v>
      </c>
      <c r="D12" s="243">
        <v>1674.49</v>
      </c>
      <c r="E12" s="243">
        <v>1673.44</v>
      </c>
      <c r="F12" s="243">
        <v>1690.23</v>
      </c>
      <c r="G12" s="243">
        <v>1697.53</v>
      </c>
      <c r="H12" s="243">
        <v>1724.74</v>
      </c>
      <c r="I12" s="243">
        <v>1802.22</v>
      </c>
      <c r="J12" s="243">
        <v>1908.75</v>
      </c>
      <c r="K12" s="243">
        <v>1913.43</v>
      </c>
      <c r="L12" s="243">
        <v>1908</v>
      </c>
      <c r="M12" s="243">
        <v>1909.29</v>
      </c>
      <c r="N12" s="243">
        <v>1898.06</v>
      </c>
      <c r="O12" s="243">
        <v>1901.08</v>
      </c>
      <c r="P12" s="243">
        <v>1901.76</v>
      </c>
      <c r="Q12" s="243">
        <v>1914.69</v>
      </c>
      <c r="R12" s="243">
        <v>1945.37</v>
      </c>
      <c r="S12" s="243">
        <v>1939.05</v>
      </c>
      <c r="T12" s="243">
        <v>1941.42</v>
      </c>
      <c r="U12" s="243">
        <v>1895.46</v>
      </c>
      <c r="V12" s="243">
        <v>1786.54</v>
      </c>
      <c r="W12" s="243">
        <v>1739.01</v>
      </c>
      <c r="X12" s="243">
        <v>1694.58</v>
      </c>
      <c r="Y12" s="244">
        <v>1692.89</v>
      </c>
      <c r="AB12" s="4">
        <v>7</v>
      </c>
      <c r="AC12" s="4">
        <v>7</v>
      </c>
    </row>
    <row r="13" spans="1:29" x14ac:dyDescent="0.25">
      <c r="A13" s="69">
        <v>7</v>
      </c>
      <c r="B13" s="242">
        <v>1721.04</v>
      </c>
      <c r="C13" s="243">
        <v>1690.44</v>
      </c>
      <c r="D13" s="243">
        <v>1690.91</v>
      </c>
      <c r="E13" s="243">
        <v>1686.54</v>
      </c>
      <c r="F13" s="243">
        <v>1691.23</v>
      </c>
      <c r="G13" s="243">
        <v>1699.86</v>
      </c>
      <c r="H13" s="243">
        <v>1779.86</v>
      </c>
      <c r="I13" s="243">
        <v>1825.33</v>
      </c>
      <c r="J13" s="243">
        <v>1938.15</v>
      </c>
      <c r="K13" s="243">
        <v>1990.25</v>
      </c>
      <c r="L13" s="243">
        <v>1996.42</v>
      </c>
      <c r="M13" s="243">
        <v>1997.11</v>
      </c>
      <c r="N13" s="243">
        <v>1997.65</v>
      </c>
      <c r="O13" s="243">
        <v>1997.14</v>
      </c>
      <c r="P13" s="243">
        <v>2009.8</v>
      </c>
      <c r="Q13" s="243">
        <v>2041.74</v>
      </c>
      <c r="R13" s="243">
        <v>2080.48</v>
      </c>
      <c r="S13" s="243">
        <v>2092.06</v>
      </c>
      <c r="T13" s="243">
        <v>2114.2199999999998</v>
      </c>
      <c r="U13" s="243">
        <v>2008.13</v>
      </c>
      <c r="V13" s="243">
        <v>1859.82</v>
      </c>
      <c r="W13" s="243">
        <v>1756.74</v>
      </c>
      <c r="X13" s="243">
        <v>1703.33</v>
      </c>
      <c r="Y13" s="244">
        <v>1695.77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42">
        <v>1657.24</v>
      </c>
      <c r="C14" s="243">
        <v>1657.95</v>
      </c>
      <c r="D14" s="243">
        <v>1666.75</v>
      </c>
      <c r="E14" s="243">
        <v>1668.68</v>
      </c>
      <c r="F14" s="243">
        <v>1692.17</v>
      </c>
      <c r="G14" s="243">
        <v>1763.55</v>
      </c>
      <c r="H14" s="243">
        <v>1803.91</v>
      </c>
      <c r="I14" s="243">
        <v>1898.87</v>
      </c>
      <c r="J14" s="243">
        <v>1908.48</v>
      </c>
      <c r="K14" s="243">
        <v>1868.1</v>
      </c>
      <c r="L14" s="243">
        <v>1850.49</v>
      </c>
      <c r="M14" s="243">
        <v>1860.96</v>
      </c>
      <c r="N14" s="243">
        <v>1857.22</v>
      </c>
      <c r="O14" s="243">
        <v>1857</v>
      </c>
      <c r="P14" s="243">
        <v>1858.68</v>
      </c>
      <c r="Q14" s="243">
        <v>1873.65</v>
      </c>
      <c r="R14" s="243">
        <v>1908.9</v>
      </c>
      <c r="S14" s="243">
        <v>1914.63</v>
      </c>
      <c r="T14" s="243">
        <v>1898.62</v>
      </c>
      <c r="U14" s="243">
        <v>1872.03</v>
      </c>
      <c r="V14" s="243">
        <v>1748.78</v>
      </c>
      <c r="W14" s="243">
        <v>1697.85</v>
      </c>
      <c r="X14" s="243">
        <v>1690.4</v>
      </c>
      <c r="Y14" s="244">
        <v>1687.58</v>
      </c>
      <c r="AB14" s="4">
        <v>7</v>
      </c>
      <c r="AC14" s="4">
        <v>9</v>
      </c>
    </row>
    <row r="15" spans="1:29" x14ac:dyDescent="0.25">
      <c r="A15" s="69">
        <v>9</v>
      </c>
      <c r="B15" s="242">
        <v>1672.58</v>
      </c>
      <c r="C15" s="243">
        <v>1670.7</v>
      </c>
      <c r="D15" s="243">
        <v>1654.95</v>
      </c>
      <c r="E15" s="243">
        <v>1656.76</v>
      </c>
      <c r="F15" s="243">
        <v>1671.4</v>
      </c>
      <c r="G15" s="243">
        <v>1704.95</v>
      </c>
      <c r="H15" s="243">
        <v>1765.95</v>
      </c>
      <c r="I15" s="243">
        <v>1836.11</v>
      </c>
      <c r="J15" s="243">
        <v>1855.46</v>
      </c>
      <c r="K15" s="243">
        <v>1859.54</v>
      </c>
      <c r="L15" s="243">
        <v>1774.1</v>
      </c>
      <c r="M15" s="243">
        <v>1775.53</v>
      </c>
      <c r="N15" s="243">
        <v>1768.21</v>
      </c>
      <c r="O15" s="243">
        <v>1767.63</v>
      </c>
      <c r="P15" s="243">
        <v>1762.32</v>
      </c>
      <c r="Q15" s="243">
        <v>1759.24</v>
      </c>
      <c r="R15" s="243">
        <v>1768.2</v>
      </c>
      <c r="S15" s="243">
        <v>1836.94</v>
      </c>
      <c r="T15" s="243">
        <v>1772.13</v>
      </c>
      <c r="U15" s="243">
        <v>1743.22</v>
      </c>
      <c r="V15" s="243">
        <v>1700.33</v>
      </c>
      <c r="W15" s="243">
        <v>1692.66</v>
      </c>
      <c r="X15" s="243">
        <v>1664.92</v>
      </c>
      <c r="Y15" s="244">
        <v>1665.29</v>
      </c>
      <c r="AB15" s="4">
        <v>7</v>
      </c>
      <c r="AC15" s="4">
        <v>10</v>
      </c>
    </row>
    <row r="16" spans="1:29" x14ac:dyDescent="0.25">
      <c r="A16" s="69">
        <v>10</v>
      </c>
      <c r="B16" s="242">
        <v>1665.31</v>
      </c>
      <c r="C16" s="243">
        <v>1660.23</v>
      </c>
      <c r="D16" s="243">
        <v>1661.1</v>
      </c>
      <c r="E16" s="243">
        <v>1667.47</v>
      </c>
      <c r="F16" s="243">
        <v>1675.83</v>
      </c>
      <c r="G16" s="243">
        <v>1702.64</v>
      </c>
      <c r="H16" s="243">
        <v>1757.06</v>
      </c>
      <c r="I16" s="243">
        <v>1780.97</v>
      </c>
      <c r="J16" s="243">
        <v>1779.17</v>
      </c>
      <c r="K16" s="243">
        <v>1764.95</v>
      </c>
      <c r="L16" s="243">
        <v>1738.38</v>
      </c>
      <c r="M16" s="243">
        <v>1752.75</v>
      </c>
      <c r="N16" s="243">
        <v>1752.23</v>
      </c>
      <c r="O16" s="243">
        <v>1759.55</v>
      </c>
      <c r="P16" s="243">
        <v>1745.24</v>
      </c>
      <c r="Q16" s="243">
        <v>1754.09</v>
      </c>
      <c r="R16" s="243">
        <v>1766.6</v>
      </c>
      <c r="S16" s="243">
        <v>1789.07</v>
      </c>
      <c r="T16" s="243">
        <v>1770.98</v>
      </c>
      <c r="U16" s="243">
        <v>1723.26</v>
      </c>
      <c r="V16" s="243">
        <v>1687.31</v>
      </c>
      <c r="W16" s="243">
        <v>1673.21</v>
      </c>
      <c r="X16" s="243">
        <v>1667.28</v>
      </c>
      <c r="Y16" s="244">
        <v>1666.48</v>
      </c>
      <c r="AB16" s="4">
        <v>7</v>
      </c>
      <c r="AC16" s="4">
        <v>11</v>
      </c>
    </row>
    <row r="17" spans="1:29" x14ac:dyDescent="0.25">
      <c r="A17" s="69">
        <v>11</v>
      </c>
      <c r="B17" s="242">
        <v>1684.61</v>
      </c>
      <c r="C17" s="243">
        <v>1683.38</v>
      </c>
      <c r="D17" s="243">
        <v>1675.7</v>
      </c>
      <c r="E17" s="243">
        <v>1684.45</v>
      </c>
      <c r="F17" s="243">
        <v>1686.05</v>
      </c>
      <c r="G17" s="243">
        <v>1703.02</v>
      </c>
      <c r="H17" s="243">
        <v>1710.42</v>
      </c>
      <c r="I17" s="243">
        <v>1711.69</v>
      </c>
      <c r="J17" s="243">
        <v>1694.56</v>
      </c>
      <c r="K17" s="243">
        <v>1694.54</v>
      </c>
      <c r="L17" s="243">
        <v>1693.49</v>
      </c>
      <c r="M17" s="243">
        <v>1693.5</v>
      </c>
      <c r="N17" s="243">
        <v>1693.15</v>
      </c>
      <c r="O17" s="243">
        <v>1692.11</v>
      </c>
      <c r="P17" s="243">
        <v>1693.85</v>
      </c>
      <c r="Q17" s="243">
        <v>1689.22</v>
      </c>
      <c r="R17" s="243">
        <v>1690.27</v>
      </c>
      <c r="S17" s="243">
        <v>1691.12</v>
      </c>
      <c r="T17" s="243">
        <v>1690.74</v>
      </c>
      <c r="U17" s="243">
        <v>1690.94</v>
      </c>
      <c r="V17" s="243">
        <v>1690.4</v>
      </c>
      <c r="W17" s="243">
        <v>1688.6</v>
      </c>
      <c r="X17" s="243">
        <v>1668.88</v>
      </c>
      <c r="Y17" s="244">
        <v>1670.52</v>
      </c>
      <c r="AB17" s="4">
        <v>7</v>
      </c>
      <c r="AC17" s="4">
        <v>12</v>
      </c>
    </row>
    <row r="18" spans="1:29" x14ac:dyDescent="0.25">
      <c r="A18" s="69">
        <v>12</v>
      </c>
      <c r="B18" s="242">
        <v>1679.64</v>
      </c>
      <c r="C18" s="243">
        <v>1674.71</v>
      </c>
      <c r="D18" s="243">
        <v>1650.35</v>
      </c>
      <c r="E18" s="243">
        <v>1681.96</v>
      </c>
      <c r="F18" s="243">
        <v>1694.54</v>
      </c>
      <c r="G18" s="243">
        <v>1696.66</v>
      </c>
      <c r="H18" s="243">
        <v>1695.64</v>
      </c>
      <c r="I18" s="243">
        <v>1696.06</v>
      </c>
      <c r="J18" s="243">
        <v>1687.65</v>
      </c>
      <c r="K18" s="243">
        <v>1687.18</v>
      </c>
      <c r="L18" s="243">
        <v>1686.54</v>
      </c>
      <c r="M18" s="243">
        <v>1671.27</v>
      </c>
      <c r="N18" s="243">
        <v>1686.73</v>
      </c>
      <c r="O18" s="243">
        <v>1671.66</v>
      </c>
      <c r="P18" s="243">
        <v>1686.86</v>
      </c>
      <c r="Q18" s="243">
        <v>1673.53</v>
      </c>
      <c r="R18" s="243">
        <v>1690.19</v>
      </c>
      <c r="S18" s="243">
        <v>1723.89</v>
      </c>
      <c r="T18" s="243">
        <v>1690.48</v>
      </c>
      <c r="U18" s="243">
        <v>1698.11</v>
      </c>
      <c r="V18" s="243">
        <v>1693.46</v>
      </c>
      <c r="W18" s="243">
        <v>1691.79</v>
      </c>
      <c r="X18" s="243">
        <v>1689.88</v>
      </c>
      <c r="Y18" s="244">
        <v>1693.73</v>
      </c>
      <c r="AB18" s="4">
        <v>7</v>
      </c>
      <c r="AC18" s="4">
        <v>13</v>
      </c>
    </row>
    <row r="19" spans="1:29" x14ac:dyDescent="0.25">
      <c r="A19" s="69">
        <v>13</v>
      </c>
      <c r="B19" s="242">
        <v>1695.3</v>
      </c>
      <c r="C19" s="243">
        <v>1695.87</v>
      </c>
      <c r="D19" s="243">
        <v>1696.36</v>
      </c>
      <c r="E19" s="243">
        <v>1696.95</v>
      </c>
      <c r="F19" s="243">
        <v>1697.92</v>
      </c>
      <c r="G19" s="243">
        <v>1699.98</v>
      </c>
      <c r="H19" s="243">
        <v>1702.04</v>
      </c>
      <c r="I19" s="243">
        <v>1706.67</v>
      </c>
      <c r="J19" s="243">
        <v>1788.04</v>
      </c>
      <c r="K19" s="243">
        <v>1787.91</v>
      </c>
      <c r="L19" s="243">
        <v>1780.69</v>
      </c>
      <c r="M19" s="243">
        <v>1779.01</v>
      </c>
      <c r="N19" s="243">
        <v>1779.01</v>
      </c>
      <c r="O19" s="243">
        <v>1781.33</v>
      </c>
      <c r="P19" s="243">
        <v>1785.34</v>
      </c>
      <c r="Q19" s="243">
        <v>1798.14</v>
      </c>
      <c r="R19" s="243">
        <v>1825.93</v>
      </c>
      <c r="S19" s="243">
        <v>1826.48</v>
      </c>
      <c r="T19" s="243">
        <v>1807.76</v>
      </c>
      <c r="U19" s="243">
        <v>1791.27</v>
      </c>
      <c r="V19" s="243">
        <v>1768.02</v>
      </c>
      <c r="W19" s="243">
        <v>1724.14</v>
      </c>
      <c r="X19" s="243">
        <v>1695.96</v>
      </c>
      <c r="Y19" s="244">
        <v>1696.23</v>
      </c>
      <c r="AB19" s="4">
        <v>7</v>
      </c>
      <c r="AC19" s="4">
        <v>14</v>
      </c>
    </row>
    <row r="20" spans="1:29" x14ac:dyDescent="0.25">
      <c r="A20" s="69">
        <v>14</v>
      </c>
      <c r="B20" s="242">
        <v>1696.64</v>
      </c>
      <c r="C20" s="243">
        <v>1697.39</v>
      </c>
      <c r="D20" s="243">
        <v>1696.63</v>
      </c>
      <c r="E20" s="243">
        <v>1685.45</v>
      </c>
      <c r="F20" s="243">
        <v>1696.86</v>
      </c>
      <c r="G20" s="243">
        <v>1699.69</v>
      </c>
      <c r="H20" s="243">
        <v>1699.96</v>
      </c>
      <c r="I20" s="243">
        <v>1704.32</v>
      </c>
      <c r="J20" s="243">
        <v>1744.17</v>
      </c>
      <c r="K20" s="243">
        <v>1829.5</v>
      </c>
      <c r="L20" s="243">
        <v>1830.56</v>
      </c>
      <c r="M20" s="243">
        <v>1828.6</v>
      </c>
      <c r="N20" s="243">
        <v>1821</v>
      </c>
      <c r="O20" s="243">
        <v>1816.64</v>
      </c>
      <c r="P20" s="243">
        <v>1823.54</v>
      </c>
      <c r="Q20" s="243">
        <v>1832.96</v>
      </c>
      <c r="R20" s="243">
        <v>1851.72</v>
      </c>
      <c r="S20" s="243">
        <v>1888.49</v>
      </c>
      <c r="T20" s="243">
        <v>1845.51</v>
      </c>
      <c r="U20" s="243">
        <v>1780.14</v>
      </c>
      <c r="V20" s="243">
        <v>1706.67</v>
      </c>
      <c r="W20" s="243">
        <v>1789.51</v>
      </c>
      <c r="X20" s="243">
        <v>1718.49</v>
      </c>
      <c r="Y20" s="244">
        <v>1702.53</v>
      </c>
      <c r="AB20" s="4">
        <v>7</v>
      </c>
      <c r="AC20" s="4">
        <v>15</v>
      </c>
    </row>
    <row r="21" spans="1:29" x14ac:dyDescent="0.25">
      <c r="A21" s="69">
        <v>15</v>
      </c>
      <c r="B21" s="242">
        <v>1696.04</v>
      </c>
      <c r="C21" s="243">
        <v>1691.66</v>
      </c>
      <c r="D21" s="243">
        <v>1689.98</v>
      </c>
      <c r="E21" s="243">
        <v>1690.26</v>
      </c>
      <c r="F21" s="243">
        <v>1697.49</v>
      </c>
      <c r="G21" s="243">
        <v>1703.25</v>
      </c>
      <c r="H21" s="243">
        <v>1704.28</v>
      </c>
      <c r="I21" s="243">
        <v>1746.2</v>
      </c>
      <c r="J21" s="243">
        <v>1748.55</v>
      </c>
      <c r="K21" s="243">
        <v>1751.49</v>
      </c>
      <c r="L21" s="243">
        <v>1745.38</v>
      </c>
      <c r="M21" s="243">
        <v>1759.91</v>
      </c>
      <c r="N21" s="243">
        <v>1738.32</v>
      </c>
      <c r="O21" s="243">
        <v>1742.47</v>
      </c>
      <c r="P21" s="243">
        <v>1745.6</v>
      </c>
      <c r="Q21" s="243">
        <v>1760.74</v>
      </c>
      <c r="R21" s="243">
        <v>1802.96</v>
      </c>
      <c r="S21" s="243">
        <v>1811.2</v>
      </c>
      <c r="T21" s="243">
        <v>1778.77</v>
      </c>
      <c r="U21" s="243">
        <v>1757.03</v>
      </c>
      <c r="V21" s="243">
        <v>1702.13</v>
      </c>
      <c r="W21" s="243">
        <v>1688.68</v>
      </c>
      <c r="X21" s="243">
        <v>1688.45</v>
      </c>
      <c r="Y21" s="244">
        <v>1673.78</v>
      </c>
      <c r="AB21" s="4">
        <v>7</v>
      </c>
      <c r="AC21" s="4">
        <v>16</v>
      </c>
    </row>
    <row r="22" spans="1:29" x14ac:dyDescent="0.25">
      <c r="A22" s="69">
        <v>16</v>
      </c>
      <c r="B22" s="242">
        <v>1680.31</v>
      </c>
      <c r="C22" s="243">
        <v>1661.62</v>
      </c>
      <c r="D22" s="243">
        <v>1646.89</v>
      </c>
      <c r="E22" s="243">
        <v>1670.63</v>
      </c>
      <c r="F22" s="243">
        <v>1696.12</v>
      </c>
      <c r="G22" s="243">
        <v>1696.96</v>
      </c>
      <c r="H22" s="243">
        <v>1700.97</v>
      </c>
      <c r="I22" s="243">
        <v>1697.35</v>
      </c>
      <c r="J22" s="243">
        <v>1685.81</v>
      </c>
      <c r="K22" s="243">
        <v>1685.66</v>
      </c>
      <c r="L22" s="243">
        <v>1684.76</v>
      </c>
      <c r="M22" s="243">
        <v>1684.54</v>
      </c>
      <c r="N22" s="243">
        <v>1685.3</v>
      </c>
      <c r="O22" s="243">
        <v>1685.35</v>
      </c>
      <c r="P22" s="243">
        <v>1685.72</v>
      </c>
      <c r="Q22" s="243">
        <v>1686.62</v>
      </c>
      <c r="R22" s="243">
        <v>1721.74</v>
      </c>
      <c r="S22" s="243">
        <v>1725.82</v>
      </c>
      <c r="T22" s="243">
        <v>1687.92</v>
      </c>
      <c r="U22" s="243">
        <v>1699.29</v>
      </c>
      <c r="V22" s="243">
        <v>1687.08</v>
      </c>
      <c r="W22" s="243">
        <v>1682.27</v>
      </c>
      <c r="X22" s="243">
        <v>1682.19</v>
      </c>
      <c r="Y22" s="244">
        <v>1683.76</v>
      </c>
      <c r="AB22" s="4">
        <v>7</v>
      </c>
      <c r="AC22" s="4">
        <v>17</v>
      </c>
    </row>
    <row r="23" spans="1:29" x14ac:dyDescent="0.25">
      <c r="A23" s="69">
        <v>17</v>
      </c>
      <c r="B23" s="242">
        <v>1683.43</v>
      </c>
      <c r="C23" s="243">
        <v>1677.9</v>
      </c>
      <c r="D23" s="243">
        <v>1688.94</v>
      </c>
      <c r="E23" s="243">
        <v>1690.53</v>
      </c>
      <c r="F23" s="243">
        <v>1696.42</v>
      </c>
      <c r="G23" s="243">
        <v>1715.08</v>
      </c>
      <c r="H23" s="243">
        <v>1809.5</v>
      </c>
      <c r="I23" s="243">
        <v>1826.95</v>
      </c>
      <c r="J23" s="243">
        <v>1825.32</v>
      </c>
      <c r="K23" s="243">
        <v>1823.55</v>
      </c>
      <c r="L23" s="243">
        <v>1806.14</v>
      </c>
      <c r="M23" s="243">
        <v>1808.94</v>
      </c>
      <c r="N23" s="243">
        <v>1799.94</v>
      </c>
      <c r="O23" s="243">
        <v>1802.92</v>
      </c>
      <c r="P23" s="243">
        <v>1816.58</v>
      </c>
      <c r="Q23" s="243">
        <v>1836.64</v>
      </c>
      <c r="R23" s="243">
        <v>1927.62</v>
      </c>
      <c r="S23" s="243">
        <v>1939.04</v>
      </c>
      <c r="T23" s="243">
        <v>1844.03</v>
      </c>
      <c r="U23" s="243">
        <v>1817.06</v>
      </c>
      <c r="V23" s="243">
        <v>1739.96</v>
      </c>
      <c r="W23" s="243">
        <v>1695.76</v>
      </c>
      <c r="X23" s="243">
        <v>1687.48</v>
      </c>
      <c r="Y23" s="244">
        <v>1689.43</v>
      </c>
      <c r="AB23" s="4">
        <v>7</v>
      </c>
      <c r="AC23" s="4">
        <v>18</v>
      </c>
    </row>
    <row r="24" spans="1:29" x14ac:dyDescent="0.25">
      <c r="A24" s="69">
        <v>18</v>
      </c>
      <c r="B24" s="242">
        <v>1691.56</v>
      </c>
      <c r="C24" s="243">
        <v>1692.41</v>
      </c>
      <c r="D24" s="243">
        <v>1686.86</v>
      </c>
      <c r="E24" s="243">
        <v>1693.78</v>
      </c>
      <c r="F24" s="243">
        <v>1693.9</v>
      </c>
      <c r="G24" s="243">
        <v>1772.26</v>
      </c>
      <c r="H24" s="243">
        <v>1827.2</v>
      </c>
      <c r="I24" s="243">
        <v>1858.63</v>
      </c>
      <c r="J24" s="243">
        <v>1858.81</v>
      </c>
      <c r="K24" s="243">
        <v>1863.5</v>
      </c>
      <c r="L24" s="243">
        <v>1845.36</v>
      </c>
      <c r="M24" s="243">
        <v>1846.68</v>
      </c>
      <c r="N24" s="243">
        <v>1821.03</v>
      </c>
      <c r="O24" s="243">
        <v>1796.04</v>
      </c>
      <c r="P24" s="243">
        <v>1838.12</v>
      </c>
      <c r="Q24" s="243">
        <v>1859.82</v>
      </c>
      <c r="R24" s="243">
        <v>1906.12</v>
      </c>
      <c r="S24" s="243">
        <v>1882.06</v>
      </c>
      <c r="T24" s="243">
        <v>1853.78</v>
      </c>
      <c r="U24" s="243">
        <v>1807.76</v>
      </c>
      <c r="V24" s="243">
        <v>1696.02</v>
      </c>
      <c r="W24" s="243">
        <v>1693.88</v>
      </c>
      <c r="X24" s="243">
        <v>1687.79</v>
      </c>
      <c r="Y24" s="244">
        <v>1689.62</v>
      </c>
      <c r="AB24" s="4">
        <v>7</v>
      </c>
      <c r="AC24" s="4">
        <v>19</v>
      </c>
    </row>
    <row r="25" spans="1:29" x14ac:dyDescent="0.25">
      <c r="A25" s="69">
        <v>19</v>
      </c>
      <c r="B25" s="242">
        <v>1690.62</v>
      </c>
      <c r="C25" s="243">
        <v>1692.47</v>
      </c>
      <c r="D25" s="243">
        <v>1693.39</v>
      </c>
      <c r="E25" s="243">
        <v>1694.96</v>
      </c>
      <c r="F25" s="243">
        <v>1700.87</v>
      </c>
      <c r="G25" s="243">
        <v>1725.12</v>
      </c>
      <c r="H25" s="243">
        <v>1818.14</v>
      </c>
      <c r="I25" s="243">
        <v>1833.45</v>
      </c>
      <c r="J25" s="243">
        <v>1834.89</v>
      </c>
      <c r="K25" s="243">
        <v>1832.07</v>
      </c>
      <c r="L25" s="243">
        <v>1832.44</v>
      </c>
      <c r="M25" s="243">
        <v>1820.49</v>
      </c>
      <c r="N25" s="243">
        <v>1818.45</v>
      </c>
      <c r="O25" s="243">
        <v>1816.56</v>
      </c>
      <c r="P25" s="243">
        <v>1819.63</v>
      </c>
      <c r="Q25" s="243">
        <v>1832.59</v>
      </c>
      <c r="R25" s="243">
        <v>1859.44</v>
      </c>
      <c r="S25" s="243">
        <v>1855.15</v>
      </c>
      <c r="T25" s="243">
        <v>1831.53</v>
      </c>
      <c r="U25" s="243">
        <v>1817.83</v>
      </c>
      <c r="V25" s="243">
        <v>1760.57</v>
      </c>
      <c r="W25" s="243">
        <v>1694.92</v>
      </c>
      <c r="X25" s="243">
        <v>1689.19</v>
      </c>
      <c r="Y25" s="244">
        <v>1688.96</v>
      </c>
      <c r="AB25" s="4">
        <v>7</v>
      </c>
      <c r="AC25" s="4">
        <v>20</v>
      </c>
    </row>
    <row r="26" spans="1:29" x14ac:dyDescent="0.25">
      <c r="A26" s="69">
        <v>20</v>
      </c>
      <c r="B26" s="242">
        <v>1698.88</v>
      </c>
      <c r="C26" s="243">
        <v>1692.88</v>
      </c>
      <c r="D26" s="243">
        <v>1694.76</v>
      </c>
      <c r="E26" s="243">
        <v>1695.34</v>
      </c>
      <c r="F26" s="243">
        <v>1694.71</v>
      </c>
      <c r="G26" s="243">
        <v>1698.31</v>
      </c>
      <c r="H26" s="243">
        <v>1703.21</v>
      </c>
      <c r="I26" s="243">
        <v>1764.64</v>
      </c>
      <c r="J26" s="243">
        <v>1766.97</v>
      </c>
      <c r="K26" s="243">
        <v>1768.43</v>
      </c>
      <c r="L26" s="243">
        <v>1764.1</v>
      </c>
      <c r="M26" s="243">
        <v>1760.51</v>
      </c>
      <c r="N26" s="243">
        <v>1761.06</v>
      </c>
      <c r="O26" s="243">
        <v>1763.83</v>
      </c>
      <c r="P26" s="243">
        <v>1769.75</v>
      </c>
      <c r="Q26" s="243">
        <v>1776.52</v>
      </c>
      <c r="R26" s="243">
        <v>1786.88</v>
      </c>
      <c r="S26" s="243">
        <v>1780.71</v>
      </c>
      <c r="T26" s="243">
        <v>1786.33</v>
      </c>
      <c r="U26" s="243">
        <v>1753.76</v>
      </c>
      <c r="V26" s="243">
        <v>1693</v>
      </c>
      <c r="W26" s="243">
        <v>1685.68</v>
      </c>
      <c r="X26" s="243">
        <v>1687.42</v>
      </c>
      <c r="Y26" s="244">
        <v>1689.87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42">
        <v>1690.58</v>
      </c>
      <c r="C27" s="243">
        <v>1685.45</v>
      </c>
      <c r="D27" s="243">
        <v>1685.96</v>
      </c>
      <c r="E27" s="243">
        <v>1686.55</v>
      </c>
      <c r="F27" s="243">
        <v>1686.51</v>
      </c>
      <c r="G27" s="243">
        <v>1694.4</v>
      </c>
      <c r="H27" s="243">
        <v>1693.59</v>
      </c>
      <c r="I27" s="243">
        <v>1694.68</v>
      </c>
      <c r="J27" s="243">
        <v>1689.53</v>
      </c>
      <c r="K27" s="243">
        <v>1700.07</v>
      </c>
      <c r="L27" s="243">
        <v>1696.08</v>
      </c>
      <c r="M27" s="243">
        <v>1687.37</v>
      </c>
      <c r="N27" s="243">
        <v>1687.08</v>
      </c>
      <c r="O27" s="243">
        <v>1687.37</v>
      </c>
      <c r="P27" s="243">
        <v>1714.61</v>
      </c>
      <c r="Q27" s="243">
        <v>1750.75</v>
      </c>
      <c r="R27" s="243">
        <v>1760.22</v>
      </c>
      <c r="S27" s="243">
        <v>1757.46</v>
      </c>
      <c r="T27" s="243">
        <v>1754</v>
      </c>
      <c r="U27" s="243">
        <v>1716.98</v>
      </c>
      <c r="V27" s="243">
        <v>1773.45</v>
      </c>
      <c r="W27" s="243">
        <v>1705.79</v>
      </c>
      <c r="X27" s="243">
        <v>1688.95</v>
      </c>
      <c r="Y27" s="244">
        <v>1688.97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42">
        <v>1692.43</v>
      </c>
      <c r="C28" s="243">
        <v>1693.71</v>
      </c>
      <c r="D28" s="243">
        <v>1694.38</v>
      </c>
      <c r="E28" s="243">
        <v>1695.04</v>
      </c>
      <c r="F28" s="243">
        <v>1701.72</v>
      </c>
      <c r="G28" s="243">
        <v>1814.82</v>
      </c>
      <c r="H28" s="243">
        <v>1934.53</v>
      </c>
      <c r="I28" s="243">
        <v>1958.85</v>
      </c>
      <c r="J28" s="243">
        <v>1875.41</v>
      </c>
      <c r="K28" s="243">
        <v>1872.68</v>
      </c>
      <c r="L28" s="243">
        <v>1860.74</v>
      </c>
      <c r="M28" s="243">
        <v>1877.05</v>
      </c>
      <c r="N28" s="243">
        <v>1870.25</v>
      </c>
      <c r="O28" s="243">
        <v>1867.21</v>
      </c>
      <c r="P28" s="243">
        <v>1878.51</v>
      </c>
      <c r="Q28" s="243">
        <v>1890.31</v>
      </c>
      <c r="R28" s="243">
        <v>1890.04</v>
      </c>
      <c r="S28" s="243">
        <v>1881.76</v>
      </c>
      <c r="T28" s="243">
        <v>1838.44</v>
      </c>
      <c r="U28" s="243">
        <v>1825.62</v>
      </c>
      <c r="V28" s="243">
        <v>1736.1</v>
      </c>
      <c r="W28" s="243">
        <v>1697.63</v>
      </c>
      <c r="X28" s="243">
        <v>1690.1</v>
      </c>
      <c r="Y28" s="244">
        <v>1690.78</v>
      </c>
      <c r="AB28" s="4">
        <v>7</v>
      </c>
      <c r="AC28" s="4">
        <v>23</v>
      </c>
    </row>
    <row r="29" spans="1:29" x14ac:dyDescent="0.25">
      <c r="A29" s="69">
        <v>23</v>
      </c>
      <c r="B29" s="242">
        <v>1693.13</v>
      </c>
      <c r="C29" s="243">
        <v>1694.02</v>
      </c>
      <c r="D29" s="243">
        <v>1694.99</v>
      </c>
      <c r="E29" s="243">
        <v>1695.91</v>
      </c>
      <c r="F29" s="243">
        <v>1702.49</v>
      </c>
      <c r="G29" s="243">
        <v>1747.72</v>
      </c>
      <c r="H29" s="243">
        <v>1810.05</v>
      </c>
      <c r="I29" s="243">
        <v>1843.83</v>
      </c>
      <c r="J29" s="243">
        <v>1818.19</v>
      </c>
      <c r="K29" s="243">
        <v>1813.17</v>
      </c>
      <c r="L29" s="243">
        <v>1802.12</v>
      </c>
      <c r="M29" s="243">
        <v>1801.46</v>
      </c>
      <c r="N29" s="243">
        <v>1779.45</v>
      </c>
      <c r="O29" s="243">
        <v>1785.52</v>
      </c>
      <c r="P29" s="243">
        <v>1809.82</v>
      </c>
      <c r="Q29" s="243">
        <v>1848.36</v>
      </c>
      <c r="R29" s="243">
        <v>1860.56</v>
      </c>
      <c r="S29" s="243">
        <v>1862.79</v>
      </c>
      <c r="T29" s="243">
        <v>1825.15</v>
      </c>
      <c r="U29" s="243">
        <v>1790.42</v>
      </c>
      <c r="V29" s="243">
        <v>1758.49</v>
      </c>
      <c r="W29" s="243">
        <v>1700.77</v>
      </c>
      <c r="X29" s="243">
        <v>1698.45</v>
      </c>
      <c r="Y29" s="244">
        <v>1691.54</v>
      </c>
      <c r="AB29" s="4">
        <v>7</v>
      </c>
      <c r="AC29" s="4">
        <v>24</v>
      </c>
    </row>
    <row r="30" spans="1:29" x14ac:dyDescent="0.25">
      <c r="A30" s="69">
        <v>24</v>
      </c>
      <c r="B30" s="242">
        <v>1693.05</v>
      </c>
      <c r="C30" s="243">
        <v>1690</v>
      </c>
      <c r="D30" s="243">
        <v>1685.05</v>
      </c>
      <c r="E30" s="243">
        <v>1684.43</v>
      </c>
      <c r="F30" s="243">
        <v>1692.37</v>
      </c>
      <c r="G30" s="243">
        <v>1706.75</v>
      </c>
      <c r="H30" s="243">
        <v>1739.54</v>
      </c>
      <c r="I30" s="243">
        <v>1774.16</v>
      </c>
      <c r="J30" s="243">
        <v>1782</v>
      </c>
      <c r="K30" s="243">
        <v>1783.32</v>
      </c>
      <c r="L30" s="243">
        <v>1774.02</v>
      </c>
      <c r="M30" s="243">
        <v>1772.7</v>
      </c>
      <c r="N30" s="243">
        <v>1772.48</v>
      </c>
      <c r="O30" s="243">
        <v>1779.71</v>
      </c>
      <c r="P30" s="243">
        <v>1786.33</v>
      </c>
      <c r="Q30" s="243">
        <v>1800.54</v>
      </c>
      <c r="R30" s="243">
        <v>1837.16</v>
      </c>
      <c r="S30" s="243">
        <v>1847.34</v>
      </c>
      <c r="T30" s="243">
        <v>1786.87</v>
      </c>
      <c r="U30" s="243">
        <v>1776.75</v>
      </c>
      <c r="V30" s="243">
        <v>1736.85</v>
      </c>
      <c r="W30" s="243">
        <v>1700.42</v>
      </c>
      <c r="X30" s="243">
        <v>1694.43</v>
      </c>
      <c r="Y30" s="244">
        <v>1694.64</v>
      </c>
      <c r="AB30" s="4">
        <v>7</v>
      </c>
      <c r="AC30" s="4">
        <v>25</v>
      </c>
    </row>
    <row r="31" spans="1:29" x14ac:dyDescent="0.25">
      <c r="A31" s="69">
        <v>25</v>
      </c>
      <c r="B31" s="242">
        <v>1696.6</v>
      </c>
      <c r="C31" s="243">
        <v>1697.65</v>
      </c>
      <c r="D31" s="243">
        <v>1693.13</v>
      </c>
      <c r="E31" s="243">
        <v>1698.96</v>
      </c>
      <c r="F31" s="243">
        <v>1700.2</v>
      </c>
      <c r="G31" s="243">
        <v>1716.9</v>
      </c>
      <c r="H31" s="243">
        <v>1771.77</v>
      </c>
      <c r="I31" s="243">
        <v>1820.79</v>
      </c>
      <c r="J31" s="243">
        <v>1790.06</v>
      </c>
      <c r="K31" s="243">
        <v>1786.96</v>
      </c>
      <c r="L31" s="243">
        <v>1778.67</v>
      </c>
      <c r="M31" s="243">
        <v>1777.48</v>
      </c>
      <c r="N31" s="243">
        <v>1775.93</v>
      </c>
      <c r="O31" s="243">
        <v>1779.67</v>
      </c>
      <c r="P31" s="243">
        <v>1791.24</v>
      </c>
      <c r="Q31" s="243">
        <v>1803.14</v>
      </c>
      <c r="R31" s="243">
        <v>1857.05</v>
      </c>
      <c r="S31" s="243">
        <v>1852.97</v>
      </c>
      <c r="T31" s="243">
        <v>1792.95</v>
      </c>
      <c r="U31" s="243">
        <v>1777.57</v>
      </c>
      <c r="V31" s="243">
        <v>1735.33</v>
      </c>
      <c r="W31" s="243">
        <v>1701.95</v>
      </c>
      <c r="X31" s="243">
        <v>1693.99</v>
      </c>
      <c r="Y31" s="244">
        <v>1694.29</v>
      </c>
      <c r="AB31" s="4">
        <v>8</v>
      </c>
      <c r="AC31" s="4">
        <v>2</v>
      </c>
    </row>
    <row r="32" spans="1:29" x14ac:dyDescent="0.25">
      <c r="A32" s="69">
        <v>26</v>
      </c>
      <c r="B32" s="242">
        <v>1696.24</v>
      </c>
      <c r="C32" s="243">
        <v>1691.7</v>
      </c>
      <c r="D32" s="243">
        <v>1692.02</v>
      </c>
      <c r="E32" s="243">
        <v>1693.76</v>
      </c>
      <c r="F32" s="243">
        <v>1699.62</v>
      </c>
      <c r="G32" s="243">
        <v>1708.01</v>
      </c>
      <c r="H32" s="243">
        <v>1758.16</v>
      </c>
      <c r="I32" s="243">
        <v>1757.27</v>
      </c>
      <c r="J32" s="243">
        <v>1748.87</v>
      </c>
      <c r="K32" s="243">
        <v>1760.46</v>
      </c>
      <c r="L32" s="243">
        <v>1758.46</v>
      </c>
      <c r="M32" s="243">
        <v>1758.58</v>
      </c>
      <c r="N32" s="243">
        <v>1749.25</v>
      </c>
      <c r="O32" s="243">
        <v>1749.85</v>
      </c>
      <c r="P32" s="243">
        <v>1759.82</v>
      </c>
      <c r="Q32" s="243">
        <v>1769.54</v>
      </c>
      <c r="R32" s="243">
        <v>1803.87</v>
      </c>
      <c r="S32" s="243">
        <v>1774.6</v>
      </c>
      <c r="T32" s="243">
        <v>1757.2</v>
      </c>
      <c r="U32" s="243">
        <v>1719.43</v>
      </c>
      <c r="V32" s="243">
        <v>1697.23</v>
      </c>
      <c r="W32" s="243">
        <v>1641.17</v>
      </c>
      <c r="X32" s="243">
        <v>1686.56</v>
      </c>
      <c r="Y32" s="244">
        <v>1689.09</v>
      </c>
      <c r="AB32" s="4">
        <v>8</v>
      </c>
      <c r="AC32" s="4">
        <v>3</v>
      </c>
    </row>
    <row r="33" spans="1:29" x14ac:dyDescent="0.25">
      <c r="A33" s="69">
        <v>27</v>
      </c>
      <c r="B33" s="242">
        <v>1692.53</v>
      </c>
      <c r="C33" s="243">
        <v>1692.49</v>
      </c>
      <c r="D33" s="243">
        <v>1692.58</v>
      </c>
      <c r="E33" s="243">
        <v>1693.46</v>
      </c>
      <c r="F33" s="243">
        <v>1695.3</v>
      </c>
      <c r="G33" s="243">
        <v>1692.54</v>
      </c>
      <c r="H33" s="243">
        <v>1705.35</v>
      </c>
      <c r="I33" s="243">
        <v>1769.92</v>
      </c>
      <c r="J33" s="243">
        <v>1854.47</v>
      </c>
      <c r="K33" s="243">
        <v>1890.54</v>
      </c>
      <c r="L33" s="243">
        <v>1856.22</v>
      </c>
      <c r="M33" s="243">
        <v>1841.82</v>
      </c>
      <c r="N33" s="243">
        <v>1817.68</v>
      </c>
      <c r="O33" s="243">
        <v>1828.71</v>
      </c>
      <c r="P33" s="243">
        <v>1844.42</v>
      </c>
      <c r="Q33" s="243">
        <v>1879.63</v>
      </c>
      <c r="R33" s="243">
        <v>1898.38</v>
      </c>
      <c r="S33" s="243">
        <v>1886.26</v>
      </c>
      <c r="T33" s="243">
        <v>1868.33</v>
      </c>
      <c r="U33" s="243">
        <v>1849.09</v>
      </c>
      <c r="V33" s="243">
        <v>1806.27</v>
      </c>
      <c r="W33" s="243">
        <v>1717.91</v>
      </c>
      <c r="X33" s="243">
        <v>1692.21</v>
      </c>
      <c r="Y33" s="244">
        <v>1692.98</v>
      </c>
      <c r="AB33" s="4">
        <v>8</v>
      </c>
      <c r="AC33" s="4">
        <v>4</v>
      </c>
    </row>
    <row r="34" spans="1:29" x14ac:dyDescent="0.25">
      <c r="A34" s="69">
        <v>28</v>
      </c>
      <c r="B34" s="242">
        <v>1693.06</v>
      </c>
      <c r="C34" s="243">
        <v>1692.85</v>
      </c>
      <c r="D34" s="243">
        <v>1693.34</v>
      </c>
      <c r="E34" s="243">
        <v>1693.64</v>
      </c>
      <c r="F34" s="243">
        <v>1693.88</v>
      </c>
      <c r="G34" s="243">
        <v>1690.79</v>
      </c>
      <c r="H34" s="243">
        <v>1693.5</v>
      </c>
      <c r="I34" s="243">
        <v>1710.85</v>
      </c>
      <c r="J34" s="243">
        <v>1785.47</v>
      </c>
      <c r="K34" s="243">
        <v>1849.92</v>
      </c>
      <c r="L34" s="243">
        <v>1846.97</v>
      </c>
      <c r="M34" s="243">
        <v>1848.36</v>
      </c>
      <c r="N34" s="243">
        <v>1844.65</v>
      </c>
      <c r="O34" s="243">
        <v>1848.69</v>
      </c>
      <c r="P34" s="243">
        <v>1877.28</v>
      </c>
      <c r="Q34" s="243">
        <v>1904.46</v>
      </c>
      <c r="R34" s="243">
        <v>1931.59</v>
      </c>
      <c r="S34" s="243">
        <v>1913.86</v>
      </c>
      <c r="T34" s="243">
        <v>1901.2</v>
      </c>
      <c r="U34" s="243">
        <v>1895.63</v>
      </c>
      <c r="V34" s="243">
        <v>1856.85</v>
      </c>
      <c r="W34" s="243">
        <v>1729.93</v>
      </c>
      <c r="X34" s="243">
        <v>1699.69</v>
      </c>
      <c r="Y34" s="244">
        <v>1693.6</v>
      </c>
      <c r="AB34" s="4">
        <v>8</v>
      </c>
      <c r="AC34" s="4">
        <v>5</v>
      </c>
    </row>
    <row r="35" spans="1:29" x14ac:dyDescent="0.25">
      <c r="A35" s="69">
        <v>29</v>
      </c>
      <c r="B35" s="242">
        <v>1692.65</v>
      </c>
      <c r="C35" s="243">
        <v>1692.73</v>
      </c>
      <c r="D35" s="243">
        <v>1692.8</v>
      </c>
      <c r="E35" s="243">
        <v>1693.96</v>
      </c>
      <c r="F35" s="243">
        <v>1697.97</v>
      </c>
      <c r="G35" s="243">
        <v>1722.37</v>
      </c>
      <c r="H35" s="243">
        <v>1768.33</v>
      </c>
      <c r="I35" s="243">
        <v>1844.75</v>
      </c>
      <c r="J35" s="243">
        <v>1846.06</v>
      </c>
      <c r="K35" s="243">
        <v>1848.45</v>
      </c>
      <c r="L35" s="243">
        <v>1842.14</v>
      </c>
      <c r="M35" s="243">
        <v>1844.57</v>
      </c>
      <c r="N35" s="243">
        <v>1843.18</v>
      </c>
      <c r="O35" s="243">
        <v>1845.78</v>
      </c>
      <c r="P35" s="243">
        <v>1867.49</v>
      </c>
      <c r="Q35" s="243">
        <v>1930.69</v>
      </c>
      <c r="R35" s="243">
        <v>1944.03</v>
      </c>
      <c r="S35" s="243">
        <v>1935.3</v>
      </c>
      <c r="T35" s="243">
        <v>1874.03</v>
      </c>
      <c r="U35" s="243">
        <v>1857.91</v>
      </c>
      <c r="V35" s="243">
        <v>1808.51</v>
      </c>
      <c r="W35" s="243">
        <v>1729.96</v>
      </c>
      <c r="X35" s="243">
        <v>1697.53</v>
      </c>
      <c r="Y35" s="244">
        <v>1691.85</v>
      </c>
      <c r="AB35" s="4">
        <v>8</v>
      </c>
      <c r="AC35" s="4">
        <v>6</v>
      </c>
    </row>
    <row r="36" spans="1:29" x14ac:dyDescent="0.25">
      <c r="A36" s="69">
        <v>30</v>
      </c>
      <c r="B36" s="242">
        <v>1694.79</v>
      </c>
      <c r="C36" s="243">
        <v>1693.97</v>
      </c>
      <c r="D36" s="243">
        <v>1694.66</v>
      </c>
      <c r="E36" s="243">
        <v>1696.18</v>
      </c>
      <c r="F36" s="243">
        <v>1697.72</v>
      </c>
      <c r="G36" s="243">
        <v>1713.89</v>
      </c>
      <c r="H36" s="243">
        <v>1758.48</v>
      </c>
      <c r="I36" s="243">
        <v>1785.7</v>
      </c>
      <c r="J36" s="243">
        <v>1792.22</v>
      </c>
      <c r="K36" s="243">
        <v>1765.55</v>
      </c>
      <c r="L36" s="243">
        <v>1735.12</v>
      </c>
      <c r="M36" s="243">
        <v>1730.32</v>
      </c>
      <c r="N36" s="243">
        <v>1726.79</v>
      </c>
      <c r="O36" s="243">
        <v>1725.05</v>
      </c>
      <c r="P36" s="243">
        <v>1733.81</v>
      </c>
      <c r="Q36" s="243">
        <v>1750.5</v>
      </c>
      <c r="R36" s="243">
        <v>1835.37</v>
      </c>
      <c r="S36" s="243">
        <v>1778.57</v>
      </c>
      <c r="T36" s="243">
        <v>1738.51</v>
      </c>
      <c r="U36" s="243">
        <v>1718.3</v>
      </c>
      <c r="V36" s="243">
        <v>1711.77</v>
      </c>
      <c r="W36" s="243">
        <v>1699.08</v>
      </c>
      <c r="X36" s="243">
        <v>1686.66</v>
      </c>
      <c r="Y36" s="244">
        <v>1691.25</v>
      </c>
      <c r="AB36" s="4">
        <v>8</v>
      </c>
      <c r="AC36" s="4">
        <v>7</v>
      </c>
    </row>
    <row r="37" spans="1:29" x14ac:dyDescent="0.25">
      <c r="A37" s="70">
        <v>31</v>
      </c>
      <c r="B37" s="245">
        <v>1694.39</v>
      </c>
      <c r="C37" s="246">
        <v>1692.69</v>
      </c>
      <c r="D37" s="246">
        <v>1695.11</v>
      </c>
      <c r="E37" s="246">
        <v>1696</v>
      </c>
      <c r="F37" s="246">
        <v>1705.95</v>
      </c>
      <c r="G37" s="246">
        <v>1794.04</v>
      </c>
      <c r="H37" s="246">
        <v>1920.78</v>
      </c>
      <c r="I37" s="246">
        <v>1991.13</v>
      </c>
      <c r="J37" s="246">
        <v>1979.44</v>
      </c>
      <c r="K37" s="246">
        <v>1972.29</v>
      </c>
      <c r="L37" s="246">
        <v>1959.43</v>
      </c>
      <c r="M37" s="246">
        <v>1970.38</v>
      </c>
      <c r="N37" s="246">
        <v>1963.12</v>
      </c>
      <c r="O37" s="246">
        <v>1970.85</v>
      </c>
      <c r="P37" s="246">
        <v>1993.1</v>
      </c>
      <c r="Q37" s="246">
        <v>2030.74</v>
      </c>
      <c r="R37" s="246">
        <v>2042.5</v>
      </c>
      <c r="S37" s="246">
        <v>2040.73</v>
      </c>
      <c r="T37" s="246">
        <v>1965</v>
      </c>
      <c r="U37" s="246">
        <v>1935.97</v>
      </c>
      <c r="V37" s="246">
        <v>1856.38</v>
      </c>
      <c r="W37" s="246">
        <v>1790.24</v>
      </c>
      <c r="X37" s="246">
        <v>1762.66</v>
      </c>
      <c r="Y37" s="247">
        <v>1717.55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0">
        <v>1649.75</v>
      </c>
      <c r="C41" s="211">
        <v>1659.75</v>
      </c>
      <c r="D41" s="211">
        <v>1683.59</v>
      </c>
      <c r="E41" s="211">
        <v>1691.83</v>
      </c>
      <c r="F41" s="211">
        <v>1756.22</v>
      </c>
      <c r="G41" s="211">
        <v>1864.64</v>
      </c>
      <c r="H41" s="211">
        <v>1921.53</v>
      </c>
      <c r="I41" s="211">
        <v>1933.34</v>
      </c>
      <c r="J41" s="211">
        <v>1931.25</v>
      </c>
      <c r="K41" s="211">
        <v>1923.85</v>
      </c>
      <c r="L41" s="211">
        <v>1913.96</v>
      </c>
      <c r="M41" s="211">
        <v>1913.88</v>
      </c>
      <c r="N41" s="211">
        <v>1903.68</v>
      </c>
      <c r="O41" s="211">
        <v>1887.24</v>
      </c>
      <c r="P41" s="211">
        <v>1895.65</v>
      </c>
      <c r="Q41" s="211">
        <v>1913.31</v>
      </c>
      <c r="R41" s="211">
        <v>1928.45</v>
      </c>
      <c r="S41" s="211">
        <v>1948.5</v>
      </c>
      <c r="T41" s="211">
        <v>1926.59</v>
      </c>
      <c r="U41" s="211">
        <v>1909.42</v>
      </c>
      <c r="V41" s="211">
        <v>1881.19</v>
      </c>
      <c r="W41" s="211">
        <v>1831.72</v>
      </c>
      <c r="X41" s="211">
        <v>1710.19</v>
      </c>
      <c r="Y41" s="212">
        <v>1687.4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1658.55</v>
      </c>
      <c r="C42" s="214">
        <v>1659.02</v>
      </c>
      <c r="D42" s="214">
        <v>1667.94</v>
      </c>
      <c r="E42" s="214">
        <v>1690.54</v>
      </c>
      <c r="F42" s="214">
        <v>1774.38</v>
      </c>
      <c r="G42" s="214">
        <v>1890.22</v>
      </c>
      <c r="H42" s="214">
        <v>1911.46</v>
      </c>
      <c r="I42" s="214">
        <v>1956.25</v>
      </c>
      <c r="J42" s="214">
        <v>1934</v>
      </c>
      <c r="K42" s="214">
        <v>1922.65</v>
      </c>
      <c r="L42" s="214">
        <v>1905.08</v>
      </c>
      <c r="M42" s="214">
        <v>1907.99</v>
      </c>
      <c r="N42" s="214">
        <v>1904.56</v>
      </c>
      <c r="O42" s="214">
        <v>1901.02</v>
      </c>
      <c r="P42" s="214">
        <v>1904.9</v>
      </c>
      <c r="Q42" s="214">
        <v>1921.58</v>
      </c>
      <c r="R42" s="214">
        <v>1957.89</v>
      </c>
      <c r="S42" s="214">
        <v>1967.36</v>
      </c>
      <c r="T42" s="214">
        <v>2034.43</v>
      </c>
      <c r="U42" s="214">
        <v>1948.69</v>
      </c>
      <c r="V42" s="214">
        <v>1904.64</v>
      </c>
      <c r="W42" s="214">
        <v>1864.57</v>
      </c>
      <c r="X42" s="214">
        <v>1771.89</v>
      </c>
      <c r="Y42" s="215">
        <v>1734.97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1687.53</v>
      </c>
      <c r="C43" s="214">
        <v>1675.5</v>
      </c>
      <c r="D43" s="214">
        <v>1677.95</v>
      </c>
      <c r="E43" s="214">
        <v>1689.63</v>
      </c>
      <c r="F43" s="214">
        <v>1757.3</v>
      </c>
      <c r="G43" s="214">
        <v>1869.34</v>
      </c>
      <c r="H43" s="214">
        <v>1916.69</v>
      </c>
      <c r="I43" s="214">
        <v>1933.94</v>
      </c>
      <c r="J43" s="214">
        <v>1936.52</v>
      </c>
      <c r="K43" s="214">
        <v>1932.87</v>
      </c>
      <c r="L43" s="214">
        <v>1904.7</v>
      </c>
      <c r="M43" s="214">
        <v>1918.81</v>
      </c>
      <c r="N43" s="214">
        <v>1913.88</v>
      </c>
      <c r="O43" s="214">
        <v>1905.1</v>
      </c>
      <c r="P43" s="214">
        <v>1906.8</v>
      </c>
      <c r="Q43" s="214">
        <v>1918.66</v>
      </c>
      <c r="R43" s="214">
        <v>1948.21</v>
      </c>
      <c r="S43" s="214">
        <v>1989.83</v>
      </c>
      <c r="T43" s="214">
        <v>1947.89</v>
      </c>
      <c r="U43" s="214">
        <v>1917.36</v>
      </c>
      <c r="V43" s="214">
        <v>1859.55</v>
      </c>
      <c r="W43" s="214">
        <v>1805.01</v>
      </c>
      <c r="X43" s="214">
        <v>1743.19</v>
      </c>
      <c r="Y43" s="215">
        <v>1729.14</v>
      </c>
      <c r="AB43" s="4">
        <v>8</v>
      </c>
      <c r="AC43" s="4">
        <v>14</v>
      </c>
    </row>
    <row r="44" spans="1:29" x14ac:dyDescent="0.25">
      <c r="A44" s="69">
        <v>4</v>
      </c>
      <c r="B44" s="213">
        <v>1686.65</v>
      </c>
      <c r="C44" s="214">
        <v>1687.12</v>
      </c>
      <c r="D44" s="214">
        <v>1688.22</v>
      </c>
      <c r="E44" s="214">
        <v>1688.82</v>
      </c>
      <c r="F44" s="214">
        <v>1689.91</v>
      </c>
      <c r="G44" s="214">
        <v>1760.6</v>
      </c>
      <c r="H44" s="214">
        <v>1788.06</v>
      </c>
      <c r="I44" s="214">
        <v>1774.93</v>
      </c>
      <c r="J44" s="214">
        <v>1750.18</v>
      </c>
      <c r="K44" s="214">
        <v>1712.95</v>
      </c>
      <c r="L44" s="214">
        <v>1643.94</v>
      </c>
      <c r="M44" s="214">
        <v>1643.87</v>
      </c>
      <c r="N44" s="214">
        <v>1643.74</v>
      </c>
      <c r="O44" s="214">
        <v>1643.85</v>
      </c>
      <c r="P44" s="214">
        <v>1670.75</v>
      </c>
      <c r="Q44" s="214">
        <v>1661.97</v>
      </c>
      <c r="R44" s="214">
        <v>1695.54</v>
      </c>
      <c r="S44" s="214">
        <v>1695.67</v>
      </c>
      <c r="T44" s="214">
        <v>1694.63</v>
      </c>
      <c r="U44" s="214">
        <v>1694.36</v>
      </c>
      <c r="V44" s="214">
        <v>1692.85</v>
      </c>
      <c r="W44" s="214">
        <v>1647.43</v>
      </c>
      <c r="X44" s="214">
        <v>1640.25</v>
      </c>
      <c r="Y44" s="215">
        <v>1646.13</v>
      </c>
      <c r="AB44" s="4">
        <v>8</v>
      </c>
      <c r="AC44" s="4">
        <v>15</v>
      </c>
    </row>
    <row r="45" spans="1:29" x14ac:dyDescent="0.25">
      <c r="A45" s="69">
        <v>5</v>
      </c>
      <c r="B45" s="213">
        <v>1687.44</v>
      </c>
      <c r="C45" s="214">
        <v>1688.5</v>
      </c>
      <c r="D45" s="214">
        <v>1688.32</v>
      </c>
      <c r="E45" s="214">
        <v>1689.16</v>
      </c>
      <c r="F45" s="214">
        <v>1696.41</v>
      </c>
      <c r="G45" s="214">
        <v>1707.78</v>
      </c>
      <c r="H45" s="214">
        <v>1779.4</v>
      </c>
      <c r="I45" s="214">
        <v>1760.47</v>
      </c>
      <c r="J45" s="214">
        <v>1716.95</v>
      </c>
      <c r="K45" s="214">
        <v>1705.64</v>
      </c>
      <c r="L45" s="214">
        <v>1697.45</v>
      </c>
      <c r="M45" s="214">
        <v>1695.38</v>
      </c>
      <c r="N45" s="214">
        <v>1656.62</v>
      </c>
      <c r="O45" s="214">
        <v>1644.29</v>
      </c>
      <c r="P45" s="214">
        <v>1644.97</v>
      </c>
      <c r="Q45" s="214">
        <v>1655.98</v>
      </c>
      <c r="R45" s="214">
        <v>1706.03</v>
      </c>
      <c r="S45" s="214">
        <v>1747.67</v>
      </c>
      <c r="T45" s="214">
        <v>1785.45</v>
      </c>
      <c r="U45" s="214">
        <v>1767.01</v>
      </c>
      <c r="V45" s="214">
        <v>1696.06</v>
      </c>
      <c r="W45" s="214">
        <v>1692.31</v>
      </c>
      <c r="X45" s="214">
        <v>1685.65</v>
      </c>
      <c r="Y45" s="215">
        <v>1686.65</v>
      </c>
      <c r="AB45" s="4">
        <v>8</v>
      </c>
      <c r="AC45" s="4">
        <v>16</v>
      </c>
    </row>
    <row r="46" spans="1:29" x14ac:dyDescent="0.25">
      <c r="A46" s="69">
        <v>6</v>
      </c>
      <c r="B46" s="213">
        <v>1694.16</v>
      </c>
      <c r="C46" s="214">
        <v>1688.67</v>
      </c>
      <c r="D46" s="214">
        <v>1674.49</v>
      </c>
      <c r="E46" s="214">
        <v>1673.44</v>
      </c>
      <c r="F46" s="214">
        <v>1690.23</v>
      </c>
      <c r="G46" s="214">
        <v>1697.53</v>
      </c>
      <c r="H46" s="214">
        <v>1724.74</v>
      </c>
      <c r="I46" s="214">
        <v>1802.22</v>
      </c>
      <c r="J46" s="214">
        <v>1908.75</v>
      </c>
      <c r="K46" s="214">
        <v>1913.43</v>
      </c>
      <c r="L46" s="214">
        <v>1908</v>
      </c>
      <c r="M46" s="214">
        <v>1909.29</v>
      </c>
      <c r="N46" s="214">
        <v>1898.06</v>
      </c>
      <c r="O46" s="214">
        <v>1901.08</v>
      </c>
      <c r="P46" s="214">
        <v>1901.76</v>
      </c>
      <c r="Q46" s="214">
        <v>1914.69</v>
      </c>
      <c r="R46" s="214">
        <v>1945.37</v>
      </c>
      <c r="S46" s="214">
        <v>1939.05</v>
      </c>
      <c r="T46" s="214">
        <v>1941.42</v>
      </c>
      <c r="U46" s="214">
        <v>1895.46</v>
      </c>
      <c r="V46" s="214">
        <v>1786.54</v>
      </c>
      <c r="W46" s="214">
        <v>1739.01</v>
      </c>
      <c r="X46" s="214">
        <v>1694.58</v>
      </c>
      <c r="Y46" s="215">
        <v>1692.89</v>
      </c>
      <c r="AB46" s="4">
        <v>8</v>
      </c>
      <c r="AC46" s="4">
        <v>17</v>
      </c>
    </row>
    <row r="47" spans="1:29" x14ac:dyDescent="0.25">
      <c r="A47" s="69">
        <v>7</v>
      </c>
      <c r="B47" s="213">
        <v>1721.04</v>
      </c>
      <c r="C47" s="214">
        <v>1690.44</v>
      </c>
      <c r="D47" s="214">
        <v>1690.91</v>
      </c>
      <c r="E47" s="214">
        <v>1686.54</v>
      </c>
      <c r="F47" s="214">
        <v>1691.23</v>
      </c>
      <c r="G47" s="214">
        <v>1699.86</v>
      </c>
      <c r="H47" s="214">
        <v>1779.86</v>
      </c>
      <c r="I47" s="214">
        <v>1825.33</v>
      </c>
      <c r="J47" s="214">
        <v>1938.15</v>
      </c>
      <c r="K47" s="214">
        <v>1990.25</v>
      </c>
      <c r="L47" s="214">
        <v>1996.42</v>
      </c>
      <c r="M47" s="214">
        <v>1997.11</v>
      </c>
      <c r="N47" s="214">
        <v>1997.65</v>
      </c>
      <c r="O47" s="214">
        <v>1997.14</v>
      </c>
      <c r="P47" s="214">
        <v>2009.8</v>
      </c>
      <c r="Q47" s="214">
        <v>2041.74</v>
      </c>
      <c r="R47" s="214">
        <v>2080.48</v>
      </c>
      <c r="S47" s="214">
        <v>2092.06</v>
      </c>
      <c r="T47" s="214">
        <v>2114.2199999999998</v>
      </c>
      <c r="U47" s="214">
        <v>2008.13</v>
      </c>
      <c r="V47" s="214">
        <v>1859.82</v>
      </c>
      <c r="W47" s="214">
        <v>1756.74</v>
      </c>
      <c r="X47" s="214">
        <v>1703.33</v>
      </c>
      <c r="Y47" s="215">
        <v>1695.77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1657.24</v>
      </c>
      <c r="C48" s="214">
        <v>1657.95</v>
      </c>
      <c r="D48" s="214">
        <v>1666.75</v>
      </c>
      <c r="E48" s="214">
        <v>1668.68</v>
      </c>
      <c r="F48" s="214">
        <v>1692.17</v>
      </c>
      <c r="G48" s="214">
        <v>1763.55</v>
      </c>
      <c r="H48" s="214">
        <v>1803.91</v>
      </c>
      <c r="I48" s="214">
        <v>1898.87</v>
      </c>
      <c r="J48" s="214">
        <v>1908.48</v>
      </c>
      <c r="K48" s="214">
        <v>1868.1</v>
      </c>
      <c r="L48" s="214">
        <v>1850.49</v>
      </c>
      <c r="M48" s="214">
        <v>1860.96</v>
      </c>
      <c r="N48" s="214">
        <v>1857.22</v>
      </c>
      <c r="O48" s="214">
        <v>1857</v>
      </c>
      <c r="P48" s="214">
        <v>1858.68</v>
      </c>
      <c r="Q48" s="214">
        <v>1873.65</v>
      </c>
      <c r="R48" s="214">
        <v>1908.9</v>
      </c>
      <c r="S48" s="214">
        <v>1914.63</v>
      </c>
      <c r="T48" s="214">
        <v>1898.62</v>
      </c>
      <c r="U48" s="214">
        <v>1872.03</v>
      </c>
      <c r="V48" s="214">
        <v>1748.78</v>
      </c>
      <c r="W48" s="214">
        <v>1697.85</v>
      </c>
      <c r="X48" s="214">
        <v>1690.4</v>
      </c>
      <c r="Y48" s="215">
        <v>1687.58</v>
      </c>
      <c r="AB48" s="4">
        <v>8</v>
      </c>
      <c r="AC48" s="4">
        <v>19</v>
      </c>
    </row>
    <row r="49" spans="1:29" x14ac:dyDescent="0.25">
      <c r="A49" s="69">
        <v>9</v>
      </c>
      <c r="B49" s="213">
        <v>1672.58</v>
      </c>
      <c r="C49" s="214">
        <v>1670.7</v>
      </c>
      <c r="D49" s="214">
        <v>1654.95</v>
      </c>
      <c r="E49" s="214">
        <v>1656.76</v>
      </c>
      <c r="F49" s="214">
        <v>1671.4</v>
      </c>
      <c r="G49" s="214">
        <v>1704.95</v>
      </c>
      <c r="H49" s="214">
        <v>1765.95</v>
      </c>
      <c r="I49" s="214">
        <v>1836.11</v>
      </c>
      <c r="J49" s="214">
        <v>1855.46</v>
      </c>
      <c r="K49" s="214">
        <v>1859.54</v>
      </c>
      <c r="L49" s="214">
        <v>1774.1</v>
      </c>
      <c r="M49" s="214">
        <v>1775.53</v>
      </c>
      <c r="N49" s="214">
        <v>1768.21</v>
      </c>
      <c r="O49" s="214">
        <v>1767.63</v>
      </c>
      <c r="P49" s="214">
        <v>1762.32</v>
      </c>
      <c r="Q49" s="214">
        <v>1759.24</v>
      </c>
      <c r="R49" s="214">
        <v>1768.2</v>
      </c>
      <c r="S49" s="214">
        <v>1836.94</v>
      </c>
      <c r="T49" s="214">
        <v>1772.13</v>
      </c>
      <c r="U49" s="214">
        <v>1743.22</v>
      </c>
      <c r="V49" s="214">
        <v>1700.33</v>
      </c>
      <c r="W49" s="214">
        <v>1692.66</v>
      </c>
      <c r="X49" s="214">
        <v>1664.92</v>
      </c>
      <c r="Y49" s="215">
        <v>1665.29</v>
      </c>
      <c r="AB49" s="4">
        <v>8</v>
      </c>
      <c r="AC49" s="4">
        <v>20</v>
      </c>
    </row>
    <row r="50" spans="1:29" x14ac:dyDescent="0.25">
      <c r="A50" s="69">
        <v>10</v>
      </c>
      <c r="B50" s="213">
        <v>1665.31</v>
      </c>
      <c r="C50" s="214">
        <v>1660.23</v>
      </c>
      <c r="D50" s="214">
        <v>1661.1</v>
      </c>
      <c r="E50" s="214">
        <v>1667.47</v>
      </c>
      <c r="F50" s="214">
        <v>1675.83</v>
      </c>
      <c r="G50" s="214">
        <v>1702.64</v>
      </c>
      <c r="H50" s="214">
        <v>1757.06</v>
      </c>
      <c r="I50" s="214">
        <v>1780.97</v>
      </c>
      <c r="J50" s="214">
        <v>1779.17</v>
      </c>
      <c r="K50" s="214">
        <v>1764.95</v>
      </c>
      <c r="L50" s="214">
        <v>1738.38</v>
      </c>
      <c r="M50" s="214">
        <v>1752.75</v>
      </c>
      <c r="N50" s="214">
        <v>1752.23</v>
      </c>
      <c r="O50" s="214">
        <v>1759.55</v>
      </c>
      <c r="P50" s="214">
        <v>1745.24</v>
      </c>
      <c r="Q50" s="214">
        <v>1754.09</v>
      </c>
      <c r="R50" s="214">
        <v>1766.6</v>
      </c>
      <c r="S50" s="214">
        <v>1789.07</v>
      </c>
      <c r="T50" s="214">
        <v>1770.98</v>
      </c>
      <c r="U50" s="214">
        <v>1723.26</v>
      </c>
      <c r="V50" s="214">
        <v>1687.31</v>
      </c>
      <c r="W50" s="214">
        <v>1673.21</v>
      </c>
      <c r="X50" s="214">
        <v>1667.28</v>
      </c>
      <c r="Y50" s="215">
        <v>1666.48</v>
      </c>
      <c r="AB50" s="4">
        <v>8</v>
      </c>
      <c r="AC50" s="4">
        <v>21</v>
      </c>
    </row>
    <row r="51" spans="1:29" x14ac:dyDescent="0.25">
      <c r="A51" s="69">
        <v>11</v>
      </c>
      <c r="B51" s="213">
        <v>1684.61</v>
      </c>
      <c r="C51" s="214">
        <v>1683.38</v>
      </c>
      <c r="D51" s="214">
        <v>1675.7</v>
      </c>
      <c r="E51" s="214">
        <v>1684.45</v>
      </c>
      <c r="F51" s="214">
        <v>1686.05</v>
      </c>
      <c r="G51" s="214">
        <v>1703.02</v>
      </c>
      <c r="H51" s="214">
        <v>1710.42</v>
      </c>
      <c r="I51" s="214">
        <v>1711.69</v>
      </c>
      <c r="J51" s="214">
        <v>1694.56</v>
      </c>
      <c r="K51" s="214">
        <v>1694.54</v>
      </c>
      <c r="L51" s="214">
        <v>1693.49</v>
      </c>
      <c r="M51" s="214">
        <v>1693.5</v>
      </c>
      <c r="N51" s="214">
        <v>1693.15</v>
      </c>
      <c r="O51" s="214">
        <v>1692.11</v>
      </c>
      <c r="P51" s="214">
        <v>1693.85</v>
      </c>
      <c r="Q51" s="214">
        <v>1689.22</v>
      </c>
      <c r="R51" s="214">
        <v>1690.27</v>
      </c>
      <c r="S51" s="214">
        <v>1691.12</v>
      </c>
      <c r="T51" s="214">
        <v>1690.74</v>
      </c>
      <c r="U51" s="214">
        <v>1690.94</v>
      </c>
      <c r="V51" s="214">
        <v>1690.4</v>
      </c>
      <c r="W51" s="214">
        <v>1688.6</v>
      </c>
      <c r="X51" s="214">
        <v>1668.88</v>
      </c>
      <c r="Y51" s="215">
        <v>1670.52</v>
      </c>
      <c r="AB51" s="4">
        <v>8</v>
      </c>
      <c r="AC51" s="4">
        <v>22</v>
      </c>
    </row>
    <row r="52" spans="1:29" x14ac:dyDescent="0.25">
      <c r="A52" s="69">
        <v>12</v>
      </c>
      <c r="B52" s="213">
        <v>1679.64</v>
      </c>
      <c r="C52" s="214">
        <v>1674.71</v>
      </c>
      <c r="D52" s="214">
        <v>1650.35</v>
      </c>
      <c r="E52" s="214">
        <v>1681.96</v>
      </c>
      <c r="F52" s="214">
        <v>1694.54</v>
      </c>
      <c r="G52" s="214">
        <v>1696.66</v>
      </c>
      <c r="H52" s="214">
        <v>1695.64</v>
      </c>
      <c r="I52" s="214">
        <v>1696.06</v>
      </c>
      <c r="J52" s="214">
        <v>1687.65</v>
      </c>
      <c r="K52" s="214">
        <v>1687.18</v>
      </c>
      <c r="L52" s="214">
        <v>1686.54</v>
      </c>
      <c r="M52" s="214">
        <v>1671.27</v>
      </c>
      <c r="N52" s="214">
        <v>1686.73</v>
      </c>
      <c r="O52" s="214">
        <v>1671.66</v>
      </c>
      <c r="P52" s="214">
        <v>1686.86</v>
      </c>
      <c r="Q52" s="214">
        <v>1673.53</v>
      </c>
      <c r="R52" s="214">
        <v>1690.19</v>
      </c>
      <c r="S52" s="214">
        <v>1723.89</v>
      </c>
      <c r="T52" s="214">
        <v>1690.48</v>
      </c>
      <c r="U52" s="214">
        <v>1698.11</v>
      </c>
      <c r="V52" s="214">
        <v>1693.46</v>
      </c>
      <c r="W52" s="214">
        <v>1691.79</v>
      </c>
      <c r="X52" s="214">
        <v>1689.88</v>
      </c>
      <c r="Y52" s="215">
        <v>1693.73</v>
      </c>
      <c r="AB52" s="4">
        <v>8</v>
      </c>
      <c r="AC52" s="4">
        <v>23</v>
      </c>
    </row>
    <row r="53" spans="1:29" x14ac:dyDescent="0.25">
      <c r="A53" s="69">
        <v>13</v>
      </c>
      <c r="B53" s="213">
        <v>1695.3</v>
      </c>
      <c r="C53" s="214">
        <v>1695.87</v>
      </c>
      <c r="D53" s="214">
        <v>1696.36</v>
      </c>
      <c r="E53" s="214">
        <v>1696.95</v>
      </c>
      <c r="F53" s="214">
        <v>1697.92</v>
      </c>
      <c r="G53" s="214">
        <v>1699.98</v>
      </c>
      <c r="H53" s="214">
        <v>1702.04</v>
      </c>
      <c r="I53" s="214">
        <v>1706.67</v>
      </c>
      <c r="J53" s="214">
        <v>1788.04</v>
      </c>
      <c r="K53" s="214">
        <v>1787.91</v>
      </c>
      <c r="L53" s="214">
        <v>1780.69</v>
      </c>
      <c r="M53" s="214">
        <v>1779.01</v>
      </c>
      <c r="N53" s="214">
        <v>1779.01</v>
      </c>
      <c r="O53" s="214">
        <v>1781.33</v>
      </c>
      <c r="P53" s="214">
        <v>1785.34</v>
      </c>
      <c r="Q53" s="214">
        <v>1798.14</v>
      </c>
      <c r="R53" s="214">
        <v>1825.93</v>
      </c>
      <c r="S53" s="214">
        <v>1826.48</v>
      </c>
      <c r="T53" s="214">
        <v>1807.76</v>
      </c>
      <c r="U53" s="214">
        <v>1791.27</v>
      </c>
      <c r="V53" s="214">
        <v>1768.02</v>
      </c>
      <c r="W53" s="214">
        <v>1724.14</v>
      </c>
      <c r="X53" s="214">
        <v>1695.96</v>
      </c>
      <c r="Y53" s="215">
        <v>1696.23</v>
      </c>
      <c r="AB53" s="4">
        <v>8</v>
      </c>
      <c r="AC53" s="4">
        <v>24</v>
      </c>
    </row>
    <row r="54" spans="1:29" x14ac:dyDescent="0.25">
      <c r="A54" s="69">
        <v>14</v>
      </c>
      <c r="B54" s="213">
        <v>1696.64</v>
      </c>
      <c r="C54" s="214">
        <v>1697.39</v>
      </c>
      <c r="D54" s="214">
        <v>1696.63</v>
      </c>
      <c r="E54" s="214">
        <v>1685.45</v>
      </c>
      <c r="F54" s="214">
        <v>1696.86</v>
      </c>
      <c r="G54" s="214">
        <v>1699.69</v>
      </c>
      <c r="H54" s="214">
        <v>1699.96</v>
      </c>
      <c r="I54" s="214">
        <v>1704.32</v>
      </c>
      <c r="J54" s="214">
        <v>1744.17</v>
      </c>
      <c r="K54" s="214">
        <v>1829.5</v>
      </c>
      <c r="L54" s="214">
        <v>1830.56</v>
      </c>
      <c r="M54" s="214">
        <v>1828.6</v>
      </c>
      <c r="N54" s="214">
        <v>1821</v>
      </c>
      <c r="O54" s="214">
        <v>1816.64</v>
      </c>
      <c r="P54" s="214">
        <v>1823.54</v>
      </c>
      <c r="Q54" s="214">
        <v>1832.96</v>
      </c>
      <c r="R54" s="214">
        <v>1851.72</v>
      </c>
      <c r="S54" s="214">
        <v>1888.49</v>
      </c>
      <c r="T54" s="214">
        <v>1845.51</v>
      </c>
      <c r="U54" s="214">
        <v>1780.14</v>
      </c>
      <c r="V54" s="214">
        <v>1706.67</v>
      </c>
      <c r="W54" s="214">
        <v>1789.51</v>
      </c>
      <c r="X54" s="214">
        <v>1718.49</v>
      </c>
      <c r="Y54" s="215">
        <v>1702.53</v>
      </c>
      <c r="AB54" s="4">
        <v>8</v>
      </c>
      <c r="AC54" s="4">
        <v>25</v>
      </c>
    </row>
    <row r="55" spans="1:29" x14ac:dyDescent="0.25">
      <c r="A55" s="69">
        <v>15</v>
      </c>
      <c r="B55" s="213">
        <v>1696.04</v>
      </c>
      <c r="C55" s="214">
        <v>1691.66</v>
      </c>
      <c r="D55" s="214">
        <v>1689.98</v>
      </c>
      <c r="E55" s="214">
        <v>1690.26</v>
      </c>
      <c r="F55" s="214">
        <v>1697.49</v>
      </c>
      <c r="G55" s="214">
        <v>1703.25</v>
      </c>
      <c r="H55" s="214">
        <v>1704.28</v>
      </c>
      <c r="I55" s="214">
        <v>1746.2</v>
      </c>
      <c r="J55" s="214">
        <v>1748.55</v>
      </c>
      <c r="K55" s="214">
        <v>1751.49</v>
      </c>
      <c r="L55" s="214">
        <v>1745.38</v>
      </c>
      <c r="M55" s="214">
        <v>1759.91</v>
      </c>
      <c r="N55" s="214">
        <v>1738.32</v>
      </c>
      <c r="O55" s="214">
        <v>1742.47</v>
      </c>
      <c r="P55" s="214">
        <v>1745.6</v>
      </c>
      <c r="Q55" s="214">
        <v>1760.74</v>
      </c>
      <c r="R55" s="214">
        <v>1802.96</v>
      </c>
      <c r="S55" s="214">
        <v>1811.2</v>
      </c>
      <c r="T55" s="214">
        <v>1778.77</v>
      </c>
      <c r="U55" s="214">
        <v>1757.03</v>
      </c>
      <c r="V55" s="214">
        <v>1702.13</v>
      </c>
      <c r="W55" s="214">
        <v>1688.68</v>
      </c>
      <c r="X55" s="214">
        <v>1688.45</v>
      </c>
      <c r="Y55" s="215">
        <v>1673.78</v>
      </c>
      <c r="AB55" s="4">
        <v>9</v>
      </c>
      <c r="AC55" s="4">
        <v>2</v>
      </c>
    </row>
    <row r="56" spans="1:29" x14ac:dyDescent="0.25">
      <c r="A56" s="69">
        <v>16</v>
      </c>
      <c r="B56" s="213">
        <v>1680.31</v>
      </c>
      <c r="C56" s="214">
        <v>1661.62</v>
      </c>
      <c r="D56" s="214">
        <v>1646.89</v>
      </c>
      <c r="E56" s="214">
        <v>1670.63</v>
      </c>
      <c r="F56" s="214">
        <v>1696.12</v>
      </c>
      <c r="G56" s="214">
        <v>1696.96</v>
      </c>
      <c r="H56" s="214">
        <v>1700.97</v>
      </c>
      <c r="I56" s="214">
        <v>1697.35</v>
      </c>
      <c r="J56" s="214">
        <v>1685.81</v>
      </c>
      <c r="K56" s="214">
        <v>1685.66</v>
      </c>
      <c r="L56" s="214">
        <v>1684.76</v>
      </c>
      <c r="M56" s="214">
        <v>1684.54</v>
      </c>
      <c r="N56" s="214">
        <v>1685.3</v>
      </c>
      <c r="O56" s="214">
        <v>1685.35</v>
      </c>
      <c r="P56" s="214">
        <v>1685.72</v>
      </c>
      <c r="Q56" s="214">
        <v>1686.62</v>
      </c>
      <c r="R56" s="214">
        <v>1721.74</v>
      </c>
      <c r="S56" s="214">
        <v>1725.82</v>
      </c>
      <c r="T56" s="214">
        <v>1687.92</v>
      </c>
      <c r="U56" s="214">
        <v>1699.29</v>
      </c>
      <c r="V56" s="214">
        <v>1687.08</v>
      </c>
      <c r="W56" s="214">
        <v>1682.27</v>
      </c>
      <c r="X56" s="214">
        <v>1682.19</v>
      </c>
      <c r="Y56" s="215">
        <v>1683.76</v>
      </c>
      <c r="AB56" s="4">
        <v>9</v>
      </c>
      <c r="AC56" s="4">
        <v>3</v>
      </c>
    </row>
    <row r="57" spans="1:29" x14ac:dyDescent="0.25">
      <c r="A57" s="69">
        <v>17</v>
      </c>
      <c r="B57" s="213">
        <v>1683.43</v>
      </c>
      <c r="C57" s="214">
        <v>1677.9</v>
      </c>
      <c r="D57" s="214">
        <v>1688.94</v>
      </c>
      <c r="E57" s="214">
        <v>1690.53</v>
      </c>
      <c r="F57" s="214">
        <v>1696.42</v>
      </c>
      <c r="G57" s="214">
        <v>1715.08</v>
      </c>
      <c r="H57" s="214">
        <v>1809.5</v>
      </c>
      <c r="I57" s="214">
        <v>1826.95</v>
      </c>
      <c r="J57" s="214">
        <v>1825.32</v>
      </c>
      <c r="K57" s="214">
        <v>1823.55</v>
      </c>
      <c r="L57" s="214">
        <v>1806.14</v>
      </c>
      <c r="M57" s="214">
        <v>1808.94</v>
      </c>
      <c r="N57" s="214">
        <v>1799.94</v>
      </c>
      <c r="O57" s="214">
        <v>1802.92</v>
      </c>
      <c r="P57" s="214">
        <v>1816.58</v>
      </c>
      <c r="Q57" s="214">
        <v>1836.64</v>
      </c>
      <c r="R57" s="214">
        <v>1927.62</v>
      </c>
      <c r="S57" s="214">
        <v>1939.04</v>
      </c>
      <c r="T57" s="214">
        <v>1844.03</v>
      </c>
      <c r="U57" s="214">
        <v>1817.06</v>
      </c>
      <c r="V57" s="214">
        <v>1739.96</v>
      </c>
      <c r="W57" s="214">
        <v>1695.76</v>
      </c>
      <c r="X57" s="214">
        <v>1687.48</v>
      </c>
      <c r="Y57" s="215">
        <v>1689.43</v>
      </c>
      <c r="AB57" s="4">
        <v>9</v>
      </c>
      <c r="AC57" s="4">
        <v>4</v>
      </c>
    </row>
    <row r="58" spans="1:29" x14ac:dyDescent="0.25">
      <c r="A58" s="69">
        <v>18</v>
      </c>
      <c r="B58" s="213">
        <v>1691.56</v>
      </c>
      <c r="C58" s="214">
        <v>1692.41</v>
      </c>
      <c r="D58" s="214">
        <v>1686.86</v>
      </c>
      <c r="E58" s="214">
        <v>1693.78</v>
      </c>
      <c r="F58" s="214">
        <v>1693.9</v>
      </c>
      <c r="G58" s="214">
        <v>1772.26</v>
      </c>
      <c r="H58" s="214">
        <v>1827.2</v>
      </c>
      <c r="I58" s="214">
        <v>1858.63</v>
      </c>
      <c r="J58" s="214">
        <v>1858.81</v>
      </c>
      <c r="K58" s="214">
        <v>1863.5</v>
      </c>
      <c r="L58" s="214">
        <v>1845.36</v>
      </c>
      <c r="M58" s="214">
        <v>1846.68</v>
      </c>
      <c r="N58" s="214">
        <v>1821.03</v>
      </c>
      <c r="O58" s="214">
        <v>1796.04</v>
      </c>
      <c r="P58" s="214">
        <v>1838.12</v>
      </c>
      <c r="Q58" s="214">
        <v>1859.82</v>
      </c>
      <c r="R58" s="214">
        <v>1906.12</v>
      </c>
      <c r="S58" s="214">
        <v>1882.06</v>
      </c>
      <c r="T58" s="214">
        <v>1853.78</v>
      </c>
      <c r="U58" s="214">
        <v>1807.76</v>
      </c>
      <c r="V58" s="214">
        <v>1696.02</v>
      </c>
      <c r="W58" s="214">
        <v>1693.88</v>
      </c>
      <c r="X58" s="214">
        <v>1687.79</v>
      </c>
      <c r="Y58" s="215">
        <v>1689.62</v>
      </c>
      <c r="AB58" s="4">
        <v>9</v>
      </c>
      <c r="AC58" s="4">
        <v>5</v>
      </c>
    </row>
    <row r="59" spans="1:29" x14ac:dyDescent="0.25">
      <c r="A59" s="69">
        <v>19</v>
      </c>
      <c r="B59" s="213">
        <v>1690.62</v>
      </c>
      <c r="C59" s="214">
        <v>1692.47</v>
      </c>
      <c r="D59" s="214">
        <v>1693.39</v>
      </c>
      <c r="E59" s="214">
        <v>1694.96</v>
      </c>
      <c r="F59" s="214">
        <v>1700.87</v>
      </c>
      <c r="G59" s="214">
        <v>1725.12</v>
      </c>
      <c r="H59" s="214">
        <v>1818.14</v>
      </c>
      <c r="I59" s="214">
        <v>1833.45</v>
      </c>
      <c r="J59" s="214">
        <v>1834.89</v>
      </c>
      <c r="K59" s="214">
        <v>1832.07</v>
      </c>
      <c r="L59" s="214">
        <v>1832.44</v>
      </c>
      <c r="M59" s="214">
        <v>1820.49</v>
      </c>
      <c r="N59" s="214">
        <v>1818.45</v>
      </c>
      <c r="O59" s="214">
        <v>1816.56</v>
      </c>
      <c r="P59" s="214">
        <v>1819.63</v>
      </c>
      <c r="Q59" s="214">
        <v>1832.59</v>
      </c>
      <c r="R59" s="214">
        <v>1859.44</v>
      </c>
      <c r="S59" s="214">
        <v>1855.15</v>
      </c>
      <c r="T59" s="214">
        <v>1831.53</v>
      </c>
      <c r="U59" s="214">
        <v>1817.83</v>
      </c>
      <c r="V59" s="214">
        <v>1760.57</v>
      </c>
      <c r="W59" s="214">
        <v>1694.92</v>
      </c>
      <c r="X59" s="214">
        <v>1689.19</v>
      </c>
      <c r="Y59" s="215">
        <v>1688.96</v>
      </c>
      <c r="AB59" s="4">
        <v>9</v>
      </c>
      <c r="AC59" s="4">
        <v>6</v>
      </c>
    </row>
    <row r="60" spans="1:29" x14ac:dyDescent="0.25">
      <c r="A60" s="69">
        <v>20</v>
      </c>
      <c r="B60" s="213">
        <v>1698.88</v>
      </c>
      <c r="C60" s="214">
        <v>1692.88</v>
      </c>
      <c r="D60" s="214">
        <v>1694.76</v>
      </c>
      <c r="E60" s="214">
        <v>1695.34</v>
      </c>
      <c r="F60" s="214">
        <v>1694.71</v>
      </c>
      <c r="G60" s="214">
        <v>1698.31</v>
      </c>
      <c r="H60" s="214">
        <v>1703.21</v>
      </c>
      <c r="I60" s="214">
        <v>1764.64</v>
      </c>
      <c r="J60" s="214">
        <v>1766.97</v>
      </c>
      <c r="K60" s="214">
        <v>1768.43</v>
      </c>
      <c r="L60" s="214">
        <v>1764.1</v>
      </c>
      <c r="M60" s="214">
        <v>1760.51</v>
      </c>
      <c r="N60" s="214">
        <v>1761.06</v>
      </c>
      <c r="O60" s="214">
        <v>1763.83</v>
      </c>
      <c r="P60" s="214">
        <v>1769.75</v>
      </c>
      <c r="Q60" s="214">
        <v>1776.52</v>
      </c>
      <c r="R60" s="214">
        <v>1786.88</v>
      </c>
      <c r="S60" s="214">
        <v>1780.71</v>
      </c>
      <c r="T60" s="214">
        <v>1786.33</v>
      </c>
      <c r="U60" s="214">
        <v>1753.76</v>
      </c>
      <c r="V60" s="214">
        <v>1693</v>
      </c>
      <c r="W60" s="214">
        <v>1685.68</v>
      </c>
      <c r="X60" s="214">
        <v>1687.42</v>
      </c>
      <c r="Y60" s="215">
        <v>1689.87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1690.58</v>
      </c>
      <c r="C61" s="214">
        <v>1685.45</v>
      </c>
      <c r="D61" s="214">
        <v>1685.96</v>
      </c>
      <c r="E61" s="214">
        <v>1686.55</v>
      </c>
      <c r="F61" s="214">
        <v>1686.51</v>
      </c>
      <c r="G61" s="214">
        <v>1694.4</v>
      </c>
      <c r="H61" s="214">
        <v>1693.59</v>
      </c>
      <c r="I61" s="214">
        <v>1694.68</v>
      </c>
      <c r="J61" s="214">
        <v>1689.53</v>
      </c>
      <c r="K61" s="214">
        <v>1700.07</v>
      </c>
      <c r="L61" s="214">
        <v>1696.08</v>
      </c>
      <c r="M61" s="214">
        <v>1687.37</v>
      </c>
      <c r="N61" s="214">
        <v>1687.08</v>
      </c>
      <c r="O61" s="214">
        <v>1687.37</v>
      </c>
      <c r="P61" s="214">
        <v>1714.61</v>
      </c>
      <c r="Q61" s="214">
        <v>1750.75</v>
      </c>
      <c r="R61" s="214">
        <v>1760.22</v>
      </c>
      <c r="S61" s="214">
        <v>1757.46</v>
      </c>
      <c r="T61" s="214">
        <v>1754</v>
      </c>
      <c r="U61" s="214">
        <v>1716.98</v>
      </c>
      <c r="V61" s="214">
        <v>1773.45</v>
      </c>
      <c r="W61" s="214">
        <v>1705.79</v>
      </c>
      <c r="X61" s="214">
        <v>1688.95</v>
      </c>
      <c r="Y61" s="215">
        <v>1688.97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1692.43</v>
      </c>
      <c r="C62" s="214">
        <v>1693.71</v>
      </c>
      <c r="D62" s="214">
        <v>1694.38</v>
      </c>
      <c r="E62" s="214">
        <v>1695.04</v>
      </c>
      <c r="F62" s="214">
        <v>1701.72</v>
      </c>
      <c r="G62" s="214">
        <v>1814.82</v>
      </c>
      <c r="H62" s="214">
        <v>1934.53</v>
      </c>
      <c r="I62" s="214">
        <v>1958.85</v>
      </c>
      <c r="J62" s="214">
        <v>1875.41</v>
      </c>
      <c r="K62" s="214">
        <v>1872.68</v>
      </c>
      <c r="L62" s="214">
        <v>1860.74</v>
      </c>
      <c r="M62" s="214">
        <v>1877.05</v>
      </c>
      <c r="N62" s="214">
        <v>1870.25</v>
      </c>
      <c r="O62" s="214">
        <v>1867.21</v>
      </c>
      <c r="P62" s="214">
        <v>1878.51</v>
      </c>
      <c r="Q62" s="214">
        <v>1890.31</v>
      </c>
      <c r="R62" s="214">
        <v>1890.04</v>
      </c>
      <c r="S62" s="214">
        <v>1881.76</v>
      </c>
      <c r="T62" s="214">
        <v>1838.44</v>
      </c>
      <c r="U62" s="214">
        <v>1825.62</v>
      </c>
      <c r="V62" s="214">
        <v>1736.1</v>
      </c>
      <c r="W62" s="214">
        <v>1697.63</v>
      </c>
      <c r="X62" s="214">
        <v>1690.1</v>
      </c>
      <c r="Y62" s="215">
        <v>1690.78</v>
      </c>
      <c r="AB62" s="4">
        <v>9</v>
      </c>
      <c r="AC62" s="4">
        <v>9</v>
      </c>
    </row>
    <row r="63" spans="1:29" x14ac:dyDescent="0.25">
      <c r="A63" s="69">
        <v>23</v>
      </c>
      <c r="B63" s="213">
        <v>1693.13</v>
      </c>
      <c r="C63" s="214">
        <v>1694.02</v>
      </c>
      <c r="D63" s="214">
        <v>1694.99</v>
      </c>
      <c r="E63" s="214">
        <v>1695.91</v>
      </c>
      <c r="F63" s="214">
        <v>1702.49</v>
      </c>
      <c r="G63" s="214">
        <v>1747.72</v>
      </c>
      <c r="H63" s="214">
        <v>1810.05</v>
      </c>
      <c r="I63" s="214">
        <v>1843.83</v>
      </c>
      <c r="J63" s="214">
        <v>1818.19</v>
      </c>
      <c r="K63" s="214">
        <v>1813.17</v>
      </c>
      <c r="L63" s="214">
        <v>1802.12</v>
      </c>
      <c r="M63" s="214">
        <v>1801.46</v>
      </c>
      <c r="N63" s="214">
        <v>1779.45</v>
      </c>
      <c r="O63" s="214">
        <v>1785.52</v>
      </c>
      <c r="P63" s="214">
        <v>1809.82</v>
      </c>
      <c r="Q63" s="214">
        <v>1848.36</v>
      </c>
      <c r="R63" s="214">
        <v>1860.56</v>
      </c>
      <c r="S63" s="214">
        <v>1862.79</v>
      </c>
      <c r="T63" s="214">
        <v>1825.15</v>
      </c>
      <c r="U63" s="214">
        <v>1790.42</v>
      </c>
      <c r="V63" s="214">
        <v>1758.49</v>
      </c>
      <c r="W63" s="214">
        <v>1700.77</v>
      </c>
      <c r="X63" s="214">
        <v>1698.45</v>
      </c>
      <c r="Y63" s="215">
        <v>1691.54</v>
      </c>
      <c r="AB63" s="4">
        <v>9</v>
      </c>
      <c r="AC63" s="4">
        <v>10</v>
      </c>
    </row>
    <row r="64" spans="1:29" x14ac:dyDescent="0.25">
      <c r="A64" s="69">
        <v>24</v>
      </c>
      <c r="B64" s="213">
        <v>1693.05</v>
      </c>
      <c r="C64" s="214">
        <v>1690</v>
      </c>
      <c r="D64" s="214">
        <v>1685.05</v>
      </c>
      <c r="E64" s="214">
        <v>1684.43</v>
      </c>
      <c r="F64" s="214">
        <v>1692.37</v>
      </c>
      <c r="G64" s="214">
        <v>1706.75</v>
      </c>
      <c r="H64" s="214">
        <v>1739.54</v>
      </c>
      <c r="I64" s="214">
        <v>1774.16</v>
      </c>
      <c r="J64" s="214">
        <v>1782</v>
      </c>
      <c r="K64" s="214">
        <v>1783.32</v>
      </c>
      <c r="L64" s="214">
        <v>1774.02</v>
      </c>
      <c r="M64" s="214">
        <v>1772.7</v>
      </c>
      <c r="N64" s="214">
        <v>1772.48</v>
      </c>
      <c r="O64" s="214">
        <v>1779.71</v>
      </c>
      <c r="P64" s="214">
        <v>1786.33</v>
      </c>
      <c r="Q64" s="214">
        <v>1800.54</v>
      </c>
      <c r="R64" s="214">
        <v>1837.16</v>
      </c>
      <c r="S64" s="214">
        <v>1847.34</v>
      </c>
      <c r="T64" s="214">
        <v>1786.87</v>
      </c>
      <c r="U64" s="214">
        <v>1776.75</v>
      </c>
      <c r="V64" s="214">
        <v>1736.85</v>
      </c>
      <c r="W64" s="214">
        <v>1700.42</v>
      </c>
      <c r="X64" s="214">
        <v>1694.43</v>
      </c>
      <c r="Y64" s="215">
        <v>1694.64</v>
      </c>
      <c r="AB64" s="4">
        <v>9</v>
      </c>
      <c r="AC64" s="4">
        <v>11</v>
      </c>
    </row>
    <row r="65" spans="1:29" x14ac:dyDescent="0.25">
      <c r="A65" s="69">
        <v>25</v>
      </c>
      <c r="B65" s="213">
        <v>1696.6</v>
      </c>
      <c r="C65" s="214">
        <v>1697.65</v>
      </c>
      <c r="D65" s="214">
        <v>1693.13</v>
      </c>
      <c r="E65" s="214">
        <v>1698.96</v>
      </c>
      <c r="F65" s="214">
        <v>1700.2</v>
      </c>
      <c r="G65" s="214">
        <v>1716.9</v>
      </c>
      <c r="H65" s="214">
        <v>1771.77</v>
      </c>
      <c r="I65" s="214">
        <v>1820.79</v>
      </c>
      <c r="J65" s="214">
        <v>1790.06</v>
      </c>
      <c r="K65" s="214">
        <v>1786.96</v>
      </c>
      <c r="L65" s="214">
        <v>1778.67</v>
      </c>
      <c r="M65" s="214">
        <v>1777.48</v>
      </c>
      <c r="N65" s="214">
        <v>1775.93</v>
      </c>
      <c r="O65" s="214">
        <v>1779.67</v>
      </c>
      <c r="P65" s="214">
        <v>1791.24</v>
      </c>
      <c r="Q65" s="214">
        <v>1803.14</v>
      </c>
      <c r="R65" s="214">
        <v>1857.05</v>
      </c>
      <c r="S65" s="214">
        <v>1852.97</v>
      </c>
      <c r="T65" s="214">
        <v>1792.95</v>
      </c>
      <c r="U65" s="214">
        <v>1777.57</v>
      </c>
      <c r="V65" s="214">
        <v>1735.33</v>
      </c>
      <c r="W65" s="214">
        <v>1701.95</v>
      </c>
      <c r="X65" s="214">
        <v>1693.99</v>
      </c>
      <c r="Y65" s="215">
        <v>1694.29</v>
      </c>
      <c r="AB65" s="4">
        <v>9</v>
      </c>
      <c r="AC65" s="4">
        <v>12</v>
      </c>
    </row>
    <row r="66" spans="1:29" x14ac:dyDescent="0.25">
      <c r="A66" s="69">
        <v>26</v>
      </c>
      <c r="B66" s="213">
        <v>1696.24</v>
      </c>
      <c r="C66" s="214">
        <v>1691.7</v>
      </c>
      <c r="D66" s="214">
        <v>1692.02</v>
      </c>
      <c r="E66" s="214">
        <v>1693.76</v>
      </c>
      <c r="F66" s="214">
        <v>1699.62</v>
      </c>
      <c r="G66" s="214">
        <v>1708.01</v>
      </c>
      <c r="H66" s="214">
        <v>1758.16</v>
      </c>
      <c r="I66" s="214">
        <v>1757.27</v>
      </c>
      <c r="J66" s="214">
        <v>1748.87</v>
      </c>
      <c r="K66" s="214">
        <v>1760.46</v>
      </c>
      <c r="L66" s="214">
        <v>1758.46</v>
      </c>
      <c r="M66" s="214">
        <v>1758.58</v>
      </c>
      <c r="N66" s="214">
        <v>1749.25</v>
      </c>
      <c r="O66" s="214">
        <v>1749.85</v>
      </c>
      <c r="P66" s="214">
        <v>1759.82</v>
      </c>
      <c r="Q66" s="214">
        <v>1769.54</v>
      </c>
      <c r="R66" s="214">
        <v>1803.87</v>
      </c>
      <c r="S66" s="214">
        <v>1774.6</v>
      </c>
      <c r="T66" s="214">
        <v>1757.2</v>
      </c>
      <c r="U66" s="214">
        <v>1719.43</v>
      </c>
      <c r="V66" s="214">
        <v>1697.23</v>
      </c>
      <c r="W66" s="214">
        <v>1641.17</v>
      </c>
      <c r="X66" s="214">
        <v>1686.56</v>
      </c>
      <c r="Y66" s="215">
        <v>1689.09</v>
      </c>
      <c r="AB66" s="4">
        <v>9</v>
      </c>
      <c r="AC66" s="4">
        <v>13</v>
      </c>
    </row>
    <row r="67" spans="1:29" x14ac:dyDescent="0.25">
      <c r="A67" s="69">
        <v>27</v>
      </c>
      <c r="B67" s="213">
        <v>1692.53</v>
      </c>
      <c r="C67" s="214">
        <v>1692.49</v>
      </c>
      <c r="D67" s="214">
        <v>1692.58</v>
      </c>
      <c r="E67" s="214">
        <v>1693.46</v>
      </c>
      <c r="F67" s="214">
        <v>1695.3</v>
      </c>
      <c r="G67" s="214">
        <v>1692.54</v>
      </c>
      <c r="H67" s="214">
        <v>1705.35</v>
      </c>
      <c r="I67" s="214">
        <v>1769.92</v>
      </c>
      <c r="J67" s="214">
        <v>1854.47</v>
      </c>
      <c r="K67" s="214">
        <v>1890.54</v>
      </c>
      <c r="L67" s="214">
        <v>1856.22</v>
      </c>
      <c r="M67" s="214">
        <v>1841.82</v>
      </c>
      <c r="N67" s="214">
        <v>1817.68</v>
      </c>
      <c r="O67" s="214">
        <v>1828.71</v>
      </c>
      <c r="P67" s="214">
        <v>1844.42</v>
      </c>
      <c r="Q67" s="214">
        <v>1879.63</v>
      </c>
      <c r="R67" s="214">
        <v>1898.38</v>
      </c>
      <c r="S67" s="214">
        <v>1886.26</v>
      </c>
      <c r="T67" s="214">
        <v>1868.33</v>
      </c>
      <c r="U67" s="214">
        <v>1849.09</v>
      </c>
      <c r="V67" s="214">
        <v>1806.27</v>
      </c>
      <c r="W67" s="214">
        <v>1717.91</v>
      </c>
      <c r="X67" s="214">
        <v>1692.21</v>
      </c>
      <c r="Y67" s="215">
        <v>1692.98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1693.06</v>
      </c>
      <c r="C68" s="214">
        <v>1692.85</v>
      </c>
      <c r="D68" s="214">
        <v>1693.34</v>
      </c>
      <c r="E68" s="214">
        <v>1693.64</v>
      </c>
      <c r="F68" s="214">
        <v>1693.88</v>
      </c>
      <c r="G68" s="214">
        <v>1690.79</v>
      </c>
      <c r="H68" s="214">
        <v>1693.5</v>
      </c>
      <c r="I68" s="214">
        <v>1710.85</v>
      </c>
      <c r="J68" s="214">
        <v>1785.47</v>
      </c>
      <c r="K68" s="214">
        <v>1849.92</v>
      </c>
      <c r="L68" s="214">
        <v>1846.97</v>
      </c>
      <c r="M68" s="214">
        <v>1848.36</v>
      </c>
      <c r="N68" s="214">
        <v>1844.65</v>
      </c>
      <c r="O68" s="214">
        <v>1848.69</v>
      </c>
      <c r="P68" s="214">
        <v>1877.28</v>
      </c>
      <c r="Q68" s="214">
        <v>1904.46</v>
      </c>
      <c r="R68" s="214">
        <v>1931.59</v>
      </c>
      <c r="S68" s="214">
        <v>1913.86</v>
      </c>
      <c r="T68" s="214">
        <v>1901.2</v>
      </c>
      <c r="U68" s="214">
        <v>1895.63</v>
      </c>
      <c r="V68" s="214">
        <v>1856.85</v>
      </c>
      <c r="W68" s="214">
        <v>1729.93</v>
      </c>
      <c r="X68" s="214">
        <v>1699.69</v>
      </c>
      <c r="Y68" s="215">
        <v>1693.6</v>
      </c>
      <c r="AB68" s="4">
        <v>9</v>
      </c>
      <c r="AC68" s="4">
        <v>15</v>
      </c>
    </row>
    <row r="69" spans="1:29" x14ac:dyDescent="0.25">
      <c r="A69" s="69">
        <v>29</v>
      </c>
      <c r="B69" s="213">
        <v>1692.65</v>
      </c>
      <c r="C69" s="214">
        <v>1692.73</v>
      </c>
      <c r="D69" s="214">
        <v>1692.8</v>
      </c>
      <c r="E69" s="214">
        <v>1693.96</v>
      </c>
      <c r="F69" s="214">
        <v>1697.97</v>
      </c>
      <c r="G69" s="214">
        <v>1722.37</v>
      </c>
      <c r="H69" s="214">
        <v>1768.33</v>
      </c>
      <c r="I69" s="214">
        <v>1844.75</v>
      </c>
      <c r="J69" s="214">
        <v>1846.06</v>
      </c>
      <c r="K69" s="214">
        <v>1848.45</v>
      </c>
      <c r="L69" s="214">
        <v>1842.14</v>
      </c>
      <c r="M69" s="214">
        <v>1844.57</v>
      </c>
      <c r="N69" s="214">
        <v>1843.18</v>
      </c>
      <c r="O69" s="214">
        <v>1845.78</v>
      </c>
      <c r="P69" s="214">
        <v>1867.49</v>
      </c>
      <c r="Q69" s="214">
        <v>1930.69</v>
      </c>
      <c r="R69" s="214">
        <v>1944.03</v>
      </c>
      <c r="S69" s="214">
        <v>1935.3</v>
      </c>
      <c r="T69" s="214">
        <v>1874.03</v>
      </c>
      <c r="U69" s="214">
        <v>1857.91</v>
      </c>
      <c r="V69" s="214">
        <v>1808.51</v>
      </c>
      <c r="W69" s="214">
        <v>1729.96</v>
      </c>
      <c r="X69" s="214">
        <v>1697.53</v>
      </c>
      <c r="Y69" s="215">
        <v>1691.85</v>
      </c>
      <c r="AB69" s="4">
        <v>9</v>
      </c>
      <c r="AC69" s="4">
        <v>16</v>
      </c>
    </row>
    <row r="70" spans="1:29" x14ac:dyDescent="0.25">
      <c r="A70" s="69">
        <v>30</v>
      </c>
      <c r="B70" s="213">
        <v>1694.79</v>
      </c>
      <c r="C70" s="214">
        <v>1693.97</v>
      </c>
      <c r="D70" s="214">
        <v>1694.66</v>
      </c>
      <c r="E70" s="214">
        <v>1696.18</v>
      </c>
      <c r="F70" s="214">
        <v>1697.72</v>
      </c>
      <c r="G70" s="214">
        <v>1713.89</v>
      </c>
      <c r="H70" s="214">
        <v>1758.48</v>
      </c>
      <c r="I70" s="214">
        <v>1785.7</v>
      </c>
      <c r="J70" s="214">
        <v>1792.22</v>
      </c>
      <c r="K70" s="214">
        <v>1765.55</v>
      </c>
      <c r="L70" s="214">
        <v>1735.12</v>
      </c>
      <c r="M70" s="214">
        <v>1730.32</v>
      </c>
      <c r="N70" s="214">
        <v>1726.79</v>
      </c>
      <c r="O70" s="214">
        <v>1725.05</v>
      </c>
      <c r="P70" s="214">
        <v>1733.81</v>
      </c>
      <c r="Q70" s="214">
        <v>1750.5</v>
      </c>
      <c r="R70" s="214">
        <v>1835.37</v>
      </c>
      <c r="S70" s="214">
        <v>1778.57</v>
      </c>
      <c r="T70" s="214">
        <v>1738.51</v>
      </c>
      <c r="U70" s="214">
        <v>1718.3</v>
      </c>
      <c r="V70" s="214">
        <v>1711.77</v>
      </c>
      <c r="W70" s="214">
        <v>1699.08</v>
      </c>
      <c r="X70" s="214">
        <v>1686.66</v>
      </c>
      <c r="Y70" s="215">
        <v>1691.25</v>
      </c>
      <c r="AB70" s="4">
        <v>9</v>
      </c>
      <c r="AC70" s="4">
        <v>17</v>
      </c>
    </row>
    <row r="71" spans="1:29" x14ac:dyDescent="0.25">
      <c r="A71" s="70">
        <v>31</v>
      </c>
      <c r="B71" s="216">
        <v>1694.39</v>
      </c>
      <c r="C71" s="217">
        <v>1692.69</v>
      </c>
      <c r="D71" s="217">
        <v>1695.11</v>
      </c>
      <c r="E71" s="217">
        <v>1696</v>
      </c>
      <c r="F71" s="217">
        <v>1705.95</v>
      </c>
      <c r="G71" s="217">
        <v>1794.04</v>
      </c>
      <c r="H71" s="217">
        <v>1920.78</v>
      </c>
      <c r="I71" s="217">
        <v>1991.13</v>
      </c>
      <c r="J71" s="217">
        <v>1979.44</v>
      </c>
      <c r="K71" s="217">
        <v>1972.29</v>
      </c>
      <c r="L71" s="217">
        <v>1959.43</v>
      </c>
      <c r="M71" s="217">
        <v>1970.38</v>
      </c>
      <c r="N71" s="217">
        <v>1963.12</v>
      </c>
      <c r="O71" s="217">
        <v>1970.85</v>
      </c>
      <c r="P71" s="217">
        <v>1993.1</v>
      </c>
      <c r="Q71" s="217">
        <v>2030.74</v>
      </c>
      <c r="R71" s="217">
        <v>2042.5</v>
      </c>
      <c r="S71" s="217">
        <v>2040.73</v>
      </c>
      <c r="T71" s="217">
        <v>1965</v>
      </c>
      <c r="U71" s="217">
        <v>1935.97</v>
      </c>
      <c r="V71" s="217">
        <v>1856.38</v>
      </c>
      <c r="W71" s="217">
        <v>1790.24</v>
      </c>
      <c r="X71" s="217">
        <v>1762.66</v>
      </c>
      <c r="Y71" s="218">
        <v>1717.55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1649.75</v>
      </c>
      <c r="C75" s="211">
        <v>1659.75</v>
      </c>
      <c r="D75" s="211">
        <v>1683.59</v>
      </c>
      <c r="E75" s="211">
        <v>1691.83</v>
      </c>
      <c r="F75" s="211">
        <v>1756.22</v>
      </c>
      <c r="G75" s="211">
        <v>1864.64</v>
      </c>
      <c r="H75" s="211">
        <v>1921.53</v>
      </c>
      <c r="I75" s="211">
        <v>1933.34</v>
      </c>
      <c r="J75" s="211">
        <v>1931.25</v>
      </c>
      <c r="K75" s="211">
        <v>1923.85</v>
      </c>
      <c r="L75" s="211">
        <v>1913.96</v>
      </c>
      <c r="M75" s="211">
        <v>1913.88</v>
      </c>
      <c r="N75" s="211">
        <v>1903.68</v>
      </c>
      <c r="O75" s="211">
        <v>1887.24</v>
      </c>
      <c r="P75" s="211">
        <v>1895.65</v>
      </c>
      <c r="Q75" s="211">
        <v>1913.31</v>
      </c>
      <c r="R75" s="211">
        <v>1928.45</v>
      </c>
      <c r="S75" s="211">
        <v>1948.5</v>
      </c>
      <c r="T75" s="211">
        <v>1926.59</v>
      </c>
      <c r="U75" s="211">
        <v>1909.42</v>
      </c>
      <c r="V75" s="211">
        <v>1881.19</v>
      </c>
      <c r="W75" s="211">
        <v>1831.72</v>
      </c>
      <c r="X75" s="211">
        <v>1710.19</v>
      </c>
      <c r="Y75" s="212">
        <v>1687.4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1658.55</v>
      </c>
      <c r="C76" s="214">
        <v>1659.02</v>
      </c>
      <c r="D76" s="214">
        <v>1667.94</v>
      </c>
      <c r="E76" s="214">
        <v>1690.54</v>
      </c>
      <c r="F76" s="214">
        <v>1774.38</v>
      </c>
      <c r="G76" s="214">
        <v>1890.22</v>
      </c>
      <c r="H76" s="214">
        <v>1911.46</v>
      </c>
      <c r="I76" s="214">
        <v>1956.25</v>
      </c>
      <c r="J76" s="214">
        <v>1934</v>
      </c>
      <c r="K76" s="214">
        <v>1922.65</v>
      </c>
      <c r="L76" s="214">
        <v>1905.08</v>
      </c>
      <c r="M76" s="214">
        <v>1907.99</v>
      </c>
      <c r="N76" s="214">
        <v>1904.56</v>
      </c>
      <c r="O76" s="214">
        <v>1901.02</v>
      </c>
      <c r="P76" s="214">
        <v>1904.9</v>
      </c>
      <c r="Q76" s="214">
        <v>1921.58</v>
      </c>
      <c r="R76" s="214">
        <v>1957.89</v>
      </c>
      <c r="S76" s="214">
        <v>1967.36</v>
      </c>
      <c r="T76" s="214">
        <v>2034.43</v>
      </c>
      <c r="U76" s="214">
        <v>1948.69</v>
      </c>
      <c r="V76" s="214">
        <v>1904.64</v>
      </c>
      <c r="W76" s="214">
        <v>1864.57</v>
      </c>
      <c r="X76" s="214">
        <v>1771.89</v>
      </c>
      <c r="Y76" s="215">
        <v>1734.97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1687.53</v>
      </c>
      <c r="C77" s="214">
        <v>1675.5</v>
      </c>
      <c r="D77" s="214">
        <v>1677.95</v>
      </c>
      <c r="E77" s="214">
        <v>1689.63</v>
      </c>
      <c r="F77" s="214">
        <v>1757.3</v>
      </c>
      <c r="G77" s="214">
        <v>1869.34</v>
      </c>
      <c r="H77" s="214">
        <v>1916.69</v>
      </c>
      <c r="I77" s="214">
        <v>1933.94</v>
      </c>
      <c r="J77" s="214">
        <v>1936.52</v>
      </c>
      <c r="K77" s="214">
        <v>1932.87</v>
      </c>
      <c r="L77" s="214">
        <v>1904.7</v>
      </c>
      <c r="M77" s="214">
        <v>1918.81</v>
      </c>
      <c r="N77" s="214">
        <v>1913.88</v>
      </c>
      <c r="O77" s="214">
        <v>1905.1</v>
      </c>
      <c r="P77" s="214">
        <v>1906.8</v>
      </c>
      <c r="Q77" s="214">
        <v>1918.66</v>
      </c>
      <c r="R77" s="214">
        <v>1948.21</v>
      </c>
      <c r="S77" s="214">
        <v>1989.83</v>
      </c>
      <c r="T77" s="214">
        <v>1947.89</v>
      </c>
      <c r="U77" s="214">
        <v>1917.36</v>
      </c>
      <c r="V77" s="214">
        <v>1859.55</v>
      </c>
      <c r="W77" s="214">
        <v>1805.01</v>
      </c>
      <c r="X77" s="214">
        <v>1743.19</v>
      </c>
      <c r="Y77" s="215">
        <v>1729.14</v>
      </c>
      <c r="AB77" s="4">
        <v>9</v>
      </c>
      <c r="AC77" s="4">
        <v>24</v>
      </c>
    </row>
    <row r="78" spans="1:29" x14ac:dyDescent="0.25">
      <c r="A78" s="69">
        <v>4</v>
      </c>
      <c r="B78" s="223">
        <v>1686.65</v>
      </c>
      <c r="C78" s="214">
        <v>1687.12</v>
      </c>
      <c r="D78" s="214">
        <v>1688.22</v>
      </c>
      <c r="E78" s="214">
        <v>1688.82</v>
      </c>
      <c r="F78" s="214">
        <v>1689.91</v>
      </c>
      <c r="G78" s="214">
        <v>1760.6</v>
      </c>
      <c r="H78" s="214">
        <v>1788.06</v>
      </c>
      <c r="I78" s="214">
        <v>1774.93</v>
      </c>
      <c r="J78" s="214">
        <v>1750.18</v>
      </c>
      <c r="K78" s="214">
        <v>1712.95</v>
      </c>
      <c r="L78" s="214">
        <v>1643.94</v>
      </c>
      <c r="M78" s="214">
        <v>1643.87</v>
      </c>
      <c r="N78" s="214">
        <v>1643.74</v>
      </c>
      <c r="O78" s="214">
        <v>1643.85</v>
      </c>
      <c r="P78" s="214">
        <v>1670.75</v>
      </c>
      <c r="Q78" s="214">
        <v>1661.97</v>
      </c>
      <c r="R78" s="214">
        <v>1695.54</v>
      </c>
      <c r="S78" s="214">
        <v>1695.67</v>
      </c>
      <c r="T78" s="214">
        <v>1694.63</v>
      </c>
      <c r="U78" s="214">
        <v>1694.36</v>
      </c>
      <c r="V78" s="214">
        <v>1692.85</v>
      </c>
      <c r="W78" s="214">
        <v>1647.43</v>
      </c>
      <c r="X78" s="214">
        <v>1640.25</v>
      </c>
      <c r="Y78" s="215">
        <v>1646.13</v>
      </c>
      <c r="AB78" s="4">
        <v>9</v>
      </c>
      <c r="AC78" s="4">
        <v>25</v>
      </c>
    </row>
    <row r="79" spans="1:29" x14ac:dyDescent="0.25">
      <c r="A79" s="69">
        <v>5</v>
      </c>
      <c r="B79" s="223">
        <v>1687.44</v>
      </c>
      <c r="C79" s="214">
        <v>1688.5</v>
      </c>
      <c r="D79" s="214">
        <v>1688.32</v>
      </c>
      <c r="E79" s="214">
        <v>1689.16</v>
      </c>
      <c r="F79" s="214">
        <v>1696.41</v>
      </c>
      <c r="G79" s="214">
        <v>1707.78</v>
      </c>
      <c r="H79" s="214">
        <v>1779.4</v>
      </c>
      <c r="I79" s="214">
        <v>1760.47</v>
      </c>
      <c r="J79" s="214">
        <v>1716.95</v>
      </c>
      <c r="K79" s="214">
        <v>1705.64</v>
      </c>
      <c r="L79" s="214">
        <v>1697.45</v>
      </c>
      <c r="M79" s="214">
        <v>1695.38</v>
      </c>
      <c r="N79" s="214">
        <v>1656.62</v>
      </c>
      <c r="O79" s="214">
        <v>1644.29</v>
      </c>
      <c r="P79" s="214">
        <v>1644.97</v>
      </c>
      <c r="Q79" s="214">
        <v>1655.98</v>
      </c>
      <c r="R79" s="214">
        <v>1706.03</v>
      </c>
      <c r="S79" s="214">
        <v>1747.67</v>
      </c>
      <c r="T79" s="214">
        <v>1785.45</v>
      </c>
      <c r="U79" s="214">
        <v>1767.01</v>
      </c>
      <c r="V79" s="214">
        <v>1696.06</v>
      </c>
      <c r="W79" s="214">
        <v>1692.31</v>
      </c>
      <c r="X79" s="214">
        <v>1685.65</v>
      </c>
      <c r="Y79" s="215">
        <v>1686.65</v>
      </c>
      <c r="AB79" s="4">
        <v>10</v>
      </c>
      <c r="AC79" s="4">
        <v>2</v>
      </c>
    </row>
    <row r="80" spans="1:29" x14ac:dyDescent="0.25">
      <c r="A80" s="69">
        <v>6</v>
      </c>
      <c r="B80" s="223">
        <v>1694.16</v>
      </c>
      <c r="C80" s="214">
        <v>1688.67</v>
      </c>
      <c r="D80" s="214">
        <v>1674.49</v>
      </c>
      <c r="E80" s="214">
        <v>1673.44</v>
      </c>
      <c r="F80" s="214">
        <v>1690.23</v>
      </c>
      <c r="G80" s="214">
        <v>1697.53</v>
      </c>
      <c r="H80" s="214">
        <v>1724.74</v>
      </c>
      <c r="I80" s="214">
        <v>1802.22</v>
      </c>
      <c r="J80" s="214">
        <v>1908.75</v>
      </c>
      <c r="K80" s="214">
        <v>1913.43</v>
      </c>
      <c r="L80" s="214">
        <v>1908</v>
      </c>
      <c r="M80" s="214">
        <v>1909.29</v>
      </c>
      <c r="N80" s="214">
        <v>1898.06</v>
      </c>
      <c r="O80" s="214">
        <v>1901.08</v>
      </c>
      <c r="P80" s="214">
        <v>1901.76</v>
      </c>
      <c r="Q80" s="214">
        <v>1914.69</v>
      </c>
      <c r="R80" s="214">
        <v>1945.37</v>
      </c>
      <c r="S80" s="214">
        <v>1939.05</v>
      </c>
      <c r="T80" s="214">
        <v>1941.42</v>
      </c>
      <c r="U80" s="214">
        <v>1895.46</v>
      </c>
      <c r="V80" s="214">
        <v>1786.54</v>
      </c>
      <c r="W80" s="214">
        <v>1739.01</v>
      </c>
      <c r="X80" s="214">
        <v>1694.58</v>
      </c>
      <c r="Y80" s="215">
        <v>1692.89</v>
      </c>
      <c r="AB80" s="4">
        <v>10</v>
      </c>
      <c r="AC80" s="4">
        <v>3</v>
      </c>
    </row>
    <row r="81" spans="1:29" x14ac:dyDescent="0.25">
      <c r="A81" s="69">
        <v>7</v>
      </c>
      <c r="B81" s="223">
        <v>1721.04</v>
      </c>
      <c r="C81" s="214">
        <v>1690.44</v>
      </c>
      <c r="D81" s="214">
        <v>1690.91</v>
      </c>
      <c r="E81" s="214">
        <v>1686.54</v>
      </c>
      <c r="F81" s="214">
        <v>1691.23</v>
      </c>
      <c r="G81" s="214">
        <v>1699.86</v>
      </c>
      <c r="H81" s="214">
        <v>1779.86</v>
      </c>
      <c r="I81" s="214">
        <v>1825.33</v>
      </c>
      <c r="J81" s="214">
        <v>1938.15</v>
      </c>
      <c r="K81" s="214">
        <v>1990.25</v>
      </c>
      <c r="L81" s="214">
        <v>1996.42</v>
      </c>
      <c r="M81" s="214">
        <v>1997.11</v>
      </c>
      <c r="N81" s="214">
        <v>1997.65</v>
      </c>
      <c r="O81" s="214">
        <v>1997.14</v>
      </c>
      <c r="P81" s="214">
        <v>2009.8</v>
      </c>
      <c r="Q81" s="214">
        <v>2041.74</v>
      </c>
      <c r="R81" s="214">
        <v>2080.48</v>
      </c>
      <c r="S81" s="214">
        <v>2092.06</v>
      </c>
      <c r="T81" s="214">
        <v>2114.2199999999998</v>
      </c>
      <c r="U81" s="214">
        <v>2008.13</v>
      </c>
      <c r="V81" s="214">
        <v>1859.82</v>
      </c>
      <c r="W81" s="214">
        <v>1756.74</v>
      </c>
      <c r="X81" s="214">
        <v>1703.33</v>
      </c>
      <c r="Y81" s="215">
        <v>1695.77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1657.24</v>
      </c>
      <c r="C82" s="214">
        <v>1657.95</v>
      </c>
      <c r="D82" s="214">
        <v>1666.75</v>
      </c>
      <c r="E82" s="214">
        <v>1668.68</v>
      </c>
      <c r="F82" s="214">
        <v>1692.17</v>
      </c>
      <c r="G82" s="214">
        <v>1763.55</v>
      </c>
      <c r="H82" s="214">
        <v>1803.91</v>
      </c>
      <c r="I82" s="214">
        <v>1898.87</v>
      </c>
      <c r="J82" s="214">
        <v>1908.48</v>
      </c>
      <c r="K82" s="214">
        <v>1868.1</v>
      </c>
      <c r="L82" s="214">
        <v>1850.49</v>
      </c>
      <c r="M82" s="214">
        <v>1860.96</v>
      </c>
      <c r="N82" s="214">
        <v>1857.22</v>
      </c>
      <c r="O82" s="214">
        <v>1857</v>
      </c>
      <c r="P82" s="214">
        <v>1858.68</v>
      </c>
      <c r="Q82" s="214">
        <v>1873.65</v>
      </c>
      <c r="R82" s="214">
        <v>1908.9</v>
      </c>
      <c r="S82" s="214">
        <v>1914.63</v>
      </c>
      <c r="T82" s="214">
        <v>1898.62</v>
      </c>
      <c r="U82" s="214">
        <v>1872.03</v>
      </c>
      <c r="V82" s="214">
        <v>1748.78</v>
      </c>
      <c r="W82" s="214">
        <v>1697.85</v>
      </c>
      <c r="X82" s="214">
        <v>1690.4</v>
      </c>
      <c r="Y82" s="215">
        <v>1687.58</v>
      </c>
      <c r="AB82" s="4">
        <v>10</v>
      </c>
      <c r="AC82" s="4">
        <v>5</v>
      </c>
    </row>
    <row r="83" spans="1:29" x14ac:dyDescent="0.25">
      <c r="A83" s="69">
        <v>9</v>
      </c>
      <c r="B83" s="223">
        <v>1672.58</v>
      </c>
      <c r="C83" s="214">
        <v>1670.7</v>
      </c>
      <c r="D83" s="214">
        <v>1654.95</v>
      </c>
      <c r="E83" s="214">
        <v>1656.76</v>
      </c>
      <c r="F83" s="214">
        <v>1671.4</v>
      </c>
      <c r="G83" s="214">
        <v>1704.95</v>
      </c>
      <c r="H83" s="214">
        <v>1765.95</v>
      </c>
      <c r="I83" s="214">
        <v>1836.11</v>
      </c>
      <c r="J83" s="214">
        <v>1855.46</v>
      </c>
      <c r="K83" s="214">
        <v>1859.54</v>
      </c>
      <c r="L83" s="214">
        <v>1774.1</v>
      </c>
      <c r="M83" s="214">
        <v>1775.53</v>
      </c>
      <c r="N83" s="214">
        <v>1768.21</v>
      </c>
      <c r="O83" s="214">
        <v>1767.63</v>
      </c>
      <c r="P83" s="214">
        <v>1762.32</v>
      </c>
      <c r="Q83" s="214">
        <v>1759.24</v>
      </c>
      <c r="R83" s="214">
        <v>1768.2</v>
      </c>
      <c r="S83" s="214">
        <v>1836.94</v>
      </c>
      <c r="T83" s="214">
        <v>1772.13</v>
      </c>
      <c r="U83" s="214">
        <v>1743.22</v>
      </c>
      <c r="V83" s="214">
        <v>1700.33</v>
      </c>
      <c r="W83" s="214">
        <v>1692.66</v>
      </c>
      <c r="X83" s="214">
        <v>1664.92</v>
      </c>
      <c r="Y83" s="215">
        <v>1665.29</v>
      </c>
      <c r="AB83" s="4">
        <v>10</v>
      </c>
      <c r="AC83" s="4">
        <v>6</v>
      </c>
    </row>
    <row r="84" spans="1:29" x14ac:dyDescent="0.25">
      <c r="A84" s="69">
        <v>10</v>
      </c>
      <c r="B84" s="223">
        <v>1665.31</v>
      </c>
      <c r="C84" s="214">
        <v>1660.23</v>
      </c>
      <c r="D84" s="214">
        <v>1661.1</v>
      </c>
      <c r="E84" s="214">
        <v>1667.47</v>
      </c>
      <c r="F84" s="214">
        <v>1675.83</v>
      </c>
      <c r="G84" s="214">
        <v>1702.64</v>
      </c>
      <c r="H84" s="214">
        <v>1757.06</v>
      </c>
      <c r="I84" s="214">
        <v>1780.97</v>
      </c>
      <c r="J84" s="214">
        <v>1779.17</v>
      </c>
      <c r="K84" s="214">
        <v>1764.95</v>
      </c>
      <c r="L84" s="214">
        <v>1738.38</v>
      </c>
      <c r="M84" s="214">
        <v>1752.75</v>
      </c>
      <c r="N84" s="214">
        <v>1752.23</v>
      </c>
      <c r="O84" s="214">
        <v>1759.55</v>
      </c>
      <c r="P84" s="214">
        <v>1745.24</v>
      </c>
      <c r="Q84" s="214">
        <v>1754.09</v>
      </c>
      <c r="R84" s="214">
        <v>1766.6</v>
      </c>
      <c r="S84" s="214">
        <v>1789.07</v>
      </c>
      <c r="T84" s="214">
        <v>1770.98</v>
      </c>
      <c r="U84" s="214">
        <v>1723.26</v>
      </c>
      <c r="V84" s="214">
        <v>1687.31</v>
      </c>
      <c r="W84" s="214">
        <v>1673.21</v>
      </c>
      <c r="X84" s="214">
        <v>1667.28</v>
      </c>
      <c r="Y84" s="215">
        <v>1666.48</v>
      </c>
      <c r="AB84" s="4">
        <v>10</v>
      </c>
      <c r="AC84" s="4">
        <v>7</v>
      </c>
    </row>
    <row r="85" spans="1:29" x14ac:dyDescent="0.25">
      <c r="A85" s="69">
        <v>11</v>
      </c>
      <c r="B85" s="223">
        <v>1684.61</v>
      </c>
      <c r="C85" s="214">
        <v>1683.38</v>
      </c>
      <c r="D85" s="214">
        <v>1675.7</v>
      </c>
      <c r="E85" s="214">
        <v>1684.45</v>
      </c>
      <c r="F85" s="214">
        <v>1686.05</v>
      </c>
      <c r="G85" s="214">
        <v>1703.02</v>
      </c>
      <c r="H85" s="214">
        <v>1710.42</v>
      </c>
      <c r="I85" s="214">
        <v>1711.69</v>
      </c>
      <c r="J85" s="214">
        <v>1694.56</v>
      </c>
      <c r="K85" s="214">
        <v>1694.54</v>
      </c>
      <c r="L85" s="214">
        <v>1693.49</v>
      </c>
      <c r="M85" s="214">
        <v>1693.5</v>
      </c>
      <c r="N85" s="214">
        <v>1693.15</v>
      </c>
      <c r="O85" s="214">
        <v>1692.11</v>
      </c>
      <c r="P85" s="214">
        <v>1693.85</v>
      </c>
      <c r="Q85" s="214">
        <v>1689.22</v>
      </c>
      <c r="R85" s="214">
        <v>1690.27</v>
      </c>
      <c r="S85" s="214">
        <v>1691.12</v>
      </c>
      <c r="T85" s="214">
        <v>1690.74</v>
      </c>
      <c r="U85" s="214">
        <v>1690.94</v>
      </c>
      <c r="V85" s="214">
        <v>1690.4</v>
      </c>
      <c r="W85" s="214">
        <v>1688.6</v>
      </c>
      <c r="X85" s="214">
        <v>1668.88</v>
      </c>
      <c r="Y85" s="215">
        <v>1670.52</v>
      </c>
      <c r="AB85" s="4">
        <v>10</v>
      </c>
      <c r="AC85" s="4">
        <v>8</v>
      </c>
    </row>
    <row r="86" spans="1:29" x14ac:dyDescent="0.25">
      <c r="A86" s="69">
        <v>12</v>
      </c>
      <c r="B86" s="223">
        <v>1679.64</v>
      </c>
      <c r="C86" s="214">
        <v>1674.71</v>
      </c>
      <c r="D86" s="214">
        <v>1650.35</v>
      </c>
      <c r="E86" s="214">
        <v>1681.96</v>
      </c>
      <c r="F86" s="214">
        <v>1694.54</v>
      </c>
      <c r="G86" s="214">
        <v>1696.66</v>
      </c>
      <c r="H86" s="214">
        <v>1695.64</v>
      </c>
      <c r="I86" s="214">
        <v>1696.06</v>
      </c>
      <c r="J86" s="214">
        <v>1687.65</v>
      </c>
      <c r="K86" s="214">
        <v>1687.18</v>
      </c>
      <c r="L86" s="214">
        <v>1686.54</v>
      </c>
      <c r="M86" s="214">
        <v>1671.27</v>
      </c>
      <c r="N86" s="214">
        <v>1686.73</v>
      </c>
      <c r="O86" s="214">
        <v>1671.66</v>
      </c>
      <c r="P86" s="214">
        <v>1686.86</v>
      </c>
      <c r="Q86" s="214">
        <v>1673.53</v>
      </c>
      <c r="R86" s="214">
        <v>1690.19</v>
      </c>
      <c r="S86" s="214">
        <v>1723.89</v>
      </c>
      <c r="T86" s="214">
        <v>1690.48</v>
      </c>
      <c r="U86" s="214">
        <v>1698.11</v>
      </c>
      <c r="V86" s="214">
        <v>1693.46</v>
      </c>
      <c r="W86" s="214">
        <v>1691.79</v>
      </c>
      <c r="X86" s="214">
        <v>1689.88</v>
      </c>
      <c r="Y86" s="215">
        <v>1693.73</v>
      </c>
      <c r="AB86" s="4">
        <v>10</v>
      </c>
      <c r="AC86" s="4">
        <v>9</v>
      </c>
    </row>
    <row r="87" spans="1:29" x14ac:dyDescent="0.25">
      <c r="A87" s="69">
        <v>13</v>
      </c>
      <c r="B87" s="223">
        <v>1695.3</v>
      </c>
      <c r="C87" s="214">
        <v>1695.87</v>
      </c>
      <c r="D87" s="214">
        <v>1696.36</v>
      </c>
      <c r="E87" s="214">
        <v>1696.95</v>
      </c>
      <c r="F87" s="214">
        <v>1697.92</v>
      </c>
      <c r="G87" s="214">
        <v>1699.98</v>
      </c>
      <c r="H87" s="214">
        <v>1702.04</v>
      </c>
      <c r="I87" s="214">
        <v>1706.67</v>
      </c>
      <c r="J87" s="214">
        <v>1788.04</v>
      </c>
      <c r="K87" s="214">
        <v>1787.91</v>
      </c>
      <c r="L87" s="214">
        <v>1780.69</v>
      </c>
      <c r="M87" s="214">
        <v>1779.01</v>
      </c>
      <c r="N87" s="214">
        <v>1779.01</v>
      </c>
      <c r="O87" s="214">
        <v>1781.33</v>
      </c>
      <c r="P87" s="214">
        <v>1785.34</v>
      </c>
      <c r="Q87" s="214">
        <v>1798.14</v>
      </c>
      <c r="R87" s="214">
        <v>1825.93</v>
      </c>
      <c r="S87" s="214">
        <v>1826.48</v>
      </c>
      <c r="T87" s="214">
        <v>1807.76</v>
      </c>
      <c r="U87" s="214">
        <v>1791.27</v>
      </c>
      <c r="V87" s="214">
        <v>1768.02</v>
      </c>
      <c r="W87" s="214">
        <v>1724.14</v>
      </c>
      <c r="X87" s="214">
        <v>1695.96</v>
      </c>
      <c r="Y87" s="215">
        <v>1696.23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1696.64</v>
      </c>
      <c r="C88" s="214">
        <v>1697.39</v>
      </c>
      <c r="D88" s="214">
        <v>1696.63</v>
      </c>
      <c r="E88" s="214">
        <v>1685.45</v>
      </c>
      <c r="F88" s="214">
        <v>1696.86</v>
      </c>
      <c r="G88" s="214">
        <v>1699.69</v>
      </c>
      <c r="H88" s="214">
        <v>1699.96</v>
      </c>
      <c r="I88" s="214">
        <v>1704.32</v>
      </c>
      <c r="J88" s="214">
        <v>1744.17</v>
      </c>
      <c r="K88" s="214">
        <v>1829.5</v>
      </c>
      <c r="L88" s="214">
        <v>1830.56</v>
      </c>
      <c r="M88" s="214">
        <v>1828.6</v>
      </c>
      <c r="N88" s="214">
        <v>1821</v>
      </c>
      <c r="O88" s="214">
        <v>1816.64</v>
      </c>
      <c r="P88" s="214">
        <v>1823.54</v>
      </c>
      <c r="Q88" s="214">
        <v>1832.96</v>
      </c>
      <c r="R88" s="214">
        <v>1851.72</v>
      </c>
      <c r="S88" s="214">
        <v>1888.49</v>
      </c>
      <c r="T88" s="214">
        <v>1845.51</v>
      </c>
      <c r="U88" s="214">
        <v>1780.14</v>
      </c>
      <c r="V88" s="214">
        <v>1706.67</v>
      </c>
      <c r="W88" s="214">
        <v>1789.51</v>
      </c>
      <c r="X88" s="214">
        <v>1718.49</v>
      </c>
      <c r="Y88" s="215">
        <v>1702.53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1696.04</v>
      </c>
      <c r="C89" s="214">
        <v>1691.66</v>
      </c>
      <c r="D89" s="214">
        <v>1689.98</v>
      </c>
      <c r="E89" s="214">
        <v>1690.26</v>
      </c>
      <c r="F89" s="214">
        <v>1697.49</v>
      </c>
      <c r="G89" s="214">
        <v>1703.25</v>
      </c>
      <c r="H89" s="214">
        <v>1704.28</v>
      </c>
      <c r="I89" s="214">
        <v>1746.2</v>
      </c>
      <c r="J89" s="214">
        <v>1748.55</v>
      </c>
      <c r="K89" s="214">
        <v>1751.49</v>
      </c>
      <c r="L89" s="214">
        <v>1745.38</v>
      </c>
      <c r="M89" s="214">
        <v>1759.91</v>
      </c>
      <c r="N89" s="214">
        <v>1738.32</v>
      </c>
      <c r="O89" s="214">
        <v>1742.47</v>
      </c>
      <c r="P89" s="214">
        <v>1745.6</v>
      </c>
      <c r="Q89" s="214">
        <v>1760.74</v>
      </c>
      <c r="R89" s="214">
        <v>1802.96</v>
      </c>
      <c r="S89" s="214">
        <v>1811.2</v>
      </c>
      <c r="T89" s="214">
        <v>1778.77</v>
      </c>
      <c r="U89" s="214">
        <v>1757.03</v>
      </c>
      <c r="V89" s="214">
        <v>1702.13</v>
      </c>
      <c r="W89" s="214">
        <v>1688.68</v>
      </c>
      <c r="X89" s="214">
        <v>1688.45</v>
      </c>
      <c r="Y89" s="215">
        <v>1673.78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1680.31</v>
      </c>
      <c r="C90" s="214">
        <v>1661.62</v>
      </c>
      <c r="D90" s="214">
        <v>1646.89</v>
      </c>
      <c r="E90" s="214">
        <v>1670.63</v>
      </c>
      <c r="F90" s="214">
        <v>1696.12</v>
      </c>
      <c r="G90" s="214">
        <v>1696.96</v>
      </c>
      <c r="H90" s="214">
        <v>1700.97</v>
      </c>
      <c r="I90" s="214">
        <v>1697.35</v>
      </c>
      <c r="J90" s="214">
        <v>1685.81</v>
      </c>
      <c r="K90" s="214">
        <v>1685.66</v>
      </c>
      <c r="L90" s="214">
        <v>1684.76</v>
      </c>
      <c r="M90" s="214">
        <v>1684.54</v>
      </c>
      <c r="N90" s="214">
        <v>1685.3</v>
      </c>
      <c r="O90" s="214">
        <v>1685.35</v>
      </c>
      <c r="P90" s="214">
        <v>1685.72</v>
      </c>
      <c r="Q90" s="214">
        <v>1686.62</v>
      </c>
      <c r="R90" s="214">
        <v>1721.74</v>
      </c>
      <c r="S90" s="214">
        <v>1725.82</v>
      </c>
      <c r="T90" s="214">
        <v>1687.92</v>
      </c>
      <c r="U90" s="214">
        <v>1699.29</v>
      </c>
      <c r="V90" s="214">
        <v>1687.08</v>
      </c>
      <c r="W90" s="214">
        <v>1682.27</v>
      </c>
      <c r="X90" s="214">
        <v>1682.19</v>
      </c>
      <c r="Y90" s="215">
        <v>1683.76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1683.43</v>
      </c>
      <c r="C91" s="214">
        <v>1677.9</v>
      </c>
      <c r="D91" s="214">
        <v>1688.94</v>
      </c>
      <c r="E91" s="214">
        <v>1690.53</v>
      </c>
      <c r="F91" s="214">
        <v>1696.42</v>
      </c>
      <c r="G91" s="214">
        <v>1715.08</v>
      </c>
      <c r="H91" s="214">
        <v>1809.5</v>
      </c>
      <c r="I91" s="214">
        <v>1826.95</v>
      </c>
      <c r="J91" s="214">
        <v>1825.32</v>
      </c>
      <c r="K91" s="214">
        <v>1823.55</v>
      </c>
      <c r="L91" s="214">
        <v>1806.14</v>
      </c>
      <c r="M91" s="214">
        <v>1808.94</v>
      </c>
      <c r="N91" s="214">
        <v>1799.94</v>
      </c>
      <c r="O91" s="214">
        <v>1802.92</v>
      </c>
      <c r="P91" s="214">
        <v>1816.58</v>
      </c>
      <c r="Q91" s="214">
        <v>1836.64</v>
      </c>
      <c r="R91" s="214">
        <v>1927.62</v>
      </c>
      <c r="S91" s="214">
        <v>1939.04</v>
      </c>
      <c r="T91" s="214">
        <v>1844.03</v>
      </c>
      <c r="U91" s="214">
        <v>1817.06</v>
      </c>
      <c r="V91" s="214">
        <v>1739.96</v>
      </c>
      <c r="W91" s="214">
        <v>1695.76</v>
      </c>
      <c r="X91" s="214">
        <v>1687.48</v>
      </c>
      <c r="Y91" s="215">
        <v>1689.43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1691.56</v>
      </c>
      <c r="C92" s="214">
        <v>1692.41</v>
      </c>
      <c r="D92" s="214">
        <v>1686.86</v>
      </c>
      <c r="E92" s="214">
        <v>1693.78</v>
      </c>
      <c r="F92" s="214">
        <v>1693.9</v>
      </c>
      <c r="G92" s="214">
        <v>1772.26</v>
      </c>
      <c r="H92" s="214">
        <v>1827.2</v>
      </c>
      <c r="I92" s="214">
        <v>1858.63</v>
      </c>
      <c r="J92" s="214">
        <v>1858.81</v>
      </c>
      <c r="K92" s="214">
        <v>1863.5</v>
      </c>
      <c r="L92" s="214">
        <v>1845.36</v>
      </c>
      <c r="M92" s="214">
        <v>1846.68</v>
      </c>
      <c r="N92" s="214">
        <v>1821.03</v>
      </c>
      <c r="O92" s="214">
        <v>1796.04</v>
      </c>
      <c r="P92" s="214">
        <v>1838.12</v>
      </c>
      <c r="Q92" s="214">
        <v>1859.82</v>
      </c>
      <c r="R92" s="214">
        <v>1906.12</v>
      </c>
      <c r="S92" s="214">
        <v>1882.06</v>
      </c>
      <c r="T92" s="214">
        <v>1853.78</v>
      </c>
      <c r="U92" s="214">
        <v>1807.76</v>
      </c>
      <c r="V92" s="214">
        <v>1696.02</v>
      </c>
      <c r="W92" s="214">
        <v>1693.88</v>
      </c>
      <c r="X92" s="214">
        <v>1687.79</v>
      </c>
      <c r="Y92" s="215">
        <v>1689.62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1690.62</v>
      </c>
      <c r="C93" s="214">
        <v>1692.47</v>
      </c>
      <c r="D93" s="214">
        <v>1693.39</v>
      </c>
      <c r="E93" s="214">
        <v>1694.96</v>
      </c>
      <c r="F93" s="214">
        <v>1700.87</v>
      </c>
      <c r="G93" s="214">
        <v>1725.12</v>
      </c>
      <c r="H93" s="214">
        <v>1818.14</v>
      </c>
      <c r="I93" s="214">
        <v>1833.45</v>
      </c>
      <c r="J93" s="214">
        <v>1834.89</v>
      </c>
      <c r="K93" s="214">
        <v>1832.07</v>
      </c>
      <c r="L93" s="214">
        <v>1832.44</v>
      </c>
      <c r="M93" s="214">
        <v>1820.49</v>
      </c>
      <c r="N93" s="214">
        <v>1818.45</v>
      </c>
      <c r="O93" s="214">
        <v>1816.56</v>
      </c>
      <c r="P93" s="214">
        <v>1819.63</v>
      </c>
      <c r="Q93" s="214">
        <v>1832.59</v>
      </c>
      <c r="R93" s="214">
        <v>1859.44</v>
      </c>
      <c r="S93" s="214">
        <v>1855.15</v>
      </c>
      <c r="T93" s="214">
        <v>1831.53</v>
      </c>
      <c r="U93" s="214">
        <v>1817.83</v>
      </c>
      <c r="V93" s="214">
        <v>1760.57</v>
      </c>
      <c r="W93" s="214">
        <v>1694.92</v>
      </c>
      <c r="X93" s="214">
        <v>1689.19</v>
      </c>
      <c r="Y93" s="215">
        <v>1688.96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1698.88</v>
      </c>
      <c r="C94" s="214">
        <v>1692.88</v>
      </c>
      <c r="D94" s="214">
        <v>1694.76</v>
      </c>
      <c r="E94" s="214">
        <v>1695.34</v>
      </c>
      <c r="F94" s="214">
        <v>1694.71</v>
      </c>
      <c r="G94" s="214">
        <v>1698.31</v>
      </c>
      <c r="H94" s="214">
        <v>1703.21</v>
      </c>
      <c r="I94" s="214">
        <v>1764.64</v>
      </c>
      <c r="J94" s="214">
        <v>1766.97</v>
      </c>
      <c r="K94" s="214">
        <v>1768.43</v>
      </c>
      <c r="L94" s="214">
        <v>1764.1</v>
      </c>
      <c r="M94" s="214">
        <v>1760.51</v>
      </c>
      <c r="N94" s="214">
        <v>1761.06</v>
      </c>
      <c r="O94" s="214">
        <v>1763.83</v>
      </c>
      <c r="P94" s="214">
        <v>1769.75</v>
      </c>
      <c r="Q94" s="214">
        <v>1776.52</v>
      </c>
      <c r="R94" s="214">
        <v>1786.88</v>
      </c>
      <c r="S94" s="214">
        <v>1780.71</v>
      </c>
      <c r="T94" s="214">
        <v>1786.33</v>
      </c>
      <c r="U94" s="214">
        <v>1753.76</v>
      </c>
      <c r="V94" s="214">
        <v>1693</v>
      </c>
      <c r="W94" s="214">
        <v>1685.68</v>
      </c>
      <c r="X94" s="214">
        <v>1687.42</v>
      </c>
      <c r="Y94" s="215">
        <v>1689.87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1690.58</v>
      </c>
      <c r="C95" s="214">
        <v>1685.45</v>
      </c>
      <c r="D95" s="214">
        <v>1685.96</v>
      </c>
      <c r="E95" s="214">
        <v>1686.55</v>
      </c>
      <c r="F95" s="214">
        <v>1686.51</v>
      </c>
      <c r="G95" s="214">
        <v>1694.4</v>
      </c>
      <c r="H95" s="214">
        <v>1693.59</v>
      </c>
      <c r="I95" s="214">
        <v>1694.68</v>
      </c>
      <c r="J95" s="214">
        <v>1689.53</v>
      </c>
      <c r="K95" s="214">
        <v>1700.07</v>
      </c>
      <c r="L95" s="214">
        <v>1696.08</v>
      </c>
      <c r="M95" s="214">
        <v>1687.37</v>
      </c>
      <c r="N95" s="214">
        <v>1687.08</v>
      </c>
      <c r="O95" s="214">
        <v>1687.37</v>
      </c>
      <c r="P95" s="214">
        <v>1714.61</v>
      </c>
      <c r="Q95" s="214">
        <v>1750.75</v>
      </c>
      <c r="R95" s="214">
        <v>1760.22</v>
      </c>
      <c r="S95" s="214">
        <v>1757.46</v>
      </c>
      <c r="T95" s="214">
        <v>1754</v>
      </c>
      <c r="U95" s="214">
        <v>1716.98</v>
      </c>
      <c r="V95" s="214">
        <v>1773.45</v>
      </c>
      <c r="W95" s="214">
        <v>1705.79</v>
      </c>
      <c r="X95" s="214">
        <v>1688.95</v>
      </c>
      <c r="Y95" s="215">
        <v>1688.97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1692.43</v>
      </c>
      <c r="C96" s="214">
        <v>1693.71</v>
      </c>
      <c r="D96" s="214">
        <v>1694.38</v>
      </c>
      <c r="E96" s="214">
        <v>1695.04</v>
      </c>
      <c r="F96" s="214">
        <v>1701.72</v>
      </c>
      <c r="G96" s="214">
        <v>1814.82</v>
      </c>
      <c r="H96" s="214">
        <v>1934.53</v>
      </c>
      <c r="I96" s="214">
        <v>1958.85</v>
      </c>
      <c r="J96" s="214">
        <v>1875.41</v>
      </c>
      <c r="K96" s="214">
        <v>1872.68</v>
      </c>
      <c r="L96" s="214">
        <v>1860.74</v>
      </c>
      <c r="M96" s="214">
        <v>1877.05</v>
      </c>
      <c r="N96" s="214">
        <v>1870.25</v>
      </c>
      <c r="O96" s="214">
        <v>1867.21</v>
      </c>
      <c r="P96" s="214">
        <v>1878.51</v>
      </c>
      <c r="Q96" s="214">
        <v>1890.31</v>
      </c>
      <c r="R96" s="214">
        <v>1890.04</v>
      </c>
      <c r="S96" s="214">
        <v>1881.76</v>
      </c>
      <c r="T96" s="214">
        <v>1838.44</v>
      </c>
      <c r="U96" s="214">
        <v>1825.62</v>
      </c>
      <c r="V96" s="214">
        <v>1736.1</v>
      </c>
      <c r="W96" s="214">
        <v>1697.63</v>
      </c>
      <c r="X96" s="214">
        <v>1690.1</v>
      </c>
      <c r="Y96" s="215">
        <v>1690.78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1693.13</v>
      </c>
      <c r="C97" s="214">
        <v>1694.02</v>
      </c>
      <c r="D97" s="214">
        <v>1694.99</v>
      </c>
      <c r="E97" s="214">
        <v>1695.91</v>
      </c>
      <c r="F97" s="214">
        <v>1702.49</v>
      </c>
      <c r="G97" s="214">
        <v>1747.72</v>
      </c>
      <c r="H97" s="214">
        <v>1810.05</v>
      </c>
      <c r="I97" s="214">
        <v>1843.83</v>
      </c>
      <c r="J97" s="214">
        <v>1818.19</v>
      </c>
      <c r="K97" s="214">
        <v>1813.17</v>
      </c>
      <c r="L97" s="214">
        <v>1802.12</v>
      </c>
      <c r="M97" s="214">
        <v>1801.46</v>
      </c>
      <c r="N97" s="214">
        <v>1779.45</v>
      </c>
      <c r="O97" s="214">
        <v>1785.52</v>
      </c>
      <c r="P97" s="214">
        <v>1809.82</v>
      </c>
      <c r="Q97" s="214">
        <v>1848.36</v>
      </c>
      <c r="R97" s="214">
        <v>1860.56</v>
      </c>
      <c r="S97" s="214">
        <v>1862.79</v>
      </c>
      <c r="T97" s="214">
        <v>1825.15</v>
      </c>
      <c r="U97" s="214">
        <v>1790.42</v>
      </c>
      <c r="V97" s="214">
        <v>1758.49</v>
      </c>
      <c r="W97" s="214">
        <v>1700.77</v>
      </c>
      <c r="X97" s="214">
        <v>1698.45</v>
      </c>
      <c r="Y97" s="215">
        <v>1691.54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1693.05</v>
      </c>
      <c r="C98" s="214">
        <v>1690</v>
      </c>
      <c r="D98" s="214">
        <v>1685.05</v>
      </c>
      <c r="E98" s="214">
        <v>1684.43</v>
      </c>
      <c r="F98" s="214">
        <v>1692.37</v>
      </c>
      <c r="G98" s="214">
        <v>1706.75</v>
      </c>
      <c r="H98" s="214">
        <v>1739.54</v>
      </c>
      <c r="I98" s="214">
        <v>1774.16</v>
      </c>
      <c r="J98" s="214">
        <v>1782</v>
      </c>
      <c r="K98" s="214">
        <v>1783.32</v>
      </c>
      <c r="L98" s="214">
        <v>1774.02</v>
      </c>
      <c r="M98" s="214">
        <v>1772.7</v>
      </c>
      <c r="N98" s="214">
        <v>1772.48</v>
      </c>
      <c r="O98" s="214">
        <v>1779.71</v>
      </c>
      <c r="P98" s="214">
        <v>1786.33</v>
      </c>
      <c r="Q98" s="214">
        <v>1800.54</v>
      </c>
      <c r="R98" s="214">
        <v>1837.16</v>
      </c>
      <c r="S98" s="214">
        <v>1847.34</v>
      </c>
      <c r="T98" s="214">
        <v>1786.87</v>
      </c>
      <c r="U98" s="214">
        <v>1776.75</v>
      </c>
      <c r="V98" s="214">
        <v>1736.85</v>
      </c>
      <c r="W98" s="214">
        <v>1700.42</v>
      </c>
      <c r="X98" s="214">
        <v>1694.43</v>
      </c>
      <c r="Y98" s="215">
        <v>1694.64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1696.6</v>
      </c>
      <c r="C99" s="214">
        <v>1697.65</v>
      </c>
      <c r="D99" s="214">
        <v>1693.13</v>
      </c>
      <c r="E99" s="214">
        <v>1698.96</v>
      </c>
      <c r="F99" s="214">
        <v>1700.2</v>
      </c>
      <c r="G99" s="214">
        <v>1716.9</v>
      </c>
      <c r="H99" s="214">
        <v>1771.77</v>
      </c>
      <c r="I99" s="214">
        <v>1820.79</v>
      </c>
      <c r="J99" s="214">
        <v>1790.06</v>
      </c>
      <c r="K99" s="214">
        <v>1786.96</v>
      </c>
      <c r="L99" s="214">
        <v>1778.67</v>
      </c>
      <c r="M99" s="214">
        <v>1777.48</v>
      </c>
      <c r="N99" s="214">
        <v>1775.93</v>
      </c>
      <c r="O99" s="214">
        <v>1779.67</v>
      </c>
      <c r="P99" s="214">
        <v>1791.24</v>
      </c>
      <c r="Q99" s="214">
        <v>1803.14</v>
      </c>
      <c r="R99" s="214">
        <v>1857.05</v>
      </c>
      <c r="S99" s="214">
        <v>1852.97</v>
      </c>
      <c r="T99" s="214">
        <v>1792.95</v>
      </c>
      <c r="U99" s="214">
        <v>1777.57</v>
      </c>
      <c r="V99" s="214">
        <v>1735.33</v>
      </c>
      <c r="W99" s="214">
        <v>1701.95</v>
      </c>
      <c r="X99" s="214">
        <v>1693.99</v>
      </c>
      <c r="Y99" s="215">
        <v>1694.29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1696.24</v>
      </c>
      <c r="C100" s="214">
        <v>1691.7</v>
      </c>
      <c r="D100" s="214">
        <v>1692.02</v>
      </c>
      <c r="E100" s="214">
        <v>1693.76</v>
      </c>
      <c r="F100" s="214">
        <v>1699.62</v>
      </c>
      <c r="G100" s="214">
        <v>1708.01</v>
      </c>
      <c r="H100" s="214">
        <v>1758.16</v>
      </c>
      <c r="I100" s="214">
        <v>1757.27</v>
      </c>
      <c r="J100" s="214">
        <v>1748.87</v>
      </c>
      <c r="K100" s="214">
        <v>1760.46</v>
      </c>
      <c r="L100" s="214">
        <v>1758.46</v>
      </c>
      <c r="M100" s="214">
        <v>1758.58</v>
      </c>
      <c r="N100" s="214">
        <v>1749.25</v>
      </c>
      <c r="O100" s="214">
        <v>1749.85</v>
      </c>
      <c r="P100" s="214">
        <v>1759.82</v>
      </c>
      <c r="Q100" s="214">
        <v>1769.54</v>
      </c>
      <c r="R100" s="214">
        <v>1803.87</v>
      </c>
      <c r="S100" s="214">
        <v>1774.6</v>
      </c>
      <c r="T100" s="214">
        <v>1757.2</v>
      </c>
      <c r="U100" s="214">
        <v>1719.43</v>
      </c>
      <c r="V100" s="214">
        <v>1697.23</v>
      </c>
      <c r="W100" s="214">
        <v>1641.17</v>
      </c>
      <c r="X100" s="214">
        <v>1686.56</v>
      </c>
      <c r="Y100" s="215">
        <v>1689.09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1692.53</v>
      </c>
      <c r="C101" s="214">
        <v>1692.49</v>
      </c>
      <c r="D101" s="214">
        <v>1692.58</v>
      </c>
      <c r="E101" s="214">
        <v>1693.46</v>
      </c>
      <c r="F101" s="214">
        <v>1695.3</v>
      </c>
      <c r="G101" s="214">
        <v>1692.54</v>
      </c>
      <c r="H101" s="214">
        <v>1705.35</v>
      </c>
      <c r="I101" s="214">
        <v>1769.92</v>
      </c>
      <c r="J101" s="214">
        <v>1854.47</v>
      </c>
      <c r="K101" s="214">
        <v>1890.54</v>
      </c>
      <c r="L101" s="214">
        <v>1856.22</v>
      </c>
      <c r="M101" s="214">
        <v>1841.82</v>
      </c>
      <c r="N101" s="214">
        <v>1817.68</v>
      </c>
      <c r="O101" s="214">
        <v>1828.71</v>
      </c>
      <c r="P101" s="214">
        <v>1844.42</v>
      </c>
      <c r="Q101" s="214">
        <v>1879.63</v>
      </c>
      <c r="R101" s="214">
        <v>1898.38</v>
      </c>
      <c r="S101" s="214">
        <v>1886.26</v>
      </c>
      <c r="T101" s="214">
        <v>1868.33</v>
      </c>
      <c r="U101" s="214">
        <v>1849.09</v>
      </c>
      <c r="V101" s="214">
        <v>1806.27</v>
      </c>
      <c r="W101" s="214">
        <v>1717.91</v>
      </c>
      <c r="X101" s="214">
        <v>1692.21</v>
      </c>
      <c r="Y101" s="215">
        <v>1692.98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1693.06</v>
      </c>
      <c r="C102" s="214">
        <v>1692.85</v>
      </c>
      <c r="D102" s="214">
        <v>1693.34</v>
      </c>
      <c r="E102" s="214">
        <v>1693.64</v>
      </c>
      <c r="F102" s="214">
        <v>1693.88</v>
      </c>
      <c r="G102" s="214">
        <v>1690.79</v>
      </c>
      <c r="H102" s="214">
        <v>1693.5</v>
      </c>
      <c r="I102" s="214">
        <v>1710.85</v>
      </c>
      <c r="J102" s="214">
        <v>1785.47</v>
      </c>
      <c r="K102" s="214">
        <v>1849.92</v>
      </c>
      <c r="L102" s="214">
        <v>1846.97</v>
      </c>
      <c r="M102" s="214">
        <v>1848.36</v>
      </c>
      <c r="N102" s="214">
        <v>1844.65</v>
      </c>
      <c r="O102" s="214">
        <v>1848.69</v>
      </c>
      <c r="P102" s="214">
        <v>1877.28</v>
      </c>
      <c r="Q102" s="214">
        <v>1904.46</v>
      </c>
      <c r="R102" s="214">
        <v>1931.59</v>
      </c>
      <c r="S102" s="214">
        <v>1913.86</v>
      </c>
      <c r="T102" s="214">
        <v>1901.2</v>
      </c>
      <c r="U102" s="214">
        <v>1895.63</v>
      </c>
      <c r="V102" s="214">
        <v>1856.85</v>
      </c>
      <c r="W102" s="214">
        <v>1729.93</v>
      </c>
      <c r="X102" s="214">
        <v>1699.69</v>
      </c>
      <c r="Y102" s="215">
        <v>1693.6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1692.65</v>
      </c>
      <c r="C103" s="214">
        <v>1692.73</v>
      </c>
      <c r="D103" s="214">
        <v>1692.8</v>
      </c>
      <c r="E103" s="214">
        <v>1693.96</v>
      </c>
      <c r="F103" s="214">
        <v>1697.97</v>
      </c>
      <c r="G103" s="214">
        <v>1722.37</v>
      </c>
      <c r="H103" s="214">
        <v>1768.33</v>
      </c>
      <c r="I103" s="214">
        <v>1844.75</v>
      </c>
      <c r="J103" s="214">
        <v>1846.06</v>
      </c>
      <c r="K103" s="214">
        <v>1848.45</v>
      </c>
      <c r="L103" s="214">
        <v>1842.14</v>
      </c>
      <c r="M103" s="214">
        <v>1844.57</v>
      </c>
      <c r="N103" s="214">
        <v>1843.18</v>
      </c>
      <c r="O103" s="214">
        <v>1845.78</v>
      </c>
      <c r="P103" s="214">
        <v>1867.49</v>
      </c>
      <c r="Q103" s="214">
        <v>1930.69</v>
      </c>
      <c r="R103" s="214">
        <v>1944.03</v>
      </c>
      <c r="S103" s="214">
        <v>1935.3</v>
      </c>
      <c r="T103" s="214">
        <v>1874.03</v>
      </c>
      <c r="U103" s="214">
        <v>1857.91</v>
      </c>
      <c r="V103" s="214">
        <v>1808.51</v>
      </c>
      <c r="W103" s="214">
        <v>1729.96</v>
      </c>
      <c r="X103" s="214">
        <v>1697.53</v>
      </c>
      <c r="Y103" s="215">
        <v>1691.85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1694.79</v>
      </c>
      <c r="C104" s="214">
        <v>1693.97</v>
      </c>
      <c r="D104" s="214">
        <v>1694.66</v>
      </c>
      <c r="E104" s="214">
        <v>1696.18</v>
      </c>
      <c r="F104" s="214">
        <v>1697.72</v>
      </c>
      <c r="G104" s="214">
        <v>1713.89</v>
      </c>
      <c r="H104" s="214">
        <v>1758.48</v>
      </c>
      <c r="I104" s="214">
        <v>1785.7</v>
      </c>
      <c r="J104" s="214">
        <v>1792.22</v>
      </c>
      <c r="K104" s="214">
        <v>1765.55</v>
      </c>
      <c r="L104" s="214">
        <v>1735.12</v>
      </c>
      <c r="M104" s="214">
        <v>1730.32</v>
      </c>
      <c r="N104" s="214">
        <v>1726.79</v>
      </c>
      <c r="O104" s="214">
        <v>1725.05</v>
      </c>
      <c r="P104" s="214">
        <v>1733.81</v>
      </c>
      <c r="Q104" s="214">
        <v>1750.5</v>
      </c>
      <c r="R104" s="214">
        <v>1835.37</v>
      </c>
      <c r="S104" s="214">
        <v>1778.57</v>
      </c>
      <c r="T104" s="214">
        <v>1738.51</v>
      </c>
      <c r="U104" s="214">
        <v>1718.3</v>
      </c>
      <c r="V104" s="214">
        <v>1711.77</v>
      </c>
      <c r="W104" s="214">
        <v>1699.08</v>
      </c>
      <c r="X104" s="214">
        <v>1686.66</v>
      </c>
      <c r="Y104" s="215">
        <v>1691.25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1694.39</v>
      </c>
      <c r="C105" s="217">
        <v>1692.69</v>
      </c>
      <c r="D105" s="217">
        <v>1695.11</v>
      </c>
      <c r="E105" s="217">
        <v>1696</v>
      </c>
      <c r="F105" s="217">
        <v>1705.95</v>
      </c>
      <c r="G105" s="217">
        <v>1794.04</v>
      </c>
      <c r="H105" s="217">
        <v>1920.78</v>
      </c>
      <c r="I105" s="217">
        <v>1991.13</v>
      </c>
      <c r="J105" s="217">
        <v>1979.44</v>
      </c>
      <c r="K105" s="217">
        <v>1972.29</v>
      </c>
      <c r="L105" s="217">
        <v>1959.43</v>
      </c>
      <c r="M105" s="217">
        <v>1970.38</v>
      </c>
      <c r="N105" s="217">
        <v>1963.12</v>
      </c>
      <c r="O105" s="217">
        <v>1970.85</v>
      </c>
      <c r="P105" s="217">
        <v>1993.1</v>
      </c>
      <c r="Q105" s="217">
        <v>2030.74</v>
      </c>
      <c r="R105" s="217">
        <v>2042.5</v>
      </c>
      <c r="S105" s="217">
        <v>2040.73</v>
      </c>
      <c r="T105" s="217">
        <v>1965</v>
      </c>
      <c r="U105" s="217">
        <v>1935.97</v>
      </c>
      <c r="V105" s="217">
        <v>1856.38</v>
      </c>
      <c r="W105" s="217">
        <v>1790.24</v>
      </c>
      <c r="X105" s="217">
        <v>1762.66</v>
      </c>
      <c r="Y105" s="218">
        <v>1717.55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2">
        <v>1649.75</v>
      </c>
      <c r="C109" s="211">
        <v>1659.75</v>
      </c>
      <c r="D109" s="211">
        <v>1683.59</v>
      </c>
      <c r="E109" s="211">
        <v>1691.83</v>
      </c>
      <c r="F109" s="211">
        <v>1756.22</v>
      </c>
      <c r="G109" s="211">
        <v>1864.64</v>
      </c>
      <c r="H109" s="211">
        <v>1921.53</v>
      </c>
      <c r="I109" s="211">
        <v>1933.34</v>
      </c>
      <c r="J109" s="211">
        <v>1931.25</v>
      </c>
      <c r="K109" s="211">
        <v>1923.85</v>
      </c>
      <c r="L109" s="211">
        <v>1913.96</v>
      </c>
      <c r="M109" s="211">
        <v>1913.88</v>
      </c>
      <c r="N109" s="211">
        <v>1903.68</v>
      </c>
      <c r="O109" s="211">
        <v>1887.24</v>
      </c>
      <c r="P109" s="211">
        <v>1895.65</v>
      </c>
      <c r="Q109" s="211">
        <v>1913.31</v>
      </c>
      <c r="R109" s="211">
        <v>1928.45</v>
      </c>
      <c r="S109" s="211">
        <v>1948.5</v>
      </c>
      <c r="T109" s="211">
        <v>1926.59</v>
      </c>
      <c r="U109" s="211">
        <v>1909.42</v>
      </c>
      <c r="V109" s="211">
        <v>1881.19</v>
      </c>
      <c r="W109" s="211">
        <v>1831.72</v>
      </c>
      <c r="X109" s="211">
        <v>1710.19</v>
      </c>
      <c r="Y109" s="212">
        <v>1687.4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1658.55</v>
      </c>
      <c r="C110" s="214">
        <v>1659.02</v>
      </c>
      <c r="D110" s="214">
        <v>1667.94</v>
      </c>
      <c r="E110" s="214">
        <v>1690.54</v>
      </c>
      <c r="F110" s="214">
        <v>1774.38</v>
      </c>
      <c r="G110" s="214">
        <v>1890.22</v>
      </c>
      <c r="H110" s="214">
        <v>1911.46</v>
      </c>
      <c r="I110" s="214">
        <v>1956.25</v>
      </c>
      <c r="J110" s="214">
        <v>1934</v>
      </c>
      <c r="K110" s="214">
        <v>1922.65</v>
      </c>
      <c r="L110" s="214">
        <v>1905.08</v>
      </c>
      <c r="M110" s="214">
        <v>1907.99</v>
      </c>
      <c r="N110" s="214">
        <v>1904.56</v>
      </c>
      <c r="O110" s="214">
        <v>1901.02</v>
      </c>
      <c r="P110" s="214">
        <v>1904.9</v>
      </c>
      <c r="Q110" s="214">
        <v>1921.58</v>
      </c>
      <c r="R110" s="214">
        <v>1957.89</v>
      </c>
      <c r="S110" s="214">
        <v>1967.36</v>
      </c>
      <c r="T110" s="214">
        <v>2034.43</v>
      </c>
      <c r="U110" s="214">
        <v>1948.69</v>
      </c>
      <c r="V110" s="214">
        <v>1904.64</v>
      </c>
      <c r="W110" s="214">
        <v>1864.57</v>
      </c>
      <c r="X110" s="214">
        <v>1771.89</v>
      </c>
      <c r="Y110" s="215">
        <v>1734.97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1687.53</v>
      </c>
      <c r="C111" s="214">
        <v>1675.5</v>
      </c>
      <c r="D111" s="214">
        <v>1677.95</v>
      </c>
      <c r="E111" s="214">
        <v>1689.63</v>
      </c>
      <c r="F111" s="214">
        <v>1757.3</v>
      </c>
      <c r="G111" s="214">
        <v>1869.34</v>
      </c>
      <c r="H111" s="214">
        <v>1916.69</v>
      </c>
      <c r="I111" s="214">
        <v>1933.94</v>
      </c>
      <c r="J111" s="214">
        <v>1936.52</v>
      </c>
      <c r="K111" s="214">
        <v>1932.87</v>
      </c>
      <c r="L111" s="214">
        <v>1904.7</v>
      </c>
      <c r="M111" s="214">
        <v>1918.81</v>
      </c>
      <c r="N111" s="214">
        <v>1913.88</v>
      </c>
      <c r="O111" s="214">
        <v>1905.1</v>
      </c>
      <c r="P111" s="214">
        <v>1906.8</v>
      </c>
      <c r="Q111" s="214">
        <v>1918.66</v>
      </c>
      <c r="R111" s="214">
        <v>1948.21</v>
      </c>
      <c r="S111" s="214">
        <v>1989.83</v>
      </c>
      <c r="T111" s="214">
        <v>1947.89</v>
      </c>
      <c r="U111" s="214">
        <v>1917.36</v>
      </c>
      <c r="V111" s="214">
        <v>1859.55</v>
      </c>
      <c r="W111" s="214">
        <v>1805.01</v>
      </c>
      <c r="X111" s="214">
        <v>1743.19</v>
      </c>
      <c r="Y111" s="215">
        <v>1729.14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1686.65</v>
      </c>
      <c r="C112" s="214">
        <v>1687.12</v>
      </c>
      <c r="D112" s="214">
        <v>1688.22</v>
      </c>
      <c r="E112" s="214">
        <v>1688.82</v>
      </c>
      <c r="F112" s="214">
        <v>1689.91</v>
      </c>
      <c r="G112" s="214">
        <v>1760.6</v>
      </c>
      <c r="H112" s="214">
        <v>1788.06</v>
      </c>
      <c r="I112" s="214">
        <v>1774.93</v>
      </c>
      <c r="J112" s="214">
        <v>1750.18</v>
      </c>
      <c r="K112" s="214">
        <v>1712.95</v>
      </c>
      <c r="L112" s="214">
        <v>1643.94</v>
      </c>
      <c r="M112" s="214">
        <v>1643.87</v>
      </c>
      <c r="N112" s="214">
        <v>1643.74</v>
      </c>
      <c r="O112" s="214">
        <v>1643.85</v>
      </c>
      <c r="P112" s="214">
        <v>1670.75</v>
      </c>
      <c r="Q112" s="214">
        <v>1661.97</v>
      </c>
      <c r="R112" s="214">
        <v>1695.54</v>
      </c>
      <c r="S112" s="214">
        <v>1695.67</v>
      </c>
      <c r="T112" s="214">
        <v>1694.63</v>
      </c>
      <c r="U112" s="214">
        <v>1694.36</v>
      </c>
      <c r="V112" s="214">
        <v>1692.85</v>
      </c>
      <c r="W112" s="214">
        <v>1647.43</v>
      </c>
      <c r="X112" s="214">
        <v>1640.25</v>
      </c>
      <c r="Y112" s="215">
        <v>1646.13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1687.44</v>
      </c>
      <c r="C113" s="214">
        <v>1688.5</v>
      </c>
      <c r="D113" s="214">
        <v>1688.32</v>
      </c>
      <c r="E113" s="214">
        <v>1689.16</v>
      </c>
      <c r="F113" s="214">
        <v>1696.41</v>
      </c>
      <c r="G113" s="214">
        <v>1707.78</v>
      </c>
      <c r="H113" s="214">
        <v>1779.4</v>
      </c>
      <c r="I113" s="214">
        <v>1760.47</v>
      </c>
      <c r="J113" s="214">
        <v>1716.95</v>
      </c>
      <c r="K113" s="214">
        <v>1705.64</v>
      </c>
      <c r="L113" s="214">
        <v>1697.45</v>
      </c>
      <c r="M113" s="214">
        <v>1695.38</v>
      </c>
      <c r="N113" s="214">
        <v>1656.62</v>
      </c>
      <c r="O113" s="214">
        <v>1644.29</v>
      </c>
      <c r="P113" s="214">
        <v>1644.97</v>
      </c>
      <c r="Q113" s="214">
        <v>1655.98</v>
      </c>
      <c r="R113" s="214">
        <v>1706.03</v>
      </c>
      <c r="S113" s="214">
        <v>1747.67</v>
      </c>
      <c r="T113" s="214">
        <v>1785.45</v>
      </c>
      <c r="U113" s="214">
        <v>1767.01</v>
      </c>
      <c r="V113" s="214">
        <v>1696.06</v>
      </c>
      <c r="W113" s="214">
        <v>1692.31</v>
      </c>
      <c r="X113" s="214">
        <v>1685.65</v>
      </c>
      <c r="Y113" s="215">
        <v>1686.65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1694.16</v>
      </c>
      <c r="C114" s="214">
        <v>1688.67</v>
      </c>
      <c r="D114" s="214">
        <v>1674.49</v>
      </c>
      <c r="E114" s="214">
        <v>1673.44</v>
      </c>
      <c r="F114" s="214">
        <v>1690.23</v>
      </c>
      <c r="G114" s="214">
        <v>1697.53</v>
      </c>
      <c r="H114" s="214">
        <v>1724.74</v>
      </c>
      <c r="I114" s="214">
        <v>1802.22</v>
      </c>
      <c r="J114" s="214">
        <v>1908.75</v>
      </c>
      <c r="K114" s="214">
        <v>1913.43</v>
      </c>
      <c r="L114" s="214">
        <v>1908</v>
      </c>
      <c r="M114" s="214">
        <v>1909.29</v>
      </c>
      <c r="N114" s="214">
        <v>1898.06</v>
      </c>
      <c r="O114" s="214">
        <v>1901.08</v>
      </c>
      <c r="P114" s="214">
        <v>1901.76</v>
      </c>
      <c r="Q114" s="214">
        <v>1914.69</v>
      </c>
      <c r="R114" s="214">
        <v>1945.37</v>
      </c>
      <c r="S114" s="214">
        <v>1939.05</v>
      </c>
      <c r="T114" s="214">
        <v>1941.42</v>
      </c>
      <c r="U114" s="214">
        <v>1895.46</v>
      </c>
      <c r="V114" s="214">
        <v>1786.54</v>
      </c>
      <c r="W114" s="214">
        <v>1739.01</v>
      </c>
      <c r="X114" s="214">
        <v>1694.58</v>
      </c>
      <c r="Y114" s="215">
        <v>1692.89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1721.04</v>
      </c>
      <c r="C115" s="214">
        <v>1690.44</v>
      </c>
      <c r="D115" s="214">
        <v>1690.91</v>
      </c>
      <c r="E115" s="214">
        <v>1686.54</v>
      </c>
      <c r="F115" s="214">
        <v>1691.23</v>
      </c>
      <c r="G115" s="214">
        <v>1699.86</v>
      </c>
      <c r="H115" s="214">
        <v>1779.86</v>
      </c>
      <c r="I115" s="214">
        <v>1825.33</v>
      </c>
      <c r="J115" s="214">
        <v>1938.15</v>
      </c>
      <c r="K115" s="214">
        <v>1990.25</v>
      </c>
      <c r="L115" s="214">
        <v>1996.42</v>
      </c>
      <c r="M115" s="214">
        <v>1997.11</v>
      </c>
      <c r="N115" s="214">
        <v>1997.65</v>
      </c>
      <c r="O115" s="214">
        <v>1997.14</v>
      </c>
      <c r="P115" s="214">
        <v>2009.8</v>
      </c>
      <c r="Q115" s="214">
        <v>2041.74</v>
      </c>
      <c r="R115" s="214">
        <v>2080.48</v>
      </c>
      <c r="S115" s="214">
        <v>2092.06</v>
      </c>
      <c r="T115" s="214">
        <v>2114.2199999999998</v>
      </c>
      <c r="U115" s="214">
        <v>2008.13</v>
      </c>
      <c r="V115" s="214">
        <v>1859.82</v>
      </c>
      <c r="W115" s="214">
        <v>1756.74</v>
      </c>
      <c r="X115" s="214">
        <v>1703.33</v>
      </c>
      <c r="Y115" s="215">
        <v>1695.77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1657.24</v>
      </c>
      <c r="C116" s="214">
        <v>1657.95</v>
      </c>
      <c r="D116" s="214">
        <v>1666.75</v>
      </c>
      <c r="E116" s="214">
        <v>1668.68</v>
      </c>
      <c r="F116" s="214">
        <v>1692.17</v>
      </c>
      <c r="G116" s="214">
        <v>1763.55</v>
      </c>
      <c r="H116" s="214">
        <v>1803.91</v>
      </c>
      <c r="I116" s="214">
        <v>1898.87</v>
      </c>
      <c r="J116" s="214">
        <v>1908.48</v>
      </c>
      <c r="K116" s="214">
        <v>1868.1</v>
      </c>
      <c r="L116" s="214">
        <v>1850.49</v>
      </c>
      <c r="M116" s="214">
        <v>1860.96</v>
      </c>
      <c r="N116" s="214">
        <v>1857.22</v>
      </c>
      <c r="O116" s="214">
        <v>1857</v>
      </c>
      <c r="P116" s="214">
        <v>1858.68</v>
      </c>
      <c r="Q116" s="214">
        <v>1873.65</v>
      </c>
      <c r="R116" s="214">
        <v>1908.9</v>
      </c>
      <c r="S116" s="214">
        <v>1914.63</v>
      </c>
      <c r="T116" s="214">
        <v>1898.62</v>
      </c>
      <c r="U116" s="214">
        <v>1872.03</v>
      </c>
      <c r="V116" s="214">
        <v>1748.78</v>
      </c>
      <c r="W116" s="214">
        <v>1697.85</v>
      </c>
      <c r="X116" s="214">
        <v>1690.4</v>
      </c>
      <c r="Y116" s="215">
        <v>1687.58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1672.58</v>
      </c>
      <c r="C117" s="214">
        <v>1670.7</v>
      </c>
      <c r="D117" s="214">
        <v>1654.95</v>
      </c>
      <c r="E117" s="214">
        <v>1656.76</v>
      </c>
      <c r="F117" s="214">
        <v>1671.4</v>
      </c>
      <c r="G117" s="214">
        <v>1704.95</v>
      </c>
      <c r="H117" s="214">
        <v>1765.95</v>
      </c>
      <c r="I117" s="214">
        <v>1836.11</v>
      </c>
      <c r="J117" s="214">
        <v>1855.46</v>
      </c>
      <c r="K117" s="214">
        <v>1859.54</v>
      </c>
      <c r="L117" s="214">
        <v>1774.1</v>
      </c>
      <c r="M117" s="214">
        <v>1775.53</v>
      </c>
      <c r="N117" s="214">
        <v>1768.21</v>
      </c>
      <c r="O117" s="214">
        <v>1767.63</v>
      </c>
      <c r="P117" s="214">
        <v>1762.32</v>
      </c>
      <c r="Q117" s="214">
        <v>1759.24</v>
      </c>
      <c r="R117" s="214">
        <v>1768.2</v>
      </c>
      <c r="S117" s="214">
        <v>1836.94</v>
      </c>
      <c r="T117" s="214">
        <v>1772.13</v>
      </c>
      <c r="U117" s="214">
        <v>1743.22</v>
      </c>
      <c r="V117" s="214">
        <v>1700.33</v>
      </c>
      <c r="W117" s="214">
        <v>1692.66</v>
      </c>
      <c r="X117" s="214">
        <v>1664.92</v>
      </c>
      <c r="Y117" s="215">
        <v>1665.29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1665.31</v>
      </c>
      <c r="C118" s="214">
        <v>1660.23</v>
      </c>
      <c r="D118" s="214">
        <v>1661.1</v>
      </c>
      <c r="E118" s="214">
        <v>1667.47</v>
      </c>
      <c r="F118" s="214">
        <v>1675.83</v>
      </c>
      <c r="G118" s="214">
        <v>1702.64</v>
      </c>
      <c r="H118" s="214">
        <v>1757.06</v>
      </c>
      <c r="I118" s="214">
        <v>1780.97</v>
      </c>
      <c r="J118" s="214">
        <v>1779.17</v>
      </c>
      <c r="K118" s="214">
        <v>1764.95</v>
      </c>
      <c r="L118" s="214">
        <v>1738.38</v>
      </c>
      <c r="M118" s="214">
        <v>1752.75</v>
      </c>
      <c r="N118" s="214">
        <v>1752.23</v>
      </c>
      <c r="O118" s="214">
        <v>1759.55</v>
      </c>
      <c r="P118" s="214">
        <v>1745.24</v>
      </c>
      <c r="Q118" s="214">
        <v>1754.09</v>
      </c>
      <c r="R118" s="214">
        <v>1766.6</v>
      </c>
      <c r="S118" s="214">
        <v>1789.07</v>
      </c>
      <c r="T118" s="214">
        <v>1770.98</v>
      </c>
      <c r="U118" s="214">
        <v>1723.26</v>
      </c>
      <c r="V118" s="214">
        <v>1687.31</v>
      </c>
      <c r="W118" s="214">
        <v>1673.21</v>
      </c>
      <c r="X118" s="214">
        <v>1667.28</v>
      </c>
      <c r="Y118" s="215">
        <v>1666.48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1684.61</v>
      </c>
      <c r="C119" s="214">
        <v>1683.38</v>
      </c>
      <c r="D119" s="214">
        <v>1675.7</v>
      </c>
      <c r="E119" s="214">
        <v>1684.45</v>
      </c>
      <c r="F119" s="214">
        <v>1686.05</v>
      </c>
      <c r="G119" s="214">
        <v>1703.02</v>
      </c>
      <c r="H119" s="214">
        <v>1710.42</v>
      </c>
      <c r="I119" s="214">
        <v>1711.69</v>
      </c>
      <c r="J119" s="214">
        <v>1694.56</v>
      </c>
      <c r="K119" s="214">
        <v>1694.54</v>
      </c>
      <c r="L119" s="214">
        <v>1693.49</v>
      </c>
      <c r="M119" s="214">
        <v>1693.5</v>
      </c>
      <c r="N119" s="214">
        <v>1693.15</v>
      </c>
      <c r="O119" s="214">
        <v>1692.11</v>
      </c>
      <c r="P119" s="214">
        <v>1693.85</v>
      </c>
      <c r="Q119" s="214">
        <v>1689.22</v>
      </c>
      <c r="R119" s="214">
        <v>1690.27</v>
      </c>
      <c r="S119" s="214">
        <v>1691.12</v>
      </c>
      <c r="T119" s="214">
        <v>1690.74</v>
      </c>
      <c r="U119" s="214">
        <v>1690.94</v>
      </c>
      <c r="V119" s="214">
        <v>1690.4</v>
      </c>
      <c r="W119" s="214">
        <v>1688.6</v>
      </c>
      <c r="X119" s="214">
        <v>1668.88</v>
      </c>
      <c r="Y119" s="215">
        <v>1670.52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1679.64</v>
      </c>
      <c r="C120" s="214">
        <v>1674.71</v>
      </c>
      <c r="D120" s="214">
        <v>1650.35</v>
      </c>
      <c r="E120" s="214">
        <v>1681.96</v>
      </c>
      <c r="F120" s="214">
        <v>1694.54</v>
      </c>
      <c r="G120" s="214">
        <v>1696.66</v>
      </c>
      <c r="H120" s="214">
        <v>1695.64</v>
      </c>
      <c r="I120" s="214">
        <v>1696.06</v>
      </c>
      <c r="J120" s="214">
        <v>1687.65</v>
      </c>
      <c r="K120" s="214">
        <v>1687.18</v>
      </c>
      <c r="L120" s="214">
        <v>1686.54</v>
      </c>
      <c r="M120" s="214">
        <v>1671.27</v>
      </c>
      <c r="N120" s="214">
        <v>1686.73</v>
      </c>
      <c r="O120" s="214">
        <v>1671.66</v>
      </c>
      <c r="P120" s="214">
        <v>1686.86</v>
      </c>
      <c r="Q120" s="214">
        <v>1673.53</v>
      </c>
      <c r="R120" s="214">
        <v>1690.19</v>
      </c>
      <c r="S120" s="214">
        <v>1723.89</v>
      </c>
      <c r="T120" s="214">
        <v>1690.48</v>
      </c>
      <c r="U120" s="214">
        <v>1698.11</v>
      </c>
      <c r="V120" s="214">
        <v>1693.46</v>
      </c>
      <c r="W120" s="214">
        <v>1691.79</v>
      </c>
      <c r="X120" s="214">
        <v>1689.88</v>
      </c>
      <c r="Y120" s="215">
        <v>1693.73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1695.3</v>
      </c>
      <c r="C121" s="214">
        <v>1695.87</v>
      </c>
      <c r="D121" s="214">
        <v>1696.36</v>
      </c>
      <c r="E121" s="214">
        <v>1696.95</v>
      </c>
      <c r="F121" s="214">
        <v>1697.92</v>
      </c>
      <c r="G121" s="214">
        <v>1699.98</v>
      </c>
      <c r="H121" s="214">
        <v>1702.04</v>
      </c>
      <c r="I121" s="214">
        <v>1706.67</v>
      </c>
      <c r="J121" s="214">
        <v>1788.04</v>
      </c>
      <c r="K121" s="214">
        <v>1787.91</v>
      </c>
      <c r="L121" s="214">
        <v>1780.69</v>
      </c>
      <c r="M121" s="214">
        <v>1779.01</v>
      </c>
      <c r="N121" s="214">
        <v>1779.01</v>
      </c>
      <c r="O121" s="214">
        <v>1781.33</v>
      </c>
      <c r="P121" s="214">
        <v>1785.34</v>
      </c>
      <c r="Q121" s="214">
        <v>1798.14</v>
      </c>
      <c r="R121" s="214">
        <v>1825.93</v>
      </c>
      <c r="S121" s="214">
        <v>1826.48</v>
      </c>
      <c r="T121" s="214">
        <v>1807.76</v>
      </c>
      <c r="U121" s="214">
        <v>1791.27</v>
      </c>
      <c r="V121" s="214">
        <v>1768.02</v>
      </c>
      <c r="W121" s="214">
        <v>1724.14</v>
      </c>
      <c r="X121" s="214">
        <v>1695.96</v>
      </c>
      <c r="Y121" s="215">
        <v>1696.23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1696.64</v>
      </c>
      <c r="C122" s="214">
        <v>1697.39</v>
      </c>
      <c r="D122" s="214">
        <v>1696.63</v>
      </c>
      <c r="E122" s="214">
        <v>1685.45</v>
      </c>
      <c r="F122" s="214">
        <v>1696.86</v>
      </c>
      <c r="G122" s="214">
        <v>1699.69</v>
      </c>
      <c r="H122" s="214">
        <v>1699.96</v>
      </c>
      <c r="I122" s="214">
        <v>1704.32</v>
      </c>
      <c r="J122" s="214">
        <v>1744.17</v>
      </c>
      <c r="K122" s="214">
        <v>1829.5</v>
      </c>
      <c r="L122" s="214">
        <v>1830.56</v>
      </c>
      <c r="M122" s="214">
        <v>1828.6</v>
      </c>
      <c r="N122" s="214">
        <v>1821</v>
      </c>
      <c r="O122" s="214">
        <v>1816.64</v>
      </c>
      <c r="P122" s="214">
        <v>1823.54</v>
      </c>
      <c r="Q122" s="214">
        <v>1832.96</v>
      </c>
      <c r="R122" s="214">
        <v>1851.72</v>
      </c>
      <c r="S122" s="214">
        <v>1888.49</v>
      </c>
      <c r="T122" s="214">
        <v>1845.51</v>
      </c>
      <c r="U122" s="214">
        <v>1780.14</v>
      </c>
      <c r="V122" s="214">
        <v>1706.67</v>
      </c>
      <c r="W122" s="214">
        <v>1789.51</v>
      </c>
      <c r="X122" s="214">
        <v>1718.49</v>
      </c>
      <c r="Y122" s="215">
        <v>1702.53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1696.04</v>
      </c>
      <c r="C123" s="214">
        <v>1691.66</v>
      </c>
      <c r="D123" s="214">
        <v>1689.98</v>
      </c>
      <c r="E123" s="214">
        <v>1690.26</v>
      </c>
      <c r="F123" s="214">
        <v>1697.49</v>
      </c>
      <c r="G123" s="214">
        <v>1703.25</v>
      </c>
      <c r="H123" s="214">
        <v>1704.28</v>
      </c>
      <c r="I123" s="214">
        <v>1746.2</v>
      </c>
      <c r="J123" s="214">
        <v>1748.55</v>
      </c>
      <c r="K123" s="214">
        <v>1751.49</v>
      </c>
      <c r="L123" s="214">
        <v>1745.38</v>
      </c>
      <c r="M123" s="214">
        <v>1759.91</v>
      </c>
      <c r="N123" s="214">
        <v>1738.32</v>
      </c>
      <c r="O123" s="214">
        <v>1742.47</v>
      </c>
      <c r="P123" s="214">
        <v>1745.6</v>
      </c>
      <c r="Q123" s="214">
        <v>1760.74</v>
      </c>
      <c r="R123" s="214">
        <v>1802.96</v>
      </c>
      <c r="S123" s="214">
        <v>1811.2</v>
      </c>
      <c r="T123" s="214">
        <v>1778.77</v>
      </c>
      <c r="U123" s="214">
        <v>1757.03</v>
      </c>
      <c r="V123" s="214">
        <v>1702.13</v>
      </c>
      <c r="W123" s="214">
        <v>1688.68</v>
      </c>
      <c r="X123" s="214">
        <v>1688.45</v>
      </c>
      <c r="Y123" s="215">
        <v>1673.78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1680.31</v>
      </c>
      <c r="C124" s="214">
        <v>1661.62</v>
      </c>
      <c r="D124" s="214">
        <v>1646.89</v>
      </c>
      <c r="E124" s="214">
        <v>1670.63</v>
      </c>
      <c r="F124" s="214">
        <v>1696.12</v>
      </c>
      <c r="G124" s="214">
        <v>1696.96</v>
      </c>
      <c r="H124" s="214">
        <v>1700.97</v>
      </c>
      <c r="I124" s="214">
        <v>1697.35</v>
      </c>
      <c r="J124" s="214">
        <v>1685.81</v>
      </c>
      <c r="K124" s="214">
        <v>1685.66</v>
      </c>
      <c r="L124" s="214">
        <v>1684.76</v>
      </c>
      <c r="M124" s="214">
        <v>1684.54</v>
      </c>
      <c r="N124" s="214">
        <v>1685.3</v>
      </c>
      <c r="O124" s="214">
        <v>1685.35</v>
      </c>
      <c r="P124" s="214">
        <v>1685.72</v>
      </c>
      <c r="Q124" s="214">
        <v>1686.62</v>
      </c>
      <c r="R124" s="214">
        <v>1721.74</v>
      </c>
      <c r="S124" s="214">
        <v>1725.82</v>
      </c>
      <c r="T124" s="214">
        <v>1687.92</v>
      </c>
      <c r="U124" s="214">
        <v>1699.29</v>
      </c>
      <c r="V124" s="214">
        <v>1687.08</v>
      </c>
      <c r="W124" s="214">
        <v>1682.27</v>
      </c>
      <c r="X124" s="214">
        <v>1682.19</v>
      </c>
      <c r="Y124" s="215">
        <v>1683.76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1683.43</v>
      </c>
      <c r="C125" s="214">
        <v>1677.9</v>
      </c>
      <c r="D125" s="214">
        <v>1688.94</v>
      </c>
      <c r="E125" s="214">
        <v>1690.53</v>
      </c>
      <c r="F125" s="214">
        <v>1696.42</v>
      </c>
      <c r="G125" s="214">
        <v>1715.08</v>
      </c>
      <c r="H125" s="214">
        <v>1809.5</v>
      </c>
      <c r="I125" s="214">
        <v>1826.95</v>
      </c>
      <c r="J125" s="214">
        <v>1825.32</v>
      </c>
      <c r="K125" s="214">
        <v>1823.55</v>
      </c>
      <c r="L125" s="214">
        <v>1806.14</v>
      </c>
      <c r="M125" s="214">
        <v>1808.94</v>
      </c>
      <c r="N125" s="214">
        <v>1799.94</v>
      </c>
      <c r="O125" s="214">
        <v>1802.92</v>
      </c>
      <c r="P125" s="214">
        <v>1816.58</v>
      </c>
      <c r="Q125" s="214">
        <v>1836.64</v>
      </c>
      <c r="R125" s="214">
        <v>1927.62</v>
      </c>
      <c r="S125" s="214">
        <v>1939.04</v>
      </c>
      <c r="T125" s="214">
        <v>1844.03</v>
      </c>
      <c r="U125" s="214">
        <v>1817.06</v>
      </c>
      <c r="V125" s="214">
        <v>1739.96</v>
      </c>
      <c r="W125" s="214">
        <v>1695.76</v>
      </c>
      <c r="X125" s="214">
        <v>1687.48</v>
      </c>
      <c r="Y125" s="215">
        <v>1689.43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1691.56</v>
      </c>
      <c r="C126" s="214">
        <v>1692.41</v>
      </c>
      <c r="D126" s="214">
        <v>1686.86</v>
      </c>
      <c r="E126" s="214">
        <v>1693.78</v>
      </c>
      <c r="F126" s="214">
        <v>1693.9</v>
      </c>
      <c r="G126" s="214">
        <v>1772.26</v>
      </c>
      <c r="H126" s="214">
        <v>1827.2</v>
      </c>
      <c r="I126" s="214">
        <v>1858.63</v>
      </c>
      <c r="J126" s="214">
        <v>1858.81</v>
      </c>
      <c r="K126" s="214">
        <v>1863.5</v>
      </c>
      <c r="L126" s="214">
        <v>1845.36</v>
      </c>
      <c r="M126" s="214">
        <v>1846.68</v>
      </c>
      <c r="N126" s="214">
        <v>1821.03</v>
      </c>
      <c r="O126" s="214">
        <v>1796.04</v>
      </c>
      <c r="P126" s="214">
        <v>1838.12</v>
      </c>
      <c r="Q126" s="214">
        <v>1859.82</v>
      </c>
      <c r="R126" s="214">
        <v>1906.12</v>
      </c>
      <c r="S126" s="214">
        <v>1882.06</v>
      </c>
      <c r="T126" s="214">
        <v>1853.78</v>
      </c>
      <c r="U126" s="214">
        <v>1807.76</v>
      </c>
      <c r="V126" s="214">
        <v>1696.02</v>
      </c>
      <c r="W126" s="214">
        <v>1693.88</v>
      </c>
      <c r="X126" s="214">
        <v>1687.79</v>
      </c>
      <c r="Y126" s="215">
        <v>1689.62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1690.62</v>
      </c>
      <c r="C127" s="214">
        <v>1692.47</v>
      </c>
      <c r="D127" s="214">
        <v>1693.39</v>
      </c>
      <c r="E127" s="214">
        <v>1694.96</v>
      </c>
      <c r="F127" s="214">
        <v>1700.87</v>
      </c>
      <c r="G127" s="214">
        <v>1725.12</v>
      </c>
      <c r="H127" s="214">
        <v>1818.14</v>
      </c>
      <c r="I127" s="214">
        <v>1833.45</v>
      </c>
      <c r="J127" s="214">
        <v>1834.89</v>
      </c>
      <c r="K127" s="214">
        <v>1832.07</v>
      </c>
      <c r="L127" s="214">
        <v>1832.44</v>
      </c>
      <c r="M127" s="214">
        <v>1820.49</v>
      </c>
      <c r="N127" s="214">
        <v>1818.45</v>
      </c>
      <c r="O127" s="214">
        <v>1816.56</v>
      </c>
      <c r="P127" s="214">
        <v>1819.63</v>
      </c>
      <c r="Q127" s="214">
        <v>1832.59</v>
      </c>
      <c r="R127" s="214">
        <v>1859.44</v>
      </c>
      <c r="S127" s="214">
        <v>1855.15</v>
      </c>
      <c r="T127" s="214">
        <v>1831.53</v>
      </c>
      <c r="U127" s="214">
        <v>1817.83</v>
      </c>
      <c r="V127" s="214">
        <v>1760.57</v>
      </c>
      <c r="W127" s="214">
        <v>1694.92</v>
      </c>
      <c r="X127" s="214">
        <v>1689.19</v>
      </c>
      <c r="Y127" s="215">
        <v>1688.96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1698.88</v>
      </c>
      <c r="C128" s="214">
        <v>1692.88</v>
      </c>
      <c r="D128" s="214">
        <v>1694.76</v>
      </c>
      <c r="E128" s="214">
        <v>1695.34</v>
      </c>
      <c r="F128" s="214">
        <v>1694.71</v>
      </c>
      <c r="G128" s="214">
        <v>1698.31</v>
      </c>
      <c r="H128" s="214">
        <v>1703.21</v>
      </c>
      <c r="I128" s="214">
        <v>1764.64</v>
      </c>
      <c r="J128" s="214">
        <v>1766.97</v>
      </c>
      <c r="K128" s="214">
        <v>1768.43</v>
      </c>
      <c r="L128" s="214">
        <v>1764.1</v>
      </c>
      <c r="M128" s="214">
        <v>1760.51</v>
      </c>
      <c r="N128" s="214">
        <v>1761.06</v>
      </c>
      <c r="O128" s="214">
        <v>1763.83</v>
      </c>
      <c r="P128" s="214">
        <v>1769.75</v>
      </c>
      <c r="Q128" s="214">
        <v>1776.52</v>
      </c>
      <c r="R128" s="214">
        <v>1786.88</v>
      </c>
      <c r="S128" s="214">
        <v>1780.71</v>
      </c>
      <c r="T128" s="214">
        <v>1786.33</v>
      </c>
      <c r="U128" s="214">
        <v>1753.76</v>
      </c>
      <c r="V128" s="214">
        <v>1693</v>
      </c>
      <c r="W128" s="214">
        <v>1685.68</v>
      </c>
      <c r="X128" s="214">
        <v>1687.42</v>
      </c>
      <c r="Y128" s="215">
        <v>1689.87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1690.58</v>
      </c>
      <c r="C129" s="214">
        <v>1685.45</v>
      </c>
      <c r="D129" s="214">
        <v>1685.96</v>
      </c>
      <c r="E129" s="214">
        <v>1686.55</v>
      </c>
      <c r="F129" s="214">
        <v>1686.51</v>
      </c>
      <c r="G129" s="214">
        <v>1694.4</v>
      </c>
      <c r="H129" s="214">
        <v>1693.59</v>
      </c>
      <c r="I129" s="214">
        <v>1694.68</v>
      </c>
      <c r="J129" s="214">
        <v>1689.53</v>
      </c>
      <c r="K129" s="214">
        <v>1700.07</v>
      </c>
      <c r="L129" s="214">
        <v>1696.08</v>
      </c>
      <c r="M129" s="214">
        <v>1687.37</v>
      </c>
      <c r="N129" s="214">
        <v>1687.08</v>
      </c>
      <c r="O129" s="214">
        <v>1687.37</v>
      </c>
      <c r="P129" s="214">
        <v>1714.61</v>
      </c>
      <c r="Q129" s="214">
        <v>1750.75</v>
      </c>
      <c r="R129" s="214">
        <v>1760.22</v>
      </c>
      <c r="S129" s="214">
        <v>1757.46</v>
      </c>
      <c r="T129" s="214">
        <v>1754</v>
      </c>
      <c r="U129" s="214">
        <v>1716.98</v>
      </c>
      <c r="V129" s="214">
        <v>1773.45</v>
      </c>
      <c r="W129" s="214">
        <v>1705.79</v>
      </c>
      <c r="X129" s="214">
        <v>1688.95</v>
      </c>
      <c r="Y129" s="215">
        <v>1688.97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1692.43</v>
      </c>
      <c r="C130" s="214">
        <v>1693.71</v>
      </c>
      <c r="D130" s="214">
        <v>1694.38</v>
      </c>
      <c r="E130" s="214">
        <v>1695.04</v>
      </c>
      <c r="F130" s="214">
        <v>1701.72</v>
      </c>
      <c r="G130" s="214">
        <v>1814.82</v>
      </c>
      <c r="H130" s="214">
        <v>1934.53</v>
      </c>
      <c r="I130" s="214">
        <v>1958.85</v>
      </c>
      <c r="J130" s="214">
        <v>1875.41</v>
      </c>
      <c r="K130" s="214">
        <v>1872.68</v>
      </c>
      <c r="L130" s="214">
        <v>1860.74</v>
      </c>
      <c r="M130" s="214">
        <v>1877.05</v>
      </c>
      <c r="N130" s="214">
        <v>1870.25</v>
      </c>
      <c r="O130" s="214">
        <v>1867.21</v>
      </c>
      <c r="P130" s="214">
        <v>1878.51</v>
      </c>
      <c r="Q130" s="214">
        <v>1890.31</v>
      </c>
      <c r="R130" s="214">
        <v>1890.04</v>
      </c>
      <c r="S130" s="214">
        <v>1881.76</v>
      </c>
      <c r="T130" s="214">
        <v>1838.44</v>
      </c>
      <c r="U130" s="214">
        <v>1825.62</v>
      </c>
      <c r="V130" s="214">
        <v>1736.1</v>
      </c>
      <c r="W130" s="214">
        <v>1697.63</v>
      </c>
      <c r="X130" s="214">
        <v>1690.1</v>
      </c>
      <c r="Y130" s="215">
        <v>1690.78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1693.13</v>
      </c>
      <c r="C131" s="214">
        <v>1694.02</v>
      </c>
      <c r="D131" s="214">
        <v>1694.99</v>
      </c>
      <c r="E131" s="214">
        <v>1695.91</v>
      </c>
      <c r="F131" s="214">
        <v>1702.49</v>
      </c>
      <c r="G131" s="214">
        <v>1747.72</v>
      </c>
      <c r="H131" s="214">
        <v>1810.05</v>
      </c>
      <c r="I131" s="214">
        <v>1843.83</v>
      </c>
      <c r="J131" s="214">
        <v>1818.19</v>
      </c>
      <c r="K131" s="214">
        <v>1813.17</v>
      </c>
      <c r="L131" s="214">
        <v>1802.12</v>
      </c>
      <c r="M131" s="214">
        <v>1801.46</v>
      </c>
      <c r="N131" s="214">
        <v>1779.45</v>
      </c>
      <c r="O131" s="214">
        <v>1785.52</v>
      </c>
      <c r="P131" s="214">
        <v>1809.82</v>
      </c>
      <c r="Q131" s="214">
        <v>1848.36</v>
      </c>
      <c r="R131" s="214">
        <v>1860.56</v>
      </c>
      <c r="S131" s="214">
        <v>1862.79</v>
      </c>
      <c r="T131" s="214">
        <v>1825.15</v>
      </c>
      <c r="U131" s="214">
        <v>1790.42</v>
      </c>
      <c r="V131" s="214">
        <v>1758.49</v>
      </c>
      <c r="W131" s="214">
        <v>1700.77</v>
      </c>
      <c r="X131" s="214">
        <v>1698.45</v>
      </c>
      <c r="Y131" s="215">
        <v>1691.54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1693.05</v>
      </c>
      <c r="C132" s="214">
        <v>1690</v>
      </c>
      <c r="D132" s="214">
        <v>1685.05</v>
      </c>
      <c r="E132" s="214">
        <v>1684.43</v>
      </c>
      <c r="F132" s="214">
        <v>1692.37</v>
      </c>
      <c r="G132" s="214">
        <v>1706.75</v>
      </c>
      <c r="H132" s="214">
        <v>1739.54</v>
      </c>
      <c r="I132" s="214">
        <v>1774.16</v>
      </c>
      <c r="J132" s="214">
        <v>1782</v>
      </c>
      <c r="K132" s="214">
        <v>1783.32</v>
      </c>
      <c r="L132" s="214">
        <v>1774.02</v>
      </c>
      <c r="M132" s="214">
        <v>1772.7</v>
      </c>
      <c r="N132" s="214">
        <v>1772.48</v>
      </c>
      <c r="O132" s="214">
        <v>1779.71</v>
      </c>
      <c r="P132" s="214">
        <v>1786.33</v>
      </c>
      <c r="Q132" s="214">
        <v>1800.54</v>
      </c>
      <c r="R132" s="214">
        <v>1837.16</v>
      </c>
      <c r="S132" s="214">
        <v>1847.34</v>
      </c>
      <c r="T132" s="214">
        <v>1786.87</v>
      </c>
      <c r="U132" s="214">
        <v>1776.75</v>
      </c>
      <c r="V132" s="214">
        <v>1736.85</v>
      </c>
      <c r="W132" s="214">
        <v>1700.42</v>
      </c>
      <c r="X132" s="214">
        <v>1694.43</v>
      </c>
      <c r="Y132" s="215">
        <v>1694.64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1696.6</v>
      </c>
      <c r="C133" s="214">
        <v>1697.65</v>
      </c>
      <c r="D133" s="214">
        <v>1693.13</v>
      </c>
      <c r="E133" s="214">
        <v>1698.96</v>
      </c>
      <c r="F133" s="214">
        <v>1700.2</v>
      </c>
      <c r="G133" s="214">
        <v>1716.9</v>
      </c>
      <c r="H133" s="214">
        <v>1771.77</v>
      </c>
      <c r="I133" s="214">
        <v>1820.79</v>
      </c>
      <c r="J133" s="214">
        <v>1790.06</v>
      </c>
      <c r="K133" s="214">
        <v>1786.96</v>
      </c>
      <c r="L133" s="214">
        <v>1778.67</v>
      </c>
      <c r="M133" s="214">
        <v>1777.48</v>
      </c>
      <c r="N133" s="214">
        <v>1775.93</v>
      </c>
      <c r="O133" s="214">
        <v>1779.67</v>
      </c>
      <c r="P133" s="214">
        <v>1791.24</v>
      </c>
      <c r="Q133" s="214">
        <v>1803.14</v>
      </c>
      <c r="R133" s="214">
        <v>1857.05</v>
      </c>
      <c r="S133" s="214">
        <v>1852.97</v>
      </c>
      <c r="T133" s="214">
        <v>1792.95</v>
      </c>
      <c r="U133" s="214">
        <v>1777.57</v>
      </c>
      <c r="V133" s="214">
        <v>1735.33</v>
      </c>
      <c r="W133" s="214">
        <v>1701.95</v>
      </c>
      <c r="X133" s="214">
        <v>1693.99</v>
      </c>
      <c r="Y133" s="215">
        <v>1694.29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1696.24</v>
      </c>
      <c r="C134" s="214">
        <v>1691.7</v>
      </c>
      <c r="D134" s="214">
        <v>1692.02</v>
      </c>
      <c r="E134" s="214">
        <v>1693.76</v>
      </c>
      <c r="F134" s="214">
        <v>1699.62</v>
      </c>
      <c r="G134" s="214">
        <v>1708.01</v>
      </c>
      <c r="H134" s="214">
        <v>1758.16</v>
      </c>
      <c r="I134" s="214">
        <v>1757.27</v>
      </c>
      <c r="J134" s="214">
        <v>1748.87</v>
      </c>
      <c r="K134" s="214">
        <v>1760.46</v>
      </c>
      <c r="L134" s="214">
        <v>1758.46</v>
      </c>
      <c r="M134" s="214">
        <v>1758.58</v>
      </c>
      <c r="N134" s="214">
        <v>1749.25</v>
      </c>
      <c r="O134" s="214">
        <v>1749.85</v>
      </c>
      <c r="P134" s="214">
        <v>1759.82</v>
      </c>
      <c r="Q134" s="214">
        <v>1769.54</v>
      </c>
      <c r="R134" s="214">
        <v>1803.87</v>
      </c>
      <c r="S134" s="214">
        <v>1774.6</v>
      </c>
      <c r="T134" s="214">
        <v>1757.2</v>
      </c>
      <c r="U134" s="214">
        <v>1719.43</v>
      </c>
      <c r="V134" s="214">
        <v>1697.23</v>
      </c>
      <c r="W134" s="214">
        <v>1641.17</v>
      </c>
      <c r="X134" s="214">
        <v>1686.56</v>
      </c>
      <c r="Y134" s="215">
        <v>1689.09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1692.53</v>
      </c>
      <c r="C135" s="214">
        <v>1692.49</v>
      </c>
      <c r="D135" s="214">
        <v>1692.58</v>
      </c>
      <c r="E135" s="214">
        <v>1693.46</v>
      </c>
      <c r="F135" s="214">
        <v>1695.3</v>
      </c>
      <c r="G135" s="214">
        <v>1692.54</v>
      </c>
      <c r="H135" s="214">
        <v>1705.35</v>
      </c>
      <c r="I135" s="214">
        <v>1769.92</v>
      </c>
      <c r="J135" s="214">
        <v>1854.47</v>
      </c>
      <c r="K135" s="214">
        <v>1890.54</v>
      </c>
      <c r="L135" s="214">
        <v>1856.22</v>
      </c>
      <c r="M135" s="214">
        <v>1841.82</v>
      </c>
      <c r="N135" s="214">
        <v>1817.68</v>
      </c>
      <c r="O135" s="214">
        <v>1828.71</v>
      </c>
      <c r="P135" s="214">
        <v>1844.42</v>
      </c>
      <c r="Q135" s="214">
        <v>1879.63</v>
      </c>
      <c r="R135" s="214">
        <v>1898.38</v>
      </c>
      <c r="S135" s="214">
        <v>1886.26</v>
      </c>
      <c r="T135" s="214">
        <v>1868.33</v>
      </c>
      <c r="U135" s="214">
        <v>1849.09</v>
      </c>
      <c r="V135" s="214">
        <v>1806.27</v>
      </c>
      <c r="W135" s="214">
        <v>1717.91</v>
      </c>
      <c r="X135" s="214">
        <v>1692.21</v>
      </c>
      <c r="Y135" s="215">
        <v>1692.98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1693.06</v>
      </c>
      <c r="C136" s="214">
        <v>1692.85</v>
      </c>
      <c r="D136" s="214">
        <v>1693.34</v>
      </c>
      <c r="E136" s="214">
        <v>1693.64</v>
      </c>
      <c r="F136" s="214">
        <v>1693.88</v>
      </c>
      <c r="G136" s="214">
        <v>1690.79</v>
      </c>
      <c r="H136" s="214">
        <v>1693.5</v>
      </c>
      <c r="I136" s="214">
        <v>1710.85</v>
      </c>
      <c r="J136" s="214">
        <v>1785.47</v>
      </c>
      <c r="K136" s="214">
        <v>1849.92</v>
      </c>
      <c r="L136" s="214">
        <v>1846.97</v>
      </c>
      <c r="M136" s="214">
        <v>1848.36</v>
      </c>
      <c r="N136" s="214">
        <v>1844.65</v>
      </c>
      <c r="O136" s="214">
        <v>1848.69</v>
      </c>
      <c r="P136" s="214">
        <v>1877.28</v>
      </c>
      <c r="Q136" s="214">
        <v>1904.46</v>
      </c>
      <c r="R136" s="214">
        <v>1931.59</v>
      </c>
      <c r="S136" s="214">
        <v>1913.86</v>
      </c>
      <c r="T136" s="214">
        <v>1901.2</v>
      </c>
      <c r="U136" s="214">
        <v>1895.63</v>
      </c>
      <c r="V136" s="214">
        <v>1856.85</v>
      </c>
      <c r="W136" s="214">
        <v>1729.93</v>
      </c>
      <c r="X136" s="214">
        <v>1699.69</v>
      </c>
      <c r="Y136" s="215">
        <v>1693.6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1692.65</v>
      </c>
      <c r="C137" s="214">
        <v>1692.73</v>
      </c>
      <c r="D137" s="214">
        <v>1692.8</v>
      </c>
      <c r="E137" s="214">
        <v>1693.96</v>
      </c>
      <c r="F137" s="214">
        <v>1697.97</v>
      </c>
      <c r="G137" s="214">
        <v>1722.37</v>
      </c>
      <c r="H137" s="214">
        <v>1768.33</v>
      </c>
      <c r="I137" s="214">
        <v>1844.75</v>
      </c>
      <c r="J137" s="214">
        <v>1846.06</v>
      </c>
      <c r="K137" s="214">
        <v>1848.45</v>
      </c>
      <c r="L137" s="214">
        <v>1842.14</v>
      </c>
      <c r="M137" s="214">
        <v>1844.57</v>
      </c>
      <c r="N137" s="214">
        <v>1843.18</v>
      </c>
      <c r="O137" s="214">
        <v>1845.78</v>
      </c>
      <c r="P137" s="214">
        <v>1867.49</v>
      </c>
      <c r="Q137" s="214">
        <v>1930.69</v>
      </c>
      <c r="R137" s="214">
        <v>1944.03</v>
      </c>
      <c r="S137" s="214">
        <v>1935.3</v>
      </c>
      <c r="T137" s="214">
        <v>1874.03</v>
      </c>
      <c r="U137" s="214">
        <v>1857.91</v>
      </c>
      <c r="V137" s="214">
        <v>1808.51</v>
      </c>
      <c r="W137" s="214">
        <v>1729.96</v>
      </c>
      <c r="X137" s="214">
        <v>1697.53</v>
      </c>
      <c r="Y137" s="215">
        <v>1691.85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1694.79</v>
      </c>
      <c r="C138" s="214">
        <v>1693.97</v>
      </c>
      <c r="D138" s="214">
        <v>1694.66</v>
      </c>
      <c r="E138" s="214">
        <v>1696.18</v>
      </c>
      <c r="F138" s="214">
        <v>1697.72</v>
      </c>
      <c r="G138" s="214">
        <v>1713.89</v>
      </c>
      <c r="H138" s="214">
        <v>1758.48</v>
      </c>
      <c r="I138" s="214">
        <v>1785.7</v>
      </c>
      <c r="J138" s="214">
        <v>1792.22</v>
      </c>
      <c r="K138" s="214">
        <v>1765.55</v>
      </c>
      <c r="L138" s="214">
        <v>1735.12</v>
      </c>
      <c r="M138" s="214">
        <v>1730.32</v>
      </c>
      <c r="N138" s="214">
        <v>1726.79</v>
      </c>
      <c r="O138" s="214">
        <v>1725.05</v>
      </c>
      <c r="P138" s="214">
        <v>1733.81</v>
      </c>
      <c r="Q138" s="214">
        <v>1750.5</v>
      </c>
      <c r="R138" s="214">
        <v>1835.37</v>
      </c>
      <c r="S138" s="214">
        <v>1778.57</v>
      </c>
      <c r="T138" s="214">
        <v>1738.51</v>
      </c>
      <c r="U138" s="214">
        <v>1718.3</v>
      </c>
      <c r="V138" s="214">
        <v>1711.77</v>
      </c>
      <c r="W138" s="214">
        <v>1699.08</v>
      </c>
      <c r="X138" s="214">
        <v>1686.66</v>
      </c>
      <c r="Y138" s="215">
        <v>1691.25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1694.39</v>
      </c>
      <c r="C139" s="217">
        <v>1692.69</v>
      </c>
      <c r="D139" s="217">
        <v>1695.11</v>
      </c>
      <c r="E139" s="217">
        <v>1696</v>
      </c>
      <c r="F139" s="217">
        <v>1705.95</v>
      </c>
      <c r="G139" s="217">
        <v>1794.04</v>
      </c>
      <c r="H139" s="217">
        <v>1920.78</v>
      </c>
      <c r="I139" s="217">
        <v>1991.13</v>
      </c>
      <c r="J139" s="217">
        <v>1979.44</v>
      </c>
      <c r="K139" s="217">
        <v>1972.29</v>
      </c>
      <c r="L139" s="217">
        <v>1959.43</v>
      </c>
      <c r="M139" s="217">
        <v>1970.38</v>
      </c>
      <c r="N139" s="217">
        <v>1963.12</v>
      </c>
      <c r="O139" s="217">
        <v>1970.85</v>
      </c>
      <c r="P139" s="217">
        <v>1993.1</v>
      </c>
      <c r="Q139" s="217">
        <v>2030.74</v>
      </c>
      <c r="R139" s="217">
        <v>2042.5</v>
      </c>
      <c r="S139" s="217">
        <v>2040.73</v>
      </c>
      <c r="T139" s="217">
        <v>1965</v>
      </c>
      <c r="U139" s="217">
        <v>1935.97</v>
      </c>
      <c r="V139" s="217">
        <v>1856.38</v>
      </c>
      <c r="W139" s="217">
        <v>1790.24</v>
      </c>
      <c r="X139" s="217">
        <v>1762.66</v>
      </c>
      <c r="Y139" s="218">
        <v>1717.55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0</v>
      </c>
      <c r="N146" s="328"/>
      <c r="O146" s="347">
        <v>0</v>
      </c>
      <c r="P146" s="348"/>
      <c r="Q146" s="347">
        <v>0</v>
      </c>
      <c r="R146" s="348"/>
      <c r="S146" s="347">
        <v>0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210" t="s">
        <v>310</v>
      </c>
      <c r="C152" s="211" t="s">
        <v>313</v>
      </c>
      <c r="D152" s="211" t="s">
        <v>316</v>
      </c>
      <c r="E152" s="211" t="s">
        <v>318</v>
      </c>
      <c r="F152" s="211" t="s">
        <v>321</v>
      </c>
      <c r="G152" s="211" t="s">
        <v>324</v>
      </c>
      <c r="H152" s="211" t="s">
        <v>327</v>
      </c>
      <c r="I152" s="211" t="s">
        <v>330</v>
      </c>
      <c r="J152" s="211" t="s">
        <v>333</v>
      </c>
      <c r="K152" s="211" t="s">
        <v>336</v>
      </c>
      <c r="L152" s="211" t="s">
        <v>339</v>
      </c>
      <c r="M152" s="211" t="s">
        <v>342</v>
      </c>
      <c r="N152" s="211" t="s">
        <v>345</v>
      </c>
      <c r="O152" s="211" t="s">
        <v>348</v>
      </c>
      <c r="P152" s="211" t="s">
        <v>351</v>
      </c>
      <c r="Q152" s="211" t="s">
        <v>354</v>
      </c>
      <c r="R152" s="211" t="s">
        <v>357</v>
      </c>
      <c r="S152" s="211" t="s">
        <v>360</v>
      </c>
      <c r="T152" s="211" t="s">
        <v>363</v>
      </c>
      <c r="U152" s="211" t="s">
        <v>366</v>
      </c>
      <c r="V152" s="211" t="s">
        <v>369</v>
      </c>
      <c r="W152" s="211" t="s">
        <v>372</v>
      </c>
      <c r="X152" s="211" t="s">
        <v>375</v>
      </c>
      <c r="Y152" s="212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213" t="s">
        <v>381</v>
      </c>
      <c r="C153" s="214" t="s">
        <v>384</v>
      </c>
      <c r="D153" s="214" t="s">
        <v>387</v>
      </c>
      <c r="E153" s="214" t="s">
        <v>390</v>
      </c>
      <c r="F153" s="214" t="s">
        <v>393</v>
      </c>
      <c r="G153" s="214" t="s">
        <v>396</v>
      </c>
      <c r="H153" s="214" t="s">
        <v>399</v>
      </c>
      <c r="I153" s="214" t="s">
        <v>402</v>
      </c>
      <c r="J153" s="214" t="s">
        <v>405</v>
      </c>
      <c r="K153" s="214" t="s">
        <v>408</v>
      </c>
      <c r="L153" s="214" t="s">
        <v>411</v>
      </c>
      <c r="M153" s="214" t="s">
        <v>414</v>
      </c>
      <c r="N153" s="214" t="s">
        <v>417</v>
      </c>
      <c r="O153" s="214" t="s">
        <v>420</v>
      </c>
      <c r="P153" s="214" t="s">
        <v>423</v>
      </c>
      <c r="Q153" s="214" t="s">
        <v>426</v>
      </c>
      <c r="R153" s="214" t="s">
        <v>429</v>
      </c>
      <c r="S153" s="214" t="s">
        <v>432</v>
      </c>
      <c r="T153" s="214" t="s">
        <v>435</v>
      </c>
      <c r="U153" s="214" t="s">
        <v>438</v>
      </c>
      <c r="V153" s="214" t="s">
        <v>441</v>
      </c>
      <c r="W153" s="214" t="s">
        <v>444</v>
      </c>
      <c r="X153" s="214" t="s">
        <v>447</v>
      </c>
      <c r="Y153" s="21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213" t="s">
        <v>453</v>
      </c>
      <c r="C154" s="214" t="s">
        <v>456</v>
      </c>
      <c r="D154" s="214" t="s">
        <v>459</v>
      </c>
      <c r="E154" s="214" t="s">
        <v>462</v>
      </c>
      <c r="F154" s="214" t="s">
        <v>465</v>
      </c>
      <c r="G154" s="214" t="s">
        <v>468</v>
      </c>
      <c r="H154" s="214" t="s">
        <v>471</v>
      </c>
      <c r="I154" s="214" t="s">
        <v>474</v>
      </c>
      <c r="J154" s="214" t="s">
        <v>477</v>
      </c>
      <c r="K154" s="214" t="s">
        <v>480</v>
      </c>
      <c r="L154" s="214" t="s">
        <v>483</v>
      </c>
      <c r="M154" s="214" t="s">
        <v>486</v>
      </c>
      <c r="N154" s="214" t="s">
        <v>342</v>
      </c>
      <c r="O154" s="214" t="s">
        <v>490</v>
      </c>
      <c r="P154" s="214" t="s">
        <v>493</v>
      </c>
      <c r="Q154" s="214" t="s">
        <v>496</v>
      </c>
      <c r="R154" s="214" t="s">
        <v>499</v>
      </c>
      <c r="S154" s="214" t="s">
        <v>502</v>
      </c>
      <c r="T154" s="214" t="s">
        <v>505</v>
      </c>
      <c r="U154" s="214" t="s">
        <v>508</v>
      </c>
      <c r="V154" s="214" t="s">
        <v>511</v>
      </c>
      <c r="W154" s="214" t="s">
        <v>514</v>
      </c>
      <c r="X154" s="214" t="s">
        <v>517</v>
      </c>
      <c r="Y154" s="21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213" t="s">
        <v>523</v>
      </c>
      <c r="C155" s="214" t="s">
        <v>526</v>
      </c>
      <c r="D155" s="214" t="s">
        <v>529</v>
      </c>
      <c r="E155" s="214" t="s">
        <v>532</v>
      </c>
      <c r="F155" s="214" t="s">
        <v>535</v>
      </c>
      <c r="G155" s="214" t="s">
        <v>538</v>
      </c>
      <c r="H155" s="214" t="s">
        <v>540</v>
      </c>
      <c r="I155" s="214" t="s">
        <v>543</v>
      </c>
      <c r="J155" s="214" t="s">
        <v>546</v>
      </c>
      <c r="K155" s="214" t="s">
        <v>549</v>
      </c>
      <c r="L155" s="214" t="s">
        <v>552</v>
      </c>
      <c r="M155" s="214" t="s">
        <v>555</v>
      </c>
      <c r="N155" s="214" t="s">
        <v>557</v>
      </c>
      <c r="O155" s="214" t="s">
        <v>560</v>
      </c>
      <c r="P155" s="214" t="s">
        <v>563</v>
      </c>
      <c r="Q155" s="214" t="s">
        <v>566</v>
      </c>
      <c r="R155" s="214" t="s">
        <v>569</v>
      </c>
      <c r="S155" s="214" t="s">
        <v>572</v>
      </c>
      <c r="T155" s="214" t="s">
        <v>574</v>
      </c>
      <c r="U155" s="214" t="s">
        <v>577</v>
      </c>
      <c r="V155" s="214" t="s">
        <v>580</v>
      </c>
      <c r="W155" s="214" t="s">
        <v>583</v>
      </c>
      <c r="X155" s="214" t="s">
        <v>586</v>
      </c>
      <c r="Y155" s="21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213" t="s">
        <v>591</v>
      </c>
      <c r="C156" s="214" t="s">
        <v>594</v>
      </c>
      <c r="D156" s="214" t="s">
        <v>597</v>
      </c>
      <c r="E156" s="214" t="s">
        <v>600</v>
      </c>
      <c r="F156" s="214" t="s">
        <v>602</v>
      </c>
      <c r="G156" s="214" t="s">
        <v>605</v>
      </c>
      <c r="H156" s="214" t="s">
        <v>224</v>
      </c>
      <c r="I156" s="214" t="s">
        <v>610</v>
      </c>
      <c r="J156" s="214" t="s">
        <v>612</v>
      </c>
      <c r="K156" s="214" t="s">
        <v>615</v>
      </c>
      <c r="L156" s="214" t="s">
        <v>618</v>
      </c>
      <c r="M156" s="214" t="s">
        <v>621</v>
      </c>
      <c r="N156" s="214" t="s">
        <v>624</v>
      </c>
      <c r="O156" s="214" t="s">
        <v>627</v>
      </c>
      <c r="P156" s="214" t="s">
        <v>630</v>
      </c>
      <c r="Q156" s="214" t="s">
        <v>633</v>
      </c>
      <c r="R156" s="214" t="s">
        <v>636</v>
      </c>
      <c r="S156" s="214" t="s">
        <v>639</v>
      </c>
      <c r="T156" s="214" t="s">
        <v>641</v>
      </c>
      <c r="U156" s="214" t="s">
        <v>237</v>
      </c>
      <c r="V156" s="214" t="s">
        <v>236</v>
      </c>
      <c r="W156" s="214" t="s">
        <v>227</v>
      </c>
      <c r="X156" s="214" t="s">
        <v>648</v>
      </c>
      <c r="Y156" s="21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213" t="s">
        <v>652</v>
      </c>
      <c r="C157" s="214" t="s">
        <v>655</v>
      </c>
      <c r="D157" s="214" t="s">
        <v>658</v>
      </c>
      <c r="E157" s="214" t="s">
        <v>661</v>
      </c>
      <c r="F157" s="214" t="s">
        <v>664</v>
      </c>
      <c r="G157" s="214" t="s">
        <v>667</v>
      </c>
      <c r="H157" s="214" t="s">
        <v>670</v>
      </c>
      <c r="I157" s="214" t="s">
        <v>673</v>
      </c>
      <c r="J157" s="214" t="s">
        <v>676</v>
      </c>
      <c r="K157" s="214" t="s">
        <v>678</v>
      </c>
      <c r="L157" s="214" t="s">
        <v>680</v>
      </c>
      <c r="M157" s="214" t="s">
        <v>683</v>
      </c>
      <c r="N157" s="214" t="s">
        <v>686</v>
      </c>
      <c r="O157" s="214" t="s">
        <v>689</v>
      </c>
      <c r="P157" s="214" t="s">
        <v>692</v>
      </c>
      <c r="Q157" s="214" t="s">
        <v>694</v>
      </c>
      <c r="R157" s="214" t="s">
        <v>697</v>
      </c>
      <c r="S157" s="214" t="s">
        <v>700</v>
      </c>
      <c r="T157" s="214" t="s">
        <v>703</v>
      </c>
      <c r="U157" s="214" t="s">
        <v>706</v>
      </c>
      <c r="V157" s="214" t="s">
        <v>709</v>
      </c>
      <c r="W157" s="214" t="s">
        <v>712</v>
      </c>
      <c r="X157" s="214" t="s">
        <v>715</v>
      </c>
      <c r="Y157" s="21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213" t="s">
        <v>721</v>
      </c>
      <c r="C158" s="214" t="s">
        <v>723</v>
      </c>
      <c r="D158" s="214" t="s">
        <v>725</v>
      </c>
      <c r="E158" s="214" t="s">
        <v>728</v>
      </c>
      <c r="F158" s="214" t="s">
        <v>731</v>
      </c>
      <c r="G158" s="214" t="s">
        <v>733</v>
      </c>
      <c r="H158" s="214" t="s">
        <v>735</v>
      </c>
      <c r="I158" s="214" t="s">
        <v>737</v>
      </c>
      <c r="J158" s="214" t="s">
        <v>740</v>
      </c>
      <c r="K158" s="214" t="s">
        <v>743</v>
      </c>
      <c r="L158" s="214" t="s">
        <v>746</v>
      </c>
      <c r="M158" s="214" t="s">
        <v>748</v>
      </c>
      <c r="N158" s="214" t="s">
        <v>751</v>
      </c>
      <c r="O158" s="214" t="s">
        <v>754</v>
      </c>
      <c r="P158" s="214" t="s">
        <v>757</v>
      </c>
      <c r="Q158" s="214" t="s">
        <v>759</v>
      </c>
      <c r="R158" s="214" t="s">
        <v>761</v>
      </c>
      <c r="S158" s="214" t="s">
        <v>764</v>
      </c>
      <c r="T158" s="214" t="s">
        <v>766</v>
      </c>
      <c r="U158" s="214" t="s">
        <v>769</v>
      </c>
      <c r="V158" s="214" t="s">
        <v>772</v>
      </c>
      <c r="W158" s="214" t="s">
        <v>775</v>
      </c>
      <c r="X158" s="214" t="s">
        <v>777</v>
      </c>
      <c r="Y158" s="21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213" t="s">
        <v>783</v>
      </c>
      <c r="C159" s="214" t="s">
        <v>786</v>
      </c>
      <c r="D159" s="214" t="s">
        <v>789</v>
      </c>
      <c r="E159" s="214" t="s">
        <v>792</v>
      </c>
      <c r="F159" s="214" t="s">
        <v>795</v>
      </c>
      <c r="G159" s="214" t="s">
        <v>798</v>
      </c>
      <c r="H159" s="214" t="s">
        <v>801</v>
      </c>
      <c r="I159" s="214" t="s">
        <v>804</v>
      </c>
      <c r="J159" s="214" t="s">
        <v>807</v>
      </c>
      <c r="K159" s="214" t="s">
        <v>810</v>
      </c>
      <c r="L159" s="214" t="s">
        <v>813</v>
      </c>
      <c r="M159" s="214" t="s">
        <v>816</v>
      </c>
      <c r="N159" s="214" t="s">
        <v>819</v>
      </c>
      <c r="O159" s="214" t="s">
        <v>822</v>
      </c>
      <c r="P159" s="214" t="s">
        <v>825</v>
      </c>
      <c r="Q159" s="214" t="s">
        <v>828</v>
      </c>
      <c r="R159" s="214" t="s">
        <v>830</v>
      </c>
      <c r="S159" s="214" t="s">
        <v>833</v>
      </c>
      <c r="T159" s="214" t="s">
        <v>836</v>
      </c>
      <c r="U159" s="214" t="s">
        <v>839</v>
      </c>
      <c r="V159" s="214" t="s">
        <v>842</v>
      </c>
      <c r="W159" s="214" t="s">
        <v>844</v>
      </c>
      <c r="X159" s="214" t="s">
        <v>847</v>
      </c>
      <c r="Y159" s="21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213" t="s">
        <v>853</v>
      </c>
      <c r="C160" s="214" t="s">
        <v>856</v>
      </c>
      <c r="D160" s="214" t="s">
        <v>859</v>
      </c>
      <c r="E160" s="214" t="s">
        <v>862</v>
      </c>
      <c r="F160" s="214" t="s">
        <v>865</v>
      </c>
      <c r="G160" s="214" t="s">
        <v>868</v>
      </c>
      <c r="H160" s="214" t="s">
        <v>871</v>
      </c>
      <c r="I160" s="214" t="s">
        <v>873</v>
      </c>
      <c r="J160" s="214" t="s">
        <v>876</v>
      </c>
      <c r="K160" s="214" t="s">
        <v>879</v>
      </c>
      <c r="L160" s="214" t="s">
        <v>882</v>
      </c>
      <c r="M160" s="214" t="s">
        <v>885</v>
      </c>
      <c r="N160" s="214" t="s">
        <v>888</v>
      </c>
      <c r="O160" s="214" t="s">
        <v>223</v>
      </c>
      <c r="P160" s="214" t="s">
        <v>893</v>
      </c>
      <c r="Q160" s="214" t="s">
        <v>896</v>
      </c>
      <c r="R160" s="214" t="s">
        <v>899</v>
      </c>
      <c r="S160" s="214" t="s">
        <v>902</v>
      </c>
      <c r="T160" s="214" t="s">
        <v>904</v>
      </c>
      <c r="U160" s="214" t="s">
        <v>907</v>
      </c>
      <c r="V160" s="214" t="s">
        <v>910</v>
      </c>
      <c r="W160" s="214" t="s">
        <v>913</v>
      </c>
      <c r="X160" s="214" t="s">
        <v>915</v>
      </c>
      <c r="Y160" s="21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213" t="s">
        <v>920</v>
      </c>
      <c r="C161" s="214" t="s">
        <v>923</v>
      </c>
      <c r="D161" s="214" t="s">
        <v>926</v>
      </c>
      <c r="E161" s="214" t="s">
        <v>929</v>
      </c>
      <c r="F161" s="214" t="s">
        <v>932</v>
      </c>
      <c r="G161" s="214" t="s">
        <v>935</v>
      </c>
      <c r="H161" s="214" t="s">
        <v>938</v>
      </c>
      <c r="I161" s="214" t="s">
        <v>941</v>
      </c>
      <c r="J161" s="214" t="s">
        <v>944</v>
      </c>
      <c r="K161" s="214" t="s">
        <v>947</v>
      </c>
      <c r="L161" s="214" t="s">
        <v>950</v>
      </c>
      <c r="M161" s="214" t="s">
        <v>952</v>
      </c>
      <c r="N161" s="214" t="s">
        <v>955</v>
      </c>
      <c r="O161" s="214" t="s">
        <v>958</v>
      </c>
      <c r="P161" s="214" t="s">
        <v>961</v>
      </c>
      <c r="Q161" s="214" t="s">
        <v>964</v>
      </c>
      <c r="R161" s="214" t="s">
        <v>967</v>
      </c>
      <c r="S161" s="214" t="s">
        <v>970</v>
      </c>
      <c r="T161" s="214" t="s">
        <v>971</v>
      </c>
      <c r="U161" s="214" t="s">
        <v>974</v>
      </c>
      <c r="V161" s="214" t="s">
        <v>977</v>
      </c>
      <c r="W161" s="214" t="s">
        <v>980</v>
      </c>
      <c r="X161" s="214" t="s">
        <v>983</v>
      </c>
      <c r="Y161" s="21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213" t="s">
        <v>989</v>
      </c>
      <c r="C162" s="214" t="s">
        <v>992</v>
      </c>
      <c r="D162" s="214" t="s">
        <v>206</v>
      </c>
      <c r="E162" s="214" t="s">
        <v>997</v>
      </c>
      <c r="F162" s="214" t="s">
        <v>1000</v>
      </c>
      <c r="G162" s="214" t="s">
        <v>1002</v>
      </c>
      <c r="H162" s="214" t="s">
        <v>1004</v>
      </c>
      <c r="I162" s="214" t="s">
        <v>1007</v>
      </c>
      <c r="J162" s="214" t="s">
        <v>1010</v>
      </c>
      <c r="K162" s="214" t="s">
        <v>1013</v>
      </c>
      <c r="L162" s="214" t="s">
        <v>1015</v>
      </c>
      <c r="M162" s="214" t="s">
        <v>1018</v>
      </c>
      <c r="N162" s="214" t="s">
        <v>1021</v>
      </c>
      <c r="O162" s="214" t="s">
        <v>276</v>
      </c>
      <c r="P162" s="214" t="s">
        <v>1025</v>
      </c>
      <c r="Q162" s="214" t="s">
        <v>1027</v>
      </c>
      <c r="R162" s="214" t="s">
        <v>1029</v>
      </c>
      <c r="S162" s="214" t="s">
        <v>1032</v>
      </c>
      <c r="T162" s="214" t="s">
        <v>1035</v>
      </c>
      <c r="U162" s="214" t="s">
        <v>1037</v>
      </c>
      <c r="V162" s="214" t="s">
        <v>847</v>
      </c>
      <c r="W162" s="214" t="s">
        <v>1041</v>
      </c>
      <c r="X162" s="214" t="s">
        <v>1043</v>
      </c>
      <c r="Y162" s="21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213" t="s">
        <v>1049</v>
      </c>
      <c r="C163" s="214" t="s">
        <v>1052</v>
      </c>
      <c r="D163" s="214" t="s">
        <v>1055</v>
      </c>
      <c r="E163" s="214" t="s">
        <v>1058</v>
      </c>
      <c r="F163" s="214" t="s">
        <v>1013</v>
      </c>
      <c r="G163" s="214" t="s">
        <v>1062</v>
      </c>
      <c r="H163" s="214" t="s">
        <v>1065</v>
      </c>
      <c r="I163" s="214" t="s">
        <v>236</v>
      </c>
      <c r="J163" s="214" t="s">
        <v>1070</v>
      </c>
      <c r="K163" s="214" t="s">
        <v>1073</v>
      </c>
      <c r="L163" s="214" t="s">
        <v>728</v>
      </c>
      <c r="M163" s="214" t="s">
        <v>1077</v>
      </c>
      <c r="N163" s="214" t="s">
        <v>1080</v>
      </c>
      <c r="O163" s="214" t="s">
        <v>1082</v>
      </c>
      <c r="P163" s="214" t="s">
        <v>1084</v>
      </c>
      <c r="Q163" s="214" t="s">
        <v>1087</v>
      </c>
      <c r="R163" s="214" t="s">
        <v>1090</v>
      </c>
      <c r="S163" s="214" t="s">
        <v>278</v>
      </c>
      <c r="T163" s="214" t="s">
        <v>1095</v>
      </c>
      <c r="U163" s="214" t="s">
        <v>1097</v>
      </c>
      <c r="V163" s="214" t="s">
        <v>1100</v>
      </c>
      <c r="W163" s="214" t="s">
        <v>1103</v>
      </c>
      <c r="X163" s="214" t="s">
        <v>1106</v>
      </c>
      <c r="Y163" s="21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213" t="s">
        <v>1112</v>
      </c>
      <c r="C164" s="214" t="s">
        <v>1115</v>
      </c>
      <c r="D164" s="214" t="s">
        <v>1117</v>
      </c>
      <c r="E164" s="214" t="s">
        <v>1119</v>
      </c>
      <c r="F164" s="214" t="s">
        <v>1122</v>
      </c>
      <c r="G164" s="214" t="s">
        <v>1124</v>
      </c>
      <c r="H164" s="214" t="s">
        <v>288</v>
      </c>
      <c r="I164" s="214" t="s">
        <v>1129</v>
      </c>
      <c r="J164" s="214" t="s">
        <v>1132</v>
      </c>
      <c r="K164" s="214" t="s">
        <v>1135</v>
      </c>
      <c r="L164" s="214" t="s">
        <v>1138</v>
      </c>
      <c r="M164" s="214" t="s">
        <v>1141</v>
      </c>
      <c r="N164" s="214" t="s">
        <v>1141</v>
      </c>
      <c r="O164" s="214" t="s">
        <v>1145</v>
      </c>
      <c r="P164" s="214" t="s">
        <v>1148</v>
      </c>
      <c r="Q164" s="214" t="s">
        <v>1151</v>
      </c>
      <c r="R164" s="214" t="s">
        <v>1154</v>
      </c>
      <c r="S164" s="214" t="s">
        <v>287</v>
      </c>
      <c r="T164" s="214" t="s">
        <v>1158</v>
      </c>
      <c r="U164" s="214" t="s">
        <v>1161</v>
      </c>
      <c r="V164" s="214" t="s">
        <v>1163</v>
      </c>
      <c r="W164" s="214" t="s">
        <v>1166</v>
      </c>
      <c r="X164" s="214" t="s">
        <v>1169</v>
      </c>
      <c r="Y164" s="21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213" t="s">
        <v>1175</v>
      </c>
      <c r="C165" s="214" t="s">
        <v>1178</v>
      </c>
      <c r="D165" s="214" t="s">
        <v>1181</v>
      </c>
      <c r="E165" s="214" t="s">
        <v>1183</v>
      </c>
      <c r="F165" s="214" t="s">
        <v>1186</v>
      </c>
      <c r="G165" s="214" t="s">
        <v>1189</v>
      </c>
      <c r="H165" s="214" t="s">
        <v>1192</v>
      </c>
      <c r="I165" s="214" t="s">
        <v>1195</v>
      </c>
      <c r="J165" s="214" t="s">
        <v>286</v>
      </c>
      <c r="K165" s="214" t="s">
        <v>1199</v>
      </c>
      <c r="L165" s="214" t="s">
        <v>1202</v>
      </c>
      <c r="M165" s="214" t="s">
        <v>1205</v>
      </c>
      <c r="N165" s="214" t="s">
        <v>1208</v>
      </c>
      <c r="O165" s="214" t="s">
        <v>1211</v>
      </c>
      <c r="P165" s="214" t="s">
        <v>1214</v>
      </c>
      <c r="Q165" s="214" t="s">
        <v>1217</v>
      </c>
      <c r="R165" s="214" t="s">
        <v>1220</v>
      </c>
      <c r="S165" s="214" t="s">
        <v>1223</v>
      </c>
      <c r="T165" s="214" t="s">
        <v>1225</v>
      </c>
      <c r="U165" s="214" t="s">
        <v>1228</v>
      </c>
      <c r="V165" s="214" t="s">
        <v>1129</v>
      </c>
      <c r="W165" s="214" t="s">
        <v>1232</v>
      </c>
      <c r="X165" s="214" t="s">
        <v>292</v>
      </c>
      <c r="Y165" s="21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213" t="s">
        <v>1239</v>
      </c>
      <c r="C166" s="214" t="s">
        <v>1242</v>
      </c>
      <c r="D166" s="214" t="s">
        <v>1244</v>
      </c>
      <c r="E166" s="214" t="s">
        <v>1247</v>
      </c>
      <c r="F166" s="214" t="s">
        <v>1250</v>
      </c>
      <c r="G166" s="214" t="s">
        <v>1252</v>
      </c>
      <c r="H166" s="214" t="s">
        <v>1255</v>
      </c>
      <c r="I166" s="214" t="s">
        <v>1258</v>
      </c>
      <c r="J166" s="214" t="s">
        <v>1261</v>
      </c>
      <c r="K166" s="214" t="s">
        <v>1264</v>
      </c>
      <c r="L166" s="214" t="s">
        <v>1267</v>
      </c>
      <c r="M166" s="214" t="s">
        <v>1270</v>
      </c>
      <c r="N166" s="214" t="s">
        <v>1273</v>
      </c>
      <c r="O166" s="214" t="s">
        <v>1276</v>
      </c>
      <c r="P166" s="214" t="s">
        <v>1279</v>
      </c>
      <c r="Q166" s="214" t="s">
        <v>1282</v>
      </c>
      <c r="R166" s="214" t="s">
        <v>1284</v>
      </c>
      <c r="S166" s="214" t="s">
        <v>1287</v>
      </c>
      <c r="T166" s="214" t="s">
        <v>1290</v>
      </c>
      <c r="U166" s="214" t="s">
        <v>1293</v>
      </c>
      <c r="V166" s="214" t="s">
        <v>1296</v>
      </c>
      <c r="W166" s="214" t="s">
        <v>1299</v>
      </c>
      <c r="X166" s="214" t="s">
        <v>1302</v>
      </c>
      <c r="Y166" s="21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213" t="s">
        <v>1308</v>
      </c>
      <c r="C167" s="214" t="s">
        <v>1310</v>
      </c>
      <c r="D167" s="214" t="s">
        <v>1313</v>
      </c>
      <c r="E167" s="214" t="s">
        <v>1316</v>
      </c>
      <c r="F167" s="214" t="s">
        <v>1318</v>
      </c>
      <c r="G167" s="214" t="s">
        <v>1320</v>
      </c>
      <c r="H167" s="214" t="s">
        <v>1323</v>
      </c>
      <c r="I167" s="214" t="s">
        <v>1326</v>
      </c>
      <c r="J167" s="214" t="s">
        <v>1329</v>
      </c>
      <c r="K167" s="214" t="s">
        <v>1332</v>
      </c>
      <c r="L167" s="214" t="s">
        <v>1335</v>
      </c>
      <c r="M167" s="214" t="s">
        <v>1338</v>
      </c>
      <c r="N167" s="214" t="s">
        <v>1341</v>
      </c>
      <c r="O167" s="214" t="s">
        <v>1344</v>
      </c>
      <c r="P167" s="214" t="s">
        <v>1347</v>
      </c>
      <c r="Q167" s="214" t="s">
        <v>1350</v>
      </c>
      <c r="R167" s="214" t="s">
        <v>1352</v>
      </c>
      <c r="S167" s="214" t="s">
        <v>1354</v>
      </c>
      <c r="T167" s="214" t="s">
        <v>1357</v>
      </c>
      <c r="U167" s="214" t="s">
        <v>1360</v>
      </c>
      <c r="V167" s="214" t="s">
        <v>1362</v>
      </c>
      <c r="W167" s="214" t="s">
        <v>1365</v>
      </c>
      <c r="X167" s="214" t="s">
        <v>1368</v>
      </c>
      <c r="Y167" s="21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213" t="s">
        <v>1373</v>
      </c>
      <c r="C168" s="214" t="s">
        <v>1376</v>
      </c>
      <c r="D168" s="214" t="s">
        <v>1379</v>
      </c>
      <c r="E168" s="214" t="s">
        <v>1382</v>
      </c>
      <c r="F168" s="214" t="s">
        <v>282</v>
      </c>
      <c r="G168" s="214" t="s">
        <v>1386</v>
      </c>
      <c r="H168" s="214" t="s">
        <v>1389</v>
      </c>
      <c r="I168" s="214" t="s">
        <v>1392</v>
      </c>
      <c r="J168" s="214" t="s">
        <v>1395</v>
      </c>
      <c r="K168" s="214" t="s">
        <v>1398</v>
      </c>
      <c r="L168" s="214" t="s">
        <v>1401</v>
      </c>
      <c r="M168" s="214" t="s">
        <v>1403</v>
      </c>
      <c r="N168" s="214" t="s">
        <v>1406</v>
      </c>
      <c r="O168" s="214" t="s">
        <v>1409</v>
      </c>
      <c r="P168" s="214" t="s">
        <v>1412</v>
      </c>
      <c r="Q168" s="214" t="s">
        <v>1415</v>
      </c>
      <c r="R168" s="214" t="s">
        <v>1418</v>
      </c>
      <c r="S168" s="214" t="s">
        <v>1421</v>
      </c>
      <c r="T168" s="214" t="s">
        <v>1424</v>
      </c>
      <c r="U168" s="214" t="s">
        <v>1427</v>
      </c>
      <c r="V168" s="214" t="s">
        <v>1430</v>
      </c>
      <c r="W168" s="214" t="s">
        <v>1433</v>
      </c>
      <c r="X168" s="214" t="s">
        <v>1435</v>
      </c>
      <c r="Y168" s="21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213" t="s">
        <v>1440</v>
      </c>
      <c r="C169" s="214" t="s">
        <v>1443</v>
      </c>
      <c r="D169" s="214" t="s">
        <v>1084</v>
      </c>
      <c r="E169" s="214" t="s">
        <v>1447</v>
      </c>
      <c r="F169" s="214" t="s">
        <v>1450</v>
      </c>
      <c r="G169" s="214" t="s">
        <v>1452</v>
      </c>
      <c r="H169" s="214" t="s">
        <v>1455</v>
      </c>
      <c r="I169" s="214" t="s">
        <v>1458</v>
      </c>
      <c r="J169" s="214" t="s">
        <v>1461</v>
      </c>
      <c r="K169" s="214" t="s">
        <v>1464</v>
      </c>
      <c r="L169" s="214" t="s">
        <v>1467</v>
      </c>
      <c r="M169" s="214" t="s">
        <v>1469</v>
      </c>
      <c r="N169" s="214" t="s">
        <v>1472</v>
      </c>
      <c r="O169" s="214" t="s">
        <v>289</v>
      </c>
      <c r="P169" s="214" t="s">
        <v>1477</v>
      </c>
      <c r="Q169" s="214" t="s">
        <v>772</v>
      </c>
      <c r="R169" s="214" t="s">
        <v>1481</v>
      </c>
      <c r="S169" s="214" t="s">
        <v>1484</v>
      </c>
      <c r="T169" s="214" t="s">
        <v>1487</v>
      </c>
      <c r="U169" s="214" t="s">
        <v>1158</v>
      </c>
      <c r="V169" s="214" t="s">
        <v>1491</v>
      </c>
      <c r="W169" s="214" t="s">
        <v>1494</v>
      </c>
      <c r="X169" s="214" t="s">
        <v>1497</v>
      </c>
      <c r="Y169" s="21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213" t="s">
        <v>1503</v>
      </c>
      <c r="C170" s="214" t="s">
        <v>1506</v>
      </c>
      <c r="D170" s="214" t="s">
        <v>1508</v>
      </c>
      <c r="E170" s="214" t="s">
        <v>1511</v>
      </c>
      <c r="F170" s="214" t="s">
        <v>1513</v>
      </c>
      <c r="G170" s="214" t="s">
        <v>277</v>
      </c>
      <c r="H170" s="214" t="s">
        <v>1518</v>
      </c>
      <c r="I170" s="214" t="s">
        <v>1521</v>
      </c>
      <c r="J170" s="214" t="s">
        <v>1524</v>
      </c>
      <c r="K170" s="214" t="s">
        <v>1527</v>
      </c>
      <c r="L170" s="214" t="s">
        <v>1529</v>
      </c>
      <c r="M170" s="214" t="s">
        <v>1532</v>
      </c>
      <c r="N170" s="214" t="s">
        <v>1535</v>
      </c>
      <c r="O170" s="214" t="s">
        <v>1538</v>
      </c>
      <c r="P170" s="214" t="s">
        <v>1541</v>
      </c>
      <c r="Q170" s="214" t="s">
        <v>1544</v>
      </c>
      <c r="R170" s="214" t="s">
        <v>1547</v>
      </c>
      <c r="S170" s="214" t="s">
        <v>1550</v>
      </c>
      <c r="T170" s="214" t="s">
        <v>1553</v>
      </c>
      <c r="U170" s="214" t="s">
        <v>1556</v>
      </c>
      <c r="V170" s="214" t="s">
        <v>1559</v>
      </c>
      <c r="W170" s="214" t="s">
        <v>1562</v>
      </c>
      <c r="X170" s="214" t="s">
        <v>1565</v>
      </c>
      <c r="Y170" s="21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213" t="s">
        <v>1571</v>
      </c>
      <c r="C171" s="214" t="s">
        <v>1574</v>
      </c>
      <c r="D171" s="214" t="s">
        <v>1576</v>
      </c>
      <c r="E171" s="214" t="s">
        <v>1579</v>
      </c>
      <c r="F171" s="214" t="s">
        <v>1583</v>
      </c>
      <c r="G171" s="214" t="s">
        <v>1586</v>
      </c>
      <c r="H171" s="214" t="s">
        <v>1589</v>
      </c>
      <c r="I171" s="214" t="s">
        <v>1591</v>
      </c>
      <c r="J171" s="214" t="s">
        <v>1594</v>
      </c>
      <c r="K171" s="214" t="s">
        <v>1597</v>
      </c>
      <c r="L171" s="214" t="s">
        <v>1600</v>
      </c>
      <c r="M171" s="214" t="s">
        <v>1603</v>
      </c>
      <c r="N171" s="214" t="s">
        <v>1606</v>
      </c>
      <c r="O171" s="214" t="s">
        <v>1609</v>
      </c>
      <c r="P171" s="214" t="s">
        <v>1612</v>
      </c>
      <c r="Q171" s="214" t="s">
        <v>1615</v>
      </c>
      <c r="R171" s="214" t="s">
        <v>260</v>
      </c>
      <c r="S171" s="214" t="s">
        <v>1620</v>
      </c>
      <c r="T171" s="214" t="s">
        <v>1623</v>
      </c>
      <c r="U171" s="214" t="s">
        <v>1626</v>
      </c>
      <c r="V171" s="214" t="s">
        <v>1629</v>
      </c>
      <c r="W171" s="214" t="s">
        <v>1631</v>
      </c>
      <c r="X171" s="214" t="s">
        <v>1634</v>
      </c>
      <c r="Y171" s="21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213" t="s">
        <v>1640</v>
      </c>
      <c r="C172" s="214" t="s">
        <v>1183</v>
      </c>
      <c r="D172" s="214" t="s">
        <v>204</v>
      </c>
      <c r="E172" s="214" t="s">
        <v>1646</v>
      </c>
      <c r="F172" s="214" t="s">
        <v>1648</v>
      </c>
      <c r="G172" s="214" t="s">
        <v>1651</v>
      </c>
      <c r="H172" s="214" t="s">
        <v>1277</v>
      </c>
      <c r="I172" s="214" t="s">
        <v>1656</v>
      </c>
      <c r="J172" s="214" t="s">
        <v>1659</v>
      </c>
      <c r="K172" s="214" t="s">
        <v>1662</v>
      </c>
      <c r="L172" s="214" t="s">
        <v>1664</v>
      </c>
      <c r="M172" s="214" t="s">
        <v>1667</v>
      </c>
      <c r="N172" s="214" t="s">
        <v>1362</v>
      </c>
      <c r="O172" s="214" t="s">
        <v>1667</v>
      </c>
      <c r="P172" s="214" t="s">
        <v>1671</v>
      </c>
      <c r="Q172" s="214" t="s">
        <v>1674</v>
      </c>
      <c r="R172" s="214" t="s">
        <v>1677</v>
      </c>
      <c r="S172" s="214" t="s">
        <v>1680</v>
      </c>
      <c r="T172" s="214" t="s">
        <v>1683</v>
      </c>
      <c r="U172" s="214" t="s">
        <v>1686</v>
      </c>
      <c r="V172" s="214" t="s">
        <v>1688</v>
      </c>
      <c r="W172" s="214" t="s">
        <v>1690</v>
      </c>
      <c r="X172" s="214" t="s">
        <v>1693</v>
      </c>
      <c r="Y172" s="21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213" t="s">
        <v>1699</v>
      </c>
      <c r="C173" s="214" t="s">
        <v>1701</v>
      </c>
      <c r="D173" s="214" t="s">
        <v>1704</v>
      </c>
      <c r="E173" s="214" t="s">
        <v>1706</v>
      </c>
      <c r="F173" s="214" t="s">
        <v>1708</v>
      </c>
      <c r="G173" s="214" t="s">
        <v>1711</v>
      </c>
      <c r="H173" s="214" t="s">
        <v>1714</v>
      </c>
      <c r="I173" s="214" t="s">
        <v>1717</v>
      </c>
      <c r="J173" s="214" t="s">
        <v>1719</v>
      </c>
      <c r="K173" s="214" t="s">
        <v>1722</v>
      </c>
      <c r="L173" s="214" t="s">
        <v>1725</v>
      </c>
      <c r="M173" s="214" t="s">
        <v>1728</v>
      </c>
      <c r="N173" s="214" t="s">
        <v>1731</v>
      </c>
      <c r="O173" s="214" t="s">
        <v>1734</v>
      </c>
      <c r="P173" s="214" t="s">
        <v>1736</v>
      </c>
      <c r="Q173" s="214" t="s">
        <v>1739</v>
      </c>
      <c r="R173" s="214" t="s">
        <v>1742</v>
      </c>
      <c r="S173" s="214" t="s">
        <v>1745</v>
      </c>
      <c r="T173" s="214" t="s">
        <v>1748</v>
      </c>
      <c r="U173" s="214" t="s">
        <v>1751</v>
      </c>
      <c r="V173" s="214" t="s">
        <v>1754</v>
      </c>
      <c r="W173" s="214" t="s">
        <v>1757</v>
      </c>
      <c r="X173" s="214" t="s">
        <v>1760</v>
      </c>
      <c r="Y173" s="21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213" t="s">
        <v>1766</v>
      </c>
      <c r="C174" s="214" t="s">
        <v>1768</v>
      </c>
      <c r="D174" s="214" t="s">
        <v>1771</v>
      </c>
      <c r="E174" s="214" t="s">
        <v>1774</v>
      </c>
      <c r="F174" s="214" t="s">
        <v>1777</v>
      </c>
      <c r="G174" s="214" t="s">
        <v>1779</v>
      </c>
      <c r="H174" s="214" t="s">
        <v>1782</v>
      </c>
      <c r="I174" s="214" t="s">
        <v>1785</v>
      </c>
      <c r="J174" s="214" t="s">
        <v>1788</v>
      </c>
      <c r="K174" s="214" t="s">
        <v>1791</v>
      </c>
      <c r="L174" s="214" t="s">
        <v>1794</v>
      </c>
      <c r="M174" s="214" t="s">
        <v>1797</v>
      </c>
      <c r="N174" s="214" t="s">
        <v>1799</v>
      </c>
      <c r="O174" s="214" t="s">
        <v>1802</v>
      </c>
      <c r="P174" s="214" t="s">
        <v>1805</v>
      </c>
      <c r="Q174" s="214" t="s">
        <v>1808</v>
      </c>
      <c r="R174" s="214" t="s">
        <v>1811</v>
      </c>
      <c r="S174" s="214" t="s">
        <v>1814</v>
      </c>
      <c r="T174" s="214" t="s">
        <v>1817</v>
      </c>
      <c r="U174" s="214" t="s">
        <v>1820</v>
      </c>
      <c r="V174" s="214" t="s">
        <v>1823</v>
      </c>
      <c r="W174" s="214" t="s">
        <v>1826</v>
      </c>
      <c r="X174" s="214" t="s">
        <v>1829</v>
      </c>
      <c r="Y174" s="21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213" t="s">
        <v>1835</v>
      </c>
      <c r="C175" s="214" t="s">
        <v>1838</v>
      </c>
      <c r="D175" s="214" t="s">
        <v>1839</v>
      </c>
      <c r="E175" s="214" t="s">
        <v>1841</v>
      </c>
      <c r="F175" s="214" t="s">
        <v>1843</v>
      </c>
      <c r="G175" s="214" t="s">
        <v>1846</v>
      </c>
      <c r="H175" s="214" t="s">
        <v>1848</v>
      </c>
      <c r="I175" s="214" t="s">
        <v>1850</v>
      </c>
      <c r="J175" s="214" t="s">
        <v>1851</v>
      </c>
      <c r="K175" s="214" t="s">
        <v>1854</v>
      </c>
      <c r="L175" s="214" t="s">
        <v>1857</v>
      </c>
      <c r="M175" s="214" t="s">
        <v>1860</v>
      </c>
      <c r="N175" s="214" t="s">
        <v>1863</v>
      </c>
      <c r="O175" s="214" t="s">
        <v>370</v>
      </c>
      <c r="P175" s="214" t="s">
        <v>1623</v>
      </c>
      <c r="Q175" s="214" t="s">
        <v>1869</v>
      </c>
      <c r="R175" s="214" t="s">
        <v>1872</v>
      </c>
      <c r="S175" s="214" t="s">
        <v>1875</v>
      </c>
      <c r="T175" s="214" t="s">
        <v>1878</v>
      </c>
      <c r="U175" s="214" t="s">
        <v>1880</v>
      </c>
      <c r="V175" s="214" t="s">
        <v>1883</v>
      </c>
      <c r="W175" s="214" t="s">
        <v>1885</v>
      </c>
      <c r="X175" s="214" t="s">
        <v>1888</v>
      </c>
      <c r="Y175" s="21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213" t="s">
        <v>1894</v>
      </c>
      <c r="C176" s="214" t="s">
        <v>1897</v>
      </c>
      <c r="D176" s="214" t="s">
        <v>1766</v>
      </c>
      <c r="E176" s="214" t="s">
        <v>1900</v>
      </c>
      <c r="F176" s="214" t="s">
        <v>1903</v>
      </c>
      <c r="G176" s="214" t="s">
        <v>1905</v>
      </c>
      <c r="H176" s="214" t="s">
        <v>1908</v>
      </c>
      <c r="I176" s="214" t="s">
        <v>1911</v>
      </c>
      <c r="J176" s="214" t="s">
        <v>1914</v>
      </c>
      <c r="K176" s="214" t="s">
        <v>1917</v>
      </c>
      <c r="L176" s="214" t="s">
        <v>1920</v>
      </c>
      <c r="M176" s="214" t="s">
        <v>1923</v>
      </c>
      <c r="N176" s="214" t="s">
        <v>1926</v>
      </c>
      <c r="O176" s="214" t="s">
        <v>1929</v>
      </c>
      <c r="P176" s="214" t="s">
        <v>272</v>
      </c>
      <c r="Q176" s="214" t="s">
        <v>1548</v>
      </c>
      <c r="R176" s="214" t="s">
        <v>1936</v>
      </c>
      <c r="S176" s="214" t="s">
        <v>1939</v>
      </c>
      <c r="T176" s="214" t="s">
        <v>1942</v>
      </c>
      <c r="U176" s="214" t="s">
        <v>1945</v>
      </c>
      <c r="V176" s="214" t="s">
        <v>1948</v>
      </c>
      <c r="W176" s="214" t="s">
        <v>1950</v>
      </c>
      <c r="X176" s="214" t="s">
        <v>1953</v>
      </c>
      <c r="Y176" s="21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213" t="s">
        <v>1958</v>
      </c>
      <c r="C177" s="214" t="s">
        <v>1961</v>
      </c>
      <c r="D177" s="214" t="s">
        <v>1964</v>
      </c>
      <c r="E177" s="214" t="s">
        <v>1967</v>
      </c>
      <c r="F177" s="214" t="s">
        <v>1968</v>
      </c>
      <c r="G177" s="214" t="s">
        <v>1971</v>
      </c>
      <c r="H177" s="214" t="s">
        <v>1974</v>
      </c>
      <c r="I177" s="214" t="s">
        <v>1975</v>
      </c>
      <c r="J177" s="214" t="s">
        <v>1977</v>
      </c>
      <c r="K177" s="214" t="s">
        <v>1980</v>
      </c>
      <c r="L177" s="214" t="s">
        <v>1983</v>
      </c>
      <c r="M177" s="214" t="s">
        <v>1986</v>
      </c>
      <c r="N177" s="214" t="s">
        <v>1989</v>
      </c>
      <c r="O177" s="214" t="s">
        <v>1992</v>
      </c>
      <c r="P177" s="214" t="s">
        <v>1995</v>
      </c>
      <c r="Q177" s="214" t="s">
        <v>1998</v>
      </c>
      <c r="R177" s="214" t="s">
        <v>2000</v>
      </c>
      <c r="S177" s="214" t="s">
        <v>2003</v>
      </c>
      <c r="T177" s="214" t="s">
        <v>2005</v>
      </c>
      <c r="U177" s="214" t="s">
        <v>2007</v>
      </c>
      <c r="V177" s="214" t="s">
        <v>2010</v>
      </c>
      <c r="W177" s="214" t="s">
        <v>2013</v>
      </c>
      <c r="X177" s="214" t="s">
        <v>2016</v>
      </c>
      <c r="Y177" s="21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213" t="s">
        <v>2022</v>
      </c>
      <c r="C178" s="214" t="s">
        <v>2025</v>
      </c>
      <c r="D178" s="214" t="s">
        <v>2028</v>
      </c>
      <c r="E178" s="214" t="s">
        <v>1100</v>
      </c>
      <c r="F178" s="214" t="s">
        <v>1112</v>
      </c>
      <c r="G178" s="214" t="s">
        <v>2033</v>
      </c>
      <c r="H178" s="214" t="s">
        <v>2036</v>
      </c>
      <c r="I178" s="214" t="s">
        <v>2039</v>
      </c>
      <c r="J178" s="214" t="s">
        <v>2042</v>
      </c>
      <c r="K178" s="214" t="s">
        <v>2045</v>
      </c>
      <c r="L178" s="214" t="s">
        <v>2048</v>
      </c>
      <c r="M178" s="214" t="s">
        <v>2051</v>
      </c>
      <c r="N178" s="214" t="s">
        <v>2054</v>
      </c>
      <c r="O178" s="214" t="s">
        <v>2057</v>
      </c>
      <c r="P178" s="214" t="s">
        <v>2059</v>
      </c>
      <c r="Q178" s="214" t="s">
        <v>2062</v>
      </c>
      <c r="R178" s="214" t="s">
        <v>2065</v>
      </c>
      <c r="S178" s="214" t="s">
        <v>2068</v>
      </c>
      <c r="T178" s="214" t="s">
        <v>2071</v>
      </c>
      <c r="U178" s="214" t="s">
        <v>2074</v>
      </c>
      <c r="V178" s="214" t="s">
        <v>2077</v>
      </c>
      <c r="W178" s="214" t="s">
        <v>2037</v>
      </c>
      <c r="X178" s="214" t="s">
        <v>2082</v>
      </c>
      <c r="Y178" s="21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213" t="s">
        <v>2087</v>
      </c>
      <c r="C179" s="214" t="s">
        <v>580</v>
      </c>
      <c r="D179" s="214" t="s">
        <v>2091</v>
      </c>
      <c r="E179" s="214" t="s">
        <v>2094</v>
      </c>
      <c r="F179" s="214" t="s">
        <v>1494</v>
      </c>
      <c r="G179" s="214" t="s">
        <v>2098</v>
      </c>
      <c r="H179" s="214" t="s">
        <v>1018</v>
      </c>
      <c r="I179" s="214" t="s">
        <v>2102</v>
      </c>
      <c r="J179" s="214" t="s">
        <v>2105</v>
      </c>
      <c r="K179" s="214" t="s">
        <v>2108</v>
      </c>
      <c r="L179" s="214" t="s">
        <v>2111</v>
      </c>
      <c r="M179" s="214" t="s">
        <v>1808</v>
      </c>
      <c r="N179" s="214" t="s">
        <v>2115</v>
      </c>
      <c r="O179" s="214" t="s">
        <v>2118</v>
      </c>
      <c r="P179" s="214" t="s">
        <v>2121</v>
      </c>
      <c r="Q179" s="214" t="s">
        <v>2124</v>
      </c>
      <c r="R179" s="214" t="s">
        <v>2127</v>
      </c>
      <c r="S179" s="214" t="s">
        <v>2130</v>
      </c>
      <c r="T179" s="214" t="s">
        <v>2133</v>
      </c>
      <c r="U179" s="214" t="s">
        <v>2136</v>
      </c>
      <c r="V179" s="214" t="s">
        <v>2139</v>
      </c>
      <c r="W179" s="214" t="s">
        <v>2142</v>
      </c>
      <c r="X179" s="214" t="s">
        <v>1189</v>
      </c>
      <c r="Y179" s="21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213" t="s">
        <v>2147</v>
      </c>
      <c r="C180" s="214" t="s">
        <v>2150</v>
      </c>
      <c r="D180" s="214" t="s">
        <v>279</v>
      </c>
      <c r="E180" s="214" t="s">
        <v>2155</v>
      </c>
      <c r="F180" s="214" t="s">
        <v>2158</v>
      </c>
      <c r="G180" s="214" t="s">
        <v>391</v>
      </c>
      <c r="H180" s="214" t="s">
        <v>2163</v>
      </c>
      <c r="I180" s="214" t="s">
        <v>2166</v>
      </c>
      <c r="J180" s="214" t="s">
        <v>222</v>
      </c>
      <c r="K180" s="214" t="s">
        <v>2171</v>
      </c>
      <c r="L180" s="214" t="s">
        <v>2174</v>
      </c>
      <c r="M180" s="214" t="s">
        <v>2177</v>
      </c>
      <c r="N180" s="214" t="s">
        <v>2180</v>
      </c>
      <c r="O180" s="214" t="s">
        <v>2183</v>
      </c>
      <c r="P180" s="214" t="s">
        <v>2186</v>
      </c>
      <c r="Q180" s="214" t="s">
        <v>2189</v>
      </c>
      <c r="R180" s="214" t="s">
        <v>2192</v>
      </c>
      <c r="S180" s="214" t="s">
        <v>2195</v>
      </c>
      <c r="T180" s="214" t="s">
        <v>2198</v>
      </c>
      <c r="U180" s="214" t="s">
        <v>2201</v>
      </c>
      <c r="V180" s="214" t="s">
        <v>2204</v>
      </c>
      <c r="W180" s="214" t="s">
        <v>2206</v>
      </c>
      <c r="X180" s="214" t="s">
        <v>667</v>
      </c>
      <c r="Y180" s="21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213" t="s">
        <v>2212</v>
      </c>
      <c r="C181" s="214" t="s">
        <v>2215</v>
      </c>
      <c r="D181" s="214" t="s">
        <v>2216</v>
      </c>
      <c r="E181" s="214" t="s">
        <v>2219</v>
      </c>
      <c r="F181" s="214" t="s">
        <v>2222</v>
      </c>
      <c r="G181" s="214" t="s">
        <v>2225</v>
      </c>
      <c r="H181" s="214" t="s">
        <v>2228</v>
      </c>
      <c r="I181" s="214" t="s">
        <v>2230</v>
      </c>
      <c r="J181" s="214" t="s">
        <v>2233</v>
      </c>
      <c r="K181" s="214" t="s">
        <v>2236</v>
      </c>
      <c r="L181" s="214" t="s">
        <v>2239</v>
      </c>
      <c r="M181" s="214" t="s">
        <v>2242</v>
      </c>
      <c r="N181" s="214" t="s">
        <v>2245</v>
      </c>
      <c r="O181" s="214" t="s">
        <v>2248</v>
      </c>
      <c r="P181" s="214" t="s">
        <v>2251</v>
      </c>
      <c r="Q181" s="214" t="s">
        <v>2254</v>
      </c>
      <c r="R181" s="214" t="s">
        <v>2257</v>
      </c>
      <c r="S181" s="214" t="s">
        <v>2260</v>
      </c>
      <c r="T181" s="214" t="s">
        <v>2263</v>
      </c>
      <c r="U181" s="214" t="s">
        <v>2266</v>
      </c>
      <c r="V181" s="214" t="s">
        <v>2269</v>
      </c>
      <c r="W181" s="214" t="s">
        <v>2272</v>
      </c>
      <c r="X181" s="214" t="s">
        <v>2275</v>
      </c>
      <c r="Y181" s="21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216" t="s">
        <v>2280</v>
      </c>
      <c r="C182" s="217" t="s">
        <v>2283</v>
      </c>
      <c r="D182" s="217" t="s">
        <v>2286</v>
      </c>
      <c r="E182" s="217" t="s">
        <v>2289</v>
      </c>
      <c r="F182" s="217" t="s">
        <v>2292</v>
      </c>
      <c r="G182" s="217" t="s">
        <v>2294</v>
      </c>
      <c r="H182" s="217" t="s">
        <v>2296</v>
      </c>
      <c r="I182" s="217" t="s">
        <v>2299</v>
      </c>
      <c r="J182" s="217" t="s">
        <v>2302</v>
      </c>
      <c r="K182" s="217" t="s">
        <v>2305</v>
      </c>
      <c r="L182" s="217" t="s">
        <v>2308</v>
      </c>
      <c r="M182" s="217" t="s">
        <v>2310</v>
      </c>
      <c r="N182" s="217" t="s">
        <v>2313</v>
      </c>
      <c r="O182" s="217" t="s">
        <v>2316</v>
      </c>
      <c r="P182" s="217" t="s">
        <v>2319</v>
      </c>
      <c r="Q182" s="217" t="s">
        <v>2321</v>
      </c>
      <c r="R182" s="217" t="s">
        <v>2324</v>
      </c>
      <c r="S182" s="217" t="s">
        <v>2327</v>
      </c>
      <c r="T182" s="217" t="s">
        <v>2330</v>
      </c>
      <c r="U182" s="217" t="s">
        <v>2333</v>
      </c>
      <c r="V182" s="217" t="s">
        <v>2336</v>
      </c>
      <c r="W182" s="217" t="s">
        <v>2339</v>
      </c>
      <c r="X182" s="217" t="s">
        <v>2342</v>
      </c>
      <c r="Y182" s="218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228">
        <v>759.56</v>
      </c>
      <c r="C187" s="228">
        <v>759.56</v>
      </c>
      <c r="D187" s="228">
        <v>759.56</v>
      </c>
      <c r="E187" s="228">
        <v>759.56</v>
      </c>
      <c r="F187" s="228">
        <v>759.56</v>
      </c>
      <c r="G187" s="228">
        <v>759.56</v>
      </c>
      <c r="H187" s="228">
        <v>759.56</v>
      </c>
      <c r="I187" s="228">
        <v>759.56</v>
      </c>
      <c r="J187" s="228">
        <v>759.56</v>
      </c>
      <c r="K187" s="228">
        <v>759.56</v>
      </c>
      <c r="L187" s="228">
        <v>759.56</v>
      </c>
      <c r="M187" s="228">
        <v>759.56</v>
      </c>
      <c r="N187" s="228">
        <v>759.56</v>
      </c>
      <c r="O187" s="228">
        <v>759.56</v>
      </c>
      <c r="P187" s="228">
        <v>759.56</v>
      </c>
      <c r="Q187" s="228">
        <v>759.56</v>
      </c>
      <c r="R187" s="228">
        <v>759.56</v>
      </c>
      <c r="S187" s="228">
        <v>759.56</v>
      </c>
      <c r="T187" s="228">
        <v>759.56</v>
      </c>
      <c r="U187" s="228">
        <v>759.56</v>
      </c>
      <c r="V187" s="228">
        <v>759.56</v>
      </c>
      <c r="W187" s="228">
        <v>759.56</v>
      </c>
      <c r="X187" s="228">
        <v>759.56</v>
      </c>
      <c r="Y187" s="228">
        <v>759.56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228">
        <v>759.56</v>
      </c>
      <c r="C188" s="228">
        <v>759.56</v>
      </c>
      <c r="D188" s="228">
        <v>759.56</v>
      </c>
      <c r="E188" s="228">
        <v>759.56</v>
      </c>
      <c r="F188" s="228">
        <v>759.56</v>
      </c>
      <c r="G188" s="228">
        <v>759.56</v>
      </c>
      <c r="H188" s="228">
        <v>759.56</v>
      </c>
      <c r="I188" s="228">
        <v>759.56</v>
      </c>
      <c r="J188" s="228">
        <v>759.56</v>
      </c>
      <c r="K188" s="228">
        <v>759.56</v>
      </c>
      <c r="L188" s="228">
        <v>759.56</v>
      </c>
      <c r="M188" s="228">
        <v>759.56</v>
      </c>
      <c r="N188" s="228">
        <v>759.56</v>
      </c>
      <c r="O188" s="228">
        <v>759.56</v>
      </c>
      <c r="P188" s="228">
        <v>759.56</v>
      </c>
      <c r="Q188" s="228">
        <v>759.56</v>
      </c>
      <c r="R188" s="228">
        <v>759.56</v>
      </c>
      <c r="S188" s="228">
        <v>759.56</v>
      </c>
      <c r="T188" s="228">
        <v>759.56</v>
      </c>
      <c r="U188" s="228">
        <v>759.56</v>
      </c>
      <c r="V188" s="228">
        <v>759.56</v>
      </c>
      <c r="W188" s="228">
        <v>759.56</v>
      </c>
      <c r="X188" s="228">
        <v>759.56</v>
      </c>
      <c r="Y188" s="228">
        <v>759.56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228">
        <v>759.56</v>
      </c>
      <c r="C189" s="228">
        <v>759.56</v>
      </c>
      <c r="D189" s="228">
        <v>759.56</v>
      </c>
      <c r="E189" s="228">
        <v>759.56</v>
      </c>
      <c r="F189" s="228">
        <v>759.56</v>
      </c>
      <c r="G189" s="228">
        <v>759.56</v>
      </c>
      <c r="H189" s="228">
        <v>759.56</v>
      </c>
      <c r="I189" s="228">
        <v>759.56</v>
      </c>
      <c r="J189" s="228">
        <v>759.56</v>
      </c>
      <c r="K189" s="228">
        <v>759.56</v>
      </c>
      <c r="L189" s="228">
        <v>759.56</v>
      </c>
      <c r="M189" s="228">
        <v>759.56</v>
      </c>
      <c r="N189" s="228">
        <v>759.56</v>
      </c>
      <c r="O189" s="228">
        <v>759.56</v>
      </c>
      <c r="P189" s="228">
        <v>759.56</v>
      </c>
      <c r="Q189" s="228">
        <v>759.56</v>
      </c>
      <c r="R189" s="228">
        <v>759.56</v>
      </c>
      <c r="S189" s="228">
        <v>759.56</v>
      </c>
      <c r="T189" s="228">
        <v>759.56</v>
      </c>
      <c r="U189" s="228">
        <v>759.56</v>
      </c>
      <c r="V189" s="228">
        <v>759.56</v>
      </c>
      <c r="W189" s="228">
        <v>759.56</v>
      </c>
      <c r="X189" s="228">
        <v>759.56</v>
      </c>
      <c r="Y189" s="228">
        <v>759.56</v>
      </c>
      <c r="AB189" s="4">
        <v>14</v>
      </c>
      <c r="AC189" s="4">
        <v>16</v>
      </c>
    </row>
    <row r="190" spans="1:29" x14ac:dyDescent="0.25">
      <c r="A190" s="111">
        <v>4</v>
      </c>
      <c r="B190" s="228">
        <v>759.56</v>
      </c>
      <c r="C190" s="228">
        <v>759.56</v>
      </c>
      <c r="D190" s="228">
        <v>759.56</v>
      </c>
      <c r="E190" s="228">
        <v>759.56</v>
      </c>
      <c r="F190" s="228">
        <v>759.56</v>
      </c>
      <c r="G190" s="228">
        <v>759.56</v>
      </c>
      <c r="H190" s="228">
        <v>759.56</v>
      </c>
      <c r="I190" s="228">
        <v>759.56</v>
      </c>
      <c r="J190" s="228">
        <v>759.56</v>
      </c>
      <c r="K190" s="228">
        <v>759.56</v>
      </c>
      <c r="L190" s="228">
        <v>759.56</v>
      </c>
      <c r="M190" s="228">
        <v>759.56</v>
      </c>
      <c r="N190" s="228">
        <v>759.56</v>
      </c>
      <c r="O190" s="228">
        <v>759.56</v>
      </c>
      <c r="P190" s="228">
        <v>759.56</v>
      </c>
      <c r="Q190" s="228">
        <v>759.56</v>
      </c>
      <c r="R190" s="228">
        <v>759.56</v>
      </c>
      <c r="S190" s="228">
        <v>759.56</v>
      </c>
      <c r="T190" s="228">
        <v>759.56</v>
      </c>
      <c r="U190" s="228">
        <v>759.56</v>
      </c>
      <c r="V190" s="228">
        <v>759.56</v>
      </c>
      <c r="W190" s="228">
        <v>759.56</v>
      </c>
      <c r="X190" s="228">
        <v>759.56</v>
      </c>
      <c r="Y190" s="228">
        <v>759.56</v>
      </c>
      <c r="AB190" s="4">
        <v>14</v>
      </c>
      <c r="AC190" s="4">
        <v>17</v>
      </c>
    </row>
    <row r="191" spans="1:29" x14ac:dyDescent="0.25">
      <c r="A191" s="111">
        <v>5</v>
      </c>
      <c r="B191" s="228">
        <v>759.56</v>
      </c>
      <c r="C191" s="228">
        <v>759.56</v>
      </c>
      <c r="D191" s="228">
        <v>759.56</v>
      </c>
      <c r="E191" s="228">
        <v>759.56</v>
      </c>
      <c r="F191" s="228">
        <v>759.56</v>
      </c>
      <c r="G191" s="228">
        <v>759.56</v>
      </c>
      <c r="H191" s="228">
        <v>759.56</v>
      </c>
      <c r="I191" s="228">
        <v>759.56</v>
      </c>
      <c r="J191" s="228">
        <v>759.56</v>
      </c>
      <c r="K191" s="228">
        <v>759.56</v>
      </c>
      <c r="L191" s="228">
        <v>759.56</v>
      </c>
      <c r="M191" s="228">
        <v>759.56</v>
      </c>
      <c r="N191" s="228">
        <v>759.56</v>
      </c>
      <c r="O191" s="228">
        <v>759.56</v>
      </c>
      <c r="P191" s="228">
        <v>759.56</v>
      </c>
      <c r="Q191" s="228">
        <v>759.56</v>
      </c>
      <c r="R191" s="228">
        <v>759.56</v>
      </c>
      <c r="S191" s="228">
        <v>759.56</v>
      </c>
      <c r="T191" s="228">
        <v>759.56</v>
      </c>
      <c r="U191" s="228">
        <v>759.56</v>
      </c>
      <c r="V191" s="228">
        <v>759.56</v>
      </c>
      <c r="W191" s="228">
        <v>759.56</v>
      </c>
      <c r="X191" s="228">
        <v>759.56</v>
      </c>
      <c r="Y191" s="228">
        <v>759.56</v>
      </c>
      <c r="AB191" s="4">
        <v>14</v>
      </c>
      <c r="AC191" s="4">
        <v>18</v>
      </c>
    </row>
    <row r="192" spans="1:29" x14ac:dyDescent="0.25">
      <c r="A192" s="111">
        <v>6</v>
      </c>
      <c r="B192" s="228">
        <v>759.56</v>
      </c>
      <c r="C192" s="228">
        <v>759.56</v>
      </c>
      <c r="D192" s="228">
        <v>759.56</v>
      </c>
      <c r="E192" s="228">
        <v>759.56</v>
      </c>
      <c r="F192" s="228">
        <v>759.56</v>
      </c>
      <c r="G192" s="228">
        <v>759.56</v>
      </c>
      <c r="H192" s="228">
        <v>759.56</v>
      </c>
      <c r="I192" s="228">
        <v>759.56</v>
      </c>
      <c r="J192" s="228">
        <v>759.56</v>
      </c>
      <c r="K192" s="228">
        <v>759.56</v>
      </c>
      <c r="L192" s="228">
        <v>759.56</v>
      </c>
      <c r="M192" s="228">
        <v>759.56</v>
      </c>
      <c r="N192" s="228">
        <v>759.56</v>
      </c>
      <c r="O192" s="228">
        <v>759.56</v>
      </c>
      <c r="P192" s="228">
        <v>759.56</v>
      </c>
      <c r="Q192" s="228">
        <v>759.56</v>
      </c>
      <c r="R192" s="228">
        <v>759.56</v>
      </c>
      <c r="S192" s="228">
        <v>759.56</v>
      </c>
      <c r="T192" s="228">
        <v>759.56</v>
      </c>
      <c r="U192" s="228">
        <v>759.56</v>
      </c>
      <c r="V192" s="228">
        <v>759.56</v>
      </c>
      <c r="W192" s="228">
        <v>759.56</v>
      </c>
      <c r="X192" s="228">
        <v>759.56</v>
      </c>
      <c r="Y192" s="228">
        <v>759.56</v>
      </c>
      <c r="AB192" s="4">
        <v>14</v>
      </c>
      <c r="AC192" s="4">
        <v>19</v>
      </c>
    </row>
    <row r="193" spans="1:29" x14ac:dyDescent="0.25">
      <c r="A193" s="111">
        <v>7</v>
      </c>
      <c r="B193" s="228">
        <v>759.56</v>
      </c>
      <c r="C193" s="228">
        <v>759.56</v>
      </c>
      <c r="D193" s="228">
        <v>759.56</v>
      </c>
      <c r="E193" s="228">
        <v>759.56</v>
      </c>
      <c r="F193" s="228">
        <v>759.56</v>
      </c>
      <c r="G193" s="228">
        <v>759.56</v>
      </c>
      <c r="H193" s="228">
        <v>759.56</v>
      </c>
      <c r="I193" s="228">
        <v>759.56</v>
      </c>
      <c r="J193" s="228">
        <v>759.56</v>
      </c>
      <c r="K193" s="228">
        <v>759.56</v>
      </c>
      <c r="L193" s="228">
        <v>759.56</v>
      </c>
      <c r="M193" s="228">
        <v>759.56</v>
      </c>
      <c r="N193" s="228">
        <v>759.56</v>
      </c>
      <c r="O193" s="228">
        <v>759.56</v>
      </c>
      <c r="P193" s="228">
        <v>759.56</v>
      </c>
      <c r="Q193" s="228">
        <v>759.56</v>
      </c>
      <c r="R193" s="228">
        <v>759.56</v>
      </c>
      <c r="S193" s="228">
        <v>759.56</v>
      </c>
      <c r="T193" s="228">
        <v>759.56</v>
      </c>
      <c r="U193" s="228">
        <v>759.56</v>
      </c>
      <c r="V193" s="228">
        <v>759.56</v>
      </c>
      <c r="W193" s="228">
        <v>759.56</v>
      </c>
      <c r="X193" s="228">
        <v>759.56</v>
      </c>
      <c r="Y193" s="228">
        <v>759.56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228">
        <v>759.56</v>
      </c>
      <c r="C194" s="228">
        <v>759.56</v>
      </c>
      <c r="D194" s="228">
        <v>759.56</v>
      </c>
      <c r="E194" s="228">
        <v>759.56</v>
      </c>
      <c r="F194" s="228">
        <v>759.56</v>
      </c>
      <c r="G194" s="228">
        <v>759.56</v>
      </c>
      <c r="H194" s="228">
        <v>759.56</v>
      </c>
      <c r="I194" s="228">
        <v>759.56</v>
      </c>
      <c r="J194" s="228">
        <v>759.56</v>
      </c>
      <c r="K194" s="228">
        <v>759.56</v>
      </c>
      <c r="L194" s="228">
        <v>759.56</v>
      </c>
      <c r="M194" s="228">
        <v>759.56</v>
      </c>
      <c r="N194" s="228">
        <v>759.56</v>
      </c>
      <c r="O194" s="228">
        <v>759.56</v>
      </c>
      <c r="P194" s="228">
        <v>759.56</v>
      </c>
      <c r="Q194" s="228">
        <v>759.56</v>
      </c>
      <c r="R194" s="228">
        <v>759.56</v>
      </c>
      <c r="S194" s="228">
        <v>759.56</v>
      </c>
      <c r="T194" s="228">
        <v>759.56</v>
      </c>
      <c r="U194" s="228">
        <v>759.56</v>
      </c>
      <c r="V194" s="228">
        <v>759.56</v>
      </c>
      <c r="W194" s="228">
        <v>759.56</v>
      </c>
      <c r="X194" s="228">
        <v>759.56</v>
      </c>
      <c r="Y194" s="228">
        <v>759.56</v>
      </c>
      <c r="AB194" s="4">
        <v>14</v>
      </c>
      <c r="AC194" s="4">
        <v>21</v>
      </c>
    </row>
    <row r="195" spans="1:29" x14ac:dyDescent="0.25">
      <c r="A195" s="111">
        <v>9</v>
      </c>
      <c r="B195" s="228">
        <v>759.56</v>
      </c>
      <c r="C195" s="228">
        <v>759.56</v>
      </c>
      <c r="D195" s="228">
        <v>759.56</v>
      </c>
      <c r="E195" s="228">
        <v>759.56</v>
      </c>
      <c r="F195" s="228">
        <v>759.56</v>
      </c>
      <c r="G195" s="228">
        <v>759.56</v>
      </c>
      <c r="H195" s="228">
        <v>759.56</v>
      </c>
      <c r="I195" s="228">
        <v>759.56</v>
      </c>
      <c r="J195" s="228">
        <v>759.56</v>
      </c>
      <c r="K195" s="228">
        <v>759.56</v>
      </c>
      <c r="L195" s="228">
        <v>759.56</v>
      </c>
      <c r="M195" s="228">
        <v>759.56</v>
      </c>
      <c r="N195" s="228">
        <v>759.56</v>
      </c>
      <c r="O195" s="228">
        <v>759.56</v>
      </c>
      <c r="P195" s="228">
        <v>759.56</v>
      </c>
      <c r="Q195" s="228">
        <v>759.56</v>
      </c>
      <c r="R195" s="228">
        <v>759.56</v>
      </c>
      <c r="S195" s="228">
        <v>759.56</v>
      </c>
      <c r="T195" s="228">
        <v>759.56</v>
      </c>
      <c r="U195" s="228">
        <v>759.56</v>
      </c>
      <c r="V195" s="228">
        <v>759.56</v>
      </c>
      <c r="W195" s="228">
        <v>759.56</v>
      </c>
      <c r="X195" s="228">
        <v>759.56</v>
      </c>
      <c r="Y195" s="228">
        <v>759.56</v>
      </c>
      <c r="AB195" s="4">
        <v>14</v>
      </c>
      <c r="AC195" s="4">
        <v>22</v>
      </c>
    </row>
    <row r="196" spans="1:29" x14ac:dyDescent="0.25">
      <c r="A196" s="111">
        <v>10</v>
      </c>
      <c r="B196" s="228">
        <v>759.56</v>
      </c>
      <c r="C196" s="228">
        <v>759.56</v>
      </c>
      <c r="D196" s="228">
        <v>759.56</v>
      </c>
      <c r="E196" s="228">
        <v>759.56</v>
      </c>
      <c r="F196" s="228">
        <v>759.56</v>
      </c>
      <c r="G196" s="228">
        <v>759.56</v>
      </c>
      <c r="H196" s="228">
        <v>759.56</v>
      </c>
      <c r="I196" s="228">
        <v>759.56</v>
      </c>
      <c r="J196" s="228">
        <v>759.56</v>
      </c>
      <c r="K196" s="228">
        <v>759.56</v>
      </c>
      <c r="L196" s="228">
        <v>759.56</v>
      </c>
      <c r="M196" s="228">
        <v>759.56</v>
      </c>
      <c r="N196" s="228">
        <v>759.56</v>
      </c>
      <c r="O196" s="228">
        <v>759.56</v>
      </c>
      <c r="P196" s="228">
        <v>759.56</v>
      </c>
      <c r="Q196" s="228">
        <v>759.56</v>
      </c>
      <c r="R196" s="228">
        <v>759.56</v>
      </c>
      <c r="S196" s="228">
        <v>759.56</v>
      </c>
      <c r="T196" s="228">
        <v>759.56</v>
      </c>
      <c r="U196" s="228">
        <v>759.56</v>
      </c>
      <c r="V196" s="228">
        <v>759.56</v>
      </c>
      <c r="W196" s="228">
        <v>759.56</v>
      </c>
      <c r="X196" s="228">
        <v>759.56</v>
      </c>
      <c r="Y196" s="228">
        <v>759.56</v>
      </c>
      <c r="AB196" s="4">
        <v>14</v>
      </c>
      <c r="AC196" s="4">
        <v>23</v>
      </c>
    </row>
    <row r="197" spans="1:29" x14ac:dyDescent="0.25">
      <c r="A197" s="111">
        <v>11</v>
      </c>
      <c r="B197" s="228">
        <v>759.56</v>
      </c>
      <c r="C197" s="228">
        <v>759.56</v>
      </c>
      <c r="D197" s="228">
        <v>759.56</v>
      </c>
      <c r="E197" s="228">
        <v>759.56</v>
      </c>
      <c r="F197" s="228">
        <v>759.56</v>
      </c>
      <c r="G197" s="228">
        <v>759.56</v>
      </c>
      <c r="H197" s="228">
        <v>759.56</v>
      </c>
      <c r="I197" s="228">
        <v>759.56</v>
      </c>
      <c r="J197" s="228">
        <v>759.56</v>
      </c>
      <c r="K197" s="228">
        <v>759.56</v>
      </c>
      <c r="L197" s="228">
        <v>759.56</v>
      </c>
      <c r="M197" s="228">
        <v>759.56</v>
      </c>
      <c r="N197" s="228">
        <v>759.56</v>
      </c>
      <c r="O197" s="228">
        <v>759.56</v>
      </c>
      <c r="P197" s="228">
        <v>759.56</v>
      </c>
      <c r="Q197" s="228">
        <v>759.56</v>
      </c>
      <c r="R197" s="228">
        <v>759.56</v>
      </c>
      <c r="S197" s="228">
        <v>759.56</v>
      </c>
      <c r="T197" s="228">
        <v>759.56</v>
      </c>
      <c r="U197" s="228">
        <v>759.56</v>
      </c>
      <c r="V197" s="228">
        <v>759.56</v>
      </c>
      <c r="W197" s="228">
        <v>759.56</v>
      </c>
      <c r="X197" s="228">
        <v>759.56</v>
      </c>
      <c r="Y197" s="228">
        <v>759.56</v>
      </c>
      <c r="AB197" s="4">
        <v>14</v>
      </c>
      <c r="AC197" s="4">
        <v>24</v>
      </c>
    </row>
    <row r="198" spans="1:29" x14ac:dyDescent="0.25">
      <c r="A198" s="111">
        <v>12</v>
      </c>
      <c r="B198" s="228">
        <v>759.56</v>
      </c>
      <c r="C198" s="228">
        <v>759.56</v>
      </c>
      <c r="D198" s="228">
        <v>759.56</v>
      </c>
      <c r="E198" s="228">
        <v>759.56</v>
      </c>
      <c r="F198" s="228">
        <v>759.56</v>
      </c>
      <c r="G198" s="228">
        <v>759.56</v>
      </c>
      <c r="H198" s="228">
        <v>759.56</v>
      </c>
      <c r="I198" s="228">
        <v>759.56</v>
      </c>
      <c r="J198" s="228">
        <v>759.56</v>
      </c>
      <c r="K198" s="228">
        <v>759.56</v>
      </c>
      <c r="L198" s="228">
        <v>759.56</v>
      </c>
      <c r="M198" s="228">
        <v>759.56</v>
      </c>
      <c r="N198" s="228">
        <v>759.56</v>
      </c>
      <c r="O198" s="228">
        <v>759.56</v>
      </c>
      <c r="P198" s="228">
        <v>759.56</v>
      </c>
      <c r="Q198" s="228">
        <v>759.56</v>
      </c>
      <c r="R198" s="228">
        <v>759.56</v>
      </c>
      <c r="S198" s="228">
        <v>759.56</v>
      </c>
      <c r="T198" s="228">
        <v>759.56</v>
      </c>
      <c r="U198" s="228">
        <v>759.56</v>
      </c>
      <c r="V198" s="228">
        <v>759.56</v>
      </c>
      <c r="W198" s="228">
        <v>759.56</v>
      </c>
      <c r="X198" s="228">
        <v>759.56</v>
      </c>
      <c r="Y198" s="228">
        <v>759.56</v>
      </c>
      <c r="AB198" s="4">
        <v>14</v>
      </c>
      <c r="AC198" s="4">
        <v>25</v>
      </c>
    </row>
    <row r="199" spans="1:29" x14ac:dyDescent="0.25">
      <c r="A199" s="111">
        <v>13</v>
      </c>
      <c r="B199" s="228">
        <v>759.56</v>
      </c>
      <c r="C199" s="228">
        <v>759.56</v>
      </c>
      <c r="D199" s="228">
        <v>759.56</v>
      </c>
      <c r="E199" s="228">
        <v>759.56</v>
      </c>
      <c r="F199" s="228">
        <v>759.56</v>
      </c>
      <c r="G199" s="228">
        <v>759.56</v>
      </c>
      <c r="H199" s="228">
        <v>759.56</v>
      </c>
      <c r="I199" s="228">
        <v>759.56</v>
      </c>
      <c r="J199" s="228">
        <v>759.56</v>
      </c>
      <c r="K199" s="228">
        <v>759.56</v>
      </c>
      <c r="L199" s="228">
        <v>759.56</v>
      </c>
      <c r="M199" s="228">
        <v>759.56</v>
      </c>
      <c r="N199" s="228">
        <v>759.56</v>
      </c>
      <c r="O199" s="228">
        <v>759.56</v>
      </c>
      <c r="P199" s="228">
        <v>759.56</v>
      </c>
      <c r="Q199" s="228">
        <v>759.56</v>
      </c>
      <c r="R199" s="228">
        <v>759.56</v>
      </c>
      <c r="S199" s="228">
        <v>759.56</v>
      </c>
      <c r="T199" s="228">
        <v>759.56</v>
      </c>
      <c r="U199" s="228">
        <v>759.56</v>
      </c>
      <c r="V199" s="228">
        <v>759.56</v>
      </c>
      <c r="W199" s="228">
        <v>759.56</v>
      </c>
      <c r="X199" s="228">
        <v>759.56</v>
      </c>
      <c r="Y199" s="228">
        <v>759.56</v>
      </c>
      <c r="AB199" s="4">
        <v>15</v>
      </c>
      <c r="AC199" s="4">
        <v>2</v>
      </c>
    </row>
    <row r="200" spans="1:29" x14ac:dyDescent="0.25">
      <c r="A200" s="111">
        <v>14</v>
      </c>
      <c r="B200" s="228">
        <v>759.56</v>
      </c>
      <c r="C200" s="228">
        <v>759.56</v>
      </c>
      <c r="D200" s="228">
        <v>759.56</v>
      </c>
      <c r="E200" s="228">
        <v>759.56</v>
      </c>
      <c r="F200" s="228">
        <v>759.56</v>
      </c>
      <c r="G200" s="228">
        <v>759.56</v>
      </c>
      <c r="H200" s="228">
        <v>759.56</v>
      </c>
      <c r="I200" s="228">
        <v>759.56</v>
      </c>
      <c r="J200" s="228">
        <v>759.56</v>
      </c>
      <c r="K200" s="228">
        <v>759.56</v>
      </c>
      <c r="L200" s="228">
        <v>759.56</v>
      </c>
      <c r="M200" s="228">
        <v>759.56</v>
      </c>
      <c r="N200" s="228">
        <v>759.56</v>
      </c>
      <c r="O200" s="228">
        <v>759.56</v>
      </c>
      <c r="P200" s="228">
        <v>759.56</v>
      </c>
      <c r="Q200" s="228">
        <v>759.56</v>
      </c>
      <c r="R200" s="228">
        <v>759.56</v>
      </c>
      <c r="S200" s="228">
        <v>759.56</v>
      </c>
      <c r="T200" s="228">
        <v>759.56</v>
      </c>
      <c r="U200" s="228">
        <v>759.56</v>
      </c>
      <c r="V200" s="228">
        <v>759.56</v>
      </c>
      <c r="W200" s="228">
        <v>759.56</v>
      </c>
      <c r="X200" s="228">
        <v>759.56</v>
      </c>
      <c r="Y200" s="228">
        <v>759.56</v>
      </c>
      <c r="AB200" s="4">
        <v>15</v>
      </c>
      <c r="AC200" s="4">
        <v>3</v>
      </c>
    </row>
    <row r="201" spans="1:29" x14ac:dyDescent="0.25">
      <c r="A201" s="111">
        <v>15</v>
      </c>
      <c r="B201" s="228">
        <v>759.56</v>
      </c>
      <c r="C201" s="228">
        <v>759.56</v>
      </c>
      <c r="D201" s="228">
        <v>759.56</v>
      </c>
      <c r="E201" s="228">
        <v>759.56</v>
      </c>
      <c r="F201" s="228">
        <v>759.56</v>
      </c>
      <c r="G201" s="228">
        <v>759.56</v>
      </c>
      <c r="H201" s="228">
        <v>759.56</v>
      </c>
      <c r="I201" s="228">
        <v>759.56</v>
      </c>
      <c r="J201" s="228">
        <v>759.56</v>
      </c>
      <c r="K201" s="228">
        <v>759.56</v>
      </c>
      <c r="L201" s="228">
        <v>759.56</v>
      </c>
      <c r="M201" s="228">
        <v>759.56</v>
      </c>
      <c r="N201" s="228">
        <v>759.56</v>
      </c>
      <c r="O201" s="228">
        <v>759.56</v>
      </c>
      <c r="P201" s="228">
        <v>759.56</v>
      </c>
      <c r="Q201" s="228">
        <v>759.56</v>
      </c>
      <c r="R201" s="228">
        <v>759.56</v>
      </c>
      <c r="S201" s="228">
        <v>759.56</v>
      </c>
      <c r="T201" s="228">
        <v>759.56</v>
      </c>
      <c r="U201" s="228">
        <v>759.56</v>
      </c>
      <c r="V201" s="228">
        <v>759.56</v>
      </c>
      <c r="W201" s="228">
        <v>759.56</v>
      </c>
      <c r="X201" s="228">
        <v>759.56</v>
      </c>
      <c r="Y201" s="228">
        <v>759.56</v>
      </c>
      <c r="AB201" s="4">
        <v>15</v>
      </c>
      <c r="AC201" s="4">
        <v>4</v>
      </c>
    </row>
    <row r="202" spans="1:29" x14ac:dyDescent="0.25">
      <c r="A202" s="111">
        <v>16</v>
      </c>
      <c r="B202" s="228">
        <v>759.56</v>
      </c>
      <c r="C202" s="228">
        <v>759.56</v>
      </c>
      <c r="D202" s="228">
        <v>759.56</v>
      </c>
      <c r="E202" s="228">
        <v>759.56</v>
      </c>
      <c r="F202" s="228">
        <v>759.56</v>
      </c>
      <c r="G202" s="228">
        <v>759.56</v>
      </c>
      <c r="H202" s="228">
        <v>759.56</v>
      </c>
      <c r="I202" s="228">
        <v>759.56</v>
      </c>
      <c r="J202" s="228">
        <v>759.56</v>
      </c>
      <c r="K202" s="228">
        <v>759.56</v>
      </c>
      <c r="L202" s="228">
        <v>759.56</v>
      </c>
      <c r="M202" s="228">
        <v>759.56</v>
      </c>
      <c r="N202" s="228">
        <v>759.56</v>
      </c>
      <c r="O202" s="228">
        <v>759.56</v>
      </c>
      <c r="P202" s="228">
        <v>759.56</v>
      </c>
      <c r="Q202" s="228">
        <v>759.56</v>
      </c>
      <c r="R202" s="228">
        <v>759.56</v>
      </c>
      <c r="S202" s="228">
        <v>759.56</v>
      </c>
      <c r="T202" s="228">
        <v>759.56</v>
      </c>
      <c r="U202" s="228">
        <v>759.56</v>
      </c>
      <c r="V202" s="228">
        <v>759.56</v>
      </c>
      <c r="W202" s="228">
        <v>759.56</v>
      </c>
      <c r="X202" s="228">
        <v>759.56</v>
      </c>
      <c r="Y202" s="228">
        <v>759.56</v>
      </c>
      <c r="AB202" s="4">
        <v>15</v>
      </c>
      <c r="AC202" s="4">
        <v>5</v>
      </c>
    </row>
    <row r="203" spans="1:29" x14ac:dyDescent="0.25">
      <c r="A203" s="111">
        <v>17</v>
      </c>
      <c r="B203" s="228">
        <v>759.56</v>
      </c>
      <c r="C203" s="228">
        <v>759.56</v>
      </c>
      <c r="D203" s="228">
        <v>759.56</v>
      </c>
      <c r="E203" s="228">
        <v>759.56</v>
      </c>
      <c r="F203" s="228">
        <v>759.56</v>
      </c>
      <c r="G203" s="228">
        <v>759.56</v>
      </c>
      <c r="H203" s="228">
        <v>759.56</v>
      </c>
      <c r="I203" s="228">
        <v>759.56</v>
      </c>
      <c r="J203" s="228">
        <v>759.56</v>
      </c>
      <c r="K203" s="228">
        <v>759.56</v>
      </c>
      <c r="L203" s="228">
        <v>759.56</v>
      </c>
      <c r="M203" s="228">
        <v>759.56</v>
      </c>
      <c r="N203" s="228">
        <v>759.56</v>
      </c>
      <c r="O203" s="228">
        <v>759.56</v>
      </c>
      <c r="P203" s="228">
        <v>759.56</v>
      </c>
      <c r="Q203" s="228">
        <v>759.56</v>
      </c>
      <c r="R203" s="228">
        <v>759.56</v>
      </c>
      <c r="S203" s="228">
        <v>759.56</v>
      </c>
      <c r="T203" s="228">
        <v>759.56</v>
      </c>
      <c r="U203" s="228">
        <v>759.56</v>
      </c>
      <c r="V203" s="228">
        <v>759.56</v>
      </c>
      <c r="W203" s="228">
        <v>759.56</v>
      </c>
      <c r="X203" s="228">
        <v>759.56</v>
      </c>
      <c r="Y203" s="228">
        <v>759.56</v>
      </c>
      <c r="AB203" s="4">
        <v>15</v>
      </c>
      <c r="AC203" s="4">
        <v>6</v>
      </c>
    </row>
    <row r="204" spans="1:29" x14ac:dyDescent="0.25">
      <c r="A204" s="111">
        <v>18</v>
      </c>
      <c r="B204" s="228">
        <v>759.56</v>
      </c>
      <c r="C204" s="228">
        <v>759.56</v>
      </c>
      <c r="D204" s="228">
        <v>759.56</v>
      </c>
      <c r="E204" s="228">
        <v>759.56</v>
      </c>
      <c r="F204" s="228">
        <v>759.56</v>
      </c>
      <c r="G204" s="228">
        <v>759.56</v>
      </c>
      <c r="H204" s="228">
        <v>759.56</v>
      </c>
      <c r="I204" s="228">
        <v>759.56</v>
      </c>
      <c r="J204" s="228">
        <v>759.56</v>
      </c>
      <c r="K204" s="228">
        <v>759.56</v>
      </c>
      <c r="L204" s="228">
        <v>759.56</v>
      </c>
      <c r="M204" s="228">
        <v>759.56</v>
      </c>
      <c r="N204" s="228">
        <v>759.56</v>
      </c>
      <c r="O204" s="228">
        <v>759.56</v>
      </c>
      <c r="P204" s="228">
        <v>759.56</v>
      </c>
      <c r="Q204" s="228">
        <v>759.56</v>
      </c>
      <c r="R204" s="228">
        <v>759.56</v>
      </c>
      <c r="S204" s="228">
        <v>759.56</v>
      </c>
      <c r="T204" s="228">
        <v>759.56</v>
      </c>
      <c r="U204" s="228">
        <v>759.56</v>
      </c>
      <c r="V204" s="228">
        <v>759.56</v>
      </c>
      <c r="W204" s="228">
        <v>759.56</v>
      </c>
      <c r="X204" s="228">
        <v>759.56</v>
      </c>
      <c r="Y204" s="228">
        <v>759.56</v>
      </c>
      <c r="AB204" s="4">
        <v>15</v>
      </c>
      <c r="AC204" s="4">
        <v>7</v>
      </c>
    </row>
    <row r="205" spans="1:29" x14ac:dyDescent="0.25">
      <c r="A205" s="111">
        <v>19</v>
      </c>
      <c r="B205" s="228">
        <v>759.56</v>
      </c>
      <c r="C205" s="228">
        <v>759.56</v>
      </c>
      <c r="D205" s="228">
        <v>759.56</v>
      </c>
      <c r="E205" s="228">
        <v>759.56</v>
      </c>
      <c r="F205" s="228">
        <v>759.56</v>
      </c>
      <c r="G205" s="228">
        <v>759.56</v>
      </c>
      <c r="H205" s="228">
        <v>759.56</v>
      </c>
      <c r="I205" s="228">
        <v>759.56</v>
      </c>
      <c r="J205" s="228">
        <v>759.56</v>
      </c>
      <c r="K205" s="228">
        <v>759.56</v>
      </c>
      <c r="L205" s="228">
        <v>759.56</v>
      </c>
      <c r="M205" s="228">
        <v>759.56</v>
      </c>
      <c r="N205" s="228">
        <v>759.56</v>
      </c>
      <c r="O205" s="228">
        <v>759.56</v>
      </c>
      <c r="P205" s="228">
        <v>759.56</v>
      </c>
      <c r="Q205" s="228">
        <v>759.56</v>
      </c>
      <c r="R205" s="228">
        <v>759.56</v>
      </c>
      <c r="S205" s="228">
        <v>759.56</v>
      </c>
      <c r="T205" s="228">
        <v>759.56</v>
      </c>
      <c r="U205" s="228">
        <v>759.56</v>
      </c>
      <c r="V205" s="228">
        <v>759.56</v>
      </c>
      <c r="W205" s="228">
        <v>759.56</v>
      </c>
      <c r="X205" s="228">
        <v>759.56</v>
      </c>
      <c r="Y205" s="228">
        <v>759.56</v>
      </c>
      <c r="AB205" s="4">
        <v>15</v>
      </c>
      <c r="AC205" s="4">
        <v>8</v>
      </c>
    </row>
    <row r="206" spans="1:29" x14ac:dyDescent="0.25">
      <c r="A206" s="111">
        <v>20</v>
      </c>
      <c r="B206" s="228">
        <v>759.56</v>
      </c>
      <c r="C206" s="228">
        <v>759.56</v>
      </c>
      <c r="D206" s="228">
        <v>759.56</v>
      </c>
      <c r="E206" s="228">
        <v>759.56</v>
      </c>
      <c r="F206" s="228">
        <v>759.56</v>
      </c>
      <c r="G206" s="228">
        <v>759.56</v>
      </c>
      <c r="H206" s="228">
        <v>759.56</v>
      </c>
      <c r="I206" s="228">
        <v>759.56</v>
      </c>
      <c r="J206" s="228">
        <v>759.56</v>
      </c>
      <c r="K206" s="228">
        <v>759.56</v>
      </c>
      <c r="L206" s="228">
        <v>759.56</v>
      </c>
      <c r="M206" s="228">
        <v>759.56</v>
      </c>
      <c r="N206" s="228">
        <v>759.56</v>
      </c>
      <c r="O206" s="228">
        <v>759.56</v>
      </c>
      <c r="P206" s="228">
        <v>759.56</v>
      </c>
      <c r="Q206" s="228">
        <v>759.56</v>
      </c>
      <c r="R206" s="228">
        <v>759.56</v>
      </c>
      <c r="S206" s="228">
        <v>759.56</v>
      </c>
      <c r="T206" s="228">
        <v>759.56</v>
      </c>
      <c r="U206" s="228">
        <v>759.56</v>
      </c>
      <c r="V206" s="228">
        <v>759.56</v>
      </c>
      <c r="W206" s="228">
        <v>759.56</v>
      </c>
      <c r="X206" s="228">
        <v>759.56</v>
      </c>
      <c r="Y206" s="228">
        <v>759.56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228">
        <v>759.56</v>
      </c>
      <c r="C207" s="228">
        <v>759.56</v>
      </c>
      <c r="D207" s="228">
        <v>759.56</v>
      </c>
      <c r="E207" s="228">
        <v>759.56</v>
      </c>
      <c r="F207" s="228">
        <v>759.56</v>
      </c>
      <c r="G207" s="228">
        <v>759.56</v>
      </c>
      <c r="H207" s="228">
        <v>759.56</v>
      </c>
      <c r="I207" s="228">
        <v>759.56</v>
      </c>
      <c r="J207" s="228">
        <v>759.56</v>
      </c>
      <c r="K207" s="228">
        <v>759.56</v>
      </c>
      <c r="L207" s="228">
        <v>759.56</v>
      </c>
      <c r="M207" s="228">
        <v>759.56</v>
      </c>
      <c r="N207" s="228">
        <v>759.56</v>
      </c>
      <c r="O207" s="228">
        <v>759.56</v>
      </c>
      <c r="P207" s="228">
        <v>759.56</v>
      </c>
      <c r="Q207" s="228">
        <v>759.56</v>
      </c>
      <c r="R207" s="228">
        <v>759.56</v>
      </c>
      <c r="S207" s="228">
        <v>759.56</v>
      </c>
      <c r="T207" s="228">
        <v>759.56</v>
      </c>
      <c r="U207" s="228">
        <v>759.56</v>
      </c>
      <c r="V207" s="228">
        <v>759.56</v>
      </c>
      <c r="W207" s="228">
        <v>759.56</v>
      </c>
      <c r="X207" s="228">
        <v>759.56</v>
      </c>
      <c r="Y207" s="228">
        <v>759.56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228">
        <v>759.56</v>
      </c>
      <c r="C208" s="228">
        <v>759.56</v>
      </c>
      <c r="D208" s="228">
        <v>759.56</v>
      </c>
      <c r="E208" s="228">
        <v>759.56</v>
      </c>
      <c r="F208" s="228">
        <v>759.56</v>
      </c>
      <c r="G208" s="228">
        <v>759.56</v>
      </c>
      <c r="H208" s="228">
        <v>759.56</v>
      </c>
      <c r="I208" s="228">
        <v>759.56</v>
      </c>
      <c r="J208" s="228">
        <v>759.56</v>
      </c>
      <c r="K208" s="228">
        <v>759.56</v>
      </c>
      <c r="L208" s="228">
        <v>759.56</v>
      </c>
      <c r="M208" s="228">
        <v>759.56</v>
      </c>
      <c r="N208" s="228">
        <v>759.56</v>
      </c>
      <c r="O208" s="228">
        <v>759.56</v>
      </c>
      <c r="P208" s="228">
        <v>759.56</v>
      </c>
      <c r="Q208" s="228">
        <v>759.56</v>
      </c>
      <c r="R208" s="228">
        <v>759.56</v>
      </c>
      <c r="S208" s="228">
        <v>759.56</v>
      </c>
      <c r="T208" s="228">
        <v>759.56</v>
      </c>
      <c r="U208" s="228">
        <v>759.56</v>
      </c>
      <c r="V208" s="228">
        <v>759.56</v>
      </c>
      <c r="W208" s="228">
        <v>759.56</v>
      </c>
      <c r="X208" s="228">
        <v>759.56</v>
      </c>
      <c r="Y208" s="228">
        <v>759.56</v>
      </c>
      <c r="AB208" s="4">
        <v>15</v>
      </c>
      <c r="AC208" s="4">
        <v>11</v>
      </c>
    </row>
    <row r="209" spans="1:29" x14ac:dyDescent="0.25">
      <c r="A209" s="111">
        <v>23</v>
      </c>
      <c r="B209" s="228">
        <v>759.56</v>
      </c>
      <c r="C209" s="228">
        <v>759.56</v>
      </c>
      <c r="D209" s="228">
        <v>759.56</v>
      </c>
      <c r="E209" s="228">
        <v>759.56</v>
      </c>
      <c r="F209" s="228">
        <v>759.56</v>
      </c>
      <c r="G209" s="228">
        <v>759.56</v>
      </c>
      <c r="H209" s="228">
        <v>759.56</v>
      </c>
      <c r="I209" s="228">
        <v>759.56</v>
      </c>
      <c r="J209" s="228">
        <v>759.56</v>
      </c>
      <c r="K209" s="228">
        <v>759.56</v>
      </c>
      <c r="L209" s="228">
        <v>759.56</v>
      </c>
      <c r="M209" s="228">
        <v>759.56</v>
      </c>
      <c r="N209" s="228">
        <v>759.56</v>
      </c>
      <c r="O209" s="228">
        <v>759.56</v>
      </c>
      <c r="P209" s="228">
        <v>759.56</v>
      </c>
      <c r="Q209" s="228">
        <v>759.56</v>
      </c>
      <c r="R209" s="228">
        <v>759.56</v>
      </c>
      <c r="S209" s="228">
        <v>759.56</v>
      </c>
      <c r="T209" s="228">
        <v>759.56</v>
      </c>
      <c r="U209" s="228">
        <v>759.56</v>
      </c>
      <c r="V209" s="228">
        <v>759.56</v>
      </c>
      <c r="W209" s="228">
        <v>759.56</v>
      </c>
      <c r="X209" s="228">
        <v>759.56</v>
      </c>
      <c r="Y209" s="228">
        <v>759.56</v>
      </c>
      <c r="AB209" s="4">
        <v>15</v>
      </c>
      <c r="AC209" s="4">
        <v>12</v>
      </c>
    </row>
    <row r="210" spans="1:29" x14ac:dyDescent="0.25">
      <c r="A210" s="111">
        <v>24</v>
      </c>
      <c r="B210" s="228">
        <v>759.56</v>
      </c>
      <c r="C210" s="228">
        <v>759.56</v>
      </c>
      <c r="D210" s="228">
        <v>759.56</v>
      </c>
      <c r="E210" s="228">
        <v>759.56</v>
      </c>
      <c r="F210" s="228">
        <v>759.56</v>
      </c>
      <c r="G210" s="228">
        <v>759.56</v>
      </c>
      <c r="H210" s="228">
        <v>759.56</v>
      </c>
      <c r="I210" s="228">
        <v>759.56</v>
      </c>
      <c r="J210" s="228">
        <v>759.56</v>
      </c>
      <c r="K210" s="228">
        <v>759.56</v>
      </c>
      <c r="L210" s="228">
        <v>759.56</v>
      </c>
      <c r="M210" s="228">
        <v>759.56</v>
      </c>
      <c r="N210" s="228">
        <v>759.56</v>
      </c>
      <c r="O210" s="228">
        <v>759.56</v>
      </c>
      <c r="P210" s="228">
        <v>759.56</v>
      </c>
      <c r="Q210" s="228">
        <v>759.56</v>
      </c>
      <c r="R210" s="228">
        <v>759.56</v>
      </c>
      <c r="S210" s="228">
        <v>759.56</v>
      </c>
      <c r="T210" s="228">
        <v>759.56</v>
      </c>
      <c r="U210" s="228">
        <v>759.56</v>
      </c>
      <c r="V210" s="228">
        <v>759.56</v>
      </c>
      <c r="W210" s="228">
        <v>759.56</v>
      </c>
      <c r="X210" s="228">
        <v>759.56</v>
      </c>
      <c r="Y210" s="228">
        <v>759.56</v>
      </c>
      <c r="AB210" s="4">
        <v>15</v>
      </c>
      <c r="AC210" s="4">
        <v>13</v>
      </c>
    </row>
    <row r="211" spans="1:29" x14ac:dyDescent="0.25">
      <c r="A211" s="111">
        <v>25</v>
      </c>
      <c r="B211" s="228">
        <v>759.56</v>
      </c>
      <c r="C211" s="228">
        <v>759.56</v>
      </c>
      <c r="D211" s="228">
        <v>759.56</v>
      </c>
      <c r="E211" s="228">
        <v>759.56</v>
      </c>
      <c r="F211" s="228">
        <v>759.56</v>
      </c>
      <c r="G211" s="228">
        <v>759.56</v>
      </c>
      <c r="H211" s="228">
        <v>759.56</v>
      </c>
      <c r="I211" s="228">
        <v>759.56</v>
      </c>
      <c r="J211" s="228">
        <v>759.56</v>
      </c>
      <c r="K211" s="228">
        <v>759.56</v>
      </c>
      <c r="L211" s="228">
        <v>759.56</v>
      </c>
      <c r="M211" s="228">
        <v>759.56</v>
      </c>
      <c r="N211" s="228">
        <v>759.56</v>
      </c>
      <c r="O211" s="228">
        <v>759.56</v>
      </c>
      <c r="P211" s="228">
        <v>759.56</v>
      </c>
      <c r="Q211" s="228">
        <v>759.56</v>
      </c>
      <c r="R211" s="228">
        <v>759.56</v>
      </c>
      <c r="S211" s="228">
        <v>759.56</v>
      </c>
      <c r="T211" s="228">
        <v>759.56</v>
      </c>
      <c r="U211" s="228">
        <v>759.56</v>
      </c>
      <c r="V211" s="228">
        <v>759.56</v>
      </c>
      <c r="W211" s="228">
        <v>759.56</v>
      </c>
      <c r="X211" s="228">
        <v>759.56</v>
      </c>
      <c r="Y211" s="228">
        <v>759.56</v>
      </c>
      <c r="AB211" s="4">
        <v>15</v>
      </c>
      <c r="AC211" s="4">
        <v>14</v>
      </c>
    </row>
    <row r="212" spans="1:29" x14ac:dyDescent="0.25">
      <c r="A212" s="111">
        <v>26</v>
      </c>
      <c r="B212" s="228">
        <v>759.56</v>
      </c>
      <c r="C212" s="228">
        <v>759.56</v>
      </c>
      <c r="D212" s="228">
        <v>759.56</v>
      </c>
      <c r="E212" s="228">
        <v>759.56</v>
      </c>
      <c r="F212" s="228">
        <v>759.56</v>
      </c>
      <c r="G212" s="228">
        <v>759.56</v>
      </c>
      <c r="H212" s="228">
        <v>759.56</v>
      </c>
      <c r="I212" s="228">
        <v>759.56</v>
      </c>
      <c r="J212" s="228">
        <v>759.56</v>
      </c>
      <c r="K212" s="228">
        <v>759.56</v>
      </c>
      <c r="L212" s="228">
        <v>759.56</v>
      </c>
      <c r="M212" s="228">
        <v>759.56</v>
      </c>
      <c r="N212" s="228">
        <v>759.56</v>
      </c>
      <c r="O212" s="228">
        <v>759.56</v>
      </c>
      <c r="P212" s="228">
        <v>759.56</v>
      </c>
      <c r="Q212" s="228">
        <v>759.56</v>
      </c>
      <c r="R212" s="228">
        <v>759.56</v>
      </c>
      <c r="S212" s="228">
        <v>759.56</v>
      </c>
      <c r="T212" s="228">
        <v>759.56</v>
      </c>
      <c r="U212" s="228">
        <v>759.56</v>
      </c>
      <c r="V212" s="228">
        <v>759.56</v>
      </c>
      <c r="W212" s="228">
        <v>759.56</v>
      </c>
      <c r="X212" s="228">
        <v>759.56</v>
      </c>
      <c r="Y212" s="228">
        <v>759.56</v>
      </c>
      <c r="AB212" s="4">
        <v>15</v>
      </c>
      <c r="AC212" s="4">
        <v>15</v>
      </c>
    </row>
    <row r="213" spans="1:29" x14ac:dyDescent="0.25">
      <c r="A213" s="111">
        <v>27</v>
      </c>
      <c r="B213" s="228">
        <v>759.56</v>
      </c>
      <c r="C213" s="228">
        <v>759.56</v>
      </c>
      <c r="D213" s="228">
        <v>759.56</v>
      </c>
      <c r="E213" s="228">
        <v>759.56</v>
      </c>
      <c r="F213" s="228">
        <v>759.56</v>
      </c>
      <c r="G213" s="228">
        <v>759.56</v>
      </c>
      <c r="H213" s="228">
        <v>759.56</v>
      </c>
      <c r="I213" s="228">
        <v>759.56</v>
      </c>
      <c r="J213" s="228">
        <v>759.56</v>
      </c>
      <c r="K213" s="228">
        <v>759.56</v>
      </c>
      <c r="L213" s="228">
        <v>759.56</v>
      </c>
      <c r="M213" s="228">
        <v>759.56</v>
      </c>
      <c r="N213" s="228">
        <v>759.56</v>
      </c>
      <c r="O213" s="228">
        <v>759.56</v>
      </c>
      <c r="P213" s="228">
        <v>759.56</v>
      </c>
      <c r="Q213" s="228">
        <v>759.56</v>
      </c>
      <c r="R213" s="228">
        <v>759.56</v>
      </c>
      <c r="S213" s="228">
        <v>759.56</v>
      </c>
      <c r="T213" s="228">
        <v>759.56</v>
      </c>
      <c r="U213" s="228">
        <v>759.56</v>
      </c>
      <c r="V213" s="228">
        <v>759.56</v>
      </c>
      <c r="W213" s="228">
        <v>759.56</v>
      </c>
      <c r="X213" s="228">
        <v>759.56</v>
      </c>
      <c r="Y213" s="228">
        <v>759.56</v>
      </c>
      <c r="AB213" s="4">
        <v>15</v>
      </c>
      <c r="AC213" s="4">
        <v>16</v>
      </c>
    </row>
    <row r="214" spans="1:29" x14ac:dyDescent="0.25">
      <c r="A214" s="111">
        <v>28</v>
      </c>
      <c r="B214" s="228">
        <v>759.56</v>
      </c>
      <c r="C214" s="228">
        <v>759.56</v>
      </c>
      <c r="D214" s="228">
        <v>759.56</v>
      </c>
      <c r="E214" s="228">
        <v>759.56</v>
      </c>
      <c r="F214" s="228">
        <v>759.56</v>
      </c>
      <c r="G214" s="228">
        <v>759.56</v>
      </c>
      <c r="H214" s="228">
        <v>759.56</v>
      </c>
      <c r="I214" s="228">
        <v>759.56</v>
      </c>
      <c r="J214" s="228">
        <v>759.56</v>
      </c>
      <c r="K214" s="228">
        <v>759.56</v>
      </c>
      <c r="L214" s="228">
        <v>759.56</v>
      </c>
      <c r="M214" s="228">
        <v>759.56</v>
      </c>
      <c r="N214" s="228">
        <v>759.56</v>
      </c>
      <c r="O214" s="228">
        <v>759.56</v>
      </c>
      <c r="P214" s="228">
        <v>759.56</v>
      </c>
      <c r="Q214" s="228">
        <v>759.56</v>
      </c>
      <c r="R214" s="228">
        <v>759.56</v>
      </c>
      <c r="S214" s="228">
        <v>759.56</v>
      </c>
      <c r="T214" s="228">
        <v>759.56</v>
      </c>
      <c r="U214" s="228">
        <v>759.56</v>
      </c>
      <c r="V214" s="228">
        <v>759.56</v>
      </c>
      <c r="W214" s="228">
        <v>759.56</v>
      </c>
      <c r="X214" s="228">
        <v>759.56</v>
      </c>
      <c r="Y214" s="228">
        <v>759.56</v>
      </c>
      <c r="AB214" s="4">
        <v>15</v>
      </c>
      <c r="AC214" s="4">
        <v>17</v>
      </c>
    </row>
    <row r="215" spans="1:29" x14ac:dyDescent="0.25">
      <c r="A215" s="111">
        <v>29</v>
      </c>
      <c r="B215" s="228">
        <v>759.56</v>
      </c>
      <c r="C215" s="228">
        <v>759.56</v>
      </c>
      <c r="D215" s="228">
        <v>759.56</v>
      </c>
      <c r="E215" s="228">
        <v>759.56</v>
      </c>
      <c r="F215" s="228">
        <v>759.56</v>
      </c>
      <c r="G215" s="228">
        <v>759.56</v>
      </c>
      <c r="H215" s="228">
        <v>759.56</v>
      </c>
      <c r="I215" s="228">
        <v>759.56</v>
      </c>
      <c r="J215" s="228">
        <v>759.56</v>
      </c>
      <c r="K215" s="228">
        <v>759.56</v>
      </c>
      <c r="L215" s="228">
        <v>759.56</v>
      </c>
      <c r="M215" s="228">
        <v>759.56</v>
      </c>
      <c r="N215" s="228">
        <v>759.56</v>
      </c>
      <c r="O215" s="228">
        <v>759.56</v>
      </c>
      <c r="P215" s="228">
        <v>759.56</v>
      </c>
      <c r="Q215" s="228">
        <v>759.56</v>
      </c>
      <c r="R215" s="228">
        <v>759.56</v>
      </c>
      <c r="S215" s="228">
        <v>759.56</v>
      </c>
      <c r="T215" s="228">
        <v>759.56</v>
      </c>
      <c r="U215" s="228">
        <v>759.56</v>
      </c>
      <c r="V215" s="228">
        <v>759.56</v>
      </c>
      <c r="W215" s="228">
        <v>759.56</v>
      </c>
      <c r="X215" s="228">
        <v>759.56</v>
      </c>
      <c r="Y215" s="228">
        <v>759.56</v>
      </c>
      <c r="AB215" s="4">
        <v>15</v>
      </c>
      <c r="AC215" s="4">
        <v>18</v>
      </c>
    </row>
    <row r="216" spans="1:29" x14ac:dyDescent="0.25">
      <c r="A216" s="121">
        <v>30</v>
      </c>
      <c r="B216" s="228">
        <v>759.56</v>
      </c>
      <c r="C216" s="228">
        <v>759.56</v>
      </c>
      <c r="D216" s="228">
        <v>759.56</v>
      </c>
      <c r="E216" s="228">
        <v>759.56</v>
      </c>
      <c r="F216" s="228">
        <v>759.56</v>
      </c>
      <c r="G216" s="228">
        <v>759.56</v>
      </c>
      <c r="H216" s="228">
        <v>759.56</v>
      </c>
      <c r="I216" s="228">
        <v>759.56</v>
      </c>
      <c r="J216" s="228">
        <v>759.56</v>
      </c>
      <c r="K216" s="228">
        <v>759.56</v>
      </c>
      <c r="L216" s="228">
        <v>759.56</v>
      </c>
      <c r="M216" s="228">
        <v>759.56</v>
      </c>
      <c r="N216" s="228">
        <v>759.56</v>
      </c>
      <c r="O216" s="228">
        <v>759.56</v>
      </c>
      <c r="P216" s="228">
        <v>759.56</v>
      </c>
      <c r="Q216" s="228">
        <v>759.56</v>
      </c>
      <c r="R216" s="228">
        <v>759.56</v>
      </c>
      <c r="S216" s="228">
        <v>759.56</v>
      </c>
      <c r="T216" s="228">
        <v>759.56</v>
      </c>
      <c r="U216" s="228">
        <v>759.56</v>
      </c>
      <c r="V216" s="228">
        <v>759.56</v>
      </c>
      <c r="W216" s="228">
        <v>759.56</v>
      </c>
      <c r="X216" s="228">
        <v>759.56</v>
      </c>
      <c r="Y216" s="228">
        <v>759.56</v>
      </c>
      <c r="AB216" s="4">
        <v>15</v>
      </c>
      <c r="AC216" s="4">
        <v>19</v>
      </c>
    </row>
    <row r="217" spans="1:29" x14ac:dyDescent="0.25">
      <c r="A217" s="122">
        <v>31</v>
      </c>
      <c r="B217" s="228">
        <v>759.56</v>
      </c>
      <c r="C217" s="228">
        <v>759.56</v>
      </c>
      <c r="D217" s="228">
        <v>759.56</v>
      </c>
      <c r="E217" s="228">
        <v>759.56</v>
      </c>
      <c r="F217" s="228">
        <v>759.56</v>
      </c>
      <c r="G217" s="228">
        <v>759.56</v>
      </c>
      <c r="H217" s="228">
        <v>759.56</v>
      </c>
      <c r="I217" s="228">
        <v>759.56</v>
      </c>
      <c r="J217" s="228">
        <v>759.56</v>
      </c>
      <c r="K217" s="228">
        <v>759.56</v>
      </c>
      <c r="L217" s="228">
        <v>759.56</v>
      </c>
      <c r="M217" s="228">
        <v>759.56</v>
      </c>
      <c r="N217" s="228">
        <v>759.56</v>
      </c>
      <c r="O217" s="228">
        <v>759.56</v>
      </c>
      <c r="P217" s="228">
        <v>759.56</v>
      </c>
      <c r="Q217" s="228">
        <v>759.56</v>
      </c>
      <c r="R217" s="228">
        <v>759.56</v>
      </c>
      <c r="S217" s="228">
        <v>759.56</v>
      </c>
      <c r="T217" s="228">
        <v>759.56</v>
      </c>
      <c r="U217" s="228">
        <v>759.56</v>
      </c>
      <c r="V217" s="228">
        <v>759.56</v>
      </c>
      <c r="W217" s="228">
        <v>759.56</v>
      </c>
      <c r="X217" s="228">
        <v>759.56</v>
      </c>
      <c r="Y217" s="228">
        <v>759.56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248">
        <v>2.2000000000000002</v>
      </c>
      <c r="J226" s="248">
        <v>2.2000000000000002</v>
      </c>
      <c r="K226" s="248">
        <v>2.2000000000000002</v>
      </c>
      <c r="L226" s="248">
        <v>2.2000000000000002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238">
        <v>0</v>
      </c>
      <c r="J227" s="238">
        <v>0</v>
      </c>
      <c r="K227" s="238">
        <v>0</v>
      </c>
      <c r="L227" s="238">
        <v>0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238">
        <v>2.2000000000000002</v>
      </c>
      <c r="J228" s="238">
        <v>2.2000000000000002</v>
      </c>
      <c r="K228" s="238">
        <v>2.2000000000000002</v>
      </c>
      <c r="L228" s="238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0</v>
      </c>
      <c r="J230" s="136">
        <v>0</v>
      </c>
      <c r="K230" s="136">
        <v>0</v>
      </c>
      <c r="L230" s="136">
        <v>0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0</v>
      </c>
      <c r="J231" s="136">
        <v>0</v>
      </c>
      <c r="K231" s="136">
        <v>0</v>
      </c>
      <c r="L231" s="136">
        <v>0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39">
        <v>1304.77</v>
      </c>
      <c r="C7" s="240">
        <v>1314.77</v>
      </c>
      <c r="D7" s="240">
        <v>1338.61</v>
      </c>
      <c r="E7" s="240">
        <v>1346.85</v>
      </c>
      <c r="F7" s="240">
        <v>1411.24</v>
      </c>
      <c r="G7" s="240">
        <v>1519.66</v>
      </c>
      <c r="H7" s="240">
        <v>1576.55</v>
      </c>
      <c r="I7" s="240">
        <v>1588.36</v>
      </c>
      <c r="J7" s="240">
        <v>1586.27</v>
      </c>
      <c r="K7" s="240">
        <v>1578.87</v>
      </c>
      <c r="L7" s="240">
        <v>1568.98</v>
      </c>
      <c r="M7" s="240">
        <v>1568.9</v>
      </c>
      <c r="N7" s="240">
        <v>1558.7</v>
      </c>
      <c r="O7" s="240">
        <v>1542.26</v>
      </c>
      <c r="P7" s="240">
        <v>1550.67</v>
      </c>
      <c r="Q7" s="240">
        <v>1568.33</v>
      </c>
      <c r="R7" s="240">
        <v>1583.47</v>
      </c>
      <c r="S7" s="240">
        <v>1603.52</v>
      </c>
      <c r="T7" s="240">
        <v>1581.61</v>
      </c>
      <c r="U7" s="240">
        <v>1564.44</v>
      </c>
      <c r="V7" s="240">
        <v>1536.21</v>
      </c>
      <c r="W7" s="240">
        <v>1486.74</v>
      </c>
      <c r="X7" s="240">
        <v>1365.21</v>
      </c>
      <c r="Y7" s="241">
        <v>1342.42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42">
        <v>1313.57</v>
      </c>
      <c r="C8" s="243">
        <v>1314.04</v>
      </c>
      <c r="D8" s="243">
        <v>1322.96</v>
      </c>
      <c r="E8" s="243">
        <v>1345.56</v>
      </c>
      <c r="F8" s="243">
        <v>1429.4</v>
      </c>
      <c r="G8" s="243">
        <v>1545.24</v>
      </c>
      <c r="H8" s="243">
        <v>1566.48</v>
      </c>
      <c r="I8" s="243">
        <v>1611.27</v>
      </c>
      <c r="J8" s="243">
        <v>1589.02</v>
      </c>
      <c r="K8" s="243">
        <v>1577.67</v>
      </c>
      <c r="L8" s="243">
        <v>1560.1</v>
      </c>
      <c r="M8" s="243">
        <v>1563.01</v>
      </c>
      <c r="N8" s="243">
        <v>1559.58</v>
      </c>
      <c r="O8" s="243">
        <v>1556.04</v>
      </c>
      <c r="P8" s="243">
        <v>1559.92</v>
      </c>
      <c r="Q8" s="243">
        <v>1576.6</v>
      </c>
      <c r="R8" s="243">
        <v>1612.91</v>
      </c>
      <c r="S8" s="243">
        <v>1622.38</v>
      </c>
      <c r="T8" s="243">
        <v>1689.45</v>
      </c>
      <c r="U8" s="243">
        <v>1603.71</v>
      </c>
      <c r="V8" s="243">
        <v>1559.66</v>
      </c>
      <c r="W8" s="243">
        <v>1519.59</v>
      </c>
      <c r="X8" s="243">
        <v>1426.91</v>
      </c>
      <c r="Y8" s="244">
        <v>1389.99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42">
        <v>1342.55</v>
      </c>
      <c r="C9" s="243">
        <v>1330.52</v>
      </c>
      <c r="D9" s="243">
        <v>1332.97</v>
      </c>
      <c r="E9" s="243">
        <v>1344.65</v>
      </c>
      <c r="F9" s="243">
        <v>1412.32</v>
      </c>
      <c r="G9" s="243">
        <v>1524.36</v>
      </c>
      <c r="H9" s="243">
        <v>1571.71</v>
      </c>
      <c r="I9" s="243">
        <v>1588.96</v>
      </c>
      <c r="J9" s="243">
        <v>1591.54</v>
      </c>
      <c r="K9" s="243">
        <v>1587.89</v>
      </c>
      <c r="L9" s="243">
        <v>1559.72</v>
      </c>
      <c r="M9" s="243">
        <v>1573.83</v>
      </c>
      <c r="N9" s="243">
        <v>1568.9</v>
      </c>
      <c r="O9" s="243">
        <v>1560.12</v>
      </c>
      <c r="P9" s="243">
        <v>1561.82</v>
      </c>
      <c r="Q9" s="243">
        <v>1573.68</v>
      </c>
      <c r="R9" s="243">
        <v>1603.23</v>
      </c>
      <c r="S9" s="243">
        <v>1644.85</v>
      </c>
      <c r="T9" s="243">
        <v>1602.91</v>
      </c>
      <c r="U9" s="243">
        <v>1572.38</v>
      </c>
      <c r="V9" s="243">
        <v>1514.57</v>
      </c>
      <c r="W9" s="243">
        <v>1460.03</v>
      </c>
      <c r="X9" s="243">
        <v>1398.21</v>
      </c>
      <c r="Y9" s="244">
        <v>1384.16</v>
      </c>
      <c r="AB9" s="4">
        <v>7</v>
      </c>
      <c r="AC9" s="4">
        <v>4</v>
      </c>
    </row>
    <row r="10" spans="1:29" x14ac:dyDescent="0.25">
      <c r="A10" s="69">
        <v>4</v>
      </c>
      <c r="B10" s="242">
        <v>1341.67</v>
      </c>
      <c r="C10" s="243">
        <v>1342.14</v>
      </c>
      <c r="D10" s="243">
        <v>1343.24</v>
      </c>
      <c r="E10" s="243">
        <v>1343.84</v>
      </c>
      <c r="F10" s="243">
        <v>1344.93</v>
      </c>
      <c r="G10" s="243">
        <v>1415.62</v>
      </c>
      <c r="H10" s="243">
        <v>1443.08</v>
      </c>
      <c r="I10" s="243">
        <v>1429.95</v>
      </c>
      <c r="J10" s="243">
        <v>1405.2</v>
      </c>
      <c r="K10" s="243">
        <v>1367.97</v>
      </c>
      <c r="L10" s="243">
        <v>1298.96</v>
      </c>
      <c r="M10" s="243">
        <v>1298.8900000000001</v>
      </c>
      <c r="N10" s="243">
        <v>1298.76</v>
      </c>
      <c r="O10" s="243">
        <v>1298.8699999999999</v>
      </c>
      <c r="P10" s="243">
        <v>1325.77</v>
      </c>
      <c r="Q10" s="243">
        <v>1316.99</v>
      </c>
      <c r="R10" s="243">
        <v>1350.56</v>
      </c>
      <c r="S10" s="243">
        <v>1350.69</v>
      </c>
      <c r="T10" s="243">
        <v>1349.65</v>
      </c>
      <c r="U10" s="243">
        <v>1349.38</v>
      </c>
      <c r="V10" s="243">
        <v>1347.87</v>
      </c>
      <c r="W10" s="243">
        <v>1302.45</v>
      </c>
      <c r="X10" s="243">
        <v>1295.27</v>
      </c>
      <c r="Y10" s="244">
        <v>1301.1500000000001</v>
      </c>
      <c r="AB10" s="4">
        <v>7</v>
      </c>
      <c r="AC10" s="4">
        <v>5</v>
      </c>
    </row>
    <row r="11" spans="1:29" x14ac:dyDescent="0.25">
      <c r="A11" s="69">
        <v>5</v>
      </c>
      <c r="B11" s="242">
        <v>1342.46</v>
      </c>
      <c r="C11" s="243">
        <v>1343.52</v>
      </c>
      <c r="D11" s="243">
        <v>1343.34</v>
      </c>
      <c r="E11" s="243">
        <v>1344.18</v>
      </c>
      <c r="F11" s="243">
        <v>1351.43</v>
      </c>
      <c r="G11" s="243">
        <v>1362.8</v>
      </c>
      <c r="H11" s="243">
        <v>1434.42</v>
      </c>
      <c r="I11" s="243">
        <v>1415.49</v>
      </c>
      <c r="J11" s="243">
        <v>1371.97</v>
      </c>
      <c r="K11" s="243">
        <v>1360.66</v>
      </c>
      <c r="L11" s="243">
        <v>1352.47</v>
      </c>
      <c r="M11" s="243">
        <v>1350.4</v>
      </c>
      <c r="N11" s="243">
        <v>1311.64</v>
      </c>
      <c r="O11" s="243">
        <v>1299.31</v>
      </c>
      <c r="P11" s="243">
        <v>1299.99</v>
      </c>
      <c r="Q11" s="243">
        <v>1311</v>
      </c>
      <c r="R11" s="243">
        <v>1361.05</v>
      </c>
      <c r="S11" s="243">
        <v>1402.69</v>
      </c>
      <c r="T11" s="243">
        <v>1440.47</v>
      </c>
      <c r="U11" s="243">
        <v>1422.03</v>
      </c>
      <c r="V11" s="243">
        <v>1351.08</v>
      </c>
      <c r="W11" s="243">
        <v>1347.33</v>
      </c>
      <c r="X11" s="243">
        <v>1340.67</v>
      </c>
      <c r="Y11" s="244">
        <v>1341.67</v>
      </c>
      <c r="AB11" s="4">
        <v>7</v>
      </c>
      <c r="AC11" s="4">
        <v>6</v>
      </c>
    </row>
    <row r="12" spans="1:29" x14ac:dyDescent="0.25">
      <c r="A12" s="69">
        <v>6</v>
      </c>
      <c r="B12" s="242">
        <v>1349.18</v>
      </c>
      <c r="C12" s="243">
        <v>1343.69</v>
      </c>
      <c r="D12" s="243">
        <v>1329.51</v>
      </c>
      <c r="E12" s="243">
        <v>1328.46</v>
      </c>
      <c r="F12" s="243">
        <v>1345.25</v>
      </c>
      <c r="G12" s="243">
        <v>1352.55</v>
      </c>
      <c r="H12" s="243">
        <v>1379.76</v>
      </c>
      <c r="I12" s="243">
        <v>1457.24</v>
      </c>
      <c r="J12" s="243">
        <v>1563.77</v>
      </c>
      <c r="K12" s="243">
        <v>1568.45</v>
      </c>
      <c r="L12" s="243">
        <v>1563.02</v>
      </c>
      <c r="M12" s="243">
        <v>1564.31</v>
      </c>
      <c r="N12" s="243">
        <v>1553.08</v>
      </c>
      <c r="O12" s="243">
        <v>1556.1</v>
      </c>
      <c r="P12" s="243">
        <v>1556.78</v>
      </c>
      <c r="Q12" s="243">
        <v>1569.71</v>
      </c>
      <c r="R12" s="243">
        <v>1600.39</v>
      </c>
      <c r="S12" s="243">
        <v>1594.07</v>
      </c>
      <c r="T12" s="243">
        <v>1596.44</v>
      </c>
      <c r="U12" s="243">
        <v>1550.48</v>
      </c>
      <c r="V12" s="243">
        <v>1441.56</v>
      </c>
      <c r="W12" s="243">
        <v>1394.03</v>
      </c>
      <c r="X12" s="243">
        <v>1349.6</v>
      </c>
      <c r="Y12" s="244">
        <v>1347.91</v>
      </c>
      <c r="AB12" s="4">
        <v>7</v>
      </c>
      <c r="AC12" s="4">
        <v>7</v>
      </c>
    </row>
    <row r="13" spans="1:29" x14ac:dyDescent="0.25">
      <c r="A13" s="69">
        <v>7</v>
      </c>
      <c r="B13" s="242">
        <v>1376.06</v>
      </c>
      <c r="C13" s="243">
        <v>1345.46</v>
      </c>
      <c r="D13" s="243">
        <v>1345.93</v>
      </c>
      <c r="E13" s="243">
        <v>1341.56</v>
      </c>
      <c r="F13" s="243">
        <v>1346.25</v>
      </c>
      <c r="G13" s="243">
        <v>1354.88</v>
      </c>
      <c r="H13" s="243">
        <v>1434.88</v>
      </c>
      <c r="I13" s="243">
        <v>1480.35</v>
      </c>
      <c r="J13" s="243">
        <v>1593.17</v>
      </c>
      <c r="K13" s="243">
        <v>1645.27</v>
      </c>
      <c r="L13" s="243">
        <v>1651.44</v>
      </c>
      <c r="M13" s="243">
        <v>1652.13</v>
      </c>
      <c r="N13" s="243">
        <v>1652.67</v>
      </c>
      <c r="O13" s="243">
        <v>1652.16</v>
      </c>
      <c r="P13" s="243">
        <v>1664.82</v>
      </c>
      <c r="Q13" s="243">
        <v>1696.76</v>
      </c>
      <c r="R13" s="243">
        <v>1735.5</v>
      </c>
      <c r="S13" s="243">
        <v>1747.08</v>
      </c>
      <c r="T13" s="243">
        <v>1769.24</v>
      </c>
      <c r="U13" s="243">
        <v>1663.15</v>
      </c>
      <c r="V13" s="243">
        <v>1514.84</v>
      </c>
      <c r="W13" s="243">
        <v>1411.76</v>
      </c>
      <c r="X13" s="243">
        <v>1358.35</v>
      </c>
      <c r="Y13" s="244">
        <v>1350.79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42">
        <v>1312.26</v>
      </c>
      <c r="C14" s="243">
        <v>1312.97</v>
      </c>
      <c r="D14" s="243">
        <v>1321.77</v>
      </c>
      <c r="E14" s="243">
        <v>1323.7</v>
      </c>
      <c r="F14" s="243">
        <v>1347.19</v>
      </c>
      <c r="G14" s="243">
        <v>1418.57</v>
      </c>
      <c r="H14" s="243">
        <v>1458.93</v>
      </c>
      <c r="I14" s="243">
        <v>1553.89</v>
      </c>
      <c r="J14" s="243">
        <v>1563.5</v>
      </c>
      <c r="K14" s="243">
        <v>1523.12</v>
      </c>
      <c r="L14" s="243">
        <v>1505.51</v>
      </c>
      <c r="M14" s="243">
        <v>1515.98</v>
      </c>
      <c r="N14" s="243">
        <v>1512.24</v>
      </c>
      <c r="O14" s="243">
        <v>1512.02</v>
      </c>
      <c r="P14" s="243">
        <v>1513.7</v>
      </c>
      <c r="Q14" s="243">
        <v>1528.67</v>
      </c>
      <c r="R14" s="243">
        <v>1563.92</v>
      </c>
      <c r="S14" s="243">
        <v>1569.65</v>
      </c>
      <c r="T14" s="243">
        <v>1553.64</v>
      </c>
      <c r="U14" s="243">
        <v>1527.05</v>
      </c>
      <c r="V14" s="243">
        <v>1403.8</v>
      </c>
      <c r="W14" s="243">
        <v>1352.87</v>
      </c>
      <c r="X14" s="243">
        <v>1345.42</v>
      </c>
      <c r="Y14" s="244">
        <v>1342.6</v>
      </c>
      <c r="AB14" s="4">
        <v>7</v>
      </c>
      <c r="AC14" s="4">
        <v>9</v>
      </c>
    </row>
    <row r="15" spans="1:29" x14ac:dyDescent="0.25">
      <c r="A15" s="69">
        <v>9</v>
      </c>
      <c r="B15" s="242">
        <v>1327.6</v>
      </c>
      <c r="C15" s="243">
        <v>1325.72</v>
      </c>
      <c r="D15" s="243">
        <v>1309.97</v>
      </c>
      <c r="E15" s="243">
        <v>1311.78</v>
      </c>
      <c r="F15" s="243">
        <v>1326.42</v>
      </c>
      <c r="G15" s="243">
        <v>1359.97</v>
      </c>
      <c r="H15" s="243">
        <v>1420.97</v>
      </c>
      <c r="I15" s="243">
        <v>1491.13</v>
      </c>
      <c r="J15" s="243">
        <v>1510.48</v>
      </c>
      <c r="K15" s="243">
        <v>1514.56</v>
      </c>
      <c r="L15" s="243">
        <v>1429.12</v>
      </c>
      <c r="M15" s="243">
        <v>1430.55</v>
      </c>
      <c r="N15" s="243">
        <v>1423.23</v>
      </c>
      <c r="O15" s="243">
        <v>1422.65</v>
      </c>
      <c r="P15" s="243">
        <v>1417.34</v>
      </c>
      <c r="Q15" s="243">
        <v>1414.26</v>
      </c>
      <c r="R15" s="243">
        <v>1423.22</v>
      </c>
      <c r="S15" s="243">
        <v>1491.96</v>
      </c>
      <c r="T15" s="243">
        <v>1427.15</v>
      </c>
      <c r="U15" s="243">
        <v>1398.24</v>
      </c>
      <c r="V15" s="243">
        <v>1355.35</v>
      </c>
      <c r="W15" s="243">
        <v>1347.68</v>
      </c>
      <c r="X15" s="243">
        <v>1319.94</v>
      </c>
      <c r="Y15" s="244">
        <v>1320.31</v>
      </c>
      <c r="AB15" s="4">
        <v>7</v>
      </c>
      <c r="AC15" s="4">
        <v>10</v>
      </c>
    </row>
    <row r="16" spans="1:29" x14ac:dyDescent="0.25">
      <c r="A16" s="69">
        <v>10</v>
      </c>
      <c r="B16" s="242">
        <v>1320.33</v>
      </c>
      <c r="C16" s="243">
        <v>1315.25</v>
      </c>
      <c r="D16" s="243">
        <v>1316.12</v>
      </c>
      <c r="E16" s="243">
        <v>1322.49</v>
      </c>
      <c r="F16" s="243">
        <v>1330.85</v>
      </c>
      <c r="G16" s="243">
        <v>1357.66</v>
      </c>
      <c r="H16" s="243">
        <v>1412.08</v>
      </c>
      <c r="I16" s="243">
        <v>1435.99</v>
      </c>
      <c r="J16" s="243">
        <v>1434.19</v>
      </c>
      <c r="K16" s="243">
        <v>1419.97</v>
      </c>
      <c r="L16" s="243">
        <v>1393.4</v>
      </c>
      <c r="M16" s="243">
        <v>1407.77</v>
      </c>
      <c r="N16" s="243">
        <v>1407.25</v>
      </c>
      <c r="O16" s="243">
        <v>1414.57</v>
      </c>
      <c r="P16" s="243">
        <v>1400.26</v>
      </c>
      <c r="Q16" s="243">
        <v>1409.11</v>
      </c>
      <c r="R16" s="243">
        <v>1421.62</v>
      </c>
      <c r="S16" s="243">
        <v>1444.09</v>
      </c>
      <c r="T16" s="243">
        <v>1426</v>
      </c>
      <c r="U16" s="243">
        <v>1378.28</v>
      </c>
      <c r="V16" s="243">
        <v>1342.33</v>
      </c>
      <c r="W16" s="243">
        <v>1328.23</v>
      </c>
      <c r="X16" s="243">
        <v>1322.3</v>
      </c>
      <c r="Y16" s="244">
        <v>1321.5</v>
      </c>
      <c r="AB16" s="4">
        <v>7</v>
      </c>
      <c r="AC16" s="4">
        <v>11</v>
      </c>
    </row>
    <row r="17" spans="1:29" x14ac:dyDescent="0.25">
      <c r="A17" s="69">
        <v>11</v>
      </c>
      <c r="B17" s="242">
        <v>1339.63</v>
      </c>
      <c r="C17" s="243">
        <v>1338.4</v>
      </c>
      <c r="D17" s="243">
        <v>1330.72</v>
      </c>
      <c r="E17" s="243">
        <v>1339.47</v>
      </c>
      <c r="F17" s="243">
        <v>1341.07</v>
      </c>
      <c r="G17" s="243">
        <v>1358.04</v>
      </c>
      <c r="H17" s="243">
        <v>1365.44</v>
      </c>
      <c r="I17" s="243">
        <v>1366.71</v>
      </c>
      <c r="J17" s="243">
        <v>1349.58</v>
      </c>
      <c r="K17" s="243">
        <v>1349.56</v>
      </c>
      <c r="L17" s="243">
        <v>1348.51</v>
      </c>
      <c r="M17" s="243">
        <v>1348.52</v>
      </c>
      <c r="N17" s="243">
        <v>1348.17</v>
      </c>
      <c r="O17" s="243">
        <v>1347.13</v>
      </c>
      <c r="P17" s="243">
        <v>1348.87</v>
      </c>
      <c r="Q17" s="243">
        <v>1344.24</v>
      </c>
      <c r="R17" s="243">
        <v>1345.29</v>
      </c>
      <c r="S17" s="243">
        <v>1346.14</v>
      </c>
      <c r="T17" s="243">
        <v>1345.76</v>
      </c>
      <c r="U17" s="243">
        <v>1345.96</v>
      </c>
      <c r="V17" s="243">
        <v>1345.42</v>
      </c>
      <c r="W17" s="243">
        <v>1343.62</v>
      </c>
      <c r="X17" s="243">
        <v>1323.9</v>
      </c>
      <c r="Y17" s="244">
        <v>1325.54</v>
      </c>
      <c r="AB17" s="4">
        <v>7</v>
      </c>
      <c r="AC17" s="4">
        <v>12</v>
      </c>
    </row>
    <row r="18" spans="1:29" x14ac:dyDescent="0.25">
      <c r="A18" s="69">
        <v>12</v>
      </c>
      <c r="B18" s="242">
        <v>1334.66</v>
      </c>
      <c r="C18" s="243">
        <v>1329.73</v>
      </c>
      <c r="D18" s="243">
        <v>1305.3699999999999</v>
      </c>
      <c r="E18" s="243">
        <v>1336.98</v>
      </c>
      <c r="F18" s="243">
        <v>1349.56</v>
      </c>
      <c r="G18" s="243">
        <v>1351.68</v>
      </c>
      <c r="H18" s="243">
        <v>1350.66</v>
      </c>
      <c r="I18" s="243">
        <v>1351.08</v>
      </c>
      <c r="J18" s="243">
        <v>1342.67</v>
      </c>
      <c r="K18" s="243">
        <v>1342.2</v>
      </c>
      <c r="L18" s="243">
        <v>1341.56</v>
      </c>
      <c r="M18" s="243">
        <v>1326.29</v>
      </c>
      <c r="N18" s="243">
        <v>1341.75</v>
      </c>
      <c r="O18" s="243">
        <v>1326.68</v>
      </c>
      <c r="P18" s="243">
        <v>1341.88</v>
      </c>
      <c r="Q18" s="243">
        <v>1328.55</v>
      </c>
      <c r="R18" s="243">
        <v>1345.21</v>
      </c>
      <c r="S18" s="243">
        <v>1378.91</v>
      </c>
      <c r="T18" s="243">
        <v>1345.5</v>
      </c>
      <c r="U18" s="243">
        <v>1353.13</v>
      </c>
      <c r="V18" s="243">
        <v>1348.48</v>
      </c>
      <c r="W18" s="243">
        <v>1346.81</v>
      </c>
      <c r="X18" s="243">
        <v>1344.9</v>
      </c>
      <c r="Y18" s="244">
        <v>1348.75</v>
      </c>
      <c r="AB18" s="4">
        <v>7</v>
      </c>
      <c r="AC18" s="4">
        <v>13</v>
      </c>
    </row>
    <row r="19" spans="1:29" x14ac:dyDescent="0.25">
      <c r="A19" s="69">
        <v>13</v>
      </c>
      <c r="B19" s="242">
        <v>1350.32</v>
      </c>
      <c r="C19" s="243">
        <v>1350.89</v>
      </c>
      <c r="D19" s="243">
        <v>1351.38</v>
      </c>
      <c r="E19" s="243">
        <v>1351.97</v>
      </c>
      <c r="F19" s="243">
        <v>1352.94</v>
      </c>
      <c r="G19" s="243">
        <v>1355</v>
      </c>
      <c r="H19" s="243">
        <v>1357.06</v>
      </c>
      <c r="I19" s="243">
        <v>1361.69</v>
      </c>
      <c r="J19" s="243">
        <v>1443.06</v>
      </c>
      <c r="K19" s="243">
        <v>1442.93</v>
      </c>
      <c r="L19" s="243">
        <v>1435.71</v>
      </c>
      <c r="M19" s="243">
        <v>1434.03</v>
      </c>
      <c r="N19" s="243">
        <v>1434.03</v>
      </c>
      <c r="O19" s="243">
        <v>1436.35</v>
      </c>
      <c r="P19" s="243">
        <v>1440.36</v>
      </c>
      <c r="Q19" s="243">
        <v>1453.16</v>
      </c>
      <c r="R19" s="243">
        <v>1480.95</v>
      </c>
      <c r="S19" s="243">
        <v>1481.5</v>
      </c>
      <c r="T19" s="243">
        <v>1462.78</v>
      </c>
      <c r="U19" s="243">
        <v>1446.29</v>
      </c>
      <c r="V19" s="243">
        <v>1423.04</v>
      </c>
      <c r="W19" s="243">
        <v>1379.16</v>
      </c>
      <c r="X19" s="243">
        <v>1350.98</v>
      </c>
      <c r="Y19" s="244">
        <v>1351.25</v>
      </c>
      <c r="AB19" s="4">
        <v>7</v>
      </c>
      <c r="AC19" s="4">
        <v>14</v>
      </c>
    </row>
    <row r="20" spans="1:29" x14ac:dyDescent="0.25">
      <c r="A20" s="69">
        <v>14</v>
      </c>
      <c r="B20" s="242">
        <v>1351.66</v>
      </c>
      <c r="C20" s="243">
        <v>1352.41</v>
      </c>
      <c r="D20" s="243">
        <v>1351.65</v>
      </c>
      <c r="E20" s="243">
        <v>1340.47</v>
      </c>
      <c r="F20" s="243">
        <v>1351.88</v>
      </c>
      <c r="G20" s="243">
        <v>1354.71</v>
      </c>
      <c r="H20" s="243">
        <v>1354.98</v>
      </c>
      <c r="I20" s="243">
        <v>1359.34</v>
      </c>
      <c r="J20" s="243">
        <v>1399.19</v>
      </c>
      <c r="K20" s="243">
        <v>1484.52</v>
      </c>
      <c r="L20" s="243">
        <v>1485.58</v>
      </c>
      <c r="M20" s="243">
        <v>1483.62</v>
      </c>
      <c r="N20" s="243">
        <v>1476.02</v>
      </c>
      <c r="O20" s="243">
        <v>1471.66</v>
      </c>
      <c r="P20" s="243">
        <v>1478.56</v>
      </c>
      <c r="Q20" s="243">
        <v>1487.98</v>
      </c>
      <c r="R20" s="243">
        <v>1506.74</v>
      </c>
      <c r="S20" s="243">
        <v>1543.51</v>
      </c>
      <c r="T20" s="243">
        <v>1500.53</v>
      </c>
      <c r="U20" s="243">
        <v>1435.16</v>
      </c>
      <c r="V20" s="243">
        <v>1361.69</v>
      </c>
      <c r="W20" s="243">
        <v>1444.53</v>
      </c>
      <c r="X20" s="243">
        <v>1373.51</v>
      </c>
      <c r="Y20" s="244">
        <v>1357.55</v>
      </c>
      <c r="AB20" s="4">
        <v>7</v>
      </c>
      <c r="AC20" s="4">
        <v>15</v>
      </c>
    </row>
    <row r="21" spans="1:29" x14ac:dyDescent="0.25">
      <c r="A21" s="69">
        <v>15</v>
      </c>
      <c r="B21" s="242">
        <v>1351.06</v>
      </c>
      <c r="C21" s="243">
        <v>1346.68</v>
      </c>
      <c r="D21" s="243">
        <v>1345</v>
      </c>
      <c r="E21" s="243">
        <v>1345.28</v>
      </c>
      <c r="F21" s="243">
        <v>1352.51</v>
      </c>
      <c r="G21" s="243">
        <v>1358.27</v>
      </c>
      <c r="H21" s="243">
        <v>1359.3</v>
      </c>
      <c r="I21" s="243">
        <v>1401.22</v>
      </c>
      <c r="J21" s="243">
        <v>1403.57</v>
      </c>
      <c r="K21" s="243">
        <v>1406.51</v>
      </c>
      <c r="L21" s="243">
        <v>1400.4</v>
      </c>
      <c r="M21" s="243">
        <v>1414.93</v>
      </c>
      <c r="N21" s="243">
        <v>1393.34</v>
      </c>
      <c r="O21" s="243">
        <v>1397.49</v>
      </c>
      <c r="P21" s="243">
        <v>1400.62</v>
      </c>
      <c r="Q21" s="243">
        <v>1415.76</v>
      </c>
      <c r="R21" s="243">
        <v>1457.98</v>
      </c>
      <c r="S21" s="243">
        <v>1466.22</v>
      </c>
      <c r="T21" s="243">
        <v>1433.79</v>
      </c>
      <c r="U21" s="243">
        <v>1412.05</v>
      </c>
      <c r="V21" s="243">
        <v>1357.15</v>
      </c>
      <c r="W21" s="243">
        <v>1343.7</v>
      </c>
      <c r="X21" s="243">
        <v>1343.47</v>
      </c>
      <c r="Y21" s="244">
        <v>1328.8</v>
      </c>
      <c r="AB21" s="4">
        <v>7</v>
      </c>
      <c r="AC21" s="4">
        <v>16</v>
      </c>
    </row>
    <row r="22" spans="1:29" x14ac:dyDescent="0.25">
      <c r="A22" s="69">
        <v>16</v>
      </c>
      <c r="B22" s="242">
        <v>1335.33</v>
      </c>
      <c r="C22" s="243">
        <v>1316.64</v>
      </c>
      <c r="D22" s="243">
        <v>1301.9100000000001</v>
      </c>
      <c r="E22" s="243">
        <v>1325.65</v>
      </c>
      <c r="F22" s="243">
        <v>1351.14</v>
      </c>
      <c r="G22" s="243">
        <v>1351.98</v>
      </c>
      <c r="H22" s="243">
        <v>1355.99</v>
      </c>
      <c r="I22" s="243">
        <v>1352.37</v>
      </c>
      <c r="J22" s="243">
        <v>1340.83</v>
      </c>
      <c r="K22" s="243">
        <v>1340.68</v>
      </c>
      <c r="L22" s="243">
        <v>1339.78</v>
      </c>
      <c r="M22" s="243">
        <v>1339.56</v>
      </c>
      <c r="N22" s="243">
        <v>1340.32</v>
      </c>
      <c r="O22" s="243">
        <v>1340.37</v>
      </c>
      <c r="P22" s="243">
        <v>1340.74</v>
      </c>
      <c r="Q22" s="243">
        <v>1341.64</v>
      </c>
      <c r="R22" s="243">
        <v>1376.76</v>
      </c>
      <c r="S22" s="243">
        <v>1380.84</v>
      </c>
      <c r="T22" s="243">
        <v>1342.94</v>
      </c>
      <c r="U22" s="243">
        <v>1354.31</v>
      </c>
      <c r="V22" s="243">
        <v>1342.1</v>
      </c>
      <c r="W22" s="243">
        <v>1337.29</v>
      </c>
      <c r="X22" s="243">
        <v>1337.21</v>
      </c>
      <c r="Y22" s="244">
        <v>1338.78</v>
      </c>
      <c r="AB22" s="4">
        <v>7</v>
      </c>
      <c r="AC22" s="4">
        <v>17</v>
      </c>
    </row>
    <row r="23" spans="1:29" x14ac:dyDescent="0.25">
      <c r="A23" s="69">
        <v>17</v>
      </c>
      <c r="B23" s="242">
        <v>1338.45</v>
      </c>
      <c r="C23" s="243">
        <v>1332.92</v>
      </c>
      <c r="D23" s="243">
        <v>1343.96</v>
      </c>
      <c r="E23" s="243">
        <v>1345.55</v>
      </c>
      <c r="F23" s="243">
        <v>1351.44</v>
      </c>
      <c r="G23" s="243">
        <v>1370.1</v>
      </c>
      <c r="H23" s="243">
        <v>1464.52</v>
      </c>
      <c r="I23" s="243">
        <v>1481.97</v>
      </c>
      <c r="J23" s="243">
        <v>1480.34</v>
      </c>
      <c r="K23" s="243">
        <v>1478.57</v>
      </c>
      <c r="L23" s="243">
        <v>1461.16</v>
      </c>
      <c r="M23" s="243">
        <v>1463.96</v>
      </c>
      <c r="N23" s="243">
        <v>1454.96</v>
      </c>
      <c r="O23" s="243">
        <v>1457.94</v>
      </c>
      <c r="P23" s="243">
        <v>1471.6</v>
      </c>
      <c r="Q23" s="243">
        <v>1491.66</v>
      </c>
      <c r="R23" s="243">
        <v>1582.64</v>
      </c>
      <c r="S23" s="243">
        <v>1594.06</v>
      </c>
      <c r="T23" s="243">
        <v>1499.05</v>
      </c>
      <c r="U23" s="243">
        <v>1472.08</v>
      </c>
      <c r="V23" s="243">
        <v>1394.98</v>
      </c>
      <c r="W23" s="243">
        <v>1350.78</v>
      </c>
      <c r="X23" s="243">
        <v>1342.5</v>
      </c>
      <c r="Y23" s="244">
        <v>1344.45</v>
      </c>
      <c r="AB23" s="4">
        <v>7</v>
      </c>
      <c r="AC23" s="4">
        <v>18</v>
      </c>
    </row>
    <row r="24" spans="1:29" x14ac:dyDescent="0.25">
      <c r="A24" s="69">
        <v>18</v>
      </c>
      <c r="B24" s="242">
        <v>1346.58</v>
      </c>
      <c r="C24" s="243">
        <v>1347.43</v>
      </c>
      <c r="D24" s="243">
        <v>1341.88</v>
      </c>
      <c r="E24" s="243">
        <v>1348.8</v>
      </c>
      <c r="F24" s="243">
        <v>1348.92</v>
      </c>
      <c r="G24" s="243">
        <v>1427.28</v>
      </c>
      <c r="H24" s="243">
        <v>1482.22</v>
      </c>
      <c r="I24" s="243">
        <v>1513.65</v>
      </c>
      <c r="J24" s="243">
        <v>1513.83</v>
      </c>
      <c r="K24" s="243">
        <v>1518.52</v>
      </c>
      <c r="L24" s="243">
        <v>1500.38</v>
      </c>
      <c r="M24" s="243">
        <v>1501.7</v>
      </c>
      <c r="N24" s="243">
        <v>1476.05</v>
      </c>
      <c r="O24" s="243">
        <v>1451.06</v>
      </c>
      <c r="P24" s="243">
        <v>1493.14</v>
      </c>
      <c r="Q24" s="243">
        <v>1514.84</v>
      </c>
      <c r="R24" s="243">
        <v>1561.14</v>
      </c>
      <c r="S24" s="243">
        <v>1537.08</v>
      </c>
      <c r="T24" s="243">
        <v>1508.8</v>
      </c>
      <c r="U24" s="243">
        <v>1462.78</v>
      </c>
      <c r="V24" s="243">
        <v>1351.04</v>
      </c>
      <c r="W24" s="243">
        <v>1348.9</v>
      </c>
      <c r="X24" s="243">
        <v>1342.81</v>
      </c>
      <c r="Y24" s="244">
        <v>1344.64</v>
      </c>
      <c r="AB24" s="4">
        <v>7</v>
      </c>
      <c r="AC24" s="4">
        <v>19</v>
      </c>
    </row>
    <row r="25" spans="1:29" x14ac:dyDescent="0.25">
      <c r="A25" s="69">
        <v>19</v>
      </c>
      <c r="B25" s="242">
        <v>1345.64</v>
      </c>
      <c r="C25" s="243">
        <v>1347.49</v>
      </c>
      <c r="D25" s="243">
        <v>1348.41</v>
      </c>
      <c r="E25" s="243">
        <v>1349.98</v>
      </c>
      <c r="F25" s="243">
        <v>1355.89</v>
      </c>
      <c r="G25" s="243">
        <v>1380.14</v>
      </c>
      <c r="H25" s="243">
        <v>1473.16</v>
      </c>
      <c r="I25" s="243">
        <v>1488.47</v>
      </c>
      <c r="J25" s="243">
        <v>1489.91</v>
      </c>
      <c r="K25" s="243">
        <v>1487.09</v>
      </c>
      <c r="L25" s="243">
        <v>1487.46</v>
      </c>
      <c r="M25" s="243">
        <v>1475.51</v>
      </c>
      <c r="N25" s="243">
        <v>1473.47</v>
      </c>
      <c r="O25" s="243">
        <v>1471.58</v>
      </c>
      <c r="P25" s="243">
        <v>1474.65</v>
      </c>
      <c r="Q25" s="243">
        <v>1487.61</v>
      </c>
      <c r="R25" s="243">
        <v>1514.46</v>
      </c>
      <c r="S25" s="243">
        <v>1510.17</v>
      </c>
      <c r="T25" s="243">
        <v>1486.55</v>
      </c>
      <c r="U25" s="243">
        <v>1472.85</v>
      </c>
      <c r="V25" s="243">
        <v>1415.59</v>
      </c>
      <c r="W25" s="243">
        <v>1349.94</v>
      </c>
      <c r="X25" s="243">
        <v>1344.21</v>
      </c>
      <c r="Y25" s="244">
        <v>1343.98</v>
      </c>
      <c r="AB25" s="4">
        <v>7</v>
      </c>
      <c r="AC25" s="4">
        <v>20</v>
      </c>
    </row>
    <row r="26" spans="1:29" x14ac:dyDescent="0.25">
      <c r="A26" s="69">
        <v>20</v>
      </c>
      <c r="B26" s="242">
        <v>1353.9</v>
      </c>
      <c r="C26" s="243">
        <v>1347.9</v>
      </c>
      <c r="D26" s="243">
        <v>1349.78</v>
      </c>
      <c r="E26" s="243">
        <v>1350.36</v>
      </c>
      <c r="F26" s="243">
        <v>1349.73</v>
      </c>
      <c r="G26" s="243">
        <v>1353.33</v>
      </c>
      <c r="H26" s="243">
        <v>1358.23</v>
      </c>
      <c r="I26" s="243">
        <v>1419.66</v>
      </c>
      <c r="J26" s="243">
        <v>1421.99</v>
      </c>
      <c r="K26" s="243">
        <v>1423.45</v>
      </c>
      <c r="L26" s="243">
        <v>1419.12</v>
      </c>
      <c r="M26" s="243">
        <v>1415.53</v>
      </c>
      <c r="N26" s="243">
        <v>1416.08</v>
      </c>
      <c r="O26" s="243">
        <v>1418.85</v>
      </c>
      <c r="P26" s="243">
        <v>1424.77</v>
      </c>
      <c r="Q26" s="243">
        <v>1431.54</v>
      </c>
      <c r="R26" s="243">
        <v>1441.9</v>
      </c>
      <c r="S26" s="243">
        <v>1435.73</v>
      </c>
      <c r="T26" s="243">
        <v>1441.35</v>
      </c>
      <c r="U26" s="243">
        <v>1408.78</v>
      </c>
      <c r="V26" s="243">
        <v>1348.02</v>
      </c>
      <c r="W26" s="243">
        <v>1340.7</v>
      </c>
      <c r="X26" s="243">
        <v>1342.44</v>
      </c>
      <c r="Y26" s="244">
        <v>1344.89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42">
        <v>1345.6</v>
      </c>
      <c r="C27" s="243">
        <v>1340.47</v>
      </c>
      <c r="D27" s="243">
        <v>1340.98</v>
      </c>
      <c r="E27" s="243">
        <v>1341.57</v>
      </c>
      <c r="F27" s="243">
        <v>1341.53</v>
      </c>
      <c r="G27" s="243">
        <v>1349.42</v>
      </c>
      <c r="H27" s="243">
        <v>1348.61</v>
      </c>
      <c r="I27" s="243">
        <v>1349.7</v>
      </c>
      <c r="J27" s="243">
        <v>1344.55</v>
      </c>
      <c r="K27" s="243">
        <v>1355.09</v>
      </c>
      <c r="L27" s="243">
        <v>1351.1</v>
      </c>
      <c r="M27" s="243">
        <v>1342.39</v>
      </c>
      <c r="N27" s="243">
        <v>1342.1</v>
      </c>
      <c r="O27" s="243">
        <v>1342.39</v>
      </c>
      <c r="P27" s="243">
        <v>1369.63</v>
      </c>
      <c r="Q27" s="243">
        <v>1405.77</v>
      </c>
      <c r="R27" s="243">
        <v>1415.24</v>
      </c>
      <c r="S27" s="243">
        <v>1412.48</v>
      </c>
      <c r="T27" s="243">
        <v>1409.02</v>
      </c>
      <c r="U27" s="243">
        <v>1372</v>
      </c>
      <c r="V27" s="243">
        <v>1428.47</v>
      </c>
      <c r="W27" s="243">
        <v>1360.81</v>
      </c>
      <c r="X27" s="243">
        <v>1343.97</v>
      </c>
      <c r="Y27" s="244">
        <v>1343.99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42">
        <v>1347.45</v>
      </c>
      <c r="C28" s="243">
        <v>1348.73</v>
      </c>
      <c r="D28" s="243">
        <v>1349.4</v>
      </c>
      <c r="E28" s="243">
        <v>1350.06</v>
      </c>
      <c r="F28" s="243">
        <v>1356.74</v>
      </c>
      <c r="G28" s="243">
        <v>1469.84</v>
      </c>
      <c r="H28" s="243">
        <v>1589.55</v>
      </c>
      <c r="I28" s="243">
        <v>1613.87</v>
      </c>
      <c r="J28" s="243">
        <v>1530.43</v>
      </c>
      <c r="K28" s="243">
        <v>1527.7</v>
      </c>
      <c r="L28" s="243">
        <v>1515.76</v>
      </c>
      <c r="M28" s="243">
        <v>1532.07</v>
      </c>
      <c r="N28" s="243">
        <v>1525.27</v>
      </c>
      <c r="O28" s="243">
        <v>1522.23</v>
      </c>
      <c r="P28" s="243">
        <v>1533.53</v>
      </c>
      <c r="Q28" s="243">
        <v>1545.33</v>
      </c>
      <c r="R28" s="243">
        <v>1545.06</v>
      </c>
      <c r="S28" s="243">
        <v>1536.78</v>
      </c>
      <c r="T28" s="243">
        <v>1493.46</v>
      </c>
      <c r="U28" s="243">
        <v>1480.64</v>
      </c>
      <c r="V28" s="243">
        <v>1391.12</v>
      </c>
      <c r="W28" s="243">
        <v>1352.65</v>
      </c>
      <c r="X28" s="243">
        <v>1345.12</v>
      </c>
      <c r="Y28" s="244">
        <v>1345.8</v>
      </c>
      <c r="AB28" s="4">
        <v>7</v>
      </c>
      <c r="AC28" s="4">
        <v>23</v>
      </c>
    </row>
    <row r="29" spans="1:29" x14ac:dyDescent="0.25">
      <c r="A29" s="69">
        <v>23</v>
      </c>
      <c r="B29" s="242">
        <v>1348.15</v>
      </c>
      <c r="C29" s="243">
        <v>1349.04</v>
      </c>
      <c r="D29" s="243">
        <v>1350.01</v>
      </c>
      <c r="E29" s="243">
        <v>1350.93</v>
      </c>
      <c r="F29" s="243">
        <v>1357.51</v>
      </c>
      <c r="G29" s="243">
        <v>1402.74</v>
      </c>
      <c r="H29" s="243">
        <v>1465.07</v>
      </c>
      <c r="I29" s="243">
        <v>1498.85</v>
      </c>
      <c r="J29" s="243">
        <v>1473.21</v>
      </c>
      <c r="K29" s="243">
        <v>1468.19</v>
      </c>
      <c r="L29" s="243">
        <v>1457.14</v>
      </c>
      <c r="M29" s="243">
        <v>1456.48</v>
      </c>
      <c r="N29" s="243">
        <v>1434.47</v>
      </c>
      <c r="O29" s="243">
        <v>1440.54</v>
      </c>
      <c r="P29" s="243">
        <v>1464.84</v>
      </c>
      <c r="Q29" s="243">
        <v>1503.38</v>
      </c>
      <c r="R29" s="243">
        <v>1515.58</v>
      </c>
      <c r="S29" s="243">
        <v>1517.81</v>
      </c>
      <c r="T29" s="243">
        <v>1480.17</v>
      </c>
      <c r="U29" s="243">
        <v>1445.44</v>
      </c>
      <c r="V29" s="243">
        <v>1413.51</v>
      </c>
      <c r="W29" s="243">
        <v>1355.79</v>
      </c>
      <c r="X29" s="243">
        <v>1353.47</v>
      </c>
      <c r="Y29" s="244">
        <v>1346.56</v>
      </c>
      <c r="AB29" s="4">
        <v>7</v>
      </c>
      <c r="AC29" s="4">
        <v>24</v>
      </c>
    </row>
    <row r="30" spans="1:29" x14ac:dyDescent="0.25">
      <c r="A30" s="69">
        <v>24</v>
      </c>
      <c r="B30" s="242">
        <v>1348.07</v>
      </c>
      <c r="C30" s="243">
        <v>1345.02</v>
      </c>
      <c r="D30" s="243">
        <v>1340.07</v>
      </c>
      <c r="E30" s="243">
        <v>1339.45</v>
      </c>
      <c r="F30" s="243">
        <v>1347.39</v>
      </c>
      <c r="G30" s="243">
        <v>1361.77</v>
      </c>
      <c r="H30" s="243">
        <v>1394.56</v>
      </c>
      <c r="I30" s="243">
        <v>1429.18</v>
      </c>
      <c r="J30" s="243">
        <v>1437.02</v>
      </c>
      <c r="K30" s="243">
        <v>1438.34</v>
      </c>
      <c r="L30" s="243">
        <v>1429.04</v>
      </c>
      <c r="M30" s="243">
        <v>1427.72</v>
      </c>
      <c r="N30" s="243">
        <v>1427.5</v>
      </c>
      <c r="O30" s="243">
        <v>1434.73</v>
      </c>
      <c r="P30" s="243">
        <v>1441.35</v>
      </c>
      <c r="Q30" s="243">
        <v>1455.56</v>
      </c>
      <c r="R30" s="243">
        <v>1492.18</v>
      </c>
      <c r="S30" s="243">
        <v>1502.36</v>
      </c>
      <c r="T30" s="243">
        <v>1441.89</v>
      </c>
      <c r="U30" s="243">
        <v>1431.77</v>
      </c>
      <c r="V30" s="243">
        <v>1391.87</v>
      </c>
      <c r="W30" s="243">
        <v>1355.44</v>
      </c>
      <c r="X30" s="243">
        <v>1349.45</v>
      </c>
      <c r="Y30" s="244">
        <v>1349.66</v>
      </c>
      <c r="AB30" s="4">
        <v>7</v>
      </c>
      <c r="AC30" s="4">
        <v>25</v>
      </c>
    </row>
    <row r="31" spans="1:29" x14ac:dyDescent="0.25">
      <c r="A31" s="69">
        <v>25</v>
      </c>
      <c r="B31" s="242">
        <v>1351.62</v>
      </c>
      <c r="C31" s="243">
        <v>1352.67</v>
      </c>
      <c r="D31" s="243">
        <v>1348.15</v>
      </c>
      <c r="E31" s="243">
        <v>1353.98</v>
      </c>
      <c r="F31" s="243">
        <v>1355.22</v>
      </c>
      <c r="G31" s="243">
        <v>1371.92</v>
      </c>
      <c r="H31" s="243">
        <v>1426.79</v>
      </c>
      <c r="I31" s="243">
        <v>1475.81</v>
      </c>
      <c r="J31" s="243">
        <v>1445.08</v>
      </c>
      <c r="K31" s="243">
        <v>1441.98</v>
      </c>
      <c r="L31" s="243">
        <v>1433.69</v>
      </c>
      <c r="M31" s="243">
        <v>1432.5</v>
      </c>
      <c r="N31" s="243">
        <v>1430.95</v>
      </c>
      <c r="O31" s="243">
        <v>1434.69</v>
      </c>
      <c r="P31" s="243">
        <v>1446.26</v>
      </c>
      <c r="Q31" s="243">
        <v>1458.16</v>
      </c>
      <c r="R31" s="243">
        <v>1512.07</v>
      </c>
      <c r="S31" s="243">
        <v>1507.99</v>
      </c>
      <c r="T31" s="243">
        <v>1447.97</v>
      </c>
      <c r="U31" s="243">
        <v>1432.59</v>
      </c>
      <c r="V31" s="243">
        <v>1390.35</v>
      </c>
      <c r="W31" s="243">
        <v>1356.97</v>
      </c>
      <c r="X31" s="243">
        <v>1349.01</v>
      </c>
      <c r="Y31" s="244">
        <v>1349.31</v>
      </c>
      <c r="AB31" s="4">
        <v>8</v>
      </c>
      <c r="AC31" s="4">
        <v>2</v>
      </c>
    </row>
    <row r="32" spans="1:29" x14ac:dyDescent="0.25">
      <c r="A32" s="69">
        <v>26</v>
      </c>
      <c r="B32" s="242">
        <v>1351.26</v>
      </c>
      <c r="C32" s="243">
        <v>1346.72</v>
      </c>
      <c r="D32" s="243">
        <v>1347.04</v>
      </c>
      <c r="E32" s="243">
        <v>1348.78</v>
      </c>
      <c r="F32" s="243">
        <v>1354.64</v>
      </c>
      <c r="G32" s="243">
        <v>1363.03</v>
      </c>
      <c r="H32" s="243">
        <v>1413.18</v>
      </c>
      <c r="I32" s="243">
        <v>1412.29</v>
      </c>
      <c r="J32" s="243">
        <v>1403.89</v>
      </c>
      <c r="K32" s="243">
        <v>1415.48</v>
      </c>
      <c r="L32" s="243">
        <v>1413.48</v>
      </c>
      <c r="M32" s="243">
        <v>1413.6</v>
      </c>
      <c r="N32" s="243">
        <v>1404.27</v>
      </c>
      <c r="O32" s="243">
        <v>1404.87</v>
      </c>
      <c r="P32" s="243">
        <v>1414.84</v>
      </c>
      <c r="Q32" s="243">
        <v>1424.56</v>
      </c>
      <c r="R32" s="243">
        <v>1458.89</v>
      </c>
      <c r="S32" s="243">
        <v>1429.62</v>
      </c>
      <c r="T32" s="243">
        <v>1412.22</v>
      </c>
      <c r="U32" s="243">
        <v>1374.45</v>
      </c>
      <c r="V32" s="243">
        <v>1352.25</v>
      </c>
      <c r="W32" s="243">
        <v>1296.19</v>
      </c>
      <c r="X32" s="243">
        <v>1341.58</v>
      </c>
      <c r="Y32" s="244">
        <v>1344.11</v>
      </c>
      <c r="AB32" s="4">
        <v>8</v>
      </c>
      <c r="AC32" s="4">
        <v>3</v>
      </c>
    </row>
    <row r="33" spans="1:29" x14ac:dyDescent="0.25">
      <c r="A33" s="69">
        <v>27</v>
      </c>
      <c r="B33" s="242">
        <v>1347.55</v>
      </c>
      <c r="C33" s="243">
        <v>1347.51</v>
      </c>
      <c r="D33" s="243">
        <v>1347.6</v>
      </c>
      <c r="E33" s="243">
        <v>1348.48</v>
      </c>
      <c r="F33" s="243">
        <v>1350.32</v>
      </c>
      <c r="G33" s="243">
        <v>1347.56</v>
      </c>
      <c r="H33" s="243">
        <v>1360.37</v>
      </c>
      <c r="I33" s="243">
        <v>1424.94</v>
      </c>
      <c r="J33" s="243">
        <v>1509.49</v>
      </c>
      <c r="K33" s="243">
        <v>1545.56</v>
      </c>
      <c r="L33" s="243">
        <v>1511.24</v>
      </c>
      <c r="M33" s="243">
        <v>1496.84</v>
      </c>
      <c r="N33" s="243">
        <v>1472.7</v>
      </c>
      <c r="O33" s="243">
        <v>1483.73</v>
      </c>
      <c r="P33" s="243">
        <v>1499.44</v>
      </c>
      <c r="Q33" s="243">
        <v>1534.65</v>
      </c>
      <c r="R33" s="243">
        <v>1553.4</v>
      </c>
      <c r="S33" s="243">
        <v>1541.28</v>
      </c>
      <c r="T33" s="243">
        <v>1523.35</v>
      </c>
      <c r="U33" s="243">
        <v>1504.11</v>
      </c>
      <c r="V33" s="243">
        <v>1461.29</v>
      </c>
      <c r="W33" s="243">
        <v>1372.93</v>
      </c>
      <c r="X33" s="243">
        <v>1347.23</v>
      </c>
      <c r="Y33" s="244">
        <v>1348</v>
      </c>
      <c r="AB33" s="4">
        <v>8</v>
      </c>
      <c r="AC33" s="4">
        <v>4</v>
      </c>
    </row>
    <row r="34" spans="1:29" x14ac:dyDescent="0.25">
      <c r="A34" s="69">
        <v>28</v>
      </c>
      <c r="B34" s="242">
        <v>1348.08</v>
      </c>
      <c r="C34" s="243">
        <v>1347.87</v>
      </c>
      <c r="D34" s="243">
        <v>1348.36</v>
      </c>
      <c r="E34" s="243">
        <v>1348.66</v>
      </c>
      <c r="F34" s="243">
        <v>1348.9</v>
      </c>
      <c r="G34" s="243">
        <v>1345.81</v>
      </c>
      <c r="H34" s="243">
        <v>1348.52</v>
      </c>
      <c r="I34" s="243">
        <v>1365.87</v>
      </c>
      <c r="J34" s="243">
        <v>1440.49</v>
      </c>
      <c r="K34" s="243">
        <v>1504.94</v>
      </c>
      <c r="L34" s="243">
        <v>1501.99</v>
      </c>
      <c r="M34" s="243">
        <v>1503.38</v>
      </c>
      <c r="N34" s="243">
        <v>1499.67</v>
      </c>
      <c r="O34" s="243">
        <v>1503.71</v>
      </c>
      <c r="P34" s="243">
        <v>1532.3</v>
      </c>
      <c r="Q34" s="243">
        <v>1559.48</v>
      </c>
      <c r="R34" s="243">
        <v>1586.61</v>
      </c>
      <c r="S34" s="243">
        <v>1568.88</v>
      </c>
      <c r="T34" s="243">
        <v>1556.22</v>
      </c>
      <c r="U34" s="243">
        <v>1550.65</v>
      </c>
      <c r="V34" s="243">
        <v>1511.87</v>
      </c>
      <c r="W34" s="243">
        <v>1384.95</v>
      </c>
      <c r="X34" s="243">
        <v>1354.71</v>
      </c>
      <c r="Y34" s="244">
        <v>1348.62</v>
      </c>
      <c r="AB34" s="4">
        <v>8</v>
      </c>
      <c r="AC34" s="4">
        <v>5</v>
      </c>
    </row>
    <row r="35" spans="1:29" x14ac:dyDescent="0.25">
      <c r="A35" s="69">
        <v>29</v>
      </c>
      <c r="B35" s="242">
        <v>1347.67</v>
      </c>
      <c r="C35" s="243">
        <v>1347.75</v>
      </c>
      <c r="D35" s="243">
        <v>1347.82</v>
      </c>
      <c r="E35" s="243">
        <v>1348.98</v>
      </c>
      <c r="F35" s="243">
        <v>1352.99</v>
      </c>
      <c r="G35" s="243">
        <v>1377.39</v>
      </c>
      <c r="H35" s="243">
        <v>1423.35</v>
      </c>
      <c r="I35" s="243">
        <v>1499.77</v>
      </c>
      <c r="J35" s="243">
        <v>1501.08</v>
      </c>
      <c r="K35" s="243">
        <v>1503.47</v>
      </c>
      <c r="L35" s="243">
        <v>1497.16</v>
      </c>
      <c r="M35" s="243">
        <v>1499.59</v>
      </c>
      <c r="N35" s="243">
        <v>1498.2</v>
      </c>
      <c r="O35" s="243">
        <v>1500.8</v>
      </c>
      <c r="P35" s="243">
        <v>1522.51</v>
      </c>
      <c r="Q35" s="243">
        <v>1585.71</v>
      </c>
      <c r="R35" s="243">
        <v>1599.05</v>
      </c>
      <c r="S35" s="243">
        <v>1590.32</v>
      </c>
      <c r="T35" s="243">
        <v>1529.05</v>
      </c>
      <c r="U35" s="243">
        <v>1512.93</v>
      </c>
      <c r="V35" s="243">
        <v>1463.53</v>
      </c>
      <c r="W35" s="243">
        <v>1384.98</v>
      </c>
      <c r="X35" s="243">
        <v>1352.55</v>
      </c>
      <c r="Y35" s="244">
        <v>1346.87</v>
      </c>
      <c r="AB35" s="4">
        <v>8</v>
      </c>
      <c r="AC35" s="4">
        <v>6</v>
      </c>
    </row>
    <row r="36" spans="1:29" x14ac:dyDescent="0.25">
      <c r="A36" s="69">
        <v>30</v>
      </c>
      <c r="B36" s="242">
        <v>1349.81</v>
      </c>
      <c r="C36" s="243">
        <v>1348.99</v>
      </c>
      <c r="D36" s="243">
        <v>1349.68</v>
      </c>
      <c r="E36" s="243">
        <v>1351.2</v>
      </c>
      <c r="F36" s="243">
        <v>1352.74</v>
      </c>
      <c r="G36" s="243">
        <v>1368.91</v>
      </c>
      <c r="H36" s="243">
        <v>1413.5</v>
      </c>
      <c r="I36" s="243">
        <v>1440.72</v>
      </c>
      <c r="J36" s="243">
        <v>1447.24</v>
      </c>
      <c r="K36" s="243">
        <v>1420.57</v>
      </c>
      <c r="L36" s="243">
        <v>1390.14</v>
      </c>
      <c r="M36" s="243">
        <v>1385.34</v>
      </c>
      <c r="N36" s="243">
        <v>1381.81</v>
      </c>
      <c r="O36" s="243">
        <v>1380.07</v>
      </c>
      <c r="P36" s="243">
        <v>1388.83</v>
      </c>
      <c r="Q36" s="243">
        <v>1405.52</v>
      </c>
      <c r="R36" s="243">
        <v>1490.39</v>
      </c>
      <c r="S36" s="243">
        <v>1433.59</v>
      </c>
      <c r="T36" s="243">
        <v>1393.53</v>
      </c>
      <c r="U36" s="243">
        <v>1373.32</v>
      </c>
      <c r="V36" s="243">
        <v>1366.79</v>
      </c>
      <c r="W36" s="243">
        <v>1354.1</v>
      </c>
      <c r="X36" s="243">
        <v>1341.68</v>
      </c>
      <c r="Y36" s="244">
        <v>1346.27</v>
      </c>
      <c r="AB36" s="4">
        <v>8</v>
      </c>
      <c r="AC36" s="4">
        <v>7</v>
      </c>
    </row>
    <row r="37" spans="1:29" x14ac:dyDescent="0.25">
      <c r="A37" s="70">
        <v>31</v>
      </c>
      <c r="B37" s="245">
        <v>1349.41</v>
      </c>
      <c r="C37" s="246">
        <v>1347.71</v>
      </c>
      <c r="D37" s="246">
        <v>1350.13</v>
      </c>
      <c r="E37" s="246">
        <v>1351.02</v>
      </c>
      <c r="F37" s="246">
        <v>1360.97</v>
      </c>
      <c r="G37" s="246">
        <v>1449.06</v>
      </c>
      <c r="H37" s="246">
        <v>1575.8</v>
      </c>
      <c r="I37" s="246">
        <v>1646.15</v>
      </c>
      <c r="J37" s="246">
        <v>1634.46</v>
      </c>
      <c r="K37" s="246">
        <v>1627.31</v>
      </c>
      <c r="L37" s="246">
        <v>1614.45</v>
      </c>
      <c r="M37" s="246">
        <v>1625.4</v>
      </c>
      <c r="N37" s="246">
        <v>1618.14</v>
      </c>
      <c r="O37" s="246">
        <v>1625.87</v>
      </c>
      <c r="P37" s="246">
        <v>1648.12</v>
      </c>
      <c r="Q37" s="246">
        <v>1685.76</v>
      </c>
      <c r="R37" s="246">
        <v>1697.52</v>
      </c>
      <c r="S37" s="246">
        <v>1695.75</v>
      </c>
      <c r="T37" s="246">
        <v>1620.02</v>
      </c>
      <c r="U37" s="246">
        <v>1590.99</v>
      </c>
      <c r="V37" s="246">
        <v>1511.4</v>
      </c>
      <c r="W37" s="246">
        <v>1445.26</v>
      </c>
      <c r="X37" s="246">
        <v>1417.68</v>
      </c>
      <c r="Y37" s="247">
        <v>1372.57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0">
        <v>1304.77</v>
      </c>
      <c r="C41" s="211">
        <v>1314.77</v>
      </c>
      <c r="D41" s="211">
        <v>1338.61</v>
      </c>
      <c r="E41" s="211">
        <v>1346.85</v>
      </c>
      <c r="F41" s="211">
        <v>1411.24</v>
      </c>
      <c r="G41" s="211">
        <v>1519.66</v>
      </c>
      <c r="H41" s="211">
        <v>1576.55</v>
      </c>
      <c r="I41" s="211">
        <v>1588.36</v>
      </c>
      <c r="J41" s="211">
        <v>1586.27</v>
      </c>
      <c r="K41" s="211">
        <v>1578.87</v>
      </c>
      <c r="L41" s="211">
        <v>1568.98</v>
      </c>
      <c r="M41" s="211">
        <v>1568.9</v>
      </c>
      <c r="N41" s="211">
        <v>1558.7</v>
      </c>
      <c r="O41" s="211">
        <v>1542.26</v>
      </c>
      <c r="P41" s="211">
        <v>1550.67</v>
      </c>
      <c r="Q41" s="211">
        <v>1568.33</v>
      </c>
      <c r="R41" s="211">
        <v>1583.47</v>
      </c>
      <c r="S41" s="211">
        <v>1603.52</v>
      </c>
      <c r="T41" s="211">
        <v>1581.61</v>
      </c>
      <c r="U41" s="211">
        <v>1564.44</v>
      </c>
      <c r="V41" s="211">
        <v>1536.21</v>
      </c>
      <c r="W41" s="211">
        <v>1486.74</v>
      </c>
      <c r="X41" s="211">
        <v>1365.21</v>
      </c>
      <c r="Y41" s="212">
        <v>1342.42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1313.57</v>
      </c>
      <c r="C42" s="214">
        <v>1314.04</v>
      </c>
      <c r="D42" s="214">
        <v>1322.96</v>
      </c>
      <c r="E42" s="214">
        <v>1345.56</v>
      </c>
      <c r="F42" s="214">
        <v>1429.4</v>
      </c>
      <c r="G42" s="214">
        <v>1545.24</v>
      </c>
      <c r="H42" s="214">
        <v>1566.48</v>
      </c>
      <c r="I42" s="214">
        <v>1611.27</v>
      </c>
      <c r="J42" s="214">
        <v>1589.02</v>
      </c>
      <c r="K42" s="214">
        <v>1577.67</v>
      </c>
      <c r="L42" s="214">
        <v>1560.1</v>
      </c>
      <c r="M42" s="214">
        <v>1563.01</v>
      </c>
      <c r="N42" s="214">
        <v>1559.58</v>
      </c>
      <c r="O42" s="214">
        <v>1556.04</v>
      </c>
      <c r="P42" s="214">
        <v>1559.92</v>
      </c>
      <c r="Q42" s="214">
        <v>1576.6</v>
      </c>
      <c r="R42" s="214">
        <v>1612.91</v>
      </c>
      <c r="S42" s="214">
        <v>1622.38</v>
      </c>
      <c r="T42" s="214">
        <v>1689.45</v>
      </c>
      <c r="U42" s="214">
        <v>1603.71</v>
      </c>
      <c r="V42" s="214">
        <v>1559.66</v>
      </c>
      <c r="W42" s="214">
        <v>1519.59</v>
      </c>
      <c r="X42" s="214">
        <v>1426.91</v>
      </c>
      <c r="Y42" s="215">
        <v>1389.99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1342.55</v>
      </c>
      <c r="C43" s="214">
        <v>1330.52</v>
      </c>
      <c r="D43" s="214">
        <v>1332.97</v>
      </c>
      <c r="E43" s="214">
        <v>1344.65</v>
      </c>
      <c r="F43" s="214">
        <v>1412.32</v>
      </c>
      <c r="G43" s="214">
        <v>1524.36</v>
      </c>
      <c r="H43" s="214">
        <v>1571.71</v>
      </c>
      <c r="I43" s="214">
        <v>1588.96</v>
      </c>
      <c r="J43" s="214">
        <v>1591.54</v>
      </c>
      <c r="K43" s="214">
        <v>1587.89</v>
      </c>
      <c r="L43" s="214">
        <v>1559.72</v>
      </c>
      <c r="M43" s="214">
        <v>1573.83</v>
      </c>
      <c r="N43" s="214">
        <v>1568.9</v>
      </c>
      <c r="O43" s="214">
        <v>1560.12</v>
      </c>
      <c r="P43" s="214">
        <v>1561.82</v>
      </c>
      <c r="Q43" s="214">
        <v>1573.68</v>
      </c>
      <c r="R43" s="214">
        <v>1603.23</v>
      </c>
      <c r="S43" s="214">
        <v>1644.85</v>
      </c>
      <c r="T43" s="214">
        <v>1602.91</v>
      </c>
      <c r="U43" s="214">
        <v>1572.38</v>
      </c>
      <c r="V43" s="214">
        <v>1514.57</v>
      </c>
      <c r="W43" s="214">
        <v>1460.03</v>
      </c>
      <c r="X43" s="214">
        <v>1398.21</v>
      </c>
      <c r="Y43" s="215">
        <v>1384.16</v>
      </c>
      <c r="AB43" s="4">
        <v>8</v>
      </c>
      <c r="AC43" s="4">
        <v>14</v>
      </c>
    </row>
    <row r="44" spans="1:29" x14ac:dyDescent="0.25">
      <c r="A44" s="69">
        <v>4</v>
      </c>
      <c r="B44" s="213">
        <v>1341.67</v>
      </c>
      <c r="C44" s="214">
        <v>1342.14</v>
      </c>
      <c r="D44" s="214">
        <v>1343.24</v>
      </c>
      <c r="E44" s="214">
        <v>1343.84</v>
      </c>
      <c r="F44" s="214">
        <v>1344.93</v>
      </c>
      <c r="G44" s="214">
        <v>1415.62</v>
      </c>
      <c r="H44" s="214">
        <v>1443.08</v>
      </c>
      <c r="I44" s="214">
        <v>1429.95</v>
      </c>
      <c r="J44" s="214">
        <v>1405.2</v>
      </c>
      <c r="K44" s="214">
        <v>1367.97</v>
      </c>
      <c r="L44" s="214">
        <v>1298.96</v>
      </c>
      <c r="M44" s="214">
        <v>1298.8900000000001</v>
      </c>
      <c r="N44" s="214">
        <v>1298.76</v>
      </c>
      <c r="O44" s="214">
        <v>1298.8699999999999</v>
      </c>
      <c r="P44" s="214">
        <v>1325.77</v>
      </c>
      <c r="Q44" s="214">
        <v>1316.99</v>
      </c>
      <c r="R44" s="214">
        <v>1350.56</v>
      </c>
      <c r="S44" s="214">
        <v>1350.69</v>
      </c>
      <c r="T44" s="214">
        <v>1349.65</v>
      </c>
      <c r="U44" s="214">
        <v>1349.38</v>
      </c>
      <c r="V44" s="214">
        <v>1347.87</v>
      </c>
      <c r="W44" s="214">
        <v>1302.45</v>
      </c>
      <c r="X44" s="214">
        <v>1295.27</v>
      </c>
      <c r="Y44" s="215">
        <v>1301.1500000000001</v>
      </c>
      <c r="AB44" s="4">
        <v>8</v>
      </c>
      <c r="AC44" s="4">
        <v>15</v>
      </c>
    </row>
    <row r="45" spans="1:29" x14ac:dyDescent="0.25">
      <c r="A45" s="69">
        <v>5</v>
      </c>
      <c r="B45" s="213">
        <v>1342.46</v>
      </c>
      <c r="C45" s="214">
        <v>1343.52</v>
      </c>
      <c r="D45" s="214">
        <v>1343.34</v>
      </c>
      <c r="E45" s="214">
        <v>1344.18</v>
      </c>
      <c r="F45" s="214">
        <v>1351.43</v>
      </c>
      <c r="G45" s="214">
        <v>1362.8</v>
      </c>
      <c r="H45" s="214">
        <v>1434.42</v>
      </c>
      <c r="I45" s="214">
        <v>1415.49</v>
      </c>
      <c r="J45" s="214">
        <v>1371.97</v>
      </c>
      <c r="K45" s="214">
        <v>1360.66</v>
      </c>
      <c r="L45" s="214">
        <v>1352.47</v>
      </c>
      <c r="M45" s="214">
        <v>1350.4</v>
      </c>
      <c r="N45" s="214">
        <v>1311.64</v>
      </c>
      <c r="O45" s="214">
        <v>1299.31</v>
      </c>
      <c r="P45" s="214">
        <v>1299.99</v>
      </c>
      <c r="Q45" s="214">
        <v>1311</v>
      </c>
      <c r="R45" s="214">
        <v>1361.05</v>
      </c>
      <c r="S45" s="214">
        <v>1402.69</v>
      </c>
      <c r="T45" s="214">
        <v>1440.47</v>
      </c>
      <c r="U45" s="214">
        <v>1422.03</v>
      </c>
      <c r="V45" s="214">
        <v>1351.08</v>
      </c>
      <c r="W45" s="214">
        <v>1347.33</v>
      </c>
      <c r="X45" s="214">
        <v>1340.67</v>
      </c>
      <c r="Y45" s="215">
        <v>1341.67</v>
      </c>
      <c r="AB45" s="4">
        <v>8</v>
      </c>
      <c r="AC45" s="4">
        <v>16</v>
      </c>
    </row>
    <row r="46" spans="1:29" x14ac:dyDescent="0.25">
      <c r="A46" s="69">
        <v>6</v>
      </c>
      <c r="B46" s="213">
        <v>1349.18</v>
      </c>
      <c r="C46" s="214">
        <v>1343.69</v>
      </c>
      <c r="D46" s="214">
        <v>1329.51</v>
      </c>
      <c r="E46" s="214">
        <v>1328.46</v>
      </c>
      <c r="F46" s="214">
        <v>1345.25</v>
      </c>
      <c r="G46" s="214">
        <v>1352.55</v>
      </c>
      <c r="H46" s="214">
        <v>1379.76</v>
      </c>
      <c r="I46" s="214">
        <v>1457.24</v>
      </c>
      <c r="J46" s="214">
        <v>1563.77</v>
      </c>
      <c r="K46" s="214">
        <v>1568.45</v>
      </c>
      <c r="L46" s="214">
        <v>1563.02</v>
      </c>
      <c r="M46" s="214">
        <v>1564.31</v>
      </c>
      <c r="N46" s="214">
        <v>1553.08</v>
      </c>
      <c r="O46" s="214">
        <v>1556.1</v>
      </c>
      <c r="P46" s="214">
        <v>1556.78</v>
      </c>
      <c r="Q46" s="214">
        <v>1569.71</v>
      </c>
      <c r="R46" s="214">
        <v>1600.39</v>
      </c>
      <c r="S46" s="214">
        <v>1594.07</v>
      </c>
      <c r="T46" s="214">
        <v>1596.44</v>
      </c>
      <c r="U46" s="214">
        <v>1550.48</v>
      </c>
      <c r="V46" s="214">
        <v>1441.56</v>
      </c>
      <c r="W46" s="214">
        <v>1394.03</v>
      </c>
      <c r="X46" s="214">
        <v>1349.6</v>
      </c>
      <c r="Y46" s="215">
        <v>1347.91</v>
      </c>
      <c r="AB46" s="4">
        <v>8</v>
      </c>
      <c r="AC46" s="4">
        <v>17</v>
      </c>
    </row>
    <row r="47" spans="1:29" x14ac:dyDescent="0.25">
      <c r="A47" s="69">
        <v>7</v>
      </c>
      <c r="B47" s="213">
        <v>1376.06</v>
      </c>
      <c r="C47" s="214">
        <v>1345.46</v>
      </c>
      <c r="D47" s="214">
        <v>1345.93</v>
      </c>
      <c r="E47" s="214">
        <v>1341.56</v>
      </c>
      <c r="F47" s="214">
        <v>1346.25</v>
      </c>
      <c r="G47" s="214">
        <v>1354.88</v>
      </c>
      <c r="H47" s="214">
        <v>1434.88</v>
      </c>
      <c r="I47" s="214">
        <v>1480.35</v>
      </c>
      <c r="J47" s="214">
        <v>1593.17</v>
      </c>
      <c r="K47" s="214">
        <v>1645.27</v>
      </c>
      <c r="L47" s="214">
        <v>1651.44</v>
      </c>
      <c r="M47" s="214">
        <v>1652.13</v>
      </c>
      <c r="N47" s="214">
        <v>1652.67</v>
      </c>
      <c r="O47" s="214">
        <v>1652.16</v>
      </c>
      <c r="P47" s="214">
        <v>1664.82</v>
      </c>
      <c r="Q47" s="214">
        <v>1696.76</v>
      </c>
      <c r="R47" s="214">
        <v>1735.5</v>
      </c>
      <c r="S47" s="214">
        <v>1747.08</v>
      </c>
      <c r="T47" s="214">
        <v>1769.24</v>
      </c>
      <c r="U47" s="214">
        <v>1663.15</v>
      </c>
      <c r="V47" s="214">
        <v>1514.84</v>
      </c>
      <c r="W47" s="214">
        <v>1411.76</v>
      </c>
      <c r="X47" s="214">
        <v>1358.35</v>
      </c>
      <c r="Y47" s="215">
        <v>1350.79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1312.26</v>
      </c>
      <c r="C48" s="214">
        <v>1312.97</v>
      </c>
      <c r="D48" s="214">
        <v>1321.77</v>
      </c>
      <c r="E48" s="214">
        <v>1323.7</v>
      </c>
      <c r="F48" s="214">
        <v>1347.19</v>
      </c>
      <c r="G48" s="214">
        <v>1418.57</v>
      </c>
      <c r="H48" s="214">
        <v>1458.93</v>
      </c>
      <c r="I48" s="214">
        <v>1553.89</v>
      </c>
      <c r="J48" s="214">
        <v>1563.5</v>
      </c>
      <c r="K48" s="214">
        <v>1523.12</v>
      </c>
      <c r="L48" s="214">
        <v>1505.51</v>
      </c>
      <c r="M48" s="214">
        <v>1515.98</v>
      </c>
      <c r="N48" s="214">
        <v>1512.24</v>
      </c>
      <c r="O48" s="214">
        <v>1512.02</v>
      </c>
      <c r="P48" s="214">
        <v>1513.7</v>
      </c>
      <c r="Q48" s="214">
        <v>1528.67</v>
      </c>
      <c r="R48" s="214">
        <v>1563.92</v>
      </c>
      <c r="S48" s="214">
        <v>1569.65</v>
      </c>
      <c r="T48" s="214">
        <v>1553.64</v>
      </c>
      <c r="U48" s="214">
        <v>1527.05</v>
      </c>
      <c r="V48" s="214">
        <v>1403.8</v>
      </c>
      <c r="W48" s="214">
        <v>1352.87</v>
      </c>
      <c r="X48" s="214">
        <v>1345.42</v>
      </c>
      <c r="Y48" s="215">
        <v>1342.6</v>
      </c>
      <c r="AB48" s="4">
        <v>8</v>
      </c>
      <c r="AC48" s="4">
        <v>19</v>
      </c>
    </row>
    <row r="49" spans="1:29" x14ac:dyDescent="0.25">
      <c r="A49" s="69">
        <v>9</v>
      </c>
      <c r="B49" s="213">
        <v>1327.6</v>
      </c>
      <c r="C49" s="214">
        <v>1325.72</v>
      </c>
      <c r="D49" s="214">
        <v>1309.97</v>
      </c>
      <c r="E49" s="214">
        <v>1311.78</v>
      </c>
      <c r="F49" s="214">
        <v>1326.42</v>
      </c>
      <c r="G49" s="214">
        <v>1359.97</v>
      </c>
      <c r="H49" s="214">
        <v>1420.97</v>
      </c>
      <c r="I49" s="214">
        <v>1491.13</v>
      </c>
      <c r="J49" s="214">
        <v>1510.48</v>
      </c>
      <c r="K49" s="214">
        <v>1514.56</v>
      </c>
      <c r="L49" s="214">
        <v>1429.12</v>
      </c>
      <c r="M49" s="214">
        <v>1430.55</v>
      </c>
      <c r="N49" s="214">
        <v>1423.23</v>
      </c>
      <c r="O49" s="214">
        <v>1422.65</v>
      </c>
      <c r="P49" s="214">
        <v>1417.34</v>
      </c>
      <c r="Q49" s="214">
        <v>1414.26</v>
      </c>
      <c r="R49" s="214">
        <v>1423.22</v>
      </c>
      <c r="S49" s="214">
        <v>1491.96</v>
      </c>
      <c r="T49" s="214">
        <v>1427.15</v>
      </c>
      <c r="U49" s="214">
        <v>1398.24</v>
      </c>
      <c r="V49" s="214">
        <v>1355.35</v>
      </c>
      <c r="W49" s="214">
        <v>1347.68</v>
      </c>
      <c r="X49" s="214">
        <v>1319.94</v>
      </c>
      <c r="Y49" s="215">
        <v>1320.31</v>
      </c>
      <c r="AB49" s="4">
        <v>8</v>
      </c>
      <c r="AC49" s="4">
        <v>20</v>
      </c>
    </row>
    <row r="50" spans="1:29" x14ac:dyDescent="0.25">
      <c r="A50" s="69">
        <v>10</v>
      </c>
      <c r="B50" s="213">
        <v>1320.33</v>
      </c>
      <c r="C50" s="214">
        <v>1315.25</v>
      </c>
      <c r="D50" s="214">
        <v>1316.12</v>
      </c>
      <c r="E50" s="214">
        <v>1322.49</v>
      </c>
      <c r="F50" s="214">
        <v>1330.85</v>
      </c>
      <c r="G50" s="214">
        <v>1357.66</v>
      </c>
      <c r="H50" s="214">
        <v>1412.08</v>
      </c>
      <c r="I50" s="214">
        <v>1435.99</v>
      </c>
      <c r="J50" s="214">
        <v>1434.19</v>
      </c>
      <c r="K50" s="214">
        <v>1419.97</v>
      </c>
      <c r="L50" s="214">
        <v>1393.4</v>
      </c>
      <c r="M50" s="214">
        <v>1407.77</v>
      </c>
      <c r="N50" s="214">
        <v>1407.25</v>
      </c>
      <c r="O50" s="214">
        <v>1414.57</v>
      </c>
      <c r="P50" s="214">
        <v>1400.26</v>
      </c>
      <c r="Q50" s="214">
        <v>1409.11</v>
      </c>
      <c r="R50" s="214">
        <v>1421.62</v>
      </c>
      <c r="S50" s="214">
        <v>1444.09</v>
      </c>
      <c r="T50" s="214">
        <v>1426</v>
      </c>
      <c r="U50" s="214">
        <v>1378.28</v>
      </c>
      <c r="V50" s="214">
        <v>1342.33</v>
      </c>
      <c r="W50" s="214">
        <v>1328.23</v>
      </c>
      <c r="X50" s="214">
        <v>1322.3</v>
      </c>
      <c r="Y50" s="215">
        <v>1321.5</v>
      </c>
      <c r="AB50" s="4">
        <v>8</v>
      </c>
      <c r="AC50" s="4">
        <v>21</v>
      </c>
    </row>
    <row r="51" spans="1:29" x14ac:dyDescent="0.25">
      <c r="A51" s="69">
        <v>11</v>
      </c>
      <c r="B51" s="213">
        <v>1339.63</v>
      </c>
      <c r="C51" s="214">
        <v>1338.4</v>
      </c>
      <c r="D51" s="214">
        <v>1330.72</v>
      </c>
      <c r="E51" s="214">
        <v>1339.47</v>
      </c>
      <c r="F51" s="214">
        <v>1341.07</v>
      </c>
      <c r="G51" s="214">
        <v>1358.04</v>
      </c>
      <c r="H51" s="214">
        <v>1365.44</v>
      </c>
      <c r="I51" s="214">
        <v>1366.71</v>
      </c>
      <c r="J51" s="214">
        <v>1349.58</v>
      </c>
      <c r="K51" s="214">
        <v>1349.56</v>
      </c>
      <c r="L51" s="214">
        <v>1348.51</v>
      </c>
      <c r="M51" s="214">
        <v>1348.52</v>
      </c>
      <c r="N51" s="214">
        <v>1348.17</v>
      </c>
      <c r="O51" s="214">
        <v>1347.13</v>
      </c>
      <c r="P51" s="214">
        <v>1348.87</v>
      </c>
      <c r="Q51" s="214">
        <v>1344.24</v>
      </c>
      <c r="R51" s="214">
        <v>1345.29</v>
      </c>
      <c r="S51" s="214">
        <v>1346.14</v>
      </c>
      <c r="T51" s="214">
        <v>1345.76</v>
      </c>
      <c r="U51" s="214">
        <v>1345.96</v>
      </c>
      <c r="V51" s="214">
        <v>1345.42</v>
      </c>
      <c r="W51" s="214">
        <v>1343.62</v>
      </c>
      <c r="X51" s="214">
        <v>1323.9</v>
      </c>
      <c r="Y51" s="215">
        <v>1325.54</v>
      </c>
      <c r="AB51" s="4">
        <v>8</v>
      </c>
      <c r="AC51" s="4">
        <v>22</v>
      </c>
    </row>
    <row r="52" spans="1:29" x14ac:dyDescent="0.25">
      <c r="A52" s="69">
        <v>12</v>
      </c>
      <c r="B52" s="213">
        <v>1334.66</v>
      </c>
      <c r="C52" s="214">
        <v>1329.73</v>
      </c>
      <c r="D52" s="214">
        <v>1305.3699999999999</v>
      </c>
      <c r="E52" s="214">
        <v>1336.98</v>
      </c>
      <c r="F52" s="214">
        <v>1349.56</v>
      </c>
      <c r="G52" s="214">
        <v>1351.68</v>
      </c>
      <c r="H52" s="214">
        <v>1350.66</v>
      </c>
      <c r="I52" s="214">
        <v>1351.08</v>
      </c>
      <c r="J52" s="214">
        <v>1342.67</v>
      </c>
      <c r="K52" s="214">
        <v>1342.2</v>
      </c>
      <c r="L52" s="214">
        <v>1341.56</v>
      </c>
      <c r="M52" s="214">
        <v>1326.29</v>
      </c>
      <c r="N52" s="214">
        <v>1341.75</v>
      </c>
      <c r="O52" s="214">
        <v>1326.68</v>
      </c>
      <c r="P52" s="214">
        <v>1341.88</v>
      </c>
      <c r="Q52" s="214">
        <v>1328.55</v>
      </c>
      <c r="R52" s="214">
        <v>1345.21</v>
      </c>
      <c r="S52" s="214">
        <v>1378.91</v>
      </c>
      <c r="T52" s="214">
        <v>1345.5</v>
      </c>
      <c r="U52" s="214">
        <v>1353.13</v>
      </c>
      <c r="V52" s="214">
        <v>1348.48</v>
      </c>
      <c r="W52" s="214">
        <v>1346.81</v>
      </c>
      <c r="X52" s="214">
        <v>1344.9</v>
      </c>
      <c r="Y52" s="215">
        <v>1348.75</v>
      </c>
      <c r="AB52" s="4">
        <v>8</v>
      </c>
      <c r="AC52" s="4">
        <v>23</v>
      </c>
    </row>
    <row r="53" spans="1:29" x14ac:dyDescent="0.25">
      <c r="A53" s="69">
        <v>13</v>
      </c>
      <c r="B53" s="213">
        <v>1350.32</v>
      </c>
      <c r="C53" s="214">
        <v>1350.89</v>
      </c>
      <c r="D53" s="214">
        <v>1351.38</v>
      </c>
      <c r="E53" s="214">
        <v>1351.97</v>
      </c>
      <c r="F53" s="214">
        <v>1352.94</v>
      </c>
      <c r="G53" s="214">
        <v>1355</v>
      </c>
      <c r="H53" s="214">
        <v>1357.06</v>
      </c>
      <c r="I53" s="214">
        <v>1361.69</v>
      </c>
      <c r="J53" s="214">
        <v>1443.06</v>
      </c>
      <c r="K53" s="214">
        <v>1442.93</v>
      </c>
      <c r="L53" s="214">
        <v>1435.71</v>
      </c>
      <c r="M53" s="214">
        <v>1434.03</v>
      </c>
      <c r="N53" s="214">
        <v>1434.03</v>
      </c>
      <c r="O53" s="214">
        <v>1436.35</v>
      </c>
      <c r="P53" s="214">
        <v>1440.36</v>
      </c>
      <c r="Q53" s="214">
        <v>1453.16</v>
      </c>
      <c r="R53" s="214">
        <v>1480.95</v>
      </c>
      <c r="S53" s="214">
        <v>1481.5</v>
      </c>
      <c r="T53" s="214">
        <v>1462.78</v>
      </c>
      <c r="U53" s="214">
        <v>1446.29</v>
      </c>
      <c r="V53" s="214">
        <v>1423.04</v>
      </c>
      <c r="W53" s="214">
        <v>1379.16</v>
      </c>
      <c r="X53" s="214">
        <v>1350.98</v>
      </c>
      <c r="Y53" s="215">
        <v>1351.25</v>
      </c>
      <c r="AB53" s="4">
        <v>8</v>
      </c>
      <c r="AC53" s="4">
        <v>24</v>
      </c>
    </row>
    <row r="54" spans="1:29" x14ac:dyDescent="0.25">
      <c r="A54" s="69">
        <v>14</v>
      </c>
      <c r="B54" s="213">
        <v>1351.66</v>
      </c>
      <c r="C54" s="214">
        <v>1352.41</v>
      </c>
      <c r="D54" s="214">
        <v>1351.65</v>
      </c>
      <c r="E54" s="214">
        <v>1340.47</v>
      </c>
      <c r="F54" s="214">
        <v>1351.88</v>
      </c>
      <c r="G54" s="214">
        <v>1354.71</v>
      </c>
      <c r="H54" s="214">
        <v>1354.98</v>
      </c>
      <c r="I54" s="214">
        <v>1359.34</v>
      </c>
      <c r="J54" s="214">
        <v>1399.19</v>
      </c>
      <c r="K54" s="214">
        <v>1484.52</v>
      </c>
      <c r="L54" s="214">
        <v>1485.58</v>
      </c>
      <c r="M54" s="214">
        <v>1483.62</v>
      </c>
      <c r="N54" s="214">
        <v>1476.02</v>
      </c>
      <c r="O54" s="214">
        <v>1471.66</v>
      </c>
      <c r="P54" s="214">
        <v>1478.56</v>
      </c>
      <c r="Q54" s="214">
        <v>1487.98</v>
      </c>
      <c r="R54" s="214">
        <v>1506.74</v>
      </c>
      <c r="S54" s="214">
        <v>1543.51</v>
      </c>
      <c r="T54" s="214">
        <v>1500.53</v>
      </c>
      <c r="U54" s="214">
        <v>1435.16</v>
      </c>
      <c r="V54" s="214">
        <v>1361.69</v>
      </c>
      <c r="W54" s="214">
        <v>1444.53</v>
      </c>
      <c r="X54" s="214">
        <v>1373.51</v>
      </c>
      <c r="Y54" s="215">
        <v>1357.55</v>
      </c>
      <c r="AB54" s="4">
        <v>8</v>
      </c>
      <c r="AC54" s="4">
        <v>25</v>
      </c>
    </row>
    <row r="55" spans="1:29" x14ac:dyDescent="0.25">
      <c r="A55" s="69">
        <v>15</v>
      </c>
      <c r="B55" s="213">
        <v>1351.06</v>
      </c>
      <c r="C55" s="214">
        <v>1346.68</v>
      </c>
      <c r="D55" s="214">
        <v>1345</v>
      </c>
      <c r="E55" s="214">
        <v>1345.28</v>
      </c>
      <c r="F55" s="214">
        <v>1352.51</v>
      </c>
      <c r="G55" s="214">
        <v>1358.27</v>
      </c>
      <c r="H55" s="214">
        <v>1359.3</v>
      </c>
      <c r="I55" s="214">
        <v>1401.22</v>
      </c>
      <c r="J55" s="214">
        <v>1403.57</v>
      </c>
      <c r="K55" s="214">
        <v>1406.51</v>
      </c>
      <c r="L55" s="214">
        <v>1400.4</v>
      </c>
      <c r="M55" s="214">
        <v>1414.93</v>
      </c>
      <c r="N55" s="214">
        <v>1393.34</v>
      </c>
      <c r="O55" s="214">
        <v>1397.49</v>
      </c>
      <c r="P55" s="214">
        <v>1400.62</v>
      </c>
      <c r="Q55" s="214">
        <v>1415.76</v>
      </c>
      <c r="R55" s="214">
        <v>1457.98</v>
      </c>
      <c r="S55" s="214">
        <v>1466.22</v>
      </c>
      <c r="T55" s="214">
        <v>1433.79</v>
      </c>
      <c r="U55" s="214">
        <v>1412.05</v>
      </c>
      <c r="V55" s="214">
        <v>1357.15</v>
      </c>
      <c r="W55" s="214">
        <v>1343.7</v>
      </c>
      <c r="X55" s="214">
        <v>1343.47</v>
      </c>
      <c r="Y55" s="215">
        <v>1328.8</v>
      </c>
      <c r="AB55" s="4">
        <v>9</v>
      </c>
      <c r="AC55" s="4">
        <v>2</v>
      </c>
    </row>
    <row r="56" spans="1:29" x14ac:dyDescent="0.25">
      <c r="A56" s="69">
        <v>16</v>
      </c>
      <c r="B56" s="213">
        <v>1335.33</v>
      </c>
      <c r="C56" s="214">
        <v>1316.64</v>
      </c>
      <c r="D56" s="214">
        <v>1301.9100000000001</v>
      </c>
      <c r="E56" s="214">
        <v>1325.65</v>
      </c>
      <c r="F56" s="214">
        <v>1351.14</v>
      </c>
      <c r="G56" s="214">
        <v>1351.98</v>
      </c>
      <c r="H56" s="214">
        <v>1355.99</v>
      </c>
      <c r="I56" s="214">
        <v>1352.37</v>
      </c>
      <c r="J56" s="214">
        <v>1340.83</v>
      </c>
      <c r="K56" s="214">
        <v>1340.68</v>
      </c>
      <c r="L56" s="214">
        <v>1339.78</v>
      </c>
      <c r="M56" s="214">
        <v>1339.56</v>
      </c>
      <c r="N56" s="214">
        <v>1340.32</v>
      </c>
      <c r="O56" s="214">
        <v>1340.37</v>
      </c>
      <c r="P56" s="214">
        <v>1340.74</v>
      </c>
      <c r="Q56" s="214">
        <v>1341.64</v>
      </c>
      <c r="R56" s="214">
        <v>1376.76</v>
      </c>
      <c r="S56" s="214">
        <v>1380.84</v>
      </c>
      <c r="T56" s="214">
        <v>1342.94</v>
      </c>
      <c r="U56" s="214">
        <v>1354.31</v>
      </c>
      <c r="V56" s="214">
        <v>1342.1</v>
      </c>
      <c r="W56" s="214">
        <v>1337.29</v>
      </c>
      <c r="X56" s="214">
        <v>1337.21</v>
      </c>
      <c r="Y56" s="215">
        <v>1338.78</v>
      </c>
      <c r="AB56" s="4">
        <v>9</v>
      </c>
      <c r="AC56" s="4">
        <v>3</v>
      </c>
    </row>
    <row r="57" spans="1:29" x14ac:dyDescent="0.25">
      <c r="A57" s="69">
        <v>17</v>
      </c>
      <c r="B57" s="213">
        <v>1338.45</v>
      </c>
      <c r="C57" s="214">
        <v>1332.92</v>
      </c>
      <c r="D57" s="214">
        <v>1343.96</v>
      </c>
      <c r="E57" s="214">
        <v>1345.55</v>
      </c>
      <c r="F57" s="214">
        <v>1351.44</v>
      </c>
      <c r="G57" s="214">
        <v>1370.1</v>
      </c>
      <c r="H57" s="214">
        <v>1464.52</v>
      </c>
      <c r="I57" s="214">
        <v>1481.97</v>
      </c>
      <c r="J57" s="214">
        <v>1480.34</v>
      </c>
      <c r="K57" s="214">
        <v>1478.57</v>
      </c>
      <c r="L57" s="214">
        <v>1461.16</v>
      </c>
      <c r="M57" s="214">
        <v>1463.96</v>
      </c>
      <c r="N57" s="214">
        <v>1454.96</v>
      </c>
      <c r="O57" s="214">
        <v>1457.94</v>
      </c>
      <c r="P57" s="214">
        <v>1471.6</v>
      </c>
      <c r="Q57" s="214">
        <v>1491.66</v>
      </c>
      <c r="R57" s="214">
        <v>1582.64</v>
      </c>
      <c r="S57" s="214">
        <v>1594.06</v>
      </c>
      <c r="T57" s="214">
        <v>1499.05</v>
      </c>
      <c r="U57" s="214">
        <v>1472.08</v>
      </c>
      <c r="V57" s="214">
        <v>1394.98</v>
      </c>
      <c r="W57" s="214">
        <v>1350.78</v>
      </c>
      <c r="X57" s="214">
        <v>1342.5</v>
      </c>
      <c r="Y57" s="215">
        <v>1344.45</v>
      </c>
      <c r="AB57" s="4">
        <v>9</v>
      </c>
      <c r="AC57" s="4">
        <v>4</v>
      </c>
    </row>
    <row r="58" spans="1:29" x14ac:dyDescent="0.25">
      <c r="A58" s="69">
        <v>18</v>
      </c>
      <c r="B58" s="213">
        <v>1346.58</v>
      </c>
      <c r="C58" s="214">
        <v>1347.43</v>
      </c>
      <c r="D58" s="214">
        <v>1341.88</v>
      </c>
      <c r="E58" s="214">
        <v>1348.8</v>
      </c>
      <c r="F58" s="214">
        <v>1348.92</v>
      </c>
      <c r="G58" s="214">
        <v>1427.28</v>
      </c>
      <c r="H58" s="214">
        <v>1482.22</v>
      </c>
      <c r="I58" s="214">
        <v>1513.65</v>
      </c>
      <c r="J58" s="214">
        <v>1513.83</v>
      </c>
      <c r="K58" s="214">
        <v>1518.52</v>
      </c>
      <c r="L58" s="214">
        <v>1500.38</v>
      </c>
      <c r="M58" s="214">
        <v>1501.7</v>
      </c>
      <c r="N58" s="214">
        <v>1476.05</v>
      </c>
      <c r="O58" s="214">
        <v>1451.06</v>
      </c>
      <c r="P58" s="214">
        <v>1493.14</v>
      </c>
      <c r="Q58" s="214">
        <v>1514.84</v>
      </c>
      <c r="R58" s="214">
        <v>1561.14</v>
      </c>
      <c r="S58" s="214">
        <v>1537.08</v>
      </c>
      <c r="T58" s="214">
        <v>1508.8</v>
      </c>
      <c r="U58" s="214">
        <v>1462.78</v>
      </c>
      <c r="V58" s="214">
        <v>1351.04</v>
      </c>
      <c r="W58" s="214">
        <v>1348.9</v>
      </c>
      <c r="X58" s="214">
        <v>1342.81</v>
      </c>
      <c r="Y58" s="215">
        <v>1344.64</v>
      </c>
      <c r="AB58" s="4">
        <v>9</v>
      </c>
      <c r="AC58" s="4">
        <v>5</v>
      </c>
    </row>
    <row r="59" spans="1:29" x14ac:dyDescent="0.25">
      <c r="A59" s="69">
        <v>19</v>
      </c>
      <c r="B59" s="213">
        <v>1345.64</v>
      </c>
      <c r="C59" s="214">
        <v>1347.49</v>
      </c>
      <c r="D59" s="214">
        <v>1348.41</v>
      </c>
      <c r="E59" s="214">
        <v>1349.98</v>
      </c>
      <c r="F59" s="214">
        <v>1355.89</v>
      </c>
      <c r="G59" s="214">
        <v>1380.14</v>
      </c>
      <c r="H59" s="214">
        <v>1473.16</v>
      </c>
      <c r="I59" s="214">
        <v>1488.47</v>
      </c>
      <c r="J59" s="214">
        <v>1489.91</v>
      </c>
      <c r="K59" s="214">
        <v>1487.09</v>
      </c>
      <c r="L59" s="214">
        <v>1487.46</v>
      </c>
      <c r="M59" s="214">
        <v>1475.51</v>
      </c>
      <c r="N59" s="214">
        <v>1473.47</v>
      </c>
      <c r="O59" s="214">
        <v>1471.58</v>
      </c>
      <c r="P59" s="214">
        <v>1474.65</v>
      </c>
      <c r="Q59" s="214">
        <v>1487.61</v>
      </c>
      <c r="R59" s="214">
        <v>1514.46</v>
      </c>
      <c r="S59" s="214">
        <v>1510.17</v>
      </c>
      <c r="T59" s="214">
        <v>1486.55</v>
      </c>
      <c r="U59" s="214">
        <v>1472.85</v>
      </c>
      <c r="V59" s="214">
        <v>1415.59</v>
      </c>
      <c r="W59" s="214">
        <v>1349.94</v>
      </c>
      <c r="X59" s="214">
        <v>1344.21</v>
      </c>
      <c r="Y59" s="215">
        <v>1343.98</v>
      </c>
      <c r="AB59" s="4">
        <v>9</v>
      </c>
      <c r="AC59" s="4">
        <v>6</v>
      </c>
    </row>
    <row r="60" spans="1:29" x14ac:dyDescent="0.25">
      <c r="A60" s="69">
        <v>20</v>
      </c>
      <c r="B60" s="213">
        <v>1353.9</v>
      </c>
      <c r="C60" s="214">
        <v>1347.9</v>
      </c>
      <c r="D60" s="214">
        <v>1349.78</v>
      </c>
      <c r="E60" s="214">
        <v>1350.36</v>
      </c>
      <c r="F60" s="214">
        <v>1349.73</v>
      </c>
      <c r="G60" s="214">
        <v>1353.33</v>
      </c>
      <c r="H60" s="214">
        <v>1358.23</v>
      </c>
      <c r="I60" s="214">
        <v>1419.66</v>
      </c>
      <c r="J60" s="214">
        <v>1421.99</v>
      </c>
      <c r="K60" s="214">
        <v>1423.45</v>
      </c>
      <c r="L60" s="214">
        <v>1419.12</v>
      </c>
      <c r="M60" s="214">
        <v>1415.53</v>
      </c>
      <c r="N60" s="214">
        <v>1416.08</v>
      </c>
      <c r="O60" s="214">
        <v>1418.85</v>
      </c>
      <c r="P60" s="214">
        <v>1424.77</v>
      </c>
      <c r="Q60" s="214">
        <v>1431.54</v>
      </c>
      <c r="R60" s="214">
        <v>1441.9</v>
      </c>
      <c r="S60" s="214">
        <v>1435.73</v>
      </c>
      <c r="T60" s="214">
        <v>1441.35</v>
      </c>
      <c r="U60" s="214">
        <v>1408.78</v>
      </c>
      <c r="V60" s="214">
        <v>1348.02</v>
      </c>
      <c r="W60" s="214">
        <v>1340.7</v>
      </c>
      <c r="X60" s="214">
        <v>1342.44</v>
      </c>
      <c r="Y60" s="215">
        <v>1344.89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1345.6</v>
      </c>
      <c r="C61" s="214">
        <v>1340.47</v>
      </c>
      <c r="D61" s="214">
        <v>1340.98</v>
      </c>
      <c r="E61" s="214">
        <v>1341.57</v>
      </c>
      <c r="F61" s="214">
        <v>1341.53</v>
      </c>
      <c r="G61" s="214">
        <v>1349.42</v>
      </c>
      <c r="H61" s="214">
        <v>1348.61</v>
      </c>
      <c r="I61" s="214">
        <v>1349.7</v>
      </c>
      <c r="J61" s="214">
        <v>1344.55</v>
      </c>
      <c r="K61" s="214">
        <v>1355.09</v>
      </c>
      <c r="L61" s="214">
        <v>1351.1</v>
      </c>
      <c r="M61" s="214">
        <v>1342.39</v>
      </c>
      <c r="N61" s="214">
        <v>1342.1</v>
      </c>
      <c r="O61" s="214">
        <v>1342.39</v>
      </c>
      <c r="P61" s="214">
        <v>1369.63</v>
      </c>
      <c r="Q61" s="214">
        <v>1405.77</v>
      </c>
      <c r="R61" s="214">
        <v>1415.24</v>
      </c>
      <c r="S61" s="214">
        <v>1412.48</v>
      </c>
      <c r="T61" s="214">
        <v>1409.02</v>
      </c>
      <c r="U61" s="214">
        <v>1372</v>
      </c>
      <c r="V61" s="214">
        <v>1428.47</v>
      </c>
      <c r="W61" s="214">
        <v>1360.81</v>
      </c>
      <c r="X61" s="214">
        <v>1343.97</v>
      </c>
      <c r="Y61" s="215">
        <v>1343.99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1347.45</v>
      </c>
      <c r="C62" s="214">
        <v>1348.73</v>
      </c>
      <c r="D62" s="214">
        <v>1349.4</v>
      </c>
      <c r="E62" s="214">
        <v>1350.06</v>
      </c>
      <c r="F62" s="214">
        <v>1356.74</v>
      </c>
      <c r="G62" s="214">
        <v>1469.84</v>
      </c>
      <c r="H62" s="214">
        <v>1589.55</v>
      </c>
      <c r="I62" s="214">
        <v>1613.87</v>
      </c>
      <c r="J62" s="214">
        <v>1530.43</v>
      </c>
      <c r="K62" s="214">
        <v>1527.7</v>
      </c>
      <c r="L62" s="214">
        <v>1515.76</v>
      </c>
      <c r="M62" s="214">
        <v>1532.07</v>
      </c>
      <c r="N62" s="214">
        <v>1525.27</v>
      </c>
      <c r="O62" s="214">
        <v>1522.23</v>
      </c>
      <c r="P62" s="214">
        <v>1533.53</v>
      </c>
      <c r="Q62" s="214">
        <v>1545.33</v>
      </c>
      <c r="R62" s="214">
        <v>1545.06</v>
      </c>
      <c r="S62" s="214">
        <v>1536.78</v>
      </c>
      <c r="T62" s="214">
        <v>1493.46</v>
      </c>
      <c r="U62" s="214">
        <v>1480.64</v>
      </c>
      <c r="V62" s="214">
        <v>1391.12</v>
      </c>
      <c r="W62" s="214">
        <v>1352.65</v>
      </c>
      <c r="X62" s="214">
        <v>1345.12</v>
      </c>
      <c r="Y62" s="215">
        <v>1345.8</v>
      </c>
      <c r="AB62" s="4">
        <v>9</v>
      </c>
      <c r="AC62" s="4">
        <v>9</v>
      </c>
    </row>
    <row r="63" spans="1:29" x14ac:dyDescent="0.25">
      <c r="A63" s="69">
        <v>23</v>
      </c>
      <c r="B63" s="213">
        <v>1348.15</v>
      </c>
      <c r="C63" s="214">
        <v>1349.04</v>
      </c>
      <c r="D63" s="214">
        <v>1350.01</v>
      </c>
      <c r="E63" s="214">
        <v>1350.93</v>
      </c>
      <c r="F63" s="214">
        <v>1357.51</v>
      </c>
      <c r="G63" s="214">
        <v>1402.74</v>
      </c>
      <c r="H63" s="214">
        <v>1465.07</v>
      </c>
      <c r="I63" s="214">
        <v>1498.85</v>
      </c>
      <c r="J63" s="214">
        <v>1473.21</v>
      </c>
      <c r="K63" s="214">
        <v>1468.19</v>
      </c>
      <c r="L63" s="214">
        <v>1457.14</v>
      </c>
      <c r="M63" s="214">
        <v>1456.48</v>
      </c>
      <c r="N63" s="214">
        <v>1434.47</v>
      </c>
      <c r="O63" s="214">
        <v>1440.54</v>
      </c>
      <c r="P63" s="214">
        <v>1464.84</v>
      </c>
      <c r="Q63" s="214">
        <v>1503.38</v>
      </c>
      <c r="R63" s="214">
        <v>1515.58</v>
      </c>
      <c r="S63" s="214">
        <v>1517.81</v>
      </c>
      <c r="T63" s="214">
        <v>1480.17</v>
      </c>
      <c r="U63" s="214">
        <v>1445.44</v>
      </c>
      <c r="V63" s="214">
        <v>1413.51</v>
      </c>
      <c r="W63" s="214">
        <v>1355.79</v>
      </c>
      <c r="X63" s="214">
        <v>1353.47</v>
      </c>
      <c r="Y63" s="215">
        <v>1346.56</v>
      </c>
      <c r="AB63" s="4">
        <v>9</v>
      </c>
      <c r="AC63" s="4">
        <v>10</v>
      </c>
    </row>
    <row r="64" spans="1:29" x14ac:dyDescent="0.25">
      <c r="A64" s="69">
        <v>24</v>
      </c>
      <c r="B64" s="213">
        <v>1348.07</v>
      </c>
      <c r="C64" s="214">
        <v>1345.02</v>
      </c>
      <c r="D64" s="214">
        <v>1340.07</v>
      </c>
      <c r="E64" s="214">
        <v>1339.45</v>
      </c>
      <c r="F64" s="214">
        <v>1347.39</v>
      </c>
      <c r="G64" s="214">
        <v>1361.77</v>
      </c>
      <c r="H64" s="214">
        <v>1394.56</v>
      </c>
      <c r="I64" s="214">
        <v>1429.18</v>
      </c>
      <c r="J64" s="214">
        <v>1437.02</v>
      </c>
      <c r="K64" s="214">
        <v>1438.34</v>
      </c>
      <c r="L64" s="214">
        <v>1429.04</v>
      </c>
      <c r="M64" s="214">
        <v>1427.72</v>
      </c>
      <c r="N64" s="214">
        <v>1427.5</v>
      </c>
      <c r="O64" s="214">
        <v>1434.73</v>
      </c>
      <c r="P64" s="214">
        <v>1441.35</v>
      </c>
      <c r="Q64" s="214">
        <v>1455.56</v>
      </c>
      <c r="R64" s="214">
        <v>1492.18</v>
      </c>
      <c r="S64" s="214">
        <v>1502.36</v>
      </c>
      <c r="T64" s="214">
        <v>1441.89</v>
      </c>
      <c r="U64" s="214">
        <v>1431.77</v>
      </c>
      <c r="V64" s="214">
        <v>1391.87</v>
      </c>
      <c r="W64" s="214">
        <v>1355.44</v>
      </c>
      <c r="X64" s="214">
        <v>1349.45</v>
      </c>
      <c r="Y64" s="215">
        <v>1349.66</v>
      </c>
      <c r="AB64" s="4">
        <v>9</v>
      </c>
      <c r="AC64" s="4">
        <v>11</v>
      </c>
    </row>
    <row r="65" spans="1:29" x14ac:dyDescent="0.25">
      <c r="A65" s="69">
        <v>25</v>
      </c>
      <c r="B65" s="213">
        <v>1351.62</v>
      </c>
      <c r="C65" s="214">
        <v>1352.67</v>
      </c>
      <c r="D65" s="214">
        <v>1348.15</v>
      </c>
      <c r="E65" s="214">
        <v>1353.98</v>
      </c>
      <c r="F65" s="214">
        <v>1355.22</v>
      </c>
      <c r="G65" s="214">
        <v>1371.92</v>
      </c>
      <c r="H65" s="214">
        <v>1426.79</v>
      </c>
      <c r="I65" s="214">
        <v>1475.81</v>
      </c>
      <c r="J65" s="214">
        <v>1445.08</v>
      </c>
      <c r="K65" s="214">
        <v>1441.98</v>
      </c>
      <c r="L65" s="214">
        <v>1433.69</v>
      </c>
      <c r="M65" s="214">
        <v>1432.5</v>
      </c>
      <c r="N65" s="214">
        <v>1430.95</v>
      </c>
      <c r="O65" s="214">
        <v>1434.69</v>
      </c>
      <c r="P65" s="214">
        <v>1446.26</v>
      </c>
      <c r="Q65" s="214">
        <v>1458.16</v>
      </c>
      <c r="R65" s="214">
        <v>1512.07</v>
      </c>
      <c r="S65" s="214">
        <v>1507.99</v>
      </c>
      <c r="T65" s="214">
        <v>1447.97</v>
      </c>
      <c r="U65" s="214">
        <v>1432.59</v>
      </c>
      <c r="V65" s="214">
        <v>1390.35</v>
      </c>
      <c r="W65" s="214">
        <v>1356.97</v>
      </c>
      <c r="X65" s="214">
        <v>1349.01</v>
      </c>
      <c r="Y65" s="215">
        <v>1349.31</v>
      </c>
      <c r="AB65" s="4">
        <v>9</v>
      </c>
      <c r="AC65" s="4">
        <v>12</v>
      </c>
    </row>
    <row r="66" spans="1:29" x14ac:dyDescent="0.25">
      <c r="A66" s="69">
        <v>26</v>
      </c>
      <c r="B66" s="213">
        <v>1351.26</v>
      </c>
      <c r="C66" s="214">
        <v>1346.72</v>
      </c>
      <c r="D66" s="214">
        <v>1347.04</v>
      </c>
      <c r="E66" s="214">
        <v>1348.78</v>
      </c>
      <c r="F66" s="214">
        <v>1354.64</v>
      </c>
      <c r="G66" s="214">
        <v>1363.03</v>
      </c>
      <c r="H66" s="214">
        <v>1413.18</v>
      </c>
      <c r="I66" s="214">
        <v>1412.29</v>
      </c>
      <c r="J66" s="214">
        <v>1403.89</v>
      </c>
      <c r="K66" s="214">
        <v>1415.48</v>
      </c>
      <c r="L66" s="214">
        <v>1413.48</v>
      </c>
      <c r="M66" s="214">
        <v>1413.6</v>
      </c>
      <c r="N66" s="214">
        <v>1404.27</v>
      </c>
      <c r="O66" s="214">
        <v>1404.87</v>
      </c>
      <c r="P66" s="214">
        <v>1414.84</v>
      </c>
      <c r="Q66" s="214">
        <v>1424.56</v>
      </c>
      <c r="R66" s="214">
        <v>1458.89</v>
      </c>
      <c r="S66" s="214">
        <v>1429.62</v>
      </c>
      <c r="T66" s="214">
        <v>1412.22</v>
      </c>
      <c r="U66" s="214">
        <v>1374.45</v>
      </c>
      <c r="V66" s="214">
        <v>1352.25</v>
      </c>
      <c r="W66" s="214">
        <v>1296.19</v>
      </c>
      <c r="X66" s="214">
        <v>1341.58</v>
      </c>
      <c r="Y66" s="215">
        <v>1344.11</v>
      </c>
      <c r="AB66" s="4">
        <v>9</v>
      </c>
      <c r="AC66" s="4">
        <v>13</v>
      </c>
    </row>
    <row r="67" spans="1:29" x14ac:dyDescent="0.25">
      <c r="A67" s="69">
        <v>27</v>
      </c>
      <c r="B67" s="213">
        <v>1347.55</v>
      </c>
      <c r="C67" s="214">
        <v>1347.51</v>
      </c>
      <c r="D67" s="214">
        <v>1347.6</v>
      </c>
      <c r="E67" s="214">
        <v>1348.48</v>
      </c>
      <c r="F67" s="214">
        <v>1350.32</v>
      </c>
      <c r="G67" s="214">
        <v>1347.56</v>
      </c>
      <c r="H67" s="214">
        <v>1360.37</v>
      </c>
      <c r="I67" s="214">
        <v>1424.94</v>
      </c>
      <c r="J67" s="214">
        <v>1509.49</v>
      </c>
      <c r="K67" s="214">
        <v>1545.56</v>
      </c>
      <c r="L67" s="214">
        <v>1511.24</v>
      </c>
      <c r="M67" s="214">
        <v>1496.84</v>
      </c>
      <c r="N67" s="214">
        <v>1472.7</v>
      </c>
      <c r="O67" s="214">
        <v>1483.73</v>
      </c>
      <c r="P67" s="214">
        <v>1499.44</v>
      </c>
      <c r="Q67" s="214">
        <v>1534.65</v>
      </c>
      <c r="R67" s="214">
        <v>1553.4</v>
      </c>
      <c r="S67" s="214">
        <v>1541.28</v>
      </c>
      <c r="T67" s="214">
        <v>1523.35</v>
      </c>
      <c r="U67" s="214">
        <v>1504.11</v>
      </c>
      <c r="V67" s="214">
        <v>1461.29</v>
      </c>
      <c r="W67" s="214">
        <v>1372.93</v>
      </c>
      <c r="X67" s="214">
        <v>1347.23</v>
      </c>
      <c r="Y67" s="215">
        <v>1348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1348.08</v>
      </c>
      <c r="C68" s="214">
        <v>1347.87</v>
      </c>
      <c r="D68" s="214">
        <v>1348.36</v>
      </c>
      <c r="E68" s="214">
        <v>1348.66</v>
      </c>
      <c r="F68" s="214">
        <v>1348.9</v>
      </c>
      <c r="G68" s="214">
        <v>1345.81</v>
      </c>
      <c r="H68" s="214">
        <v>1348.52</v>
      </c>
      <c r="I68" s="214">
        <v>1365.87</v>
      </c>
      <c r="J68" s="214">
        <v>1440.49</v>
      </c>
      <c r="K68" s="214">
        <v>1504.94</v>
      </c>
      <c r="L68" s="214">
        <v>1501.99</v>
      </c>
      <c r="M68" s="214">
        <v>1503.38</v>
      </c>
      <c r="N68" s="214">
        <v>1499.67</v>
      </c>
      <c r="O68" s="214">
        <v>1503.71</v>
      </c>
      <c r="P68" s="214">
        <v>1532.3</v>
      </c>
      <c r="Q68" s="214">
        <v>1559.48</v>
      </c>
      <c r="R68" s="214">
        <v>1586.61</v>
      </c>
      <c r="S68" s="214">
        <v>1568.88</v>
      </c>
      <c r="T68" s="214">
        <v>1556.22</v>
      </c>
      <c r="U68" s="214">
        <v>1550.65</v>
      </c>
      <c r="V68" s="214">
        <v>1511.87</v>
      </c>
      <c r="W68" s="214">
        <v>1384.95</v>
      </c>
      <c r="X68" s="214">
        <v>1354.71</v>
      </c>
      <c r="Y68" s="215">
        <v>1348.62</v>
      </c>
      <c r="AB68" s="4">
        <v>9</v>
      </c>
      <c r="AC68" s="4">
        <v>15</v>
      </c>
    </row>
    <row r="69" spans="1:29" x14ac:dyDescent="0.25">
      <c r="A69" s="69">
        <v>29</v>
      </c>
      <c r="B69" s="213">
        <v>1347.67</v>
      </c>
      <c r="C69" s="214">
        <v>1347.75</v>
      </c>
      <c r="D69" s="214">
        <v>1347.82</v>
      </c>
      <c r="E69" s="214">
        <v>1348.98</v>
      </c>
      <c r="F69" s="214">
        <v>1352.99</v>
      </c>
      <c r="G69" s="214">
        <v>1377.39</v>
      </c>
      <c r="H69" s="214">
        <v>1423.35</v>
      </c>
      <c r="I69" s="214">
        <v>1499.77</v>
      </c>
      <c r="J69" s="214">
        <v>1501.08</v>
      </c>
      <c r="K69" s="214">
        <v>1503.47</v>
      </c>
      <c r="L69" s="214">
        <v>1497.16</v>
      </c>
      <c r="M69" s="214">
        <v>1499.59</v>
      </c>
      <c r="N69" s="214">
        <v>1498.2</v>
      </c>
      <c r="O69" s="214">
        <v>1500.8</v>
      </c>
      <c r="P69" s="214">
        <v>1522.51</v>
      </c>
      <c r="Q69" s="214">
        <v>1585.71</v>
      </c>
      <c r="R69" s="214">
        <v>1599.05</v>
      </c>
      <c r="S69" s="214">
        <v>1590.32</v>
      </c>
      <c r="T69" s="214">
        <v>1529.05</v>
      </c>
      <c r="U69" s="214">
        <v>1512.93</v>
      </c>
      <c r="V69" s="214">
        <v>1463.53</v>
      </c>
      <c r="W69" s="214">
        <v>1384.98</v>
      </c>
      <c r="X69" s="214">
        <v>1352.55</v>
      </c>
      <c r="Y69" s="215">
        <v>1346.87</v>
      </c>
      <c r="AB69" s="4">
        <v>9</v>
      </c>
      <c r="AC69" s="4">
        <v>16</v>
      </c>
    </row>
    <row r="70" spans="1:29" x14ac:dyDescent="0.25">
      <c r="A70" s="69">
        <v>30</v>
      </c>
      <c r="B70" s="213">
        <v>1349.81</v>
      </c>
      <c r="C70" s="214">
        <v>1348.99</v>
      </c>
      <c r="D70" s="214">
        <v>1349.68</v>
      </c>
      <c r="E70" s="214">
        <v>1351.2</v>
      </c>
      <c r="F70" s="214">
        <v>1352.74</v>
      </c>
      <c r="G70" s="214">
        <v>1368.91</v>
      </c>
      <c r="H70" s="214">
        <v>1413.5</v>
      </c>
      <c r="I70" s="214">
        <v>1440.72</v>
      </c>
      <c r="J70" s="214">
        <v>1447.24</v>
      </c>
      <c r="K70" s="214">
        <v>1420.57</v>
      </c>
      <c r="L70" s="214">
        <v>1390.14</v>
      </c>
      <c r="M70" s="214">
        <v>1385.34</v>
      </c>
      <c r="N70" s="214">
        <v>1381.81</v>
      </c>
      <c r="O70" s="214">
        <v>1380.07</v>
      </c>
      <c r="P70" s="214">
        <v>1388.83</v>
      </c>
      <c r="Q70" s="214">
        <v>1405.52</v>
      </c>
      <c r="R70" s="214">
        <v>1490.39</v>
      </c>
      <c r="S70" s="214">
        <v>1433.59</v>
      </c>
      <c r="T70" s="214">
        <v>1393.53</v>
      </c>
      <c r="U70" s="214">
        <v>1373.32</v>
      </c>
      <c r="V70" s="214">
        <v>1366.79</v>
      </c>
      <c r="W70" s="214">
        <v>1354.1</v>
      </c>
      <c r="X70" s="214">
        <v>1341.68</v>
      </c>
      <c r="Y70" s="215">
        <v>1346.27</v>
      </c>
      <c r="AB70" s="4">
        <v>9</v>
      </c>
      <c r="AC70" s="4">
        <v>17</v>
      </c>
    </row>
    <row r="71" spans="1:29" x14ac:dyDescent="0.25">
      <c r="A71" s="70">
        <v>31</v>
      </c>
      <c r="B71" s="216">
        <v>1349.41</v>
      </c>
      <c r="C71" s="217">
        <v>1347.71</v>
      </c>
      <c r="D71" s="217">
        <v>1350.13</v>
      </c>
      <c r="E71" s="217">
        <v>1351.02</v>
      </c>
      <c r="F71" s="217">
        <v>1360.97</v>
      </c>
      <c r="G71" s="217">
        <v>1449.06</v>
      </c>
      <c r="H71" s="217">
        <v>1575.8</v>
      </c>
      <c r="I71" s="217">
        <v>1646.15</v>
      </c>
      <c r="J71" s="217">
        <v>1634.46</v>
      </c>
      <c r="K71" s="217">
        <v>1627.31</v>
      </c>
      <c r="L71" s="217">
        <v>1614.45</v>
      </c>
      <c r="M71" s="217">
        <v>1625.4</v>
      </c>
      <c r="N71" s="217">
        <v>1618.14</v>
      </c>
      <c r="O71" s="217">
        <v>1625.87</v>
      </c>
      <c r="P71" s="217">
        <v>1648.12</v>
      </c>
      <c r="Q71" s="217">
        <v>1685.76</v>
      </c>
      <c r="R71" s="217">
        <v>1697.52</v>
      </c>
      <c r="S71" s="217">
        <v>1695.75</v>
      </c>
      <c r="T71" s="217">
        <v>1620.02</v>
      </c>
      <c r="U71" s="217">
        <v>1590.99</v>
      </c>
      <c r="V71" s="217">
        <v>1511.4</v>
      </c>
      <c r="W71" s="217">
        <v>1445.26</v>
      </c>
      <c r="X71" s="217">
        <v>1417.68</v>
      </c>
      <c r="Y71" s="218">
        <v>1372.57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1304.77</v>
      </c>
      <c r="C75" s="211">
        <v>1314.77</v>
      </c>
      <c r="D75" s="211">
        <v>1338.61</v>
      </c>
      <c r="E75" s="211">
        <v>1346.85</v>
      </c>
      <c r="F75" s="211">
        <v>1411.24</v>
      </c>
      <c r="G75" s="211">
        <v>1519.66</v>
      </c>
      <c r="H75" s="211">
        <v>1576.55</v>
      </c>
      <c r="I75" s="211">
        <v>1588.36</v>
      </c>
      <c r="J75" s="211">
        <v>1586.27</v>
      </c>
      <c r="K75" s="211">
        <v>1578.87</v>
      </c>
      <c r="L75" s="211">
        <v>1568.98</v>
      </c>
      <c r="M75" s="211">
        <v>1568.9</v>
      </c>
      <c r="N75" s="211">
        <v>1558.7</v>
      </c>
      <c r="O75" s="211">
        <v>1542.26</v>
      </c>
      <c r="P75" s="211">
        <v>1550.67</v>
      </c>
      <c r="Q75" s="211">
        <v>1568.33</v>
      </c>
      <c r="R75" s="211">
        <v>1583.47</v>
      </c>
      <c r="S75" s="211">
        <v>1603.52</v>
      </c>
      <c r="T75" s="211">
        <v>1581.61</v>
      </c>
      <c r="U75" s="211">
        <v>1564.44</v>
      </c>
      <c r="V75" s="211">
        <v>1536.21</v>
      </c>
      <c r="W75" s="211">
        <v>1486.74</v>
      </c>
      <c r="X75" s="211">
        <v>1365.21</v>
      </c>
      <c r="Y75" s="212">
        <v>1342.42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1313.57</v>
      </c>
      <c r="C76" s="214">
        <v>1314.04</v>
      </c>
      <c r="D76" s="214">
        <v>1322.96</v>
      </c>
      <c r="E76" s="214">
        <v>1345.56</v>
      </c>
      <c r="F76" s="214">
        <v>1429.4</v>
      </c>
      <c r="G76" s="214">
        <v>1545.24</v>
      </c>
      <c r="H76" s="214">
        <v>1566.48</v>
      </c>
      <c r="I76" s="214">
        <v>1611.27</v>
      </c>
      <c r="J76" s="214">
        <v>1589.02</v>
      </c>
      <c r="K76" s="214">
        <v>1577.67</v>
      </c>
      <c r="L76" s="214">
        <v>1560.1</v>
      </c>
      <c r="M76" s="214">
        <v>1563.01</v>
      </c>
      <c r="N76" s="214">
        <v>1559.58</v>
      </c>
      <c r="O76" s="214">
        <v>1556.04</v>
      </c>
      <c r="P76" s="214">
        <v>1559.92</v>
      </c>
      <c r="Q76" s="214">
        <v>1576.6</v>
      </c>
      <c r="R76" s="214">
        <v>1612.91</v>
      </c>
      <c r="S76" s="214">
        <v>1622.38</v>
      </c>
      <c r="T76" s="214">
        <v>1689.45</v>
      </c>
      <c r="U76" s="214">
        <v>1603.71</v>
      </c>
      <c r="V76" s="214">
        <v>1559.66</v>
      </c>
      <c r="W76" s="214">
        <v>1519.59</v>
      </c>
      <c r="X76" s="214">
        <v>1426.91</v>
      </c>
      <c r="Y76" s="215">
        <v>1389.99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1342.55</v>
      </c>
      <c r="C77" s="214">
        <v>1330.52</v>
      </c>
      <c r="D77" s="214">
        <v>1332.97</v>
      </c>
      <c r="E77" s="214">
        <v>1344.65</v>
      </c>
      <c r="F77" s="214">
        <v>1412.32</v>
      </c>
      <c r="G77" s="214">
        <v>1524.36</v>
      </c>
      <c r="H77" s="214">
        <v>1571.71</v>
      </c>
      <c r="I77" s="214">
        <v>1588.96</v>
      </c>
      <c r="J77" s="214">
        <v>1591.54</v>
      </c>
      <c r="K77" s="214">
        <v>1587.89</v>
      </c>
      <c r="L77" s="214">
        <v>1559.72</v>
      </c>
      <c r="M77" s="214">
        <v>1573.83</v>
      </c>
      <c r="N77" s="214">
        <v>1568.9</v>
      </c>
      <c r="O77" s="214">
        <v>1560.12</v>
      </c>
      <c r="P77" s="214">
        <v>1561.82</v>
      </c>
      <c r="Q77" s="214">
        <v>1573.68</v>
      </c>
      <c r="R77" s="214">
        <v>1603.23</v>
      </c>
      <c r="S77" s="214">
        <v>1644.85</v>
      </c>
      <c r="T77" s="214">
        <v>1602.91</v>
      </c>
      <c r="U77" s="214">
        <v>1572.38</v>
      </c>
      <c r="V77" s="214">
        <v>1514.57</v>
      </c>
      <c r="W77" s="214">
        <v>1460.03</v>
      </c>
      <c r="X77" s="214">
        <v>1398.21</v>
      </c>
      <c r="Y77" s="215">
        <v>1384.16</v>
      </c>
      <c r="AB77" s="4">
        <v>9</v>
      </c>
      <c r="AC77" s="4">
        <v>24</v>
      </c>
    </row>
    <row r="78" spans="1:29" x14ac:dyDescent="0.25">
      <c r="A78" s="69">
        <v>4</v>
      </c>
      <c r="B78" s="223">
        <v>1341.67</v>
      </c>
      <c r="C78" s="214">
        <v>1342.14</v>
      </c>
      <c r="D78" s="214">
        <v>1343.24</v>
      </c>
      <c r="E78" s="214">
        <v>1343.84</v>
      </c>
      <c r="F78" s="214">
        <v>1344.93</v>
      </c>
      <c r="G78" s="214">
        <v>1415.62</v>
      </c>
      <c r="H78" s="214">
        <v>1443.08</v>
      </c>
      <c r="I78" s="214">
        <v>1429.95</v>
      </c>
      <c r="J78" s="214">
        <v>1405.2</v>
      </c>
      <c r="K78" s="214">
        <v>1367.97</v>
      </c>
      <c r="L78" s="214">
        <v>1298.96</v>
      </c>
      <c r="M78" s="214">
        <v>1298.8900000000001</v>
      </c>
      <c r="N78" s="214">
        <v>1298.76</v>
      </c>
      <c r="O78" s="214">
        <v>1298.8699999999999</v>
      </c>
      <c r="P78" s="214">
        <v>1325.77</v>
      </c>
      <c r="Q78" s="214">
        <v>1316.99</v>
      </c>
      <c r="R78" s="214">
        <v>1350.56</v>
      </c>
      <c r="S78" s="214">
        <v>1350.69</v>
      </c>
      <c r="T78" s="214">
        <v>1349.65</v>
      </c>
      <c r="U78" s="214">
        <v>1349.38</v>
      </c>
      <c r="V78" s="214">
        <v>1347.87</v>
      </c>
      <c r="W78" s="214">
        <v>1302.45</v>
      </c>
      <c r="X78" s="214">
        <v>1295.27</v>
      </c>
      <c r="Y78" s="215">
        <v>1301.1500000000001</v>
      </c>
      <c r="AB78" s="4">
        <v>9</v>
      </c>
      <c r="AC78" s="4">
        <v>25</v>
      </c>
    </row>
    <row r="79" spans="1:29" x14ac:dyDescent="0.25">
      <c r="A79" s="69">
        <v>5</v>
      </c>
      <c r="B79" s="223">
        <v>1342.46</v>
      </c>
      <c r="C79" s="214">
        <v>1343.52</v>
      </c>
      <c r="D79" s="214">
        <v>1343.34</v>
      </c>
      <c r="E79" s="214">
        <v>1344.18</v>
      </c>
      <c r="F79" s="214">
        <v>1351.43</v>
      </c>
      <c r="G79" s="214">
        <v>1362.8</v>
      </c>
      <c r="H79" s="214">
        <v>1434.42</v>
      </c>
      <c r="I79" s="214">
        <v>1415.49</v>
      </c>
      <c r="J79" s="214">
        <v>1371.97</v>
      </c>
      <c r="K79" s="214">
        <v>1360.66</v>
      </c>
      <c r="L79" s="214">
        <v>1352.47</v>
      </c>
      <c r="M79" s="214">
        <v>1350.4</v>
      </c>
      <c r="N79" s="214">
        <v>1311.64</v>
      </c>
      <c r="O79" s="214">
        <v>1299.31</v>
      </c>
      <c r="P79" s="214">
        <v>1299.99</v>
      </c>
      <c r="Q79" s="214">
        <v>1311</v>
      </c>
      <c r="R79" s="214">
        <v>1361.05</v>
      </c>
      <c r="S79" s="214">
        <v>1402.69</v>
      </c>
      <c r="T79" s="214">
        <v>1440.47</v>
      </c>
      <c r="U79" s="214">
        <v>1422.03</v>
      </c>
      <c r="V79" s="214">
        <v>1351.08</v>
      </c>
      <c r="W79" s="214">
        <v>1347.33</v>
      </c>
      <c r="X79" s="214">
        <v>1340.67</v>
      </c>
      <c r="Y79" s="215">
        <v>1341.67</v>
      </c>
      <c r="AB79" s="4">
        <v>10</v>
      </c>
      <c r="AC79" s="4">
        <v>2</v>
      </c>
    </row>
    <row r="80" spans="1:29" x14ac:dyDescent="0.25">
      <c r="A80" s="69">
        <v>6</v>
      </c>
      <c r="B80" s="223">
        <v>1349.18</v>
      </c>
      <c r="C80" s="214">
        <v>1343.69</v>
      </c>
      <c r="D80" s="214">
        <v>1329.51</v>
      </c>
      <c r="E80" s="214">
        <v>1328.46</v>
      </c>
      <c r="F80" s="214">
        <v>1345.25</v>
      </c>
      <c r="G80" s="214">
        <v>1352.55</v>
      </c>
      <c r="H80" s="214">
        <v>1379.76</v>
      </c>
      <c r="I80" s="214">
        <v>1457.24</v>
      </c>
      <c r="J80" s="214">
        <v>1563.77</v>
      </c>
      <c r="K80" s="214">
        <v>1568.45</v>
      </c>
      <c r="L80" s="214">
        <v>1563.02</v>
      </c>
      <c r="M80" s="214">
        <v>1564.31</v>
      </c>
      <c r="N80" s="214">
        <v>1553.08</v>
      </c>
      <c r="O80" s="214">
        <v>1556.1</v>
      </c>
      <c r="P80" s="214">
        <v>1556.78</v>
      </c>
      <c r="Q80" s="214">
        <v>1569.71</v>
      </c>
      <c r="R80" s="214">
        <v>1600.39</v>
      </c>
      <c r="S80" s="214">
        <v>1594.07</v>
      </c>
      <c r="T80" s="214">
        <v>1596.44</v>
      </c>
      <c r="U80" s="214">
        <v>1550.48</v>
      </c>
      <c r="V80" s="214">
        <v>1441.56</v>
      </c>
      <c r="W80" s="214">
        <v>1394.03</v>
      </c>
      <c r="X80" s="214">
        <v>1349.6</v>
      </c>
      <c r="Y80" s="215">
        <v>1347.91</v>
      </c>
      <c r="AB80" s="4">
        <v>10</v>
      </c>
      <c r="AC80" s="4">
        <v>3</v>
      </c>
    </row>
    <row r="81" spans="1:29" x14ac:dyDescent="0.25">
      <c r="A81" s="69">
        <v>7</v>
      </c>
      <c r="B81" s="223">
        <v>1376.06</v>
      </c>
      <c r="C81" s="214">
        <v>1345.46</v>
      </c>
      <c r="D81" s="214">
        <v>1345.93</v>
      </c>
      <c r="E81" s="214">
        <v>1341.56</v>
      </c>
      <c r="F81" s="214">
        <v>1346.25</v>
      </c>
      <c r="G81" s="214">
        <v>1354.88</v>
      </c>
      <c r="H81" s="214">
        <v>1434.88</v>
      </c>
      <c r="I81" s="214">
        <v>1480.35</v>
      </c>
      <c r="J81" s="214">
        <v>1593.17</v>
      </c>
      <c r="K81" s="214">
        <v>1645.27</v>
      </c>
      <c r="L81" s="214">
        <v>1651.44</v>
      </c>
      <c r="M81" s="214">
        <v>1652.13</v>
      </c>
      <c r="N81" s="214">
        <v>1652.67</v>
      </c>
      <c r="O81" s="214">
        <v>1652.16</v>
      </c>
      <c r="P81" s="214">
        <v>1664.82</v>
      </c>
      <c r="Q81" s="214">
        <v>1696.76</v>
      </c>
      <c r="R81" s="214">
        <v>1735.5</v>
      </c>
      <c r="S81" s="214">
        <v>1747.08</v>
      </c>
      <c r="T81" s="214">
        <v>1769.24</v>
      </c>
      <c r="U81" s="214">
        <v>1663.15</v>
      </c>
      <c r="V81" s="214">
        <v>1514.84</v>
      </c>
      <c r="W81" s="214">
        <v>1411.76</v>
      </c>
      <c r="X81" s="214">
        <v>1358.35</v>
      </c>
      <c r="Y81" s="215">
        <v>1350.79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1312.26</v>
      </c>
      <c r="C82" s="214">
        <v>1312.97</v>
      </c>
      <c r="D82" s="214">
        <v>1321.77</v>
      </c>
      <c r="E82" s="214">
        <v>1323.7</v>
      </c>
      <c r="F82" s="214">
        <v>1347.19</v>
      </c>
      <c r="G82" s="214">
        <v>1418.57</v>
      </c>
      <c r="H82" s="214">
        <v>1458.93</v>
      </c>
      <c r="I82" s="214">
        <v>1553.89</v>
      </c>
      <c r="J82" s="214">
        <v>1563.5</v>
      </c>
      <c r="K82" s="214">
        <v>1523.12</v>
      </c>
      <c r="L82" s="214">
        <v>1505.51</v>
      </c>
      <c r="M82" s="214">
        <v>1515.98</v>
      </c>
      <c r="N82" s="214">
        <v>1512.24</v>
      </c>
      <c r="O82" s="214">
        <v>1512.02</v>
      </c>
      <c r="P82" s="214">
        <v>1513.7</v>
      </c>
      <c r="Q82" s="214">
        <v>1528.67</v>
      </c>
      <c r="R82" s="214">
        <v>1563.92</v>
      </c>
      <c r="S82" s="214">
        <v>1569.65</v>
      </c>
      <c r="T82" s="214">
        <v>1553.64</v>
      </c>
      <c r="U82" s="214">
        <v>1527.05</v>
      </c>
      <c r="V82" s="214">
        <v>1403.8</v>
      </c>
      <c r="W82" s="214">
        <v>1352.87</v>
      </c>
      <c r="X82" s="214">
        <v>1345.42</v>
      </c>
      <c r="Y82" s="215">
        <v>1342.6</v>
      </c>
      <c r="AB82" s="4">
        <v>10</v>
      </c>
      <c r="AC82" s="4">
        <v>5</v>
      </c>
    </row>
    <row r="83" spans="1:29" x14ac:dyDescent="0.25">
      <c r="A83" s="69">
        <v>9</v>
      </c>
      <c r="B83" s="223">
        <v>1327.6</v>
      </c>
      <c r="C83" s="214">
        <v>1325.72</v>
      </c>
      <c r="D83" s="214">
        <v>1309.97</v>
      </c>
      <c r="E83" s="214">
        <v>1311.78</v>
      </c>
      <c r="F83" s="214">
        <v>1326.42</v>
      </c>
      <c r="G83" s="214">
        <v>1359.97</v>
      </c>
      <c r="H83" s="214">
        <v>1420.97</v>
      </c>
      <c r="I83" s="214">
        <v>1491.13</v>
      </c>
      <c r="J83" s="214">
        <v>1510.48</v>
      </c>
      <c r="K83" s="214">
        <v>1514.56</v>
      </c>
      <c r="L83" s="214">
        <v>1429.12</v>
      </c>
      <c r="M83" s="214">
        <v>1430.55</v>
      </c>
      <c r="N83" s="214">
        <v>1423.23</v>
      </c>
      <c r="O83" s="214">
        <v>1422.65</v>
      </c>
      <c r="P83" s="214">
        <v>1417.34</v>
      </c>
      <c r="Q83" s="214">
        <v>1414.26</v>
      </c>
      <c r="R83" s="214">
        <v>1423.22</v>
      </c>
      <c r="S83" s="214">
        <v>1491.96</v>
      </c>
      <c r="T83" s="214">
        <v>1427.15</v>
      </c>
      <c r="U83" s="214">
        <v>1398.24</v>
      </c>
      <c r="V83" s="214">
        <v>1355.35</v>
      </c>
      <c r="W83" s="214">
        <v>1347.68</v>
      </c>
      <c r="X83" s="214">
        <v>1319.94</v>
      </c>
      <c r="Y83" s="215">
        <v>1320.31</v>
      </c>
      <c r="AB83" s="4">
        <v>10</v>
      </c>
      <c r="AC83" s="4">
        <v>6</v>
      </c>
    </row>
    <row r="84" spans="1:29" x14ac:dyDescent="0.25">
      <c r="A84" s="69">
        <v>10</v>
      </c>
      <c r="B84" s="223">
        <v>1320.33</v>
      </c>
      <c r="C84" s="214">
        <v>1315.25</v>
      </c>
      <c r="D84" s="214">
        <v>1316.12</v>
      </c>
      <c r="E84" s="214">
        <v>1322.49</v>
      </c>
      <c r="F84" s="214">
        <v>1330.85</v>
      </c>
      <c r="G84" s="214">
        <v>1357.66</v>
      </c>
      <c r="H84" s="214">
        <v>1412.08</v>
      </c>
      <c r="I84" s="214">
        <v>1435.99</v>
      </c>
      <c r="J84" s="214">
        <v>1434.19</v>
      </c>
      <c r="K84" s="214">
        <v>1419.97</v>
      </c>
      <c r="L84" s="214">
        <v>1393.4</v>
      </c>
      <c r="M84" s="214">
        <v>1407.77</v>
      </c>
      <c r="N84" s="214">
        <v>1407.25</v>
      </c>
      <c r="O84" s="214">
        <v>1414.57</v>
      </c>
      <c r="P84" s="214">
        <v>1400.26</v>
      </c>
      <c r="Q84" s="214">
        <v>1409.11</v>
      </c>
      <c r="R84" s="214">
        <v>1421.62</v>
      </c>
      <c r="S84" s="214">
        <v>1444.09</v>
      </c>
      <c r="T84" s="214">
        <v>1426</v>
      </c>
      <c r="U84" s="214">
        <v>1378.28</v>
      </c>
      <c r="V84" s="214">
        <v>1342.33</v>
      </c>
      <c r="W84" s="214">
        <v>1328.23</v>
      </c>
      <c r="X84" s="214">
        <v>1322.3</v>
      </c>
      <c r="Y84" s="215">
        <v>1321.5</v>
      </c>
      <c r="AB84" s="4">
        <v>10</v>
      </c>
      <c r="AC84" s="4">
        <v>7</v>
      </c>
    </row>
    <row r="85" spans="1:29" x14ac:dyDescent="0.25">
      <c r="A85" s="69">
        <v>11</v>
      </c>
      <c r="B85" s="223">
        <v>1339.63</v>
      </c>
      <c r="C85" s="214">
        <v>1338.4</v>
      </c>
      <c r="D85" s="214">
        <v>1330.72</v>
      </c>
      <c r="E85" s="214">
        <v>1339.47</v>
      </c>
      <c r="F85" s="214">
        <v>1341.07</v>
      </c>
      <c r="G85" s="214">
        <v>1358.04</v>
      </c>
      <c r="H85" s="214">
        <v>1365.44</v>
      </c>
      <c r="I85" s="214">
        <v>1366.71</v>
      </c>
      <c r="J85" s="214">
        <v>1349.58</v>
      </c>
      <c r="K85" s="214">
        <v>1349.56</v>
      </c>
      <c r="L85" s="214">
        <v>1348.51</v>
      </c>
      <c r="M85" s="214">
        <v>1348.52</v>
      </c>
      <c r="N85" s="214">
        <v>1348.17</v>
      </c>
      <c r="O85" s="214">
        <v>1347.13</v>
      </c>
      <c r="P85" s="214">
        <v>1348.87</v>
      </c>
      <c r="Q85" s="214">
        <v>1344.24</v>
      </c>
      <c r="R85" s="214">
        <v>1345.29</v>
      </c>
      <c r="S85" s="214">
        <v>1346.14</v>
      </c>
      <c r="T85" s="214">
        <v>1345.76</v>
      </c>
      <c r="U85" s="214">
        <v>1345.96</v>
      </c>
      <c r="V85" s="214">
        <v>1345.42</v>
      </c>
      <c r="W85" s="214">
        <v>1343.62</v>
      </c>
      <c r="X85" s="214">
        <v>1323.9</v>
      </c>
      <c r="Y85" s="215">
        <v>1325.54</v>
      </c>
      <c r="AB85" s="4">
        <v>10</v>
      </c>
      <c r="AC85" s="4">
        <v>8</v>
      </c>
    </row>
    <row r="86" spans="1:29" x14ac:dyDescent="0.25">
      <c r="A86" s="69">
        <v>12</v>
      </c>
      <c r="B86" s="223">
        <v>1334.66</v>
      </c>
      <c r="C86" s="214">
        <v>1329.73</v>
      </c>
      <c r="D86" s="214">
        <v>1305.3699999999999</v>
      </c>
      <c r="E86" s="214">
        <v>1336.98</v>
      </c>
      <c r="F86" s="214">
        <v>1349.56</v>
      </c>
      <c r="G86" s="214">
        <v>1351.68</v>
      </c>
      <c r="H86" s="214">
        <v>1350.66</v>
      </c>
      <c r="I86" s="214">
        <v>1351.08</v>
      </c>
      <c r="J86" s="214">
        <v>1342.67</v>
      </c>
      <c r="K86" s="214">
        <v>1342.2</v>
      </c>
      <c r="L86" s="214">
        <v>1341.56</v>
      </c>
      <c r="M86" s="214">
        <v>1326.29</v>
      </c>
      <c r="N86" s="214">
        <v>1341.75</v>
      </c>
      <c r="O86" s="214">
        <v>1326.68</v>
      </c>
      <c r="P86" s="214">
        <v>1341.88</v>
      </c>
      <c r="Q86" s="214">
        <v>1328.55</v>
      </c>
      <c r="R86" s="214">
        <v>1345.21</v>
      </c>
      <c r="S86" s="214">
        <v>1378.91</v>
      </c>
      <c r="T86" s="214">
        <v>1345.5</v>
      </c>
      <c r="U86" s="214">
        <v>1353.13</v>
      </c>
      <c r="V86" s="214">
        <v>1348.48</v>
      </c>
      <c r="W86" s="214">
        <v>1346.81</v>
      </c>
      <c r="X86" s="214">
        <v>1344.9</v>
      </c>
      <c r="Y86" s="215">
        <v>1348.75</v>
      </c>
      <c r="AB86" s="4">
        <v>10</v>
      </c>
      <c r="AC86" s="4">
        <v>9</v>
      </c>
    </row>
    <row r="87" spans="1:29" x14ac:dyDescent="0.25">
      <c r="A87" s="69">
        <v>13</v>
      </c>
      <c r="B87" s="223">
        <v>1350.32</v>
      </c>
      <c r="C87" s="214">
        <v>1350.89</v>
      </c>
      <c r="D87" s="214">
        <v>1351.38</v>
      </c>
      <c r="E87" s="214">
        <v>1351.97</v>
      </c>
      <c r="F87" s="214">
        <v>1352.94</v>
      </c>
      <c r="G87" s="214">
        <v>1355</v>
      </c>
      <c r="H87" s="214">
        <v>1357.06</v>
      </c>
      <c r="I87" s="214">
        <v>1361.69</v>
      </c>
      <c r="J87" s="214">
        <v>1443.06</v>
      </c>
      <c r="K87" s="214">
        <v>1442.93</v>
      </c>
      <c r="L87" s="214">
        <v>1435.71</v>
      </c>
      <c r="M87" s="214">
        <v>1434.03</v>
      </c>
      <c r="N87" s="214">
        <v>1434.03</v>
      </c>
      <c r="O87" s="214">
        <v>1436.35</v>
      </c>
      <c r="P87" s="214">
        <v>1440.36</v>
      </c>
      <c r="Q87" s="214">
        <v>1453.16</v>
      </c>
      <c r="R87" s="214">
        <v>1480.95</v>
      </c>
      <c r="S87" s="214">
        <v>1481.5</v>
      </c>
      <c r="T87" s="214">
        <v>1462.78</v>
      </c>
      <c r="U87" s="214">
        <v>1446.29</v>
      </c>
      <c r="V87" s="214">
        <v>1423.04</v>
      </c>
      <c r="W87" s="214">
        <v>1379.16</v>
      </c>
      <c r="X87" s="214">
        <v>1350.98</v>
      </c>
      <c r="Y87" s="215">
        <v>1351.25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1351.66</v>
      </c>
      <c r="C88" s="214">
        <v>1352.41</v>
      </c>
      <c r="D88" s="214">
        <v>1351.65</v>
      </c>
      <c r="E88" s="214">
        <v>1340.47</v>
      </c>
      <c r="F88" s="214">
        <v>1351.88</v>
      </c>
      <c r="G88" s="214">
        <v>1354.71</v>
      </c>
      <c r="H88" s="214">
        <v>1354.98</v>
      </c>
      <c r="I88" s="214">
        <v>1359.34</v>
      </c>
      <c r="J88" s="214">
        <v>1399.19</v>
      </c>
      <c r="K88" s="214">
        <v>1484.52</v>
      </c>
      <c r="L88" s="214">
        <v>1485.58</v>
      </c>
      <c r="M88" s="214">
        <v>1483.62</v>
      </c>
      <c r="N88" s="214">
        <v>1476.02</v>
      </c>
      <c r="O88" s="214">
        <v>1471.66</v>
      </c>
      <c r="P88" s="214">
        <v>1478.56</v>
      </c>
      <c r="Q88" s="214">
        <v>1487.98</v>
      </c>
      <c r="R88" s="214">
        <v>1506.74</v>
      </c>
      <c r="S88" s="214">
        <v>1543.51</v>
      </c>
      <c r="T88" s="214">
        <v>1500.53</v>
      </c>
      <c r="U88" s="214">
        <v>1435.16</v>
      </c>
      <c r="V88" s="214">
        <v>1361.69</v>
      </c>
      <c r="W88" s="214">
        <v>1444.53</v>
      </c>
      <c r="X88" s="214">
        <v>1373.51</v>
      </c>
      <c r="Y88" s="215">
        <v>1357.55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1351.06</v>
      </c>
      <c r="C89" s="214">
        <v>1346.68</v>
      </c>
      <c r="D89" s="214">
        <v>1345</v>
      </c>
      <c r="E89" s="214">
        <v>1345.28</v>
      </c>
      <c r="F89" s="214">
        <v>1352.51</v>
      </c>
      <c r="G89" s="214">
        <v>1358.27</v>
      </c>
      <c r="H89" s="214">
        <v>1359.3</v>
      </c>
      <c r="I89" s="214">
        <v>1401.22</v>
      </c>
      <c r="J89" s="214">
        <v>1403.57</v>
      </c>
      <c r="K89" s="214">
        <v>1406.51</v>
      </c>
      <c r="L89" s="214">
        <v>1400.4</v>
      </c>
      <c r="M89" s="214">
        <v>1414.93</v>
      </c>
      <c r="N89" s="214">
        <v>1393.34</v>
      </c>
      <c r="O89" s="214">
        <v>1397.49</v>
      </c>
      <c r="P89" s="214">
        <v>1400.62</v>
      </c>
      <c r="Q89" s="214">
        <v>1415.76</v>
      </c>
      <c r="R89" s="214">
        <v>1457.98</v>
      </c>
      <c r="S89" s="214">
        <v>1466.22</v>
      </c>
      <c r="T89" s="214">
        <v>1433.79</v>
      </c>
      <c r="U89" s="214">
        <v>1412.05</v>
      </c>
      <c r="V89" s="214">
        <v>1357.15</v>
      </c>
      <c r="W89" s="214">
        <v>1343.7</v>
      </c>
      <c r="X89" s="214">
        <v>1343.47</v>
      </c>
      <c r="Y89" s="215">
        <v>1328.8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1335.33</v>
      </c>
      <c r="C90" s="214">
        <v>1316.64</v>
      </c>
      <c r="D90" s="214">
        <v>1301.9100000000001</v>
      </c>
      <c r="E90" s="214">
        <v>1325.65</v>
      </c>
      <c r="F90" s="214">
        <v>1351.14</v>
      </c>
      <c r="G90" s="214">
        <v>1351.98</v>
      </c>
      <c r="H90" s="214">
        <v>1355.99</v>
      </c>
      <c r="I90" s="214">
        <v>1352.37</v>
      </c>
      <c r="J90" s="214">
        <v>1340.83</v>
      </c>
      <c r="K90" s="214">
        <v>1340.68</v>
      </c>
      <c r="L90" s="214">
        <v>1339.78</v>
      </c>
      <c r="M90" s="214">
        <v>1339.56</v>
      </c>
      <c r="N90" s="214">
        <v>1340.32</v>
      </c>
      <c r="O90" s="214">
        <v>1340.37</v>
      </c>
      <c r="P90" s="214">
        <v>1340.74</v>
      </c>
      <c r="Q90" s="214">
        <v>1341.64</v>
      </c>
      <c r="R90" s="214">
        <v>1376.76</v>
      </c>
      <c r="S90" s="214">
        <v>1380.84</v>
      </c>
      <c r="T90" s="214">
        <v>1342.94</v>
      </c>
      <c r="U90" s="214">
        <v>1354.31</v>
      </c>
      <c r="V90" s="214">
        <v>1342.1</v>
      </c>
      <c r="W90" s="214">
        <v>1337.29</v>
      </c>
      <c r="X90" s="214">
        <v>1337.21</v>
      </c>
      <c r="Y90" s="215">
        <v>1338.78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1338.45</v>
      </c>
      <c r="C91" s="214">
        <v>1332.92</v>
      </c>
      <c r="D91" s="214">
        <v>1343.96</v>
      </c>
      <c r="E91" s="214">
        <v>1345.55</v>
      </c>
      <c r="F91" s="214">
        <v>1351.44</v>
      </c>
      <c r="G91" s="214">
        <v>1370.1</v>
      </c>
      <c r="H91" s="214">
        <v>1464.52</v>
      </c>
      <c r="I91" s="214">
        <v>1481.97</v>
      </c>
      <c r="J91" s="214">
        <v>1480.34</v>
      </c>
      <c r="K91" s="214">
        <v>1478.57</v>
      </c>
      <c r="L91" s="214">
        <v>1461.16</v>
      </c>
      <c r="M91" s="214">
        <v>1463.96</v>
      </c>
      <c r="N91" s="214">
        <v>1454.96</v>
      </c>
      <c r="O91" s="214">
        <v>1457.94</v>
      </c>
      <c r="P91" s="214">
        <v>1471.6</v>
      </c>
      <c r="Q91" s="214">
        <v>1491.66</v>
      </c>
      <c r="R91" s="214">
        <v>1582.64</v>
      </c>
      <c r="S91" s="214">
        <v>1594.06</v>
      </c>
      <c r="T91" s="214">
        <v>1499.05</v>
      </c>
      <c r="U91" s="214">
        <v>1472.08</v>
      </c>
      <c r="V91" s="214">
        <v>1394.98</v>
      </c>
      <c r="W91" s="214">
        <v>1350.78</v>
      </c>
      <c r="X91" s="214">
        <v>1342.5</v>
      </c>
      <c r="Y91" s="215">
        <v>1344.45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1346.58</v>
      </c>
      <c r="C92" s="214">
        <v>1347.43</v>
      </c>
      <c r="D92" s="214">
        <v>1341.88</v>
      </c>
      <c r="E92" s="214">
        <v>1348.8</v>
      </c>
      <c r="F92" s="214">
        <v>1348.92</v>
      </c>
      <c r="G92" s="214">
        <v>1427.28</v>
      </c>
      <c r="H92" s="214">
        <v>1482.22</v>
      </c>
      <c r="I92" s="214">
        <v>1513.65</v>
      </c>
      <c r="J92" s="214">
        <v>1513.83</v>
      </c>
      <c r="K92" s="214">
        <v>1518.52</v>
      </c>
      <c r="L92" s="214">
        <v>1500.38</v>
      </c>
      <c r="M92" s="214">
        <v>1501.7</v>
      </c>
      <c r="N92" s="214">
        <v>1476.05</v>
      </c>
      <c r="O92" s="214">
        <v>1451.06</v>
      </c>
      <c r="P92" s="214">
        <v>1493.14</v>
      </c>
      <c r="Q92" s="214">
        <v>1514.84</v>
      </c>
      <c r="R92" s="214">
        <v>1561.14</v>
      </c>
      <c r="S92" s="214">
        <v>1537.08</v>
      </c>
      <c r="T92" s="214">
        <v>1508.8</v>
      </c>
      <c r="U92" s="214">
        <v>1462.78</v>
      </c>
      <c r="V92" s="214">
        <v>1351.04</v>
      </c>
      <c r="W92" s="214">
        <v>1348.9</v>
      </c>
      <c r="X92" s="214">
        <v>1342.81</v>
      </c>
      <c r="Y92" s="215">
        <v>1344.64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1345.64</v>
      </c>
      <c r="C93" s="214">
        <v>1347.49</v>
      </c>
      <c r="D93" s="214">
        <v>1348.41</v>
      </c>
      <c r="E93" s="214">
        <v>1349.98</v>
      </c>
      <c r="F93" s="214">
        <v>1355.89</v>
      </c>
      <c r="G93" s="214">
        <v>1380.14</v>
      </c>
      <c r="H93" s="214">
        <v>1473.16</v>
      </c>
      <c r="I93" s="214">
        <v>1488.47</v>
      </c>
      <c r="J93" s="214">
        <v>1489.91</v>
      </c>
      <c r="K93" s="214">
        <v>1487.09</v>
      </c>
      <c r="L93" s="214">
        <v>1487.46</v>
      </c>
      <c r="M93" s="214">
        <v>1475.51</v>
      </c>
      <c r="N93" s="214">
        <v>1473.47</v>
      </c>
      <c r="O93" s="214">
        <v>1471.58</v>
      </c>
      <c r="P93" s="214">
        <v>1474.65</v>
      </c>
      <c r="Q93" s="214">
        <v>1487.61</v>
      </c>
      <c r="R93" s="214">
        <v>1514.46</v>
      </c>
      <c r="S93" s="214">
        <v>1510.17</v>
      </c>
      <c r="T93" s="214">
        <v>1486.55</v>
      </c>
      <c r="U93" s="214">
        <v>1472.85</v>
      </c>
      <c r="V93" s="214">
        <v>1415.59</v>
      </c>
      <c r="W93" s="214">
        <v>1349.94</v>
      </c>
      <c r="X93" s="214">
        <v>1344.21</v>
      </c>
      <c r="Y93" s="215">
        <v>1343.98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1353.9</v>
      </c>
      <c r="C94" s="214">
        <v>1347.9</v>
      </c>
      <c r="D94" s="214">
        <v>1349.78</v>
      </c>
      <c r="E94" s="214">
        <v>1350.36</v>
      </c>
      <c r="F94" s="214">
        <v>1349.73</v>
      </c>
      <c r="G94" s="214">
        <v>1353.33</v>
      </c>
      <c r="H94" s="214">
        <v>1358.23</v>
      </c>
      <c r="I94" s="214">
        <v>1419.66</v>
      </c>
      <c r="J94" s="214">
        <v>1421.99</v>
      </c>
      <c r="K94" s="214">
        <v>1423.45</v>
      </c>
      <c r="L94" s="214">
        <v>1419.12</v>
      </c>
      <c r="M94" s="214">
        <v>1415.53</v>
      </c>
      <c r="N94" s="214">
        <v>1416.08</v>
      </c>
      <c r="O94" s="214">
        <v>1418.85</v>
      </c>
      <c r="P94" s="214">
        <v>1424.77</v>
      </c>
      <c r="Q94" s="214">
        <v>1431.54</v>
      </c>
      <c r="R94" s="214">
        <v>1441.9</v>
      </c>
      <c r="S94" s="214">
        <v>1435.73</v>
      </c>
      <c r="T94" s="214">
        <v>1441.35</v>
      </c>
      <c r="U94" s="214">
        <v>1408.78</v>
      </c>
      <c r="V94" s="214">
        <v>1348.02</v>
      </c>
      <c r="W94" s="214">
        <v>1340.7</v>
      </c>
      <c r="X94" s="214">
        <v>1342.44</v>
      </c>
      <c r="Y94" s="215">
        <v>1344.89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1345.6</v>
      </c>
      <c r="C95" s="214">
        <v>1340.47</v>
      </c>
      <c r="D95" s="214">
        <v>1340.98</v>
      </c>
      <c r="E95" s="214">
        <v>1341.57</v>
      </c>
      <c r="F95" s="214">
        <v>1341.53</v>
      </c>
      <c r="G95" s="214">
        <v>1349.42</v>
      </c>
      <c r="H95" s="214">
        <v>1348.61</v>
      </c>
      <c r="I95" s="214">
        <v>1349.7</v>
      </c>
      <c r="J95" s="214">
        <v>1344.55</v>
      </c>
      <c r="K95" s="214">
        <v>1355.09</v>
      </c>
      <c r="L95" s="214">
        <v>1351.1</v>
      </c>
      <c r="M95" s="214">
        <v>1342.39</v>
      </c>
      <c r="N95" s="214">
        <v>1342.1</v>
      </c>
      <c r="O95" s="214">
        <v>1342.39</v>
      </c>
      <c r="P95" s="214">
        <v>1369.63</v>
      </c>
      <c r="Q95" s="214">
        <v>1405.77</v>
      </c>
      <c r="R95" s="214">
        <v>1415.24</v>
      </c>
      <c r="S95" s="214">
        <v>1412.48</v>
      </c>
      <c r="T95" s="214">
        <v>1409.02</v>
      </c>
      <c r="U95" s="214">
        <v>1372</v>
      </c>
      <c r="V95" s="214">
        <v>1428.47</v>
      </c>
      <c r="W95" s="214">
        <v>1360.81</v>
      </c>
      <c r="X95" s="214">
        <v>1343.97</v>
      </c>
      <c r="Y95" s="215">
        <v>1343.99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1347.45</v>
      </c>
      <c r="C96" s="214">
        <v>1348.73</v>
      </c>
      <c r="D96" s="214">
        <v>1349.4</v>
      </c>
      <c r="E96" s="214">
        <v>1350.06</v>
      </c>
      <c r="F96" s="214">
        <v>1356.74</v>
      </c>
      <c r="G96" s="214">
        <v>1469.84</v>
      </c>
      <c r="H96" s="214">
        <v>1589.55</v>
      </c>
      <c r="I96" s="214">
        <v>1613.87</v>
      </c>
      <c r="J96" s="214">
        <v>1530.43</v>
      </c>
      <c r="K96" s="214">
        <v>1527.7</v>
      </c>
      <c r="L96" s="214">
        <v>1515.76</v>
      </c>
      <c r="M96" s="214">
        <v>1532.07</v>
      </c>
      <c r="N96" s="214">
        <v>1525.27</v>
      </c>
      <c r="O96" s="214">
        <v>1522.23</v>
      </c>
      <c r="P96" s="214">
        <v>1533.53</v>
      </c>
      <c r="Q96" s="214">
        <v>1545.33</v>
      </c>
      <c r="R96" s="214">
        <v>1545.06</v>
      </c>
      <c r="S96" s="214">
        <v>1536.78</v>
      </c>
      <c r="T96" s="214">
        <v>1493.46</v>
      </c>
      <c r="U96" s="214">
        <v>1480.64</v>
      </c>
      <c r="V96" s="214">
        <v>1391.12</v>
      </c>
      <c r="W96" s="214">
        <v>1352.65</v>
      </c>
      <c r="X96" s="214">
        <v>1345.12</v>
      </c>
      <c r="Y96" s="215">
        <v>1345.8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1348.15</v>
      </c>
      <c r="C97" s="214">
        <v>1349.04</v>
      </c>
      <c r="D97" s="214">
        <v>1350.01</v>
      </c>
      <c r="E97" s="214">
        <v>1350.93</v>
      </c>
      <c r="F97" s="214">
        <v>1357.51</v>
      </c>
      <c r="G97" s="214">
        <v>1402.74</v>
      </c>
      <c r="H97" s="214">
        <v>1465.07</v>
      </c>
      <c r="I97" s="214">
        <v>1498.85</v>
      </c>
      <c r="J97" s="214">
        <v>1473.21</v>
      </c>
      <c r="K97" s="214">
        <v>1468.19</v>
      </c>
      <c r="L97" s="214">
        <v>1457.14</v>
      </c>
      <c r="M97" s="214">
        <v>1456.48</v>
      </c>
      <c r="N97" s="214">
        <v>1434.47</v>
      </c>
      <c r="O97" s="214">
        <v>1440.54</v>
      </c>
      <c r="P97" s="214">
        <v>1464.84</v>
      </c>
      <c r="Q97" s="214">
        <v>1503.38</v>
      </c>
      <c r="R97" s="214">
        <v>1515.58</v>
      </c>
      <c r="S97" s="214">
        <v>1517.81</v>
      </c>
      <c r="T97" s="214">
        <v>1480.17</v>
      </c>
      <c r="U97" s="214">
        <v>1445.44</v>
      </c>
      <c r="V97" s="214">
        <v>1413.51</v>
      </c>
      <c r="W97" s="214">
        <v>1355.79</v>
      </c>
      <c r="X97" s="214">
        <v>1353.47</v>
      </c>
      <c r="Y97" s="215">
        <v>1346.56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1348.07</v>
      </c>
      <c r="C98" s="214">
        <v>1345.02</v>
      </c>
      <c r="D98" s="214">
        <v>1340.07</v>
      </c>
      <c r="E98" s="214">
        <v>1339.45</v>
      </c>
      <c r="F98" s="214">
        <v>1347.39</v>
      </c>
      <c r="G98" s="214">
        <v>1361.77</v>
      </c>
      <c r="H98" s="214">
        <v>1394.56</v>
      </c>
      <c r="I98" s="214">
        <v>1429.18</v>
      </c>
      <c r="J98" s="214">
        <v>1437.02</v>
      </c>
      <c r="K98" s="214">
        <v>1438.34</v>
      </c>
      <c r="L98" s="214">
        <v>1429.04</v>
      </c>
      <c r="M98" s="214">
        <v>1427.72</v>
      </c>
      <c r="N98" s="214">
        <v>1427.5</v>
      </c>
      <c r="O98" s="214">
        <v>1434.73</v>
      </c>
      <c r="P98" s="214">
        <v>1441.35</v>
      </c>
      <c r="Q98" s="214">
        <v>1455.56</v>
      </c>
      <c r="R98" s="214">
        <v>1492.18</v>
      </c>
      <c r="S98" s="214">
        <v>1502.36</v>
      </c>
      <c r="T98" s="214">
        <v>1441.89</v>
      </c>
      <c r="U98" s="214">
        <v>1431.77</v>
      </c>
      <c r="V98" s="214">
        <v>1391.87</v>
      </c>
      <c r="W98" s="214">
        <v>1355.44</v>
      </c>
      <c r="X98" s="214">
        <v>1349.45</v>
      </c>
      <c r="Y98" s="215">
        <v>1349.66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1351.62</v>
      </c>
      <c r="C99" s="214">
        <v>1352.67</v>
      </c>
      <c r="D99" s="214">
        <v>1348.15</v>
      </c>
      <c r="E99" s="214">
        <v>1353.98</v>
      </c>
      <c r="F99" s="214">
        <v>1355.22</v>
      </c>
      <c r="G99" s="214">
        <v>1371.92</v>
      </c>
      <c r="H99" s="214">
        <v>1426.79</v>
      </c>
      <c r="I99" s="214">
        <v>1475.81</v>
      </c>
      <c r="J99" s="214">
        <v>1445.08</v>
      </c>
      <c r="K99" s="214">
        <v>1441.98</v>
      </c>
      <c r="L99" s="214">
        <v>1433.69</v>
      </c>
      <c r="M99" s="214">
        <v>1432.5</v>
      </c>
      <c r="N99" s="214">
        <v>1430.95</v>
      </c>
      <c r="O99" s="214">
        <v>1434.69</v>
      </c>
      <c r="P99" s="214">
        <v>1446.26</v>
      </c>
      <c r="Q99" s="214">
        <v>1458.16</v>
      </c>
      <c r="R99" s="214">
        <v>1512.07</v>
      </c>
      <c r="S99" s="214">
        <v>1507.99</v>
      </c>
      <c r="T99" s="214">
        <v>1447.97</v>
      </c>
      <c r="U99" s="214">
        <v>1432.59</v>
      </c>
      <c r="V99" s="214">
        <v>1390.35</v>
      </c>
      <c r="W99" s="214">
        <v>1356.97</v>
      </c>
      <c r="X99" s="214">
        <v>1349.01</v>
      </c>
      <c r="Y99" s="215">
        <v>1349.31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1351.26</v>
      </c>
      <c r="C100" s="214">
        <v>1346.72</v>
      </c>
      <c r="D100" s="214">
        <v>1347.04</v>
      </c>
      <c r="E100" s="214">
        <v>1348.78</v>
      </c>
      <c r="F100" s="214">
        <v>1354.64</v>
      </c>
      <c r="G100" s="214">
        <v>1363.03</v>
      </c>
      <c r="H100" s="214">
        <v>1413.18</v>
      </c>
      <c r="I100" s="214">
        <v>1412.29</v>
      </c>
      <c r="J100" s="214">
        <v>1403.89</v>
      </c>
      <c r="K100" s="214">
        <v>1415.48</v>
      </c>
      <c r="L100" s="214">
        <v>1413.48</v>
      </c>
      <c r="M100" s="214">
        <v>1413.6</v>
      </c>
      <c r="N100" s="214">
        <v>1404.27</v>
      </c>
      <c r="O100" s="214">
        <v>1404.87</v>
      </c>
      <c r="P100" s="214">
        <v>1414.84</v>
      </c>
      <c r="Q100" s="214">
        <v>1424.56</v>
      </c>
      <c r="R100" s="214">
        <v>1458.89</v>
      </c>
      <c r="S100" s="214">
        <v>1429.62</v>
      </c>
      <c r="T100" s="214">
        <v>1412.22</v>
      </c>
      <c r="U100" s="214">
        <v>1374.45</v>
      </c>
      <c r="V100" s="214">
        <v>1352.25</v>
      </c>
      <c r="W100" s="214">
        <v>1296.19</v>
      </c>
      <c r="X100" s="214">
        <v>1341.58</v>
      </c>
      <c r="Y100" s="215">
        <v>1344.11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1347.55</v>
      </c>
      <c r="C101" s="214">
        <v>1347.51</v>
      </c>
      <c r="D101" s="214">
        <v>1347.6</v>
      </c>
      <c r="E101" s="214">
        <v>1348.48</v>
      </c>
      <c r="F101" s="214">
        <v>1350.32</v>
      </c>
      <c r="G101" s="214">
        <v>1347.56</v>
      </c>
      <c r="H101" s="214">
        <v>1360.37</v>
      </c>
      <c r="I101" s="214">
        <v>1424.94</v>
      </c>
      <c r="J101" s="214">
        <v>1509.49</v>
      </c>
      <c r="K101" s="214">
        <v>1545.56</v>
      </c>
      <c r="L101" s="214">
        <v>1511.24</v>
      </c>
      <c r="M101" s="214">
        <v>1496.84</v>
      </c>
      <c r="N101" s="214">
        <v>1472.7</v>
      </c>
      <c r="O101" s="214">
        <v>1483.73</v>
      </c>
      <c r="P101" s="214">
        <v>1499.44</v>
      </c>
      <c r="Q101" s="214">
        <v>1534.65</v>
      </c>
      <c r="R101" s="214">
        <v>1553.4</v>
      </c>
      <c r="S101" s="214">
        <v>1541.28</v>
      </c>
      <c r="T101" s="214">
        <v>1523.35</v>
      </c>
      <c r="U101" s="214">
        <v>1504.11</v>
      </c>
      <c r="V101" s="214">
        <v>1461.29</v>
      </c>
      <c r="W101" s="214">
        <v>1372.93</v>
      </c>
      <c r="X101" s="214">
        <v>1347.23</v>
      </c>
      <c r="Y101" s="215">
        <v>1348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1348.08</v>
      </c>
      <c r="C102" s="214">
        <v>1347.87</v>
      </c>
      <c r="D102" s="214">
        <v>1348.36</v>
      </c>
      <c r="E102" s="214">
        <v>1348.66</v>
      </c>
      <c r="F102" s="214">
        <v>1348.9</v>
      </c>
      <c r="G102" s="214">
        <v>1345.81</v>
      </c>
      <c r="H102" s="214">
        <v>1348.52</v>
      </c>
      <c r="I102" s="214">
        <v>1365.87</v>
      </c>
      <c r="J102" s="214">
        <v>1440.49</v>
      </c>
      <c r="K102" s="214">
        <v>1504.94</v>
      </c>
      <c r="L102" s="214">
        <v>1501.99</v>
      </c>
      <c r="M102" s="214">
        <v>1503.38</v>
      </c>
      <c r="N102" s="214">
        <v>1499.67</v>
      </c>
      <c r="O102" s="214">
        <v>1503.71</v>
      </c>
      <c r="P102" s="214">
        <v>1532.3</v>
      </c>
      <c r="Q102" s="214">
        <v>1559.48</v>
      </c>
      <c r="R102" s="214">
        <v>1586.61</v>
      </c>
      <c r="S102" s="214">
        <v>1568.88</v>
      </c>
      <c r="T102" s="214">
        <v>1556.22</v>
      </c>
      <c r="U102" s="214">
        <v>1550.65</v>
      </c>
      <c r="V102" s="214">
        <v>1511.87</v>
      </c>
      <c r="W102" s="214">
        <v>1384.95</v>
      </c>
      <c r="X102" s="214">
        <v>1354.71</v>
      </c>
      <c r="Y102" s="215">
        <v>1348.62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1347.67</v>
      </c>
      <c r="C103" s="214">
        <v>1347.75</v>
      </c>
      <c r="D103" s="214">
        <v>1347.82</v>
      </c>
      <c r="E103" s="214">
        <v>1348.98</v>
      </c>
      <c r="F103" s="214">
        <v>1352.99</v>
      </c>
      <c r="G103" s="214">
        <v>1377.39</v>
      </c>
      <c r="H103" s="214">
        <v>1423.35</v>
      </c>
      <c r="I103" s="214">
        <v>1499.77</v>
      </c>
      <c r="J103" s="214">
        <v>1501.08</v>
      </c>
      <c r="K103" s="214">
        <v>1503.47</v>
      </c>
      <c r="L103" s="214">
        <v>1497.16</v>
      </c>
      <c r="M103" s="214">
        <v>1499.59</v>
      </c>
      <c r="N103" s="214">
        <v>1498.2</v>
      </c>
      <c r="O103" s="214">
        <v>1500.8</v>
      </c>
      <c r="P103" s="214">
        <v>1522.51</v>
      </c>
      <c r="Q103" s="214">
        <v>1585.71</v>
      </c>
      <c r="R103" s="214">
        <v>1599.05</v>
      </c>
      <c r="S103" s="214">
        <v>1590.32</v>
      </c>
      <c r="T103" s="214">
        <v>1529.05</v>
      </c>
      <c r="U103" s="214">
        <v>1512.93</v>
      </c>
      <c r="V103" s="214">
        <v>1463.53</v>
      </c>
      <c r="W103" s="214">
        <v>1384.98</v>
      </c>
      <c r="X103" s="214">
        <v>1352.55</v>
      </c>
      <c r="Y103" s="215">
        <v>1346.87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1349.81</v>
      </c>
      <c r="C104" s="214">
        <v>1348.99</v>
      </c>
      <c r="D104" s="214">
        <v>1349.68</v>
      </c>
      <c r="E104" s="214">
        <v>1351.2</v>
      </c>
      <c r="F104" s="214">
        <v>1352.74</v>
      </c>
      <c r="G104" s="214">
        <v>1368.91</v>
      </c>
      <c r="H104" s="214">
        <v>1413.5</v>
      </c>
      <c r="I104" s="214">
        <v>1440.72</v>
      </c>
      <c r="J104" s="214">
        <v>1447.24</v>
      </c>
      <c r="K104" s="214">
        <v>1420.57</v>
      </c>
      <c r="L104" s="214">
        <v>1390.14</v>
      </c>
      <c r="M104" s="214">
        <v>1385.34</v>
      </c>
      <c r="N104" s="214">
        <v>1381.81</v>
      </c>
      <c r="O104" s="214">
        <v>1380.07</v>
      </c>
      <c r="P104" s="214">
        <v>1388.83</v>
      </c>
      <c r="Q104" s="214">
        <v>1405.52</v>
      </c>
      <c r="R104" s="214">
        <v>1490.39</v>
      </c>
      <c r="S104" s="214">
        <v>1433.59</v>
      </c>
      <c r="T104" s="214">
        <v>1393.53</v>
      </c>
      <c r="U104" s="214">
        <v>1373.32</v>
      </c>
      <c r="V104" s="214">
        <v>1366.79</v>
      </c>
      <c r="W104" s="214">
        <v>1354.1</v>
      </c>
      <c r="X104" s="214">
        <v>1341.68</v>
      </c>
      <c r="Y104" s="215">
        <v>1346.27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1349.41</v>
      </c>
      <c r="C105" s="217">
        <v>1347.71</v>
      </c>
      <c r="D105" s="217">
        <v>1350.13</v>
      </c>
      <c r="E105" s="217">
        <v>1351.02</v>
      </c>
      <c r="F105" s="217">
        <v>1360.97</v>
      </c>
      <c r="G105" s="217">
        <v>1449.06</v>
      </c>
      <c r="H105" s="217">
        <v>1575.8</v>
      </c>
      <c r="I105" s="217">
        <v>1646.15</v>
      </c>
      <c r="J105" s="217">
        <v>1634.46</v>
      </c>
      <c r="K105" s="217">
        <v>1627.31</v>
      </c>
      <c r="L105" s="217">
        <v>1614.45</v>
      </c>
      <c r="M105" s="217">
        <v>1625.4</v>
      </c>
      <c r="N105" s="217">
        <v>1618.14</v>
      </c>
      <c r="O105" s="217">
        <v>1625.87</v>
      </c>
      <c r="P105" s="217">
        <v>1648.12</v>
      </c>
      <c r="Q105" s="217">
        <v>1685.76</v>
      </c>
      <c r="R105" s="217">
        <v>1697.52</v>
      </c>
      <c r="S105" s="217">
        <v>1695.75</v>
      </c>
      <c r="T105" s="217">
        <v>1620.02</v>
      </c>
      <c r="U105" s="217">
        <v>1590.99</v>
      </c>
      <c r="V105" s="217">
        <v>1511.4</v>
      </c>
      <c r="W105" s="217">
        <v>1445.26</v>
      </c>
      <c r="X105" s="217">
        <v>1417.68</v>
      </c>
      <c r="Y105" s="218">
        <v>1372.57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2">
        <v>1304.77</v>
      </c>
      <c r="C109" s="211">
        <v>1314.77</v>
      </c>
      <c r="D109" s="211">
        <v>1338.61</v>
      </c>
      <c r="E109" s="211">
        <v>1346.85</v>
      </c>
      <c r="F109" s="211">
        <v>1411.24</v>
      </c>
      <c r="G109" s="211">
        <v>1519.66</v>
      </c>
      <c r="H109" s="211">
        <v>1576.55</v>
      </c>
      <c r="I109" s="211">
        <v>1588.36</v>
      </c>
      <c r="J109" s="211">
        <v>1586.27</v>
      </c>
      <c r="K109" s="211">
        <v>1578.87</v>
      </c>
      <c r="L109" s="211">
        <v>1568.98</v>
      </c>
      <c r="M109" s="211">
        <v>1568.9</v>
      </c>
      <c r="N109" s="211">
        <v>1558.7</v>
      </c>
      <c r="O109" s="211">
        <v>1542.26</v>
      </c>
      <c r="P109" s="211">
        <v>1550.67</v>
      </c>
      <c r="Q109" s="211">
        <v>1568.33</v>
      </c>
      <c r="R109" s="211">
        <v>1583.47</v>
      </c>
      <c r="S109" s="211">
        <v>1603.52</v>
      </c>
      <c r="T109" s="211">
        <v>1581.61</v>
      </c>
      <c r="U109" s="211">
        <v>1564.44</v>
      </c>
      <c r="V109" s="211">
        <v>1536.21</v>
      </c>
      <c r="W109" s="211">
        <v>1486.74</v>
      </c>
      <c r="X109" s="211">
        <v>1365.21</v>
      </c>
      <c r="Y109" s="212">
        <v>1342.42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1313.57</v>
      </c>
      <c r="C110" s="214">
        <v>1314.04</v>
      </c>
      <c r="D110" s="214">
        <v>1322.96</v>
      </c>
      <c r="E110" s="214">
        <v>1345.56</v>
      </c>
      <c r="F110" s="214">
        <v>1429.4</v>
      </c>
      <c r="G110" s="214">
        <v>1545.24</v>
      </c>
      <c r="H110" s="214">
        <v>1566.48</v>
      </c>
      <c r="I110" s="214">
        <v>1611.27</v>
      </c>
      <c r="J110" s="214">
        <v>1589.02</v>
      </c>
      <c r="K110" s="214">
        <v>1577.67</v>
      </c>
      <c r="L110" s="214">
        <v>1560.1</v>
      </c>
      <c r="M110" s="214">
        <v>1563.01</v>
      </c>
      <c r="N110" s="214">
        <v>1559.58</v>
      </c>
      <c r="O110" s="214">
        <v>1556.04</v>
      </c>
      <c r="P110" s="214">
        <v>1559.92</v>
      </c>
      <c r="Q110" s="214">
        <v>1576.6</v>
      </c>
      <c r="R110" s="214">
        <v>1612.91</v>
      </c>
      <c r="S110" s="214">
        <v>1622.38</v>
      </c>
      <c r="T110" s="214">
        <v>1689.45</v>
      </c>
      <c r="U110" s="214">
        <v>1603.71</v>
      </c>
      <c r="V110" s="214">
        <v>1559.66</v>
      </c>
      <c r="W110" s="214">
        <v>1519.59</v>
      </c>
      <c r="X110" s="214">
        <v>1426.91</v>
      </c>
      <c r="Y110" s="215">
        <v>1389.99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1342.55</v>
      </c>
      <c r="C111" s="214">
        <v>1330.52</v>
      </c>
      <c r="D111" s="214">
        <v>1332.97</v>
      </c>
      <c r="E111" s="214">
        <v>1344.65</v>
      </c>
      <c r="F111" s="214">
        <v>1412.32</v>
      </c>
      <c r="G111" s="214">
        <v>1524.36</v>
      </c>
      <c r="H111" s="214">
        <v>1571.71</v>
      </c>
      <c r="I111" s="214">
        <v>1588.96</v>
      </c>
      <c r="J111" s="214">
        <v>1591.54</v>
      </c>
      <c r="K111" s="214">
        <v>1587.89</v>
      </c>
      <c r="L111" s="214">
        <v>1559.72</v>
      </c>
      <c r="M111" s="214">
        <v>1573.83</v>
      </c>
      <c r="N111" s="214">
        <v>1568.9</v>
      </c>
      <c r="O111" s="214">
        <v>1560.12</v>
      </c>
      <c r="P111" s="214">
        <v>1561.82</v>
      </c>
      <c r="Q111" s="214">
        <v>1573.68</v>
      </c>
      <c r="R111" s="214">
        <v>1603.23</v>
      </c>
      <c r="S111" s="214">
        <v>1644.85</v>
      </c>
      <c r="T111" s="214">
        <v>1602.91</v>
      </c>
      <c r="U111" s="214">
        <v>1572.38</v>
      </c>
      <c r="V111" s="214">
        <v>1514.57</v>
      </c>
      <c r="W111" s="214">
        <v>1460.03</v>
      </c>
      <c r="X111" s="214">
        <v>1398.21</v>
      </c>
      <c r="Y111" s="215">
        <v>1384.16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1341.67</v>
      </c>
      <c r="C112" s="214">
        <v>1342.14</v>
      </c>
      <c r="D112" s="214">
        <v>1343.24</v>
      </c>
      <c r="E112" s="214">
        <v>1343.84</v>
      </c>
      <c r="F112" s="214">
        <v>1344.93</v>
      </c>
      <c r="G112" s="214">
        <v>1415.62</v>
      </c>
      <c r="H112" s="214">
        <v>1443.08</v>
      </c>
      <c r="I112" s="214">
        <v>1429.95</v>
      </c>
      <c r="J112" s="214">
        <v>1405.2</v>
      </c>
      <c r="K112" s="214">
        <v>1367.97</v>
      </c>
      <c r="L112" s="214">
        <v>1298.96</v>
      </c>
      <c r="M112" s="214">
        <v>1298.8900000000001</v>
      </c>
      <c r="N112" s="214">
        <v>1298.76</v>
      </c>
      <c r="O112" s="214">
        <v>1298.8699999999999</v>
      </c>
      <c r="P112" s="214">
        <v>1325.77</v>
      </c>
      <c r="Q112" s="214">
        <v>1316.99</v>
      </c>
      <c r="R112" s="214">
        <v>1350.56</v>
      </c>
      <c r="S112" s="214">
        <v>1350.69</v>
      </c>
      <c r="T112" s="214">
        <v>1349.65</v>
      </c>
      <c r="U112" s="214">
        <v>1349.38</v>
      </c>
      <c r="V112" s="214">
        <v>1347.87</v>
      </c>
      <c r="W112" s="214">
        <v>1302.45</v>
      </c>
      <c r="X112" s="214">
        <v>1295.27</v>
      </c>
      <c r="Y112" s="215">
        <v>1301.1500000000001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1342.46</v>
      </c>
      <c r="C113" s="214">
        <v>1343.52</v>
      </c>
      <c r="D113" s="214">
        <v>1343.34</v>
      </c>
      <c r="E113" s="214">
        <v>1344.18</v>
      </c>
      <c r="F113" s="214">
        <v>1351.43</v>
      </c>
      <c r="G113" s="214">
        <v>1362.8</v>
      </c>
      <c r="H113" s="214">
        <v>1434.42</v>
      </c>
      <c r="I113" s="214">
        <v>1415.49</v>
      </c>
      <c r="J113" s="214">
        <v>1371.97</v>
      </c>
      <c r="K113" s="214">
        <v>1360.66</v>
      </c>
      <c r="L113" s="214">
        <v>1352.47</v>
      </c>
      <c r="M113" s="214">
        <v>1350.4</v>
      </c>
      <c r="N113" s="214">
        <v>1311.64</v>
      </c>
      <c r="O113" s="214">
        <v>1299.31</v>
      </c>
      <c r="P113" s="214">
        <v>1299.99</v>
      </c>
      <c r="Q113" s="214">
        <v>1311</v>
      </c>
      <c r="R113" s="214">
        <v>1361.05</v>
      </c>
      <c r="S113" s="214">
        <v>1402.69</v>
      </c>
      <c r="T113" s="214">
        <v>1440.47</v>
      </c>
      <c r="U113" s="214">
        <v>1422.03</v>
      </c>
      <c r="V113" s="214">
        <v>1351.08</v>
      </c>
      <c r="W113" s="214">
        <v>1347.33</v>
      </c>
      <c r="X113" s="214">
        <v>1340.67</v>
      </c>
      <c r="Y113" s="215">
        <v>1341.67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1349.18</v>
      </c>
      <c r="C114" s="214">
        <v>1343.69</v>
      </c>
      <c r="D114" s="214">
        <v>1329.51</v>
      </c>
      <c r="E114" s="214">
        <v>1328.46</v>
      </c>
      <c r="F114" s="214">
        <v>1345.25</v>
      </c>
      <c r="G114" s="214">
        <v>1352.55</v>
      </c>
      <c r="H114" s="214">
        <v>1379.76</v>
      </c>
      <c r="I114" s="214">
        <v>1457.24</v>
      </c>
      <c r="J114" s="214">
        <v>1563.77</v>
      </c>
      <c r="K114" s="214">
        <v>1568.45</v>
      </c>
      <c r="L114" s="214">
        <v>1563.02</v>
      </c>
      <c r="M114" s="214">
        <v>1564.31</v>
      </c>
      <c r="N114" s="214">
        <v>1553.08</v>
      </c>
      <c r="O114" s="214">
        <v>1556.1</v>
      </c>
      <c r="P114" s="214">
        <v>1556.78</v>
      </c>
      <c r="Q114" s="214">
        <v>1569.71</v>
      </c>
      <c r="R114" s="214">
        <v>1600.39</v>
      </c>
      <c r="S114" s="214">
        <v>1594.07</v>
      </c>
      <c r="T114" s="214">
        <v>1596.44</v>
      </c>
      <c r="U114" s="214">
        <v>1550.48</v>
      </c>
      <c r="V114" s="214">
        <v>1441.56</v>
      </c>
      <c r="W114" s="214">
        <v>1394.03</v>
      </c>
      <c r="X114" s="214">
        <v>1349.6</v>
      </c>
      <c r="Y114" s="215">
        <v>1347.91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1376.06</v>
      </c>
      <c r="C115" s="214">
        <v>1345.46</v>
      </c>
      <c r="D115" s="214">
        <v>1345.93</v>
      </c>
      <c r="E115" s="214">
        <v>1341.56</v>
      </c>
      <c r="F115" s="214">
        <v>1346.25</v>
      </c>
      <c r="G115" s="214">
        <v>1354.88</v>
      </c>
      <c r="H115" s="214">
        <v>1434.88</v>
      </c>
      <c r="I115" s="214">
        <v>1480.35</v>
      </c>
      <c r="J115" s="214">
        <v>1593.17</v>
      </c>
      <c r="K115" s="214">
        <v>1645.27</v>
      </c>
      <c r="L115" s="214">
        <v>1651.44</v>
      </c>
      <c r="M115" s="214">
        <v>1652.13</v>
      </c>
      <c r="N115" s="214">
        <v>1652.67</v>
      </c>
      <c r="O115" s="214">
        <v>1652.16</v>
      </c>
      <c r="P115" s="214">
        <v>1664.82</v>
      </c>
      <c r="Q115" s="214">
        <v>1696.76</v>
      </c>
      <c r="R115" s="214">
        <v>1735.5</v>
      </c>
      <c r="S115" s="214">
        <v>1747.08</v>
      </c>
      <c r="T115" s="214">
        <v>1769.24</v>
      </c>
      <c r="U115" s="214">
        <v>1663.15</v>
      </c>
      <c r="V115" s="214">
        <v>1514.84</v>
      </c>
      <c r="W115" s="214">
        <v>1411.76</v>
      </c>
      <c r="X115" s="214">
        <v>1358.35</v>
      </c>
      <c r="Y115" s="215">
        <v>1350.79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1312.26</v>
      </c>
      <c r="C116" s="214">
        <v>1312.97</v>
      </c>
      <c r="D116" s="214">
        <v>1321.77</v>
      </c>
      <c r="E116" s="214">
        <v>1323.7</v>
      </c>
      <c r="F116" s="214">
        <v>1347.19</v>
      </c>
      <c r="G116" s="214">
        <v>1418.57</v>
      </c>
      <c r="H116" s="214">
        <v>1458.93</v>
      </c>
      <c r="I116" s="214">
        <v>1553.89</v>
      </c>
      <c r="J116" s="214">
        <v>1563.5</v>
      </c>
      <c r="K116" s="214">
        <v>1523.12</v>
      </c>
      <c r="L116" s="214">
        <v>1505.51</v>
      </c>
      <c r="M116" s="214">
        <v>1515.98</v>
      </c>
      <c r="N116" s="214">
        <v>1512.24</v>
      </c>
      <c r="O116" s="214">
        <v>1512.02</v>
      </c>
      <c r="P116" s="214">
        <v>1513.7</v>
      </c>
      <c r="Q116" s="214">
        <v>1528.67</v>
      </c>
      <c r="R116" s="214">
        <v>1563.92</v>
      </c>
      <c r="S116" s="214">
        <v>1569.65</v>
      </c>
      <c r="T116" s="214">
        <v>1553.64</v>
      </c>
      <c r="U116" s="214">
        <v>1527.05</v>
      </c>
      <c r="V116" s="214">
        <v>1403.8</v>
      </c>
      <c r="W116" s="214">
        <v>1352.87</v>
      </c>
      <c r="X116" s="214">
        <v>1345.42</v>
      </c>
      <c r="Y116" s="215">
        <v>1342.6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1327.6</v>
      </c>
      <c r="C117" s="214">
        <v>1325.72</v>
      </c>
      <c r="D117" s="214">
        <v>1309.97</v>
      </c>
      <c r="E117" s="214">
        <v>1311.78</v>
      </c>
      <c r="F117" s="214">
        <v>1326.42</v>
      </c>
      <c r="G117" s="214">
        <v>1359.97</v>
      </c>
      <c r="H117" s="214">
        <v>1420.97</v>
      </c>
      <c r="I117" s="214">
        <v>1491.13</v>
      </c>
      <c r="J117" s="214">
        <v>1510.48</v>
      </c>
      <c r="K117" s="214">
        <v>1514.56</v>
      </c>
      <c r="L117" s="214">
        <v>1429.12</v>
      </c>
      <c r="M117" s="214">
        <v>1430.55</v>
      </c>
      <c r="N117" s="214">
        <v>1423.23</v>
      </c>
      <c r="O117" s="214">
        <v>1422.65</v>
      </c>
      <c r="P117" s="214">
        <v>1417.34</v>
      </c>
      <c r="Q117" s="214">
        <v>1414.26</v>
      </c>
      <c r="R117" s="214">
        <v>1423.22</v>
      </c>
      <c r="S117" s="214">
        <v>1491.96</v>
      </c>
      <c r="T117" s="214">
        <v>1427.15</v>
      </c>
      <c r="U117" s="214">
        <v>1398.24</v>
      </c>
      <c r="V117" s="214">
        <v>1355.35</v>
      </c>
      <c r="W117" s="214">
        <v>1347.68</v>
      </c>
      <c r="X117" s="214">
        <v>1319.94</v>
      </c>
      <c r="Y117" s="215">
        <v>1320.31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1320.33</v>
      </c>
      <c r="C118" s="214">
        <v>1315.25</v>
      </c>
      <c r="D118" s="214">
        <v>1316.12</v>
      </c>
      <c r="E118" s="214">
        <v>1322.49</v>
      </c>
      <c r="F118" s="214">
        <v>1330.85</v>
      </c>
      <c r="G118" s="214">
        <v>1357.66</v>
      </c>
      <c r="H118" s="214">
        <v>1412.08</v>
      </c>
      <c r="I118" s="214">
        <v>1435.99</v>
      </c>
      <c r="J118" s="214">
        <v>1434.19</v>
      </c>
      <c r="K118" s="214">
        <v>1419.97</v>
      </c>
      <c r="L118" s="214">
        <v>1393.4</v>
      </c>
      <c r="M118" s="214">
        <v>1407.77</v>
      </c>
      <c r="N118" s="214">
        <v>1407.25</v>
      </c>
      <c r="O118" s="214">
        <v>1414.57</v>
      </c>
      <c r="P118" s="214">
        <v>1400.26</v>
      </c>
      <c r="Q118" s="214">
        <v>1409.11</v>
      </c>
      <c r="R118" s="214">
        <v>1421.62</v>
      </c>
      <c r="S118" s="214">
        <v>1444.09</v>
      </c>
      <c r="T118" s="214">
        <v>1426</v>
      </c>
      <c r="U118" s="214">
        <v>1378.28</v>
      </c>
      <c r="V118" s="214">
        <v>1342.33</v>
      </c>
      <c r="W118" s="214">
        <v>1328.23</v>
      </c>
      <c r="X118" s="214">
        <v>1322.3</v>
      </c>
      <c r="Y118" s="215">
        <v>1321.5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1339.63</v>
      </c>
      <c r="C119" s="214">
        <v>1338.4</v>
      </c>
      <c r="D119" s="214">
        <v>1330.72</v>
      </c>
      <c r="E119" s="214">
        <v>1339.47</v>
      </c>
      <c r="F119" s="214">
        <v>1341.07</v>
      </c>
      <c r="G119" s="214">
        <v>1358.04</v>
      </c>
      <c r="H119" s="214">
        <v>1365.44</v>
      </c>
      <c r="I119" s="214">
        <v>1366.71</v>
      </c>
      <c r="J119" s="214">
        <v>1349.58</v>
      </c>
      <c r="K119" s="214">
        <v>1349.56</v>
      </c>
      <c r="L119" s="214">
        <v>1348.51</v>
      </c>
      <c r="M119" s="214">
        <v>1348.52</v>
      </c>
      <c r="N119" s="214">
        <v>1348.17</v>
      </c>
      <c r="O119" s="214">
        <v>1347.13</v>
      </c>
      <c r="P119" s="214">
        <v>1348.87</v>
      </c>
      <c r="Q119" s="214">
        <v>1344.24</v>
      </c>
      <c r="R119" s="214">
        <v>1345.29</v>
      </c>
      <c r="S119" s="214">
        <v>1346.14</v>
      </c>
      <c r="T119" s="214">
        <v>1345.76</v>
      </c>
      <c r="U119" s="214">
        <v>1345.96</v>
      </c>
      <c r="V119" s="214">
        <v>1345.42</v>
      </c>
      <c r="W119" s="214">
        <v>1343.62</v>
      </c>
      <c r="X119" s="214">
        <v>1323.9</v>
      </c>
      <c r="Y119" s="215">
        <v>1325.54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1334.66</v>
      </c>
      <c r="C120" s="214">
        <v>1329.73</v>
      </c>
      <c r="D120" s="214">
        <v>1305.3699999999999</v>
      </c>
      <c r="E120" s="214">
        <v>1336.98</v>
      </c>
      <c r="F120" s="214">
        <v>1349.56</v>
      </c>
      <c r="G120" s="214">
        <v>1351.68</v>
      </c>
      <c r="H120" s="214">
        <v>1350.66</v>
      </c>
      <c r="I120" s="214">
        <v>1351.08</v>
      </c>
      <c r="J120" s="214">
        <v>1342.67</v>
      </c>
      <c r="K120" s="214">
        <v>1342.2</v>
      </c>
      <c r="L120" s="214">
        <v>1341.56</v>
      </c>
      <c r="M120" s="214">
        <v>1326.29</v>
      </c>
      <c r="N120" s="214">
        <v>1341.75</v>
      </c>
      <c r="O120" s="214">
        <v>1326.68</v>
      </c>
      <c r="P120" s="214">
        <v>1341.88</v>
      </c>
      <c r="Q120" s="214">
        <v>1328.55</v>
      </c>
      <c r="R120" s="214">
        <v>1345.21</v>
      </c>
      <c r="S120" s="214">
        <v>1378.91</v>
      </c>
      <c r="T120" s="214">
        <v>1345.5</v>
      </c>
      <c r="U120" s="214">
        <v>1353.13</v>
      </c>
      <c r="V120" s="214">
        <v>1348.48</v>
      </c>
      <c r="W120" s="214">
        <v>1346.81</v>
      </c>
      <c r="X120" s="214">
        <v>1344.9</v>
      </c>
      <c r="Y120" s="215">
        <v>1348.75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1350.32</v>
      </c>
      <c r="C121" s="214">
        <v>1350.89</v>
      </c>
      <c r="D121" s="214">
        <v>1351.38</v>
      </c>
      <c r="E121" s="214">
        <v>1351.97</v>
      </c>
      <c r="F121" s="214">
        <v>1352.94</v>
      </c>
      <c r="G121" s="214">
        <v>1355</v>
      </c>
      <c r="H121" s="214">
        <v>1357.06</v>
      </c>
      <c r="I121" s="214">
        <v>1361.69</v>
      </c>
      <c r="J121" s="214">
        <v>1443.06</v>
      </c>
      <c r="K121" s="214">
        <v>1442.93</v>
      </c>
      <c r="L121" s="214">
        <v>1435.71</v>
      </c>
      <c r="M121" s="214">
        <v>1434.03</v>
      </c>
      <c r="N121" s="214">
        <v>1434.03</v>
      </c>
      <c r="O121" s="214">
        <v>1436.35</v>
      </c>
      <c r="P121" s="214">
        <v>1440.36</v>
      </c>
      <c r="Q121" s="214">
        <v>1453.16</v>
      </c>
      <c r="R121" s="214">
        <v>1480.95</v>
      </c>
      <c r="S121" s="214">
        <v>1481.5</v>
      </c>
      <c r="T121" s="214">
        <v>1462.78</v>
      </c>
      <c r="U121" s="214">
        <v>1446.29</v>
      </c>
      <c r="V121" s="214">
        <v>1423.04</v>
      </c>
      <c r="W121" s="214">
        <v>1379.16</v>
      </c>
      <c r="X121" s="214">
        <v>1350.98</v>
      </c>
      <c r="Y121" s="215">
        <v>1351.25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1351.66</v>
      </c>
      <c r="C122" s="214">
        <v>1352.41</v>
      </c>
      <c r="D122" s="214">
        <v>1351.65</v>
      </c>
      <c r="E122" s="214">
        <v>1340.47</v>
      </c>
      <c r="F122" s="214">
        <v>1351.88</v>
      </c>
      <c r="G122" s="214">
        <v>1354.71</v>
      </c>
      <c r="H122" s="214">
        <v>1354.98</v>
      </c>
      <c r="I122" s="214">
        <v>1359.34</v>
      </c>
      <c r="J122" s="214">
        <v>1399.19</v>
      </c>
      <c r="K122" s="214">
        <v>1484.52</v>
      </c>
      <c r="L122" s="214">
        <v>1485.58</v>
      </c>
      <c r="M122" s="214">
        <v>1483.62</v>
      </c>
      <c r="N122" s="214">
        <v>1476.02</v>
      </c>
      <c r="O122" s="214">
        <v>1471.66</v>
      </c>
      <c r="P122" s="214">
        <v>1478.56</v>
      </c>
      <c r="Q122" s="214">
        <v>1487.98</v>
      </c>
      <c r="R122" s="214">
        <v>1506.74</v>
      </c>
      <c r="S122" s="214">
        <v>1543.51</v>
      </c>
      <c r="T122" s="214">
        <v>1500.53</v>
      </c>
      <c r="U122" s="214">
        <v>1435.16</v>
      </c>
      <c r="V122" s="214">
        <v>1361.69</v>
      </c>
      <c r="W122" s="214">
        <v>1444.53</v>
      </c>
      <c r="X122" s="214">
        <v>1373.51</v>
      </c>
      <c r="Y122" s="215">
        <v>1357.55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1351.06</v>
      </c>
      <c r="C123" s="214">
        <v>1346.68</v>
      </c>
      <c r="D123" s="214">
        <v>1345</v>
      </c>
      <c r="E123" s="214">
        <v>1345.28</v>
      </c>
      <c r="F123" s="214">
        <v>1352.51</v>
      </c>
      <c r="G123" s="214">
        <v>1358.27</v>
      </c>
      <c r="H123" s="214">
        <v>1359.3</v>
      </c>
      <c r="I123" s="214">
        <v>1401.22</v>
      </c>
      <c r="J123" s="214">
        <v>1403.57</v>
      </c>
      <c r="K123" s="214">
        <v>1406.51</v>
      </c>
      <c r="L123" s="214">
        <v>1400.4</v>
      </c>
      <c r="M123" s="214">
        <v>1414.93</v>
      </c>
      <c r="N123" s="214">
        <v>1393.34</v>
      </c>
      <c r="O123" s="214">
        <v>1397.49</v>
      </c>
      <c r="P123" s="214">
        <v>1400.62</v>
      </c>
      <c r="Q123" s="214">
        <v>1415.76</v>
      </c>
      <c r="R123" s="214">
        <v>1457.98</v>
      </c>
      <c r="S123" s="214">
        <v>1466.22</v>
      </c>
      <c r="T123" s="214">
        <v>1433.79</v>
      </c>
      <c r="U123" s="214">
        <v>1412.05</v>
      </c>
      <c r="V123" s="214">
        <v>1357.15</v>
      </c>
      <c r="W123" s="214">
        <v>1343.7</v>
      </c>
      <c r="X123" s="214">
        <v>1343.47</v>
      </c>
      <c r="Y123" s="215">
        <v>1328.8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1335.33</v>
      </c>
      <c r="C124" s="214">
        <v>1316.64</v>
      </c>
      <c r="D124" s="214">
        <v>1301.9100000000001</v>
      </c>
      <c r="E124" s="214">
        <v>1325.65</v>
      </c>
      <c r="F124" s="214">
        <v>1351.14</v>
      </c>
      <c r="G124" s="214">
        <v>1351.98</v>
      </c>
      <c r="H124" s="214">
        <v>1355.99</v>
      </c>
      <c r="I124" s="214">
        <v>1352.37</v>
      </c>
      <c r="J124" s="214">
        <v>1340.83</v>
      </c>
      <c r="K124" s="214">
        <v>1340.68</v>
      </c>
      <c r="L124" s="214">
        <v>1339.78</v>
      </c>
      <c r="M124" s="214">
        <v>1339.56</v>
      </c>
      <c r="N124" s="214">
        <v>1340.32</v>
      </c>
      <c r="O124" s="214">
        <v>1340.37</v>
      </c>
      <c r="P124" s="214">
        <v>1340.74</v>
      </c>
      <c r="Q124" s="214">
        <v>1341.64</v>
      </c>
      <c r="R124" s="214">
        <v>1376.76</v>
      </c>
      <c r="S124" s="214">
        <v>1380.84</v>
      </c>
      <c r="T124" s="214">
        <v>1342.94</v>
      </c>
      <c r="U124" s="214">
        <v>1354.31</v>
      </c>
      <c r="V124" s="214">
        <v>1342.1</v>
      </c>
      <c r="W124" s="214">
        <v>1337.29</v>
      </c>
      <c r="X124" s="214">
        <v>1337.21</v>
      </c>
      <c r="Y124" s="215">
        <v>1338.78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1338.45</v>
      </c>
      <c r="C125" s="214">
        <v>1332.92</v>
      </c>
      <c r="D125" s="214">
        <v>1343.96</v>
      </c>
      <c r="E125" s="214">
        <v>1345.55</v>
      </c>
      <c r="F125" s="214">
        <v>1351.44</v>
      </c>
      <c r="G125" s="214">
        <v>1370.1</v>
      </c>
      <c r="H125" s="214">
        <v>1464.52</v>
      </c>
      <c r="I125" s="214">
        <v>1481.97</v>
      </c>
      <c r="J125" s="214">
        <v>1480.34</v>
      </c>
      <c r="K125" s="214">
        <v>1478.57</v>
      </c>
      <c r="L125" s="214">
        <v>1461.16</v>
      </c>
      <c r="M125" s="214">
        <v>1463.96</v>
      </c>
      <c r="N125" s="214">
        <v>1454.96</v>
      </c>
      <c r="O125" s="214">
        <v>1457.94</v>
      </c>
      <c r="P125" s="214">
        <v>1471.6</v>
      </c>
      <c r="Q125" s="214">
        <v>1491.66</v>
      </c>
      <c r="R125" s="214">
        <v>1582.64</v>
      </c>
      <c r="S125" s="214">
        <v>1594.06</v>
      </c>
      <c r="T125" s="214">
        <v>1499.05</v>
      </c>
      <c r="U125" s="214">
        <v>1472.08</v>
      </c>
      <c r="V125" s="214">
        <v>1394.98</v>
      </c>
      <c r="W125" s="214">
        <v>1350.78</v>
      </c>
      <c r="X125" s="214">
        <v>1342.5</v>
      </c>
      <c r="Y125" s="215">
        <v>1344.45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1346.58</v>
      </c>
      <c r="C126" s="214">
        <v>1347.43</v>
      </c>
      <c r="D126" s="214">
        <v>1341.88</v>
      </c>
      <c r="E126" s="214">
        <v>1348.8</v>
      </c>
      <c r="F126" s="214">
        <v>1348.92</v>
      </c>
      <c r="G126" s="214">
        <v>1427.28</v>
      </c>
      <c r="H126" s="214">
        <v>1482.22</v>
      </c>
      <c r="I126" s="214">
        <v>1513.65</v>
      </c>
      <c r="J126" s="214">
        <v>1513.83</v>
      </c>
      <c r="K126" s="214">
        <v>1518.52</v>
      </c>
      <c r="L126" s="214">
        <v>1500.38</v>
      </c>
      <c r="M126" s="214">
        <v>1501.7</v>
      </c>
      <c r="N126" s="214">
        <v>1476.05</v>
      </c>
      <c r="O126" s="214">
        <v>1451.06</v>
      </c>
      <c r="P126" s="214">
        <v>1493.14</v>
      </c>
      <c r="Q126" s="214">
        <v>1514.84</v>
      </c>
      <c r="R126" s="214">
        <v>1561.14</v>
      </c>
      <c r="S126" s="214">
        <v>1537.08</v>
      </c>
      <c r="T126" s="214">
        <v>1508.8</v>
      </c>
      <c r="U126" s="214">
        <v>1462.78</v>
      </c>
      <c r="V126" s="214">
        <v>1351.04</v>
      </c>
      <c r="W126" s="214">
        <v>1348.9</v>
      </c>
      <c r="X126" s="214">
        <v>1342.81</v>
      </c>
      <c r="Y126" s="215">
        <v>1344.64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1345.64</v>
      </c>
      <c r="C127" s="214">
        <v>1347.49</v>
      </c>
      <c r="D127" s="214">
        <v>1348.41</v>
      </c>
      <c r="E127" s="214">
        <v>1349.98</v>
      </c>
      <c r="F127" s="214">
        <v>1355.89</v>
      </c>
      <c r="G127" s="214">
        <v>1380.14</v>
      </c>
      <c r="H127" s="214">
        <v>1473.16</v>
      </c>
      <c r="I127" s="214">
        <v>1488.47</v>
      </c>
      <c r="J127" s="214">
        <v>1489.91</v>
      </c>
      <c r="K127" s="214">
        <v>1487.09</v>
      </c>
      <c r="L127" s="214">
        <v>1487.46</v>
      </c>
      <c r="M127" s="214">
        <v>1475.51</v>
      </c>
      <c r="N127" s="214">
        <v>1473.47</v>
      </c>
      <c r="O127" s="214">
        <v>1471.58</v>
      </c>
      <c r="P127" s="214">
        <v>1474.65</v>
      </c>
      <c r="Q127" s="214">
        <v>1487.61</v>
      </c>
      <c r="R127" s="214">
        <v>1514.46</v>
      </c>
      <c r="S127" s="214">
        <v>1510.17</v>
      </c>
      <c r="T127" s="214">
        <v>1486.55</v>
      </c>
      <c r="U127" s="214">
        <v>1472.85</v>
      </c>
      <c r="V127" s="214">
        <v>1415.59</v>
      </c>
      <c r="W127" s="214">
        <v>1349.94</v>
      </c>
      <c r="X127" s="214">
        <v>1344.21</v>
      </c>
      <c r="Y127" s="215">
        <v>1343.98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1353.9</v>
      </c>
      <c r="C128" s="214">
        <v>1347.9</v>
      </c>
      <c r="D128" s="214">
        <v>1349.78</v>
      </c>
      <c r="E128" s="214">
        <v>1350.36</v>
      </c>
      <c r="F128" s="214">
        <v>1349.73</v>
      </c>
      <c r="G128" s="214">
        <v>1353.33</v>
      </c>
      <c r="H128" s="214">
        <v>1358.23</v>
      </c>
      <c r="I128" s="214">
        <v>1419.66</v>
      </c>
      <c r="J128" s="214">
        <v>1421.99</v>
      </c>
      <c r="K128" s="214">
        <v>1423.45</v>
      </c>
      <c r="L128" s="214">
        <v>1419.12</v>
      </c>
      <c r="M128" s="214">
        <v>1415.53</v>
      </c>
      <c r="N128" s="214">
        <v>1416.08</v>
      </c>
      <c r="O128" s="214">
        <v>1418.85</v>
      </c>
      <c r="P128" s="214">
        <v>1424.77</v>
      </c>
      <c r="Q128" s="214">
        <v>1431.54</v>
      </c>
      <c r="R128" s="214">
        <v>1441.9</v>
      </c>
      <c r="S128" s="214">
        <v>1435.73</v>
      </c>
      <c r="T128" s="214">
        <v>1441.35</v>
      </c>
      <c r="U128" s="214">
        <v>1408.78</v>
      </c>
      <c r="V128" s="214">
        <v>1348.02</v>
      </c>
      <c r="W128" s="214">
        <v>1340.7</v>
      </c>
      <c r="X128" s="214">
        <v>1342.44</v>
      </c>
      <c r="Y128" s="215">
        <v>1344.89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1345.6</v>
      </c>
      <c r="C129" s="214">
        <v>1340.47</v>
      </c>
      <c r="D129" s="214">
        <v>1340.98</v>
      </c>
      <c r="E129" s="214">
        <v>1341.57</v>
      </c>
      <c r="F129" s="214">
        <v>1341.53</v>
      </c>
      <c r="G129" s="214">
        <v>1349.42</v>
      </c>
      <c r="H129" s="214">
        <v>1348.61</v>
      </c>
      <c r="I129" s="214">
        <v>1349.7</v>
      </c>
      <c r="J129" s="214">
        <v>1344.55</v>
      </c>
      <c r="K129" s="214">
        <v>1355.09</v>
      </c>
      <c r="L129" s="214">
        <v>1351.1</v>
      </c>
      <c r="M129" s="214">
        <v>1342.39</v>
      </c>
      <c r="N129" s="214">
        <v>1342.1</v>
      </c>
      <c r="O129" s="214">
        <v>1342.39</v>
      </c>
      <c r="P129" s="214">
        <v>1369.63</v>
      </c>
      <c r="Q129" s="214">
        <v>1405.77</v>
      </c>
      <c r="R129" s="214">
        <v>1415.24</v>
      </c>
      <c r="S129" s="214">
        <v>1412.48</v>
      </c>
      <c r="T129" s="214">
        <v>1409.02</v>
      </c>
      <c r="U129" s="214">
        <v>1372</v>
      </c>
      <c r="V129" s="214">
        <v>1428.47</v>
      </c>
      <c r="W129" s="214">
        <v>1360.81</v>
      </c>
      <c r="X129" s="214">
        <v>1343.97</v>
      </c>
      <c r="Y129" s="215">
        <v>1343.99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1347.45</v>
      </c>
      <c r="C130" s="214">
        <v>1348.73</v>
      </c>
      <c r="D130" s="214">
        <v>1349.4</v>
      </c>
      <c r="E130" s="214">
        <v>1350.06</v>
      </c>
      <c r="F130" s="214">
        <v>1356.74</v>
      </c>
      <c r="G130" s="214">
        <v>1469.84</v>
      </c>
      <c r="H130" s="214">
        <v>1589.55</v>
      </c>
      <c r="I130" s="214">
        <v>1613.87</v>
      </c>
      <c r="J130" s="214">
        <v>1530.43</v>
      </c>
      <c r="K130" s="214">
        <v>1527.7</v>
      </c>
      <c r="L130" s="214">
        <v>1515.76</v>
      </c>
      <c r="M130" s="214">
        <v>1532.07</v>
      </c>
      <c r="N130" s="214">
        <v>1525.27</v>
      </c>
      <c r="O130" s="214">
        <v>1522.23</v>
      </c>
      <c r="P130" s="214">
        <v>1533.53</v>
      </c>
      <c r="Q130" s="214">
        <v>1545.33</v>
      </c>
      <c r="R130" s="214">
        <v>1545.06</v>
      </c>
      <c r="S130" s="214">
        <v>1536.78</v>
      </c>
      <c r="T130" s="214">
        <v>1493.46</v>
      </c>
      <c r="U130" s="214">
        <v>1480.64</v>
      </c>
      <c r="V130" s="214">
        <v>1391.12</v>
      </c>
      <c r="W130" s="214">
        <v>1352.65</v>
      </c>
      <c r="X130" s="214">
        <v>1345.12</v>
      </c>
      <c r="Y130" s="215">
        <v>1345.8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1348.15</v>
      </c>
      <c r="C131" s="214">
        <v>1349.04</v>
      </c>
      <c r="D131" s="214">
        <v>1350.01</v>
      </c>
      <c r="E131" s="214">
        <v>1350.93</v>
      </c>
      <c r="F131" s="214">
        <v>1357.51</v>
      </c>
      <c r="G131" s="214">
        <v>1402.74</v>
      </c>
      <c r="H131" s="214">
        <v>1465.07</v>
      </c>
      <c r="I131" s="214">
        <v>1498.85</v>
      </c>
      <c r="J131" s="214">
        <v>1473.21</v>
      </c>
      <c r="K131" s="214">
        <v>1468.19</v>
      </c>
      <c r="L131" s="214">
        <v>1457.14</v>
      </c>
      <c r="M131" s="214">
        <v>1456.48</v>
      </c>
      <c r="N131" s="214">
        <v>1434.47</v>
      </c>
      <c r="O131" s="214">
        <v>1440.54</v>
      </c>
      <c r="P131" s="214">
        <v>1464.84</v>
      </c>
      <c r="Q131" s="214">
        <v>1503.38</v>
      </c>
      <c r="R131" s="214">
        <v>1515.58</v>
      </c>
      <c r="S131" s="214">
        <v>1517.81</v>
      </c>
      <c r="T131" s="214">
        <v>1480.17</v>
      </c>
      <c r="U131" s="214">
        <v>1445.44</v>
      </c>
      <c r="V131" s="214">
        <v>1413.51</v>
      </c>
      <c r="W131" s="214">
        <v>1355.79</v>
      </c>
      <c r="X131" s="214">
        <v>1353.47</v>
      </c>
      <c r="Y131" s="215">
        <v>1346.56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1348.07</v>
      </c>
      <c r="C132" s="214">
        <v>1345.02</v>
      </c>
      <c r="D132" s="214">
        <v>1340.07</v>
      </c>
      <c r="E132" s="214">
        <v>1339.45</v>
      </c>
      <c r="F132" s="214">
        <v>1347.39</v>
      </c>
      <c r="G132" s="214">
        <v>1361.77</v>
      </c>
      <c r="H132" s="214">
        <v>1394.56</v>
      </c>
      <c r="I132" s="214">
        <v>1429.18</v>
      </c>
      <c r="J132" s="214">
        <v>1437.02</v>
      </c>
      <c r="K132" s="214">
        <v>1438.34</v>
      </c>
      <c r="L132" s="214">
        <v>1429.04</v>
      </c>
      <c r="M132" s="214">
        <v>1427.72</v>
      </c>
      <c r="N132" s="214">
        <v>1427.5</v>
      </c>
      <c r="O132" s="214">
        <v>1434.73</v>
      </c>
      <c r="P132" s="214">
        <v>1441.35</v>
      </c>
      <c r="Q132" s="214">
        <v>1455.56</v>
      </c>
      <c r="R132" s="214">
        <v>1492.18</v>
      </c>
      <c r="S132" s="214">
        <v>1502.36</v>
      </c>
      <c r="T132" s="214">
        <v>1441.89</v>
      </c>
      <c r="U132" s="214">
        <v>1431.77</v>
      </c>
      <c r="V132" s="214">
        <v>1391.87</v>
      </c>
      <c r="W132" s="214">
        <v>1355.44</v>
      </c>
      <c r="X132" s="214">
        <v>1349.45</v>
      </c>
      <c r="Y132" s="215">
        <v>1349.66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1351.62</v>
      </c>
      <c r="C133" s="214">
        <v>1352.67</v>
      </c>
      <c r="D133" s="214">
        <v>1348.15</v>
      </c>
      <c r="E133" s="214">
        <v>1353.98</v>
      </c>
      <c r="F133" s="214">
        <v>1355.22</v>
      </c>
      <c r="G133" s="214">
        <v>1371.92</v>
      </c>
      <c r="H133" s="214">
        <v>1426.79</v>
      </c>
      <c r="I133" s="214">
        <v>1475.81</v>
      </c>
      <c r="J133" s="214">
        <v>1445.08</v>
      </c>
      <c r="K133" s="214">
        <v>1441.98</v>
      </c>
      <c r="L133" s="214">
        <v>1433.69</v>
      </c>
      <c r="M133" s="214">
        <v>1432.5</v>
      </c>
      <c r="N133" s="214">
        <v>1430.95</v>
      </c>
      <c r="O133" s="214">
        <v>1434.69</v>
      </c>
      <c r="P133" s="214">
        <v>1446.26</v>
      </c>
      <c r="Q133" s="214">
        <v>1458.16</v>
      </c>
      <c r="R133" s="214">
        <v>1512.07</v>
      </c>
      <c r="S133" s="214">
        <v>1507.99</v>
      </c>
      <c r="T133" s="214">
        <v>1447.97</v>
      </c>
      <c r="U133" s="214">
        <v>1432.59</v>
      </c>
      <c r="V133" s="214">
        <v>1390.35</v>
      </c>
      <c r="W133" s="214">
        <v>1356.97</v>
      </c>
      <c r="X133" s="214">
        <v>1349.01</v>
      </c>
      <c r="Y133" s="215">
        <v>1349.31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1351.26</v>
      </c>
      <c r="C134" s="214">
        <v>1346.72</v>
      </c>
      <c r="D134" s="214">
        <v>1347.04</v>
      </c>
      <c r="E134" s="214">
        <v>1348.78</v>
      </c>
      <c r="F134" s="214">
        <v>1354.64</v>
      </c>
      <c r="G134" s="214">
        <v>1363.03</v>
      </c>
      <c r="H134" s="214">
        <v>1413.18</v>
      </c>
      <c r="I134" s="214">
        <v>1412.29</v>
      </c>
      <c r="J134" s="214">
        <v>1403.89</v>
      </c>
      <c r="K134" s="214">
        <v>1415.48</v>
      </c>
      <c r="L134" s="214">
        <v>1413.48</v>
      </c>
      <c r="M134" s="214">
        <v>1413.6</v>
      </c>
      <c r="N134" s="214">
        <v>1404.27</v>
      </c>
      <c r="O134" s="214">
        <v>1404.87</v>
      </c>
      <c r="P134" s="214">
        <v>1414.84</v>
      </c>
      <c r="Q134" s="214">
        <v>1424.56</v>
      </c>
      <c r="R134" s="214">
        <v>1458.89</v>
      </c>
      <c r="S134" s="214">
        <v>1429.62</v>
      </c>
      <c r="T134" s="214">
        <v>1412.22</v>
      </c>
      <c r="U134" s="214">
        <v>1374.45</v>
      </c>
      <c r="V134" s="214">
        <v>1352.25</v>
      </c>
      <c r="W134" s="214">
        <v>1296.19</v>
      </c>
      <c r="X134" s="214">
        <v>1341.58</v>
      </c>
      <c r="Y134" s="215">
        <v>1344.11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1347.55</v>
      </c>
      <c r="C135" s="214">
        <v>1347.51</v>
      </c>
      <c r="D135" s="214">
        <v>1347.6</v>
      </c>
      <c r="E135" s="214">
        <v>1348.48</v>
      </c>
      <c r="F135" s="214">
        <v>1350.32</v>
      </c>
      <c r="G135" s="214">
        <v>1347.56</v>
      </c>
      <c r="H135" s="214">
        <v>1360.37</v>
      </c>
      <c r="I135" s="214">
        <v>1424.94</v>
      </c>
      <c r="J135" s="214">
        <v>1509.49</v>
      </c>
      <c r="K135" s="214">
        <v>1545.56</v>
      </c>
      <c r="L135" s="214">
        <v>1511.24</v>
      </c>
      <c r="M135" s="214">
        <v>1496.84</v>
      </c>
      <c r="N135" s="214">
        <v>1472.7</v>
      </c>
      <c r="O135" s="214">
        <v>1483.73</v>
      </c>
      <c r="P135" s="214">
        <v>1499.44</v>
      </c>
      <c r="Q135" s="214">
        <v>1534.65</v>
      </c>
      <c r="R135" s="214">
        <v>1553.4</v>
      </c>
      <c r="S135" s="214">
        <v>1541.28</v>
      </c>
      <c r="T135" s="214">
        <v>1523.35</v>
      </c>
      <c r="U135" s="214">
        <v>1504.11</v>
      </c>
      <c r="V135" s="214">
        <v>1461.29</v>
      </c>
      <c r="W135" s="214">
        <v>1372.93</v>
      </c>
      <c r="X135" s="214">
        <v>1347.23</v>
      </c>
      <c r="Y135" s="215">
        <v>1348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1348.08</v>
      </c>
      <c r="C136" s="214">
        <v>1347.87</v>
      </c>
      <c r="D136" s="214">
        <v>1348.36</v>
      </c>
      <c r="E136" s="214">
        <v>1348.66</v>
      </c>
      <c r="F136" s="214">
        <v>1348.9</v>
      </c>
      <c r="G136" s="214">
        <v>1345.81</v>
      </c>
      <c r="H136" s="214">
        <v>1348.52</v>
      </c>
      <c r="I136" s="214">
        <v>1365.87</v>
      </c>
      <c r="J136" s="214">
        <v>1440.49</v>
      </c>
      <c r="K136" s="214">
        <v>1504.94</v>
      </c>
      <c r="L136" s="214">
        <v>1501.99</v>
      </c>
      <c r="M136" s="214">
        <v>1503.38</v>
      </c>
      <c r="N136" s="214">
        <v>1499.67</v>
      </c>
      <c r="O136" s="214">
        <v>1503.71</v>
      </c>
      <c r="P136" s="214">
        <v>1532.3</v>
      </c>
      <c r="Q136" s="214">
        <v>1559.48</v>
      </c>
      <c r="R136" s="214">
        <v>1586.61</v>
      </c>
      <c r="S136" s="214">
        <v>1568.88</v>
      </c>
      <c r="T136" s="214">
        <v>1556.22</v>
      </c>
      <c r="U136" s="214">
        <v>1550.65</v>
      </c>
      <c r="V136" s="214">
        <v>1511.87</v>
      </c>
      <c r="W136" s="214">
        <v>1384.95</v>
      </c>
      <c r="X136" s="214">
        <v>1354.71</v>
      </c>
      <c r="Y136" s="215">
        <v>1348.62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1347.67</v>
      </c>
      <c r="C137" s="214">
        <v>1347.75</v>
      </c>
      <c r="D137" s="214">
        <v>1347.82</v>
      </c>
      <c r="E137" s="214">
        <v>1348.98</v>
      </c>
      <c r="F137" s="214">
        <v>1352.99</v>
      </c>
      <c r="G137" s="214">
        <v>1377.39</v>
      </c>
      <c r="H137" s="214">
        <v>1423.35</v>
      </c>
      <c r="I137" s="214">
        <v>1499.77</v>
      </c>
      <c r="J137" s="214">
        <v>1501.08</v>
      </c>
      <c r="K137" s="214">
        <v>1503.47</v>
      </c>
      <c r="L137" s="214">
        <v>1497.16</v>
      </c>
      <c r="M137" s="214">
        <v>1499.59</v>
      </c>
      <c r="N137" s="214">
        <v>1498.2</v>
      </c>
      <c r="O137" s="214">
        <v>1500.8</v>
      </c>
      <c r="P137" s="214">
        <v>1522.51</v>
      </c>
      <c r="Q137" s="214">
        <v>1585.71</v>
      </c>
      <c r="R137" s="214">
        <v>1599.05</v>
      </c>
      <c r="S137" s="214">
        <v>1590.32</v>
      </c>
      <c r="T137" s="214">
        <v>1529.05</v>
      </c>
      <c r="U137" s="214">
        <v>1512.93</v>
      </c>
      <c r="V137" s="214">
        <v>1463.53</v>
      </c>
      <c r="W137" s="214">
        <v>1384.98</v>
      </c>
      <c r="X137" s="214">
        <v>1352.55</v>
      </c>
      <c r="Y137" s="215">
        <v>1346.87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1349.81</v>
      </c>
      <c r="C138" s="214">
        <v>1348.99</v>
      </c>
      <c r="D138" s="214">
        <v>1349.68</v>
      </c>
      <c r="E138" s="214">
        <v>1351.2</v>
      </c>
      <c r="F138" s="214">
        <v>1352.74</v>
      </c>
      <c r="G138" s="214">
        <v>1368.91</v>
      </c>
      <c r="H138" s="214">
        <v>1413.5</v>
      </c>
      <c r="I138" s="214">
        <v>1440.72</v>
      </c>
      <c r="J138" s="214">
        <v>1447.24</v>
      </c>
      <c r="K138" s="214">
        <v>1420.57</v>
      </c>
      <c r="L138" s="214">
        <v>1390.14</v>
      </c>
      <c r="M138" s="214">
        <v>1385.34</v>
      </c>
      <c r="N138" s="214">
        <v>1381.81</v>
      </c>
      <c r="O138" s="214">
        <v>1380.07</v>
      </c>
      <c r="P138" s="214">
        <v>1388.83</v>
      </c>
      <c r="Q138" s="214">
        <v>1405.52</v>
      </c>
      <c r="R138" s="214">
        <v>1490.39</v>
      </c>
      <c r="S138" s="214">
        <v>1433.59</v>
      </c>
      <c r="T138" s="214">
        <v>1393.53</v>
      </c>
      <c r="U138" s="214">
        <v>1373.32</v>
      </c>
      <c r="V138" s="214">
        <v>1366.79</v>
      </c>
      <c r="W138" s="214">
        <v>1354.1</v>
      </c>
      <c r="X138" s="214">
        <v>1341.68</v>
      </c>
      <c r="Y138" s="215">
        <v>1346.27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1349.41</v>
      </c>
      <c r="C139" s="217">
        <v>1347.71</v>
      </c>
      <c r="D139" s="217">
        <v>1350.13</v>
      </c>
      <c r="E139" s="217">
        <v>1351.02</v>
      </c>
      <c r="F139" s="217">
        <v>1360.97</v>
      </c>
      <c r="G139" s="217">
        <v>1449.06</v>
      </c>
      <c r="H139" s="217">
        <v>1575.8</v>
      </c>
      <c r="I139" s="217">
        <v>1646.15</v>
      </c>
      <c r="J139" s="217">
        <v>1634.46</v>
      </c>
      <c r="K139" s="217">
        <v>1627.31</v>
      </c>
      <c r="L139" s="217">
        <v>1614.45</v>
      </c>
      <c r="M139" s="217">
        <v>1625.4</v>
      </c>
      <c r="N139" s="217">
        <v>1618.14</v>
      </c>
      <c r="O139" s="217">
        <v>1625.87</v>
      </c>
      <c r="P139" s="217">
        <v>1648.12</v>
      </c>
      <c r="Q139" s="217">
        <v>1685.76</v>
      </c>
      <c r="R139" s="217">
        <v>1697.52</v>
      </c>
      <c r="S139" s="217">
        <v>1695.75</v>
      </c>
      <c r="T139" s="217">
        <v>1620.02</v>
      </c>
      <c r="U139" s="217">
        <v>1590.99</v>
      </c>
      <c r="V139" s="217">
        <v>1511.4</v>
      </c>
      <c r="W139" s="217">
        <v>1445.26</v>
      </c>
      <c r="X139" s="217">
        <v>1417.68</v>
      </c>
      <c r="Y139" s="218">
        <v>1372.57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0</v>
      </c>
      <c r="N146" s="328"/>
      <c r="O146" s="347">
        <v>0</v>
      </c>
      <c r="P146" s="348"/>
      <c r="Q146" s="347">
        <v>0</v>
      </c>
      <c r="R146" s="348"/>
      <c r="S146" s="347">
        <v>0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210" t="s">
        <v>310</v>
      </c>
      <c r="C152" s="211" t="s">
        <v>313</v>
      </c>
      <c r="D152" s="211" t="s">
        <v>316</v>
      </c>
      <c r="E152" s="211" t="s">
        <v>318</v>
      </c>
      <c r="F152" s="211" t="s">
        <v>321</v>
      </c>
      <c r="G152" s="211" t="s">
        <v>324</v>
      </c>
      <c r="H152" s="211" t="s">
        <v>327</v>
      </c>
      <c r="I152" s="211" t="s">
        <v>330</v>
      </c>
      <c r="J152" s="211" t="s">
        <v>333</v>
      </c>
      <c r="K152" s="211" t="s">
        <v>336</v>
      </c>
      <c r="L152" s="211" t="s">
        <v>339</v>
      </c>
      <c r="M152" s="211" t="s">
        <v>342</v>
      </c>
      <c r="N152" s="211" t="s">
        <v>345</v>
      </c>
      <c r="O152" s="211" t="s">
        <v>348</v>
      </c>
      <c r="P152" s="211" t="s">
        <v>351</v>
      </c>
      <c r="Q152" s="211" t="s">
        <v>354</v>
      </c>
      <c r="R152" s="211" t="s">
        <v>357</v>
      </c>
      <c r="S152" s="211" t="s">
        <v>360</v>
      </c>
      <c r="T152" s="211" t="s">
        <v>363</v>
      </c>
      <c r="U152" s="211" t="s">
        <v>366</v>
      </c>
      <c r="V152" s="211" t="s">
        <v>369</v>
      </c>
      <c r="W152" s="211" t="s">
        <v>372</v>
      </c>
      <c r="X152" s="211" t="s">
        <v>375</v>
      </c>
      <c r="Y152" s="212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213" t="s">
        <v>381</v>
      </c>
      <c r="C153" s="214" t="s">
        <v>384</v>
      </c>
      <c r="D153" s="214" t="s">
        <v>387</v>
      </c>
      <c r="E153" s="214" t="s">
        <v>390</v>
      </c>
      <c r="F153" s="214" t="s">
        <v>393</v>
      </c>
      <c r="G153" s="214" t="s">
        <v>396</v>
      </c>
      <c r="H153" s="214" t="s">
        <v>399</v>
      </c>
      <c r="I153" s="214" t="s">
        <v>402</v>
      </c>
      <c r="J153" s="214" t="s">
        <v>405</v>
      </c>
      <c r="K153" s="214" t="s">
        <v>408</v>
      </c>
      <c r="L153" s="214" t="s">
        <v>411</v>
      </c>
      <c r="M153" s="214" t="s">
        <v>414</v>
      </c>
      <c r="N153" s="214" t="s">
        <v>417</v>
      </c>
      <c r="O153" s="214" t="s">
        <v>420</v>
      </c>
      <c r="P153" s="214" t="s">
        <v>423</v>
      </c>
      <c r="Q153" s="214" t="s">
        <v>426</v>
      </c>
      <c r="R153" s="214" t="s">
        <v>429</v>
      </c>
      <c r="S153" s="214" t="s">
        <v>432</v>
      </c>
      <c r="T153" s="214" t="s">
        <v>435</v>
      </c>
      <c r="U153" s="214" t="s">
        <v>438</v>
      </c>
      <c r="V153" s="214" t="s">
        <v>441</v>
      </c>
      <c r="W153" s="214" t="s">
        <v>444</v>
      </c>
      <c r="X153" s="214" t="s">
        <v>447</v>
      </c>
      <c r="Y153" s="21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213" t="s">
        <v>453</v>
      </c>
      <c r="C154" s="214" t="s">
        <v>456</v>
      </c>
      <c r="D154" s="214" t="s">
        <v>459</v>
      </c>
      <c r="E154" s="214" t="s">
        <v>462</v>
      </c>
      <c r="F154" s="214" t="s">
        <v>465</v>
      </c>
      <c r="G154" s="214" t="s">
        <v>468</v>
      </c>
      <c r="H154" s="214" t="s">
        <v>471</v>
      </c>
      <c r="I154" s="214" t="s">
        <v>474</v>
      </c>
      <c r="J154" s="214" t="s">
        <v>477</v>
      </c>
      <c r="K154" s="214" t="s">
        <v>480</v>
      </c>
      <c r="L154" s="214" t="s">
        <v>483</v>
      </c>
      <c r="M154" s="214" t="s">
        <v>486</v>
      </c>
      <c r="N154" s="214" t="s">
        <v>342</v>
      </c>
      <c r="O154" s="214" t="s">
        <v>490</v>
      </c>
      <c r="P154" s="214" t="s">
        <v>493</v>
      </c>
      <c r="Q154" s="214" t="s">
        <v>496</v>
      </c>
      <c r="R154" s="214" t="s">
        <v>499</v>
      </c>
      <c r="S154" s="214" t="s">
        <v>502</v>
      </c>
      <c r="T154" s="214" t="s">
        <v>505</v>
      </c>
      <c r="U154" s="214" t="s">
        <v>508</v>
      </c>
      <c r="V154" s="214" t="s">
        <v>511</v>
      </c>
      <c r="W154" s="214" t="s">
        <v>514</v>
      </c>
      <c r="X154" s="214" t="s">
        <v>517</v>
      </c>
      <c r="Y154" s="21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213" t="s">
        <v>523</v>
      </c>
      <c r="C155" s="214" t="s">
        <v>526</v>
      </c>
      <c r="D155" s="214" t="s">
        <v>529</v>
      </c>
      <c r="E155" s="214" t="s">
        <v>532</v>
      </c>
      <c r="F155" s="214" t="s">
        <v>535</v>
      </c>
      <c r="G155" s="214" t="s">
        <v>538</v>
      </c>
      <c r="H155" s="214" t="s">
        <v>540</v>
      </c>
      <c r="I155" s="214" t="s">
        <v>543</v>
      </c>
      <c r="J155" s="214" t="s">
        <v>546</v>
      </c>
      <c r="K155" s="214" t="s">
        <v>549</v>
      </c>
      <c r="L155" s="214" t="s">
        <v>552</v>
      </c>
      <c r="M155" s="214" t="s">
        <v>555</v>
      </c>
      <c r="N155" s="214" t="s">
        <v>557</v>
      </c>
      <c r="O155" s="214" t="s">
        <v>560</v>
      </c>
      <c r="P155" s="214" t="s">
        <v>563</v>
      </c>
      <c r="Q155" s="214" t="s">
        <v>566</v>
      </c>
      <c r="R155" s="214" t="s">
        <v>569</v>
      </c>
      <c r="S155" s="214" t="s">
        <v>572</v>
      </c>
      <c r="T155" s="214" t="s">
        <v>574</v>
      </c>
      <c r="U155" s="214" t="s">
        <v>577</v>
      </c>
      <c r="V155" s="214" t="s">
        <v>580</v>
      </c>
      <c r="W155" s="214" t="s">
        <v>583</v>
      </c>
      <c r="X155" s="214" t="s">
        <v>586</v>
      </c>
      <c r="Y155" s="21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213" t="s">
        <v>591</v>
      </c>
      <c r="C156" s="214" t="s">
        <v>594</v>
      </c>
      <c r="D156" s="214" t="s">
        <v>597</v>
      </c>
      <c r="E156" s="214" t="s">
        <v>600</v>
      </c>
      <c r="F156" s="214" t="s">
        <v>602</v>
      </c>
      <c r="G156" s="214" t="s">
        <v>605</v>
      </c>
      <c r="H156" s="214" t="s">
        <v>224</v>
      </c>
      <c r="I156" s="214" t="s">
        <v>610</v>
      </c>
      <c r="J156" s="214" t="s">
        <v>612</v>
      </c>
      <c r="K156" s="214" t="s">
        <v>615</v>
      </c>
      <c r="L156" s="214" t="s">
        <v>618</v>
      </c>
      <c r="M156" s="214" t="s">
        <v>621</v>
      </c>
      <c r="N156" s="214" t="s">
        <v>624</v>
      </c>
      <c r="O156" s="214" t="s">
        <v>627</v>
      </c>
      <c r="P156" s="214" t="s">
        <v>630</v>
      </c>
      <c r="Q156" s="214" t="s">
        <v>633</v>
      </c>
      <c r="R156" s="214" t="s">
        <v>636</v>
      </c>
      <c r="S156" s="214" t="s">
        <v>639</v>
      </c>
      <c r="T156" s="214" t="s">
        <v>641</v>
      </c>
      <c r="U156" s="214" t="s">
        <v>237</v>
      </c>
      <c r="V156" s="214" t="s">
        <v>236</v>
      </c>
      <c r="W156" s="214" t="s">
        <v>227</v>
      </c>
      <c r="X156" s="214" t="s">
        <v>648</v>
      </c>
      <c r="Y156" s="21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213" t="s">
        <v>652</v>
      </c>
      <c r="C157" s="214" t="s">
        <v>655</v>
      </c>
      <c r="D157" s="214" t="s">
        <v>658</v>
      </c>
      <c r="E157" s="214" t="s">
        <v>661</v>
      </c>
      <c r="F157" s="214" t="s">
        <v>664</v>
      </c>
      <c r="G157" s="214" t="s">
        <v>667</v>
      </c>
      <c r="H157" s="214" t="s">
        <v>670</v>
      </c>
      <c r="I157" s="214" t="s">
        <v>673</v>
      </c>
      <c r="J157" s="214" t="s">
        <v>676</v>
      </c>
      <c r="K157" s="214" t="s">
        <v>678</v>
      </c>
      <c r="L157" s="214" t="s">
        <v>680</v>
      </c>
      <c r="M157" s="214" t="s">
        <v>683</v>
      </c>
      <c r="N157" s="214" t="s">
        <v>686</v>
      </c>
      <c r="O157" s="214" t="s">
        <v>689</v>
      </c>
      <c r="P157" s="214" t="s">
        <v>692</v>
      </c>
      <c r="Q157" s="214" t="s">
        <v>694</v>
      </c>
      <c r="R157" s="214" t="s">
        <v>697</v>
      </c>
      <c r="S157" s="214" t="s">
        <v>700</v>
      </c>
      <c r="T157" s="214" t="s">
        <v>703</v>
      </c>
      <c r="U157" s="214" t="s">
        <v>706</v>
      </c>
      <c r="V157" s="214" t="s">
        <v>709</v>
      </c>
      <c r="W157" s="214" t="s">
        <v>712</v>
      </c>
      <c r="X157" s="214" t="s">
        <v>715</v>
      </c>
      <c r="Y157" s="21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213" t="s">
        <v>721</v>
      </c>
      <c r="C158" s="214" t="s">
        <v>723</v>
      </c>
      <c r="D158" s="214" t="s">
        <v>725</v>
      </c>
      <c r="E158" s="214" t="s">
        <v>728</v>
      </c>
      <c r="F158" s="214" t="s">
        <v>731</v>
      </c>
      <c r="G158" s="214" t="s">
        <v>733</v>
      </c>
      <c r="H158" s="214" t="s">
        <v>735</v>
      </c>
      <c r="I158" s="214" t="s">
        <v>737</v>
      </c>
      <c r="J158" s="214" t="s">
        <v>740</v>
      </c>
      <c r="K158" s="214" t="s">
        <v>743</v>
      </c>
      <c r="L158" s="214" t="s">
        <v>746</v>
      </c>
      <c r="M158" s="214" t="s">
        <v>748</v>
      </c>
      <c r="N158" s="214" t="s">
        <v>751</v>
      </c>
      <c r="O158" s="214" t="s">
        <v>754</v>
      </c>
      <c r="P158" s="214" t="s">
        <v>757</v>
      </c>
      <c r="Q158" s="214" t="s">
        <v>759</v>
      </c>
      <c r="R158" s="214" t="s">
        <v>761</v>
      </c>
      <c r="S158" s="214" t="s">
        <v>764</v>
      </c>
      <c r="T158" s="214" t="s">
        <v>766</v>
      </c>
      <c r="U158" s="214" t="s">
        <v>769</v>
      </c>
      <c r="V158" s="214" t="s">
        <v>772</v>
      </c>
      <c r="W158" s="214" t="s">
        <v>775</v>
      </c>
      <c r="X158" s="214" t="s">
        <v>777</v>
      </c>
      <c r="Y158" s="21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213" t="s">
        <v>783</v>
      </c>
      <c r="C159" s="214" t="s">
        <v>786</v>
      </c>
      <c r="D159" s="214" t="s">
        <v>789</v>
      </c>
      <c r="E159" s="214" t="s">
        <v>792</v>
      </c>
      <c r="F159" s="214" t="s">
        <v>795</v>
      </c>
      <c r="G159" s="214" t="s">
        <v>798</v>
      </c>
      <c r="H159" s="214" t="s">
        <v>801</v>
      </c>
      <c r="I159" s="214" t="s">
        <v>804</v>
      </c>
      <c r="J159" s="214" t="s">
        <v>807</v>
      </c>
      <c r="K159" s="214" t="s">
        <v>810</v>
      </c>
      <c r="L159" s="214" t="s">
        <v>813</v>
      </c>
      <c r="M159" s="214" t="s">
        <v>816</v>
      </c>
      <c r="N159" s="214" t="s">
        <v>819</v>
      </c>
      <c r="O159" s="214" t="s">
        <v>822</v>
      </c>
      <c r="P159" s="214" t="s">
        <v>825</v>
      </c>
      <c r="Q159" s="214" t="s">
        <v>828</v>
      </c>
      <c r="R159" s="214" t="s">
        <v>830</v>
      </c>
      <c r="S159" s="214" t="s">
        <v>833</v>
      </c>
      <c r="T159" s="214" t="s">
        <v>836</v>
      </c>
      <c r="U159" s="214" t="s">
        <v>839</v>
      </c>
      <c r="V159" s="214" t="s">
        <v>842</v>
      </c>
      <c r="W159" s="214" t="s">
        <v>844</v>
      </c>
      <c r="X159" s="214" t="s">
        <v>847</v>
      </c>
      <c r="Y159" s="21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213" t="s">
        <v>853</v>
      </c>
      <c r="C160" s="214" t="s">
        <v>856</v>
      </c>
      <c r="D160" s="214" t="s">
        <v>859</v>
      </c>
      <c r="E160" s="214" t="s">
        <v>862</v>
      </c>
      <c r="F160" s="214" t="s">
        <v>865</v>
      </c>
      <c r="G160" s="214" t="s">
        <v>868</v>
      </c>
      <c r="H160" s="214" t="s">
        <v>871</v>
      </c>
      <c r="I160" s="214" t="s">
        <v>873</v>
      </c>
      <c r="J160" s="214" t="s">
        <v>876</v>
      </c>
      <c r="K160" s="214" t="s">
        <v>879</v>
      </c>
      <c r="L160" s="214" t="s">
        <v>882</v>
      </c>
      <c r="M160" s="214" t="s">
        <v>885</v>
      </c>
      <c r="N160" s="214" t="s">
        <v>888</v>
      </c>
      <c r="O160" s="214" t="s">
        <v>223</v>
      </c>
      <c r="P160" s="214" t="s">
        <v>893</v>
      </c>
      <c r="Q160" s="214" t="s">
        <v>896</v>
      </c>
      <c r="R160" s="214" t="s">
        <v>899</v>
      </c>
      <c r="S160" s="214" t="s">
        <v>902</v>
      </c>
      <c r="T160" s="214" t="s">
        <v>904</v>
      </c>
      <c r="U160" s="214" t="s">
        <v>907</v>
      </c>
      <c r="V160" s="214" t="s">
        <v>910</v>
      </c>
      <c r="W160" s="214" t="s">
        <v>913</v>
      </c>
      <c r="X160" s="214" t="s">
        <v>915</v>
      </c>
      <c r="Y160" s="21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213" t="s">
        <v>920</v>
      </c>
      <c r="C161" s="214" t="s">
        <v>923</v>
      </c>
      <c r="D161" s="214" t="s">
        <v>926</v>
      </c>
      <c r="E161" s="214" t="s">
        <v>929</v>
      </c>
      <c r="F161" s="214" t="s">
        <v>932</v>
      </c>
      <c r="G161" s="214" t="s">
        <v>935</v>
      </c>
      <c r="H161" s="214" t="s">
        <v>938</v>
      </c>
      <c r="I161" s="214" t="s">
        <v>941</v>
      </c>
      <c r="J161" s="214" t="s">
        <v>944</v>
      </c>
      <c r="K161" s="214" t="s">
        <v>947</v>
      </c>
      <c r="L161" s="214" t="s">
        <v>950</v>
      </c>
      <c r="M161" s="214" t="s">
        <v>952</v>
      </c>
      <c r="N161" s="214" t="s">
        <v>955</v>
      </c>
      <c r="O161" s="214" t="s">
        <v>958</v>
      </c>
      <c r="P161" s="214" t="s">
        <v>961</v>
      </c>
      <c r="Q161" s="214" t="s">
        <v>964</v>
      </c>
      <c r="R161" s="214" t="s">
        <v>967</v>
      </c>
      <c r="S161" s="214" t="s">
        <v>970</v>
      </c>
      <c r="T161" s="214" t="s">
        <v>971</v>
      </c>
      <c r="U161" s="214" t="s">
        <v>974</v>
      </c>
      <c r="V161" s="214" t="s">
        <v>977</v>
      </c>
      <c r="W161" s="214" t="s">
        <v>980</v>
      </c>
      <c r="X161" s="214" t="s">
        <v>983</v>
      </c>
      <c r="Y161" s="21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213" t="s">
        <v>989</v>
      </c>
      <c r="C162" s="214" t="s">
        <v>992</v>
      </c>
      <c r="D162" s="214" t="s">
        <v>206</v>
      </c>
      <c r="E162" s="214" t="s">
        <v>997</v>
      </c>
      <c r="F162" s="214" t="s">
        <v>1000</v>
      </c>
      <c r="G162" s="214" t="s">
        <v>1002</v>
      </c>
      <c r="H162" s="214" t="s">
        <v>1004</v>
      </c>
      <c r="I162" s="214" t="s">
        <v>1007</v>
      </c>
      <c r="J162" s="214" t="s">
        <v>1010</v>
      </c>
      <c r="K162" s="214" t="s">
        <v>1013</v>
      </c>
      <c r="L162" s="214" t="s">
        <v>1015</v>
      </c>
      <c r="M162" s="214" t="s">
        <v>1018</v>
      </c>
      <c r="N162" s="214" t="s">
        <v>1021</v>
      </c>
      <c r="O162" s="214" t="s">
        <v>276</v>
      </c>
      <c r="P162" s="214" t="s">
        <v>1025</v>
      </c>
      <c r="Q162" s="214" t="s">
        <v>1027</v>
      </c>
      <c r="R162" s="214" t="s">
        <v>1029</v>
      </c>
      <c r="S162" s="214" t="s">
        <v>1032</v>
      </c>
      <c r="T162" s="214" t="s">
        <v>1035</v>
      </c>
      <c r="U162" s="214" t="s">
        <v>1037</v>
      </c>
      <c r="V162" s="214" t="s">
        <v>847</v>
      </c>
      <c r="W162" s="214" t="s">
        <v>1041</v>
      </c>
      <c r="X162" s="214" t="s">
        <v>1043</v>
      </c>
      <c r="Y162" s="21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213" t="s">
        <v>1049</v>
      </c>
      <c r="C163" s="214" t="s">
        <v>1052</v>
      </c>
      <c r="D163" s="214" t="s">
        <v>1055</v>
      </c>
      <c r="E163" s="214" t="s">
        <v>1058</v>
      </c>
      <c r="F163" s="214" t="s">
        <v>1013</v>
      </c>
      <c r="G163" s="214" t="s">
        <v>1062</v>
      </c>
      <c r="H163" s="214" t="s">
        <v>1065</v>
      </c>
      <c r="I163" s="214" t="s">
        <v>236</v>
      </c>
      <c r="J163" s="214" t="s">
        <v>1070</v>
      </c>
      <c r="K163" s="214" t="s">
        <v>1073</v>
      </c>
      <c r="L163" s="214" t="s">
        <v>728</v>
      </c>
      <c r="M163" s="214" t="s">
        <v>1077</v>
      </c>
      <c r="N163" s="214" t="s">
        <v>1080</v>
      </c>
      <c r="O163" s="214" t="s">
        <v>1082</v>
      </c>
      <c r="P163" s="214" t="s">
        <v>1084</v>
      </c>
      <c r="Q163" s="214" t="s">
        <v>1087</v>
      </c>
      <c r="R163" s="214" t="s">
        <v>1090</v>
      </c>
      <c r="S163" s="214" t="s">
        <v>278</v>
      </c>
      <c r="T163" s="214" t="s">
        <v>1095</v>
      </c>
      <c r="U163" s="214" t="s">
        <v>1097</v>
      </c>
      <c r="V163" s="214" t="s">
        <v>1100</v>
      </c>
      <c r="W163" s="214" t="s">
        <v>1103</v>
      </c>
      <c r="X163" s="214" t="s">
        <v>1106</v>
      </c>
      <c r="Y163" s="21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213" t="s">
        <v>1112</v>
      </c>
      <c r="C164" s="214" t="s">
        <v>1115</v>
      </c>
      <c r="D164" s="214" t="s">
        <v>1117</v>
      </c>
      <c r="E164" s="214" t="s">
        <v>1119</v>
      </c>
      <c r="F164" s="214" t="s">
        <v>1122</v>
      </c>
      <c r="G164" s="214" t="s">
        <v>1124</v>
      </c>
      <c r="H164" s="214" t="s">
        <v>288</v>
      </c>
      <c r="I164" s="214" t="s">
        <v>1129</v>
      </c>
      <c r="J164" s="214" t="s">
        <v>1132</v>
      </c>
      <c r="K164" s="214" t="s">
        <v>1135</v>
      </c>
      <c r="L164" s="214" t="s">
        <v>1138</v>
      </c>
      <c r="M164" s="214" t="s">
        <v>1141</v>
      </c>
      <c r="N164" s="214" t="s">
        <v>1141</v>
      </c>
      <c r="O164" s="214" t="s">
        <v>1145</v>
      </c>
      <c r="P164" s="214" t="s">
        <v>1148</v>
      </c>
      <c r="Q164" s="214" t="s">
        <v>1151</v>
      </c>
      <c r="R164" s="214" t="s">
        <v>1154</v>
      </c>
      <c r="S164" s="214" t="s">
        <v>287</v>
      </c>
      <c r="T164" s="214" t="s">
        <v>1158</v>
      </c>
      <c r="U164" s="214" t="s">
        <v>1161</v>
      </c>
      <c r="V164" s="214" t="s">
        <v>1163</v>
      </c>
      <c r="W164" s="214" t="s">
        <v>1166</v>
      </c>
      <c r="X164" s="214" t="s">
        <v>1169</v>
      </c>
      <c r="Y164" s="21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213" t="s">
        <v>1175</v>
      </c>
      <c r="C165" s="214" t="s">
        <v>1178</v>
      </c>
      <c r="D165" s="214" t="s">
        <v>1181</v>
      </c>
      <c r="E165" s="214" t="s">
        <v>1183</v>
      </c>
      <c r="F165" s="214" t="s">
        <v>1186</v>
      </c>
      <c r="G165" s="214" t="s">
        <v>1189</v>
      </c>
      <c r="H165" s="214" t="s">
        <v>1192</v>
      </c>
      <c r="I165" s="214" t="s">
        <v>1195</v>
      </c>
      <c r="J165" s="214" t="s">
        <v>286</v>
      </c>
      <c r="K165" s="214" t="s">
        <v>1199</v>
      </c>
      <c r="L165" s="214" t="s">
        <v>1202</v>
      </c>
      <c r="M165" s="214" t="s">
        <v>1205</v>
      </c>
      <c r="N165" s="214" t="s">
        <v>1208</v>
      </c>
      <c r="O165" s="214" t="s">
        <v>1211</v>
      </c>
      <c r="P165" s="214" t="s">
        <v>1214</v>
      </c>
      <c r="Q165" s="214" t="s">
        <v>1217</v>
      </c>
      <c r="R165" s="214" t="s">
        <v>1220</v>
      </c>
      <c r="S165" s="214" t="s">
        <v>1223</v>
      </c>
      <c r="T165" s="214" t="s">
        <v>1225</v>
      </c>
      <c r="U165" s="214" t="s">
        <v>1228</v>
      </c>
      <c r="V165" s="214" t="s">
        <v>1129</v>
      </c>
      <c r="W165" s="214" t="s">
        <v>1232</v>
      </c>
      <c r="X165" s="214" t="s">
        <v>292</v>
      </c>
      <c r="Y165" s="21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213" t="s">
        <v>1239</v>
      </c>
      <c r="C166" s="214" t="s">
        <v>1242</v>
      </c>
      <c r="D166" s="214" t="s">
        <v>1244</v>
      </c>
      <c r="E166" s="214" t="s">
        <v>1247</v>
      </c>
      <c r="F166" s="214" t="s">
        <v>1250</v>
      </c>
      <c r="G166" s="214" t="s">
        <v>1252</v>
      </c>
      <c r="H166" s="214" t="s">
        <v>1255</v>
      </c>
      <c r="I166" s="214" t="s">
        <v>1258</v>
      </c>
      <c r="J166" s="214" t="s">
        <v>1261</v>
      </c>
      <c r="K166" s="214" t="s">
        <v>1264</v>
      </c>
      <c r="L166" s="214" t="s">
        <v>1267</v>
      </c>
      <c r="M166" s="214" t="s">
        <v>1270</v>
      </c>
      <c r="N166" s="214" t="s">
        <v>1273</v>
      </c>
      <c r="O166" s="214" t="s">
        <v>1276</v>
      </c>
      <c r="P166" s="214" t="s">
        <v>1279</v>
      </c>
      <c r="Q166" s="214" t="s">
        <v>1282</v>
      </c>
      <c r="R166" s="214" t="s">
        <v>1284</v>
      </c>
      <c r="S166" s="214" t="s">
        <v>1287</v>
      </c>
      <c r="T166" s="214" t="s">
        <v>1290</v>
      </c>
      <c r="U166" s="214" t="s">
        <v>1293</v>
      </c>
      <c r="V166" s="214" t="s">
        <v>1296</v>
      </c>
      <c r="W166" s="214" t="s">
        <v>1299</v>
      </c>
      <c r="X166" s="214" t="s">
        <v>1302</v>
      </c>
      <c r="Y166" s="21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213" t="s">
        <v>1308</v>
      </c>
      <c r="C167" s="214" t="s">
        <v>1310</v>
      </c>
      <c r="D167" s="214" t="s">
        <v>1313</v>
      </c>
      <c r="E167" s="214" t="s">
        <v>1316</v>
      </c>
      <c r="F167" s="214" t="s">
        <v>1318</v>
      </c>
      <c r="G167" s="214" t="s">
        <v>1320</v>
      </c>
      <c r="H167" s="214" t="s">
        <v>1323</v>
      </c>
      <c r="I167" s="214" t="s">
        <v>1326</v>
      </c>
      <c r="J167" s="214" t="s">
        <v>1329</v>
      </c>
      <c r="K167" s="214" t="s">
        <v>1332</v>
      </c>
      <c r="L167" s="214" t="s">
        <v>1335</v>
      </c>
      <c r="M167" s="214" t="s">
        <v>1338</v>
      </c>
      <c r="N167" s="214" t="s">
        <v>1341</v>
      </c>
      <c r="O167" s="214" t="s">
        <v>1344</v>
      </c>
      <c r="P167" s="214" t="s">
        <v>1347</v>
      </c>
      <c r="Q167" s="214" t="s">
        <v>1350</v>
      </c>
      <c r="R167" s="214" t="s">
        <v>1352</v>
      </c>
      <c r="S167" s="214" t="s">
        <v>1354</v>
      </c>
      <c r="T167" s="214" t="s">
        <v>1357</v>
      </c>
      <c r="U167" s="214" t="s">
        <v>1360</v>
      </c>
      <c r="V167" s="214" t="s">
        <v>1362</v>
      </c>
      <c r="W167" s="214" t="s">
        <v>1365</v>
      </c>
      <c r="X167" s="214" t="s">
        <v>1368</v>
      </c>
      <c r="Y167" s="21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213" t="s">
        <v>1373</v>
      </c>
      <c r="C168" s="214" t="s">
        <v>1376</v>
      </c>
      <c r="D168" s="214" t="s">
        <v>1379</v>
      </c>
      <c r="E168" s="214" t="s">
        <v>1382</v>
      </c>
      <c r="F168" s="214" t="s">
        <v>282</v>
      </c>
      <c r="G168" s="214" t="s">
        <v>1386</v>
      </c>
      <c r="H168" s="214" t="s">
        <v>1389</v>
      </c>
      <c r="I168" s="214" t="s">
        <v>1392</v>
      </c>
      <c r="J168" s="214" t="s">
        <v>1395</v>
      </c>
      <c r="K168" s="214" t="s">
        <v>1398</v>
      </c>
      <c r="L168" s="214" t="s">
        <v>1401</v>
      </c>
      <c r="M168" s="214" t="s">
        <v>1403</v>
      </c>
      <c r="N168" s="214" t="s">
        <v>1406</v>
      </c>
      <c r="O168" s="214" t="s">
        <v>1409</v>
      </c>
      <c r="P168" s="214" t="s">
        <v>1412</v>
      </c>
      <c r="Q168" s="214" t="s">
        <v>1415</v>
      </c>
      <c r="R168" s="214" t="s">
        <v>1418</v>
      </c>
      <c r="S168" s="214" t="s">
        <v>1421</v>
      </c>
      <c r="T168" s="214" t="s">
        <v>1424</v>
      </c>
      <c r="U168" s="214" t="s">
        <v>1427</v>
      </c>
      <c r="V168" s="214" t="s">
        <v>1430</v>
      </c>
      <c r="W168" s="214" t="s">
        <v>1433</v>
      </c>
      <c r="X168" s="214" t="s">
        <v>1435</v>
      </c>
      <c r="Y168" s="21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213" t="s">
        <v>1440</v>
      </c>
      <c r="C169" s="214" t="s">
        <v>1443</v>
      </c>
      <c r="D169" s="214" t="s">
        <v>1084</v>
      </c>
      <c r="E169" s="214" t="s">
        <v>1447</v>
      </c>
      <c r="F169" s="214" t="s">
        <v>1450</v>
      </c>
      <c r="G169" s="214" t="s">
        <v>1452</v>
      </c>
      <c r="H169" s="214" t="s">
        <v>1455</v>
      </c>
      <c r="I169" s="214" t="s">
        <v>1458</v>
      </c>
      <c r="J169" s="214" t="s">
        <v>1461</v>
      </c>
      <c r="K169" s="214" t="s">
        <v>1464</v>
      </c>
      <c r="L169" s="214" t="s">
        <v>1467</v>
      </c>
      <c r="M169" s="214" t="s">
        <v>1469</v>
      </c>
      <c r="N169" s="214" t="s">
        <v>1472</v>
      </c>
      <c r="O169" s="214" t="s">
        <v>289</v>
      </c>
      <c r="P169" s="214" t="s">
        <v>1477</v>
      </c>
      <c r="Q169" s="214" t="s">
        <v>772</v>
      </c>
      <c r="R169" s="214" t="s">
        <v>1481</v>
      </c>
      <c r="S169" s="214" t="s">
        <v>1484</v>
      </c>
      <c r="T169" s="214" t="s">
        <v>1487</v>
      </c>
      <c r="U169" s="214" t="s">
        <v>1158</v>
      </c>
      <c r="V169" s="214" t="s">
        <v>1491</v>
      </c>
      <c r="W169" s="214" t="s">
        <v>1494</v>
      </c>
      <c r="X169" s="214" t="s">
        <v>1497</v>
      </c>
      <c r="Y169" s="21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213" t="s">
        <v>1503</v>
      </c>
      <c r="C170" s="214" t="s">
        <v>1506</v>
      </c>
      <c r="D170" s="214" t="s">
        <v>1508</v>
      </c>
      <c r="E170" s="214" t="s">
        <v>1511</v>
      </c>
      <c r="F170" s="214" t="s">
        <v>1513</v>
      </c>
      <c r="G170" s="214" t="s">
        <v>277</v>
      </c>
      <c r="H170" s="214" t="s">
        <v>1518</v>
      </c>
      <c r="I170" s="214" t="s">
        <v>1521</v>
      </c>
      <c r="J170" s="214" t="s">
        <v>1524</v>
      </c>
      <c r="K170" s="214" t="s">
        <v>1527</v>
      </c>
      <c r="L170" s="214" t="s">
        <v>1529</v>
      </c>
      <c r="M170" s="214" t="s">
        <v>1532</v>
      </c>
      <c r="N170" s="214" t="s">
        <v>1535</v>
      </c>
      <c r="O170" s="214" t="s">
        <v>1538</v>
      </c>
      <c r="P170" s="214" t="s">
        <v>1541</v>
      </c>
      <c r="Q170" s="214" t="s">
        <v>1544</v>
      </c>
      <c r="R170" s="214" t="s">
        <v>1547</v>
      </c>
      <c r="S170" s="214" t="s">
        <v>1550</v>
      </c>
      <c r="T170" s="214" t="s">
        <v>1553</v>
      </c>
      <c r="U170" s="214" t="s">
        <v>1556</v>
      </c>
      <c r="V170" s="214" t="s">
        <v>1559</v>
      </c>
      <c r="W170" s="214" t="s">
        <v>1562</v>
      </c>
      <c r="X170" s="214" t="s">
        <v>1565</v>
      </c>
      <c r="Y170" s="21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213" t="s">
        <v>1571</v>
      </c>
      <c r="C171" s="214" t="s">
        <v>1574</v>
      </c>
      <c r="D171" s="214" t="s">
        <v>1576</v>
      </c>
      <c r="E171" s="214" t="s">
        <v>1579</v>
      </c>
      <c r="F171" s="214" t="s">
        <v>1583</v>
      </c>
      <c r="G171" s="214" t="s">
        <v>1586</v>
      </c>
      <c r="H171" s="214" t="s">
        <v>1589</v>
      </c>
      <c r="I171" s="214" t="s">
        <v>1591</v>
      </c>
      <c r="J171" s="214" t="s">
        <v>1594</v>
      </c>
      <c r="K171" s="214" t="s">
        <v>1597</v>
      </c>
      <c r="L171" s="214" t="s">
        <v>1600</v>
      </c>
      <c r="M171" s="214" t="s">
        <v>1603</v>
      </c>
      <c r="N171" s="214" t="s">
        <v>1606</v>
      </c>
      <c r="O171" s="214" t="s">
        <v>1609</v>
      </c>
      <c r="P171" s="214" t="s">
        <v>1612</v>
      </c>
      <c r="Q171" s="214" t="s">
        <v>1615</v>
      </c>
      <c r="R171" s="214" t="s">
        <v>260</v>
      </c>
      <c r="S171" s="214" t="s">
        <v>1620</v>
      </c>
      <c r="T171" s="214" t="s">
        <v>1623</v>
      </c>
      <c r="U171" s="214" t="s">
        <v>1626</v>
      </c>
      <c r="V171" s="214" t="s">
        <v>1629</v>
      </c>
      <c r="W171" s="214" t="s">
        <v>1631</v>
      </c>
      <c r="X171" s="214" t="s">
        <v>1634</v>
      </c>
      <c r="Y171" s="21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213" t="s">
        <v>1640</v>
      </c>
      <c r="C172" s="214" t="s">
        <v>1183</v>
      </c>
      <c r="D172" s="214" t="s">
        <v>204</v>
      </c>
      <c r="E172" s="214" t="s">
        <v>1646</v>
      </c>
      <c r="F172" s="214" t="s">
        <v>1648</v>
      </c>
      <c r="G172" s="214" t="s">
        <v>1651</v>
      </c>
      <c r="H172" s="214" t="s">
        <v>1277</v>
      </c>
      <c r="I172" s="214" t="s">
        <v>1656</v>
      </c>
      <c r="J172" s="214" t="s">
        <v>1659</v>
      </c>
      <c r="K172" s="214" t="s">
        <v>1662</v>
      </c>
      <c r="L172" s="214" t="s">
        <v>1664</v>
      </c>
      <c r="M172" s="214" t="s">
        <v>1667</v>
      </c>
      <c r="N172" s="214" t="s">
        <v>1362</v>
      </c>
      <c r="O172" s="214" t="s">
        <v>1667</v>
      </c>
      <c r="P172" s="214" t="s">
        <v>1671</v>
      </c>
      <c r="Q172" s="214" t="s">
        <v>1674</v>
      </c>
      <c r="R172" s="214" t="s">
        <v>1677</v>
      </c>
      <c r="S172" s="214" t="s">
        <v>1680</v>
      </c>
      <c r="T172" s="214" t="s">
        <v>1683</v>
      </c>
      <c r="U172" s="214" t="s">
        <v>1686</v>
      </c>
      <c r="V172" s="214" t="s">
        <v>1688</v>
      </c>
      <c r="W172" s="214" t="s">
        <v>1690</v>
      </c>
      <c r="X172" s="214" t="s">
        <v>1693</v>
      </c>
      <c r="Y172" s="21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213" t="s">
        <v>1699</v>
      </c>
      <c r="C173" s="214" t="s">
        <v>1701</v>
      </c>
      <c r="D173" s="214" t="s">
        <v>1704</v>
      </c>
      <c r="E173" s="214" t="s">
        <v>1706</v>
      </c>
      <c r="F173" s="214" t="s">
        <v>1708</v>
      </c>
      <c r="G173" s="214" t="s">
        <v>1711</v>
      </c>
      <c r="H173" s="214" t="s">
        <v>1714</v>
      </c>
      <c r="I173" s="214" t="s">
        <v>1717</v>
      </c>
      <c r="J173" s="214" t="s">
        <v>1719</v>
      </c>
      <c r="K173" s="214" t="s">
        <v>1722</v>
      </c>
      <c r="L173" s="214" t="s">
        <v>1725</v>
      </c>
      <c r="M173" s="214" t="s">
        <v>1728</v>
      </c>
      <c r="N173" s="214" t="s">
        <v>1731</v>
      </c>
      <c r="O173" s="214" t="s">
        <v>1734</v>
      </c>
      <c r="P173" s="214" t="s">
        <v>1736</v>
      </c>
      <c r="Q173" s="214" t="s">
        <v>1739</v>
      </c>
      <c r="R173" s="214" t="s">
        <v>1742</v>
      </c>
      <c r="S173" s="214" t="s">
        <v>1745</v>
      </c>
      <c r="T173" s="214" t="s">
        <v>1748</v>
      </c>
      <c r="U173" s="214" t="s">
        <v>1751</v>
      </c>
      <c r="V173" s="214" t="s">
        <v>1754</v>
      </c>
      <c r="W173" s="214" t="s">
        <v>1757</v>
      </c>
      <c r="X173" s="214" t="s">
        <v>1760</v>
      </c>
      <c r="Y173" s="21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213" t="s">
        <v>1766</v>
      </c>
      <c r="C174" s="214" t="s">
        <v>1768</v>
      </c>
      <c r="D174" s="214" t="s">
        <v>1771</v>
      </c>
      <c r="E174" s="214" t="s">
        <v>1774</v>
      </c>
      <c r="F174" s="214" t="s">
        <v>1777</v>
      </c>
      <c r="G174" s="214" t="s">
        <v>1779</v>
      </c>
      <c r="H174" s="214" t="s">
        <v>1782</v>
      </c>
      <c r="I174" s="214" t="s">
        <v>1785</v>
      </c>
      <c r="J174" s="214" t="s">
        <v>1788</v>
      </c>
      <c r="K174" s="214" t="s">
        <v>1791</v>
      </c>
      <c r="L174" s="214" t="s">
        <v>1794</v>
      </c>
      <c r="M174" s="214" t="s">
        <v>1797</v>
      </c>
      <c r="N174" s="214" t="s">
        <v>1799</v>
      </c>
      <c r="O174" s="214" t="s">
        <v>1802</v>
      </c>
      <c r="P174" s="214" t="s">
        <v>1805</v>
      </c>
      <c r="Q174" s="214" t="s">
        <v>1808</v>
      </c>
      <c r="R174" s="214" t="s">
        <v>1811</v>
      </c>
      <c r="S174" s="214" t="s">
        <v>1814</v>
      </c>
      <c r="T174" s="214" t="s">
        <v>1817</v>
      </c>
      <c r="U174" s="214" t="s">
        <v>1820</v>
      </c>
      <c r="V174" s="214" t="s">
        <v>1823</v>
      </c>
      <c r="W174" s="214" t="s">
        <v>1826</v>
      </c>
      <c r="X174" s="214" t="s">
        <v>1829</v>
      </c>
      <c r="Y174" s="21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213" t="s">
        <v>1835</v>
      </c>
      <c r="C175" s="214" t="s">
        <v>1838</v>
      </c>
      <c r="D175" s="214" t="s">
        <v>1839</v>
      </c>
      <c r="E175" s="214" t="s">
        <v>1841</v>
      </c>
      <c r="F175" s="214" t="s">
        <v>1843</v>
      </c>
      <c r="G175" s="214" t="s">
        <v>1846</v>
      </c>
      <c r="H175" s="214" t="s">
        <v>1848</v>
      </c>
      <c r="I175" s="214" t="s">
        <v>1850</v>
      </c>
      <c r="J175" s="214" t="s">
        <v>1851</v>
      </c>
      <c r="K175" s="214" t="s">
        <v>1854</v>
      </c>
      <c r="L175" s="214" t="s">
        <v>1857</v>
      </c>
      <c r="M175" s="214" t="s">
        <v>1860</v>
      </c>
      <c r="N175" s="214" t="s">
        <v>1863</v>
      </c>
      <c r="O175" s="214" t="s">
        <v>370</v>
      </c>
      <c r="P175" s="214" t="s">
        <v>1623</v>
      </c>
      <c r="Q175" s="214" t="s">
        <v>1869</v>
      </c>
      <c r="R175" s="214" t="s">
        <v>1872</v>
      </c>
      <c r="S175" s="214" t="s">
        <v>1875</v>
      </c>
      <c r="T175" s="214" t="s">
        <v>1878</v>
      </c>
      <c r="U175" s="214" t="s">
        <v>1880</v>
      </c>
      <c r="V175" s="214" t="s">
        <v>1883</v>
      </c>
      <c r="W175" s="214" t="s">
        <v>1885</v>
      </c>
      <c r="X175" s="214" t="s">
        <v>1888</v>
      </c>
      <c r="Y175" s="21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213" t="s">
        <v>1894</v>
      </c>
      <c r="C176" s="214" t="s">
        <v>1897</v>
      </c>
      <c r="D176" s="214" t="s">
        <v>1766</v>
      </c>
      <c r="E176" s="214" t="s">
        <v>1900</v>
      </c>
      <c r="F176" s="214" t="s">
        <v>1903</v>
      </c>
      <c r="G176" s="214" t="s">
        <v>1905</v>
      </c>
      <c r="H176" s="214" t="s">
        <v>1908</v>
      </c>
      <c r="I176" s="214" t="s">
        <v>1911</v>
      </c>
      <c r="J176" s="214" t="s">
        <v>1914</v>
      </c>
      <c r="K176" s="214" t="s">
        <v>1917</v>
      </c>
      <c r="L176" s="214" t="s">
        <v>1920</v>
      </c>
      <c r="M176" s="214" t="s">
        <v>1923</v>
      </c>
      <c r="N176" s="214" t="s">
        <v>1926</v>
      </c>
      <c r="O176" s="214" t="s">
        <v>1929</v>
      </c>
      <c r="P176" s="214" t="s">
        <v>272</v>
      </c>
      <c r="Q176" s="214" t="s">
        <v>1548</v>
      </c>
      <c r="R176" s="214" t="s">
        <v>1936</v>
      </c>
      <c r="S176" s="214" t="s">
        <v>1939</v>
      </c>
      <c r="T176" s="214" t="s">
        <v>1942</v>
      </c>
      <c r="U176" s="214" t="s">
        <v>1945</v>
      </c>
      <c r="V176" s="214" t="s">
        <v>1948</v>
      </c>
      <c r="W176" s="214" t="s">
        <v>1950</v>
      </c>
      <c r="X176" s="214" t="s">
        <v>1953</v>
      </c>
      <c r="Y176" s="21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213" t="s">
        <v>1958</v>
      </c>
      <c r="C177" s="214" t="s">
        <v>1961</v>
      </c>
      <c r="D177" s="214" t="s">
        <v>1964</v>
      </c>
      <c r="E177" s="214" t="s">
        <v>1967</v>
      </c>
      <c r="F177" s="214" t="s">
        <v>1968</v>
      </c>
      <c r="G177" s="214" t="s">
        <v>1971</v>
      </c>
      <c r="H177" s="214" t="s">
        <v>1974</v>
      </c>
      <c r="I177" s="214" t="s">
        <v>1975</v>
      </c>
      <c r="J177" s="214" t="s">
        <v>1977</v>
      </c>
      <c r="K177" s="214" t="s">
        <v>1980</v>
      </c>
      <c r="L177" s="214" t="s">
        <v>1983</v>
      </c>
      <c r="M177" s="214" t="s">
        <v>1986</v>
      </c>
      <c r="N177" s="214" t="s">
        <v>1989</v>
      </c>
      <c r="O177" s="214" t="s">
        <v>1992</v>
      </c>
      <c r="P177" s="214" t="s">
        <v>1995</v>
      </c>
      <c r="Q177" s="214" t="s">
        <v>1998</v>
      </c>
      <c r="R177" s="214" t="s">
        <v>2000</v>
      </c>
      <c r="S177" s="214" t="s">
        <v>2003</v>
      </c>
      <c r="T177" s="214" t="s">
        <v>2005</v>
      </c>
      <c r="U177" s="214" t="s">
        <v>2007</v>
      </c>
      <c r="V177" s="214" t="s">
        <v>2010</v>
      </c>
      <c r="W177" s="214" t="s">
        <v>2013</v>
      </c>
      <c r="X177" s="214" t="s">
        <v>2016</v>
      </c>
      <c r="Y177" s="21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213" t="s">
        <v>2022</v>
      </c>
      <c r="C178" s="214" t="s">
        <v>2025</v>
      </c>
      <c r="D178" s="214" t="s">
        <v>2028</v>
      </c>
      <c r="E178" s="214" t="s">
        <v>1100</v>
      </c>
      <c r="F178" s="214" t="s">
        <v>1112</v>
      </c>
      <c r="G178" s="214" t="s">
        <v>2033</v>
      </c>
      <c r="H178" s="214" t="s">
        <v>2036</v>
      </c>
      <c r="I178" s="214" t="s">
        <v>2039</v>
      </c>
      <c r="J178" s="214" t="s">
        <v>2042</v>
      </c>
      <c r="K178" s="214" t="s">
        <v>2045</v>
      </c>
      <c r="L178" s="214" t="s">
        <v>2048</v>
      </c>
      <c r="M178" s="214" t="s">
        <v>2051</v>
      </c>
      <c r="N178" s="214" t="s">
        <v>2054</v>
      </c>
      <c r="O178" s="214" t="s">
        <v>2057</v>
      </c>
      <c r="P178" s="214" t="s">
        <v>2059</v>
      </c>
      <c r="Q178" s="214" t="s">
        <v>2062</v>
      </c>
      <c r="R178" s="214" t="s">
        <v>2065</v>
      </c>
      <c r="S178" s="214" t="s">
        <v>2068</v>
      </c>
      <c r="T178" s="214" t="s">
        <v>2071</v>
      </c>
      <c r="U178" s="214" t="s">
        <v>2074</v>
      </c>
      <c r="V178" s="214" t="s">
        <v>2077</v>
      </c>
      <c r="W178" s="214" t="s">
        <v>2037</v>
      </c>
      <c r="X178" s="214" t="s">
        <v>2082</v>
      </c>
      <c r="Y178" s="21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213" t="s">
        <v>2087</v>
      </c>
      <c r="C179" s="214" t="s">
        <v>580</v>
      </c>
      <c r="D179" s="214" t="s">
        <v>2091</v>
      </c>
      <c r="E179" s="214" t="s">
        <v>2094</v>
      </c>
      <c r="F179" s="214" t="s">
        <v>1494</v>
      </c>
      <c r="G179" s="214" t="s">
        <v>2098</v>
      </c>
      <c r="H179" s="214" t="s">
        <v>1018</v>
      </c>
      <c r="I179" s="214" t="s">
        <v>2102</v>
      </c>
      <c r="J179" s="214" t="s">
        <v>2105</v>
      </c>
      <c r="K179" s="214" t="s">
        <v>2108</v>
      </c>
      <c r="L179" s="214" t="s">
        <v>2111</v>
      </c>
      <c r="M179" s="214" t="s">
        <v>1808</v>
      </c>
      <c r="N179" s="214" t="s">
        <v>2115</v>
      </c>
      <c r="O179" s="214" t="s">
        <v>2118</v>
      </c>
      <c r="P179" s="214" t="s">
        <v>2121</v>
      </c>
      <c r="Q179" s="214" t="s">
        <v>2124</v>
      </c>
      <c r="R179" s="214" t="s">
        <v>2127</v>
      </c>
      <c r="S179" s="214" t="s">
        <v>2130</v>
      </c>
      <c r="T179" s="214" t="s">
        <v>2133</v>
      </c>
      <c r="U179" s="214" t="s">
        <v>2136</v>
      </c>
      <c r="V179" s="214" t="s">
        <v>2139</v>
      </c>
      <c r="W179" s="214" t="s">
        <v>2142</v>
      </c>
      <c r="X179" s="214" t="s">
        <v>1189</v>
      </c>
      <c r="Y179" s="21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213" t="s">
        <v>2147</v>
      </c>
      <c r="C180" s="214" t="s">
        <v>2150</v>
      </c>
      <c r="D180" s="214" t="s">
        <v>279</v>
      </c>
      <c r="E180" s="214" t="s">
        <v>2155</v>
      </c>
      <c r="F180" s="214" t="s">
        <v>2158</v>
      </c>
      <c r="G180" s="214" t="s">
        <v>391</v>
      </c>
      <c r="H180" s="214" t="s">
        <v>2163</v>
      </c>
      <c r="I180" s="214" t="s">
        <v>2166</v>
      </c>
      <c r="J180" s="214" t="s">
        <v>222</v>
      </c>
      <c r="K180" s="214" t="s">
        <v>2171</v>
      </c>
      <c r="L180" s="214" t="s">
        <v>2174</v>
      </c>
      <c r="M180" s="214" t="s">
        <v>2177</v>
      </c>
      <c r="N180" s="214" t="s">
        <v>2180</v>
      </c>
      <c r="O180" s="214" t="s">
        <v>2183</v>
      </c>
      <c r="P180" s="214" t="s">
        <v>2186</v>
      </c>
      <c r="Q180" s="214" t="s">
        <v>2189</v>
      </c>
      <c r="R180" s="214" t="s">
        <v>2192</v>
      </c>
      <c r="S180" s="214" t="s">
        <v>2195</v>
      </c>
      <c r="T180" s="214" t="s">
        <v>2198</v>
      </c>
      <c r="U180" s="214" t="s">
        <v>2201</v>
      </c>
      <c r="V180" s="214" t="s">
        <v>2204</v>
      </c>
      <c r="W180" s="214" t="s">
        <v>2206</v>
      </c>
      <c r="X180" s="214" t="s">
        <v>667</v>
      </c>
      <c r="Y180" s="21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213" t="s">
        <v>2212</v>
      </c>
      <c r="C181" s="214" t="s">
        <v>2215</v>
      </c>
      <c r="D181" s="214" t="s">
        <v>2216</v>
      </c>
      <c r="E181" s="214" t="s">
        <v>2219</v>
      </c>
      <c r="F181" s="214" t="s">
        <v>2222</v>
      </c>
      <c r="G181" s="214" t="s">
        <v>2225</v>
      </c>
      <c r="H181" s="214" t="s">
        <v>2228</v>
      </c>
      <c r="I181" s="214" t="s">
        <v>2230</v>
      </c>
      <c r="J181" s="214" t="s">
        <v>2233</v>
      </c>
      <c r="K181" s="214" t="s">
        <v>2236</v>
      </c>
      <c r="L181" s="214" t="s">
        <v>2239</v>
      </c>
      <c r="M181" s="214" t="s">
        <v>2242</v>
      </c>
      <c r="N181" s="214" t="s">
        <v>2245</v>
      </c>
      <c r="O181" s="214" t="s">
        <v>2248</v>
      </c>
      <c r="P181" s="214" t="s">
        <v>2251</v>
      </c>
      <c r="Q181" s="214" t="s">
        <v>2254</v>
      </c>
      <c r="R181" s="214" t="s">
        <v>2257</v>
      </c>
      <c r="S181" s="214" t="s">
        <v>2260</v>
      </c>
      <c r="T181" s="214" t="s">
        <v>2263</v>
      </c>
      <c r="U181" s="214" t="s">
        <v>2266</v>
      </c>
      <c r="V181" s="214" t="s">
        <v>2269</v>
      </c>
      <c r="W181" s="214" t="s">
        <v>2272</v>
      </c>
      <c r="X181" s="214" t="s">
        <v>2275</v>
      </c>
      <c r="Y181" s="21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216" t="s">
        <v>2280</v>
      </c>
      <c r="C182" s="217" t="s">
        <v>2283</v>
      </c>
      <c r="D182" s="217" t="s">
        <v>2286</v>
      </c>
      <c r="E182" s="217" t="s">
        <v>2289</v>
      </c>
      <c r="F182" s="217" t="s">
        <v>2292</v>
      </c>
      <c r="G182" s="217" t="s">
        <v>2294</v>
      </c>
      <c r="H182" s="217" t="s">
        <v>2296</v>
      </c>
      <c r="I182" s="217" t="s">
        <v>2299</v>
      </c>
      <c r="J182" s="217" t="s">
        <v>2302</v>
      </c>
      <c r="K182" s="217" t="s">
        <v>2305</v>
      </c>
      <c r="L182" s="217" t="s">
        <v>2308</v>
      </c>
      <c r="M182" s="217" t="s">
        <v>2310</v>
      </c>
      <c r="N182" s="217" t="s">
        <v>2313</v>
      </c>
      <c r="O182" s="217" t="s">
        <v>2316</v>
      </c>
      <c r="P182" s="217" t="s">
        <v>2319</v>
      </c>
      <c r="Q182" s="217" t="s">
        <v>2321</v>
      </c>
      <c r="R182" s="217" t="s">
        <v>2324</v>
      </c>
      <c r="S182" s="217" t="s">
        <v>2327</v>
      </c>
      <c r="T182" s="217" t="s">
        <v>2330</v>
      </c>
      <c r="U182" s="217" t="s">
        <v>2333</v>
      </c>
      <c r="V182" s="217" t="s">
        <v>2336</v>
      </c>
      <c r="W182" s="217" t="s">
        <v>2339</v>
      </c>
      <c r="X182" s="217" t="s">
        <v>2342</v>
      </c>
      <c r="Y182" s="218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228">
        <v>414.58</v>
      </c>
      <c r="C187" s="228">
        <v>414.58</v>
      </c>
      <c r="D187" s="228">
        <v>414.58</v>
      </c>
      <c r="E187" s="228">
        <v>414.58</v>
      </c>
      <c r="F187" s="228">
        <v>414.58</v>
      </c>
      <c r="G187" s="228">
        <v>414.58</v>
      </c>
      <c r="H187" s="228">
        <v>414.58</v>
      </c>
      <c r="I187" s="228">
        <v>414.58</v>
      </c>
      <c r="J187" s="228">
        <v>414.58</v>
      </c>
      <c r="K187" s="228">
        <v>414.58</v>
      </c>
      <c r="L187" s="228">
        <v>414.58</v>
      </c>
      <c r="M187" s="228">
        <v>414.58</v>
      </c>
      <c r="N187" s="228">
        <v>414.58</v>
      </c>
      <c r="O187" s="228">
        <v>414.58</v>
      </c>
      <c r="P187" s="228">
        <v>414.58</v>
      </c>
      <c r="Q187" s="228">
        <v>414.58</v>
      </c>
      <c r="R187" s="228">
        <v>414.58</v>
      </c>
      <c r="S187" s="228">
        <v>414.58</v>
      </c>
      <c r="T187" s="228">
        <v>414.58</v>
      </c>
      <c r="U187" s="228">
        <v>414.58</v>
      </c>
      <c r="V187" s="228">
        <v>414.58</v>
      </c>
      <c r="W187" s="228">
        <v>414.58</v>
      </c>
      <c r="X187" s="228">
        <v>414.58</v>
      </c>
      <c r="Y187" s="228">
        <v>414.58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228">
        <v>414.58</v>
      </c>
      <c r="C188" s="228">
        <v>414.58</v>
      </c>
      <c r="D188" s="228">
        <v>414.58</v>
      </c>
      <c r="E188" s="228">
        <v>414.58</v>
      </c>
      <c r="F188" s="228">
        <v>414.58</v>
      </c>
      <c r="G188" s="228">
        <v>414.58</v>
      </c>
      <c r="H188" s="228">
        <v>414.58</v>
      </c>
      <c r="I188" s="228">
        <v>414.58</v>
      </c>
      <c r="J188" s="228">
        <v>414.58</v>
      </c>
      <c r="K188" s="228">
        <v>414.58</v>
      </c>
      <c r="L188" s="228">
        <v>414.58</v>
      </c>
      <c r="M188" s="228">
        <v>414.58</v>
      </c>
      <c r="N188" s="228">
        <v>414.58</v>
      </c>
      <c r="O188" s="228">
        <v>414.58</v>
      </c>
      <c r="P188" s="228">
        <v>414.58</v>
      </c>
      <c r="Q188" s="228">
        <v>414.58</v>
      </c>
      <c r="R188" s="228">
        <v>414.58</v>
      </c>
      <c r="S188" s="228">
        <v>414.58</v>
      </c>
      <c r="T188" s="228">
        <v>414.58</v>
      </c>
      <c r="U188" s="228">
        <v>414.58</v>
      </c>
      <c r="V188" s="228">
        <v>414.58</v>
      </c>
      <c r="W188" s="228">
        <v>414.58</v>
      </c>
      <c r="X188" s="228">
        <v>414.58</v>
      </c>
      <c r="Y188" s="228">
        <v>414.58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228">
        <v>414.58</v>
      </c>
      <c r="C189" s="228">
        <v>414.58</v>
      </c>
      <c r="D189" s="228">
        <v>414.58</v>
      </c>
      <c r="E189" s="228">
        <v>414.58</v>
      </c>
      <c r="F189" s="228">
        <v>414.58</v>
      </c>
      <c r="G189" s="228">
        <v>414.58</v>
      </c>
      <c r="H189" s="228">
        <v>414.58</v>
      </c>
      <c r="I189" s="228">
        <v>414.58</v>
      </c>
      <c r="J189" s="228">
        <v>414.58</v>
      </c>
      <c r="K189" s="228">
        <v>414.58</v>
      </c>
      <c r="L189" s="228">
        <v>414.58</v>
      </c>
      <c r="M189" s="228">
        <v>414.58</v>
      </c>
      <c r="N189" s="228">
        <v>414.58</v>
      </c>
      <c r="O189" s="228">
        <v>414.58</v>
      </c>
      <c r="P189" s="228">
        <v>414.58</v>
      </c>
      <c r="Q189" s="228">
        <v>414.58</v>
      </c>
      <c r="R189" s="228">
        <v>414.58</v>
      </c>
      <c r="S189" s="228">
        <v>414.58</v>
      </c>
      <c r="T189" s="228">
        <v>414.58</v>
      </c>
      <c r="U189" s="228">
        <v>414.58</v>
      </c>
      <c r="V189" s="228">
        <v>414.58</v>
      </c>
      <c r="W189" s="228">
        <v>414.58</v>
      </c>
      <c r="X189" s="228">
        <v>414.58</v>
      </c>
      <c r="Y189" s="228">
        <v>414.58</v>
      </c>
      <c r="AB189" s="4">
        <v>14</v>
      </c>
      <c r="AC189" s="4">
        <v>16</v>
      </c>
    </row>
    <row r="190" spans="1:29" x14ac:dyDescent="0.25">
      <c r="A190" s="111">
        <v>4</v>
      </c>
      <c r="B190" s="228">
        <v>414.58</v>
      </c>
      <c r="C190" s="228">
        <v>414.58</v>
      </c>
      <c r="D190" s="228">
        <v>414.58</v>
      </c>
      <c r="E190" s="228">
        <v>414.58</v>
      </c>
      <c r="F190" s="228">
        <v>414.58</v>
      </c>
      <c r="G190" s="228">
        <v>414.58</v>
      </c>
      <c r="H190" s="228">
        <v>414.58</v>
      </c>
      <c r="I190" s="228">
        <v>414.58</v>
      </c>
      <c r="J190" s="228">
        <v>414.58</v>
      </c>
      <c r="K190" s="228">
        <v>414.58</v>
      </c>
      <c r="L190" s="228">
        <v>414.58</v>
      </c>
      <c r="M190" s="228">
        <v>414.58</v>
      </c>
      <c r="N190" s="228">
        <v>414.58</v>
      </c>
      <c r="O190" s="228">
        <v>414.58</v>
      </c>
      <c r="P190" s="228">
        <v>414.58</v>
      </c>
      <c r="Q190" s="228">
        <v>414.58</v>
      </c>
      <c r="R190" s="228">
        <v>414.58</v>
      </c>
      <c r="S190" s="228">
        <v>414.58</v>
      </c>
      <c r="T190" s="228">
        <v>414.58</v>
      </c>
      <c r="U190" s="228">
        <v>414.58</v>
      </c>
      <c r="V190" s="228">
        <v>414.58</v>
      </c>
      <c r="W190" s="228">
        <v>414.58</v>
      </c>
      <c r="X190" s="228">
        <v>414.58</v>
      </c>
      <c r="Y190" s="228">
        <v>414.58</v>
      </c>
      <c r="AB190" s="4">
        <v>14</v>
      </c>
      <c r="AC190" s="4">
        <v>17</v>
      </c>
    </row>
    <row r="191" spans="1:29" x14ac:dyDescent="0.25">
      <c r="A191" s="111">
        <v>5</v>
      </c>
      <c r="B191" s="228">
        <v>414.58</v>
      </c>
      <c r="C191" s="228">
        <v>414.58</v>
      </c>
      <c r="D191" s="228">
        <v>414.58</v>
      </c>
      <c r="E191" s="228">
        <v>414.58</v>
      </c>
      <c r="F191" s="228">
        <v>414.58</v>
      </c>
      <c r="G191" s="228">
        <v>414.58</v>
      </c>
      <c r="H191" s="228">
        <v>414.58</v>
      </c>
      <c r="I191" s="228">
        <v>414.58</v>
      </c>
      <c r="J191" s="228">
        <v>414.58</v>
      </c>
      <c r="K191" s="228">
        <v>414.58</v>
      </c>
      <c r="L191" s="228">
        <v>414.58</v>
      </c>
      <c r="M191" s="228">
        <v>414.58</v>
      </c>
      <c r="N191" s="228">
        <v>414.58</v>
      </c>
      <c r="O191" s="228">
        <v>414.58</v>
      </c>
      <c r="P191" s="228">
        <v>414.58</v>
      </c>
      <c r="Q191" s="228">
        <v>414.58</v>
      </c>
      <c r="R191" s="228">
        <v>414.58</v>
      </c>
      <c r="S191" s="228">
        <v>414.58</v>
      </c>
      <c r="T191" s="228">
        <v>414.58</v>
      </c>
      <c r="U191" s="228">
        <v>414.58</v>
      </c>
      <c r="V191" s="228">
        <v>414.58</v>
      </c>
      <c r="W191" s="228">
        <v>414.58</v>
      </c>
      <c r="X191" s="228">
        <v>414.58</v>
      </c>
      <c r="Y191" s="228">
        <v>414.58</v>
      </c>
      <c r="AB191" s="4">
        <v>14</v>
      </c>
      <c r="AC191" s="4">
        <v>18</v>
      </c>
    </row>
    <row r="192" spans="1:29" x14ac:dyDescent="0.25">
      <c r="A192" s="111">
        <v>6</v>
      </c>
      <c r="B192" s="228">
        <v>414.58</v>
      </c>
      <c r="C192" s="228">
        <v>414.58</v>
      </c>
      <c r="D192" s="228">
        <v>414.58</v>
      </c>
      <c r="E192" s="228">
        <v>414.58</v>
      </c>
      <c r="F192" s="228">
        <v>414.58</v>
      </c>
      <c r="G192" s="228">
        <v>414.58</v>
      </c>
      <c r="H192" s="228">
        <v>414.58</v>
      </c>
      <c r="I192" s="228">
        <v>414.58</v>
      </c>
      <c r="J192" s="228">
        <v>414.58</v>
      </c>
      <c r="K192" s="228">
        <v>414.58</v>
      </c>
      <c r="L192" s="228">
        <v>414.58</v>
      </c>
      <c r="M192" s="228">
        <v>414.58</v>
      </c>
      <c r="N192" s="228">
        <v>414.58</v>
      </c>
      <c r="O192" s="228">
        <v>414.58</v>
      </c>
      <c r="P192" s="228">
        <v>414.58</v>
      </c>
      <c r="Q192" s="228">
        <v>414.58</v>
      </c>
      <c r="R192" s="228">
        <v>414.58</v>
      </c>
      <c r="S192" s="228">
        <v>414.58</v>
      </c>
      <c r="T192" s="228">
        <v>414.58</v>
      </c>
      <c r="U192" s="228">
        <v>414.58</v>
      </c>
      <c r="V192" s="228">
        <v>414.58</v>
      </c>
      <c r="W192" s="228">
        <v>414.58</v>
      </c>
      <c r="X192" s="228">
        <v>414.58</v>
      </c>
      <c r="Y192" s="228">
        <v>414.58</v>
      </c>
      <c r="AB192" s="4">
        <v>14</v>
      </c>
      <c r="AC192" s="4">
        <v>19</v>
      </c>
    </row>
    <row r="193" spans="1:29" x14ac:dyDescent="0.25">
      <c r="A193" s="111">
        <v>7</v>
      </c>
      <c r="B193" s="228">
        <v>414.58</v>
      </c>
      <c r="C193" s="228">
        <v>414.58</v>
      </c>
      <c r="D193" s="228">
        <v>414.58</v>
      </c>
      <c r="E193" s="228">
        <v>414.58</v>
      </c>
      <c r="F193" s="228">
        <v>414.58</v>
      </c>
      <c r="G193" s="228">
        <v>414.58</v>
      </c>
      <c r="H193" s="228">
        <v>414.58</v>
      </c>
      <c r="I193" s="228">
        <v>414.58</v>
      </c>
      <c r="J193" s="228">
        <v>414.58</v>
      </c>
      <c r="K193" s="228">
        <v>414.58</v>
      </c>
      <c r="L193" s="228">
        <v>414.58</v>
      </c>
      <c r="M193" s="228">
        <v>414.58</v>
      </c>
      <c r="N193" s="228">
        <v>414.58</v>
      </c>
      <c r="O193" s="228">
        <v>414.58</v>
      </c>
      <c r="P193" s="228">
        <v>414.58</v>
      </c>
      <c r="Q193" s="228">
        <v>414.58</v>
      </c>
      <c r="R193" s="228">
        <v>414.58</v>
      </c>
      <c r="S193" s="228">
        <v>414.58</v>
      </c>
      <c r="T193" s="228">
        <v>414.58</v>
      </c>
      <c r="U193" s="228">
        <v>414.58</v>
      </c>
      <c r="V193" s="228">
        <v>414.58</v>
      </c>
      <c r="W193" s="228">
        <v>414.58</v>
      </c>
      <c r="X193" s="228">
        <v>414.58</v>
      </c>
      <c r="Y193" s="228">
        <v>414.58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228">
        <v>414.58</v>
      </c>
      <c r="C194" s="228">
        <v>414.58</v>
      </c>
      <c r="D194" s="228">
        <v>414.58</v>
      </c>
      <c r="E194" s="228">
        <v>414.58</v>
      </c>
      <c r="F194" s="228">
        <v>414.58</v>
      </c>
      <c r="G194" s="228">
        <v>414.58</v>
      </c>
      <c r="H194" s="228">
        <v>414.58</v>
      </c>
      <c r="I194" s="228">
        <v>414.58</v>
      </c>
      <c r="J194" s="228">
        <v>414.58</v>
      </c>
      <c r="K194" s="228">
        <v>414.58</v>
      </c>
      <c r="L194" s="228">
        <v>414.58</v>
      </c>
      <c r="M194" s="228">
        <v>414.58</v>
      </c>
      <c r="N194" s="228">
        <v>414.58</v>
      </c>
      <c r="O194" s="228">
        <v>414.58</v>
      </c>
      <c r="P194" s="228">
        <v>414.58</v>
      </c>
      <c r="Q194" s="228">
        <v>414.58</v>
      </c>
      <c r="R194" s="228">
        <v>414.58</v>
      </c>
      <c r="S194" s="228">
        <v>414.58</v>
      </c>
      <c r="T194" s="228">
        <v>414.58</v>
      </c>
      <c r="U194" s="228">
        <v>414.58</v>
      </c>
      <c r="V194" s="228">
        <v>414.58</v>
      </c>
      <c r="W194" s="228">
        <v>414.58</v>
      </c>
      <c r="X194" s="228">
        <v>414.58</v>
      </c>
      <c r="Y194" s="228">
        <v>414.58</v>
      </c>
      <c r="AB194" s="4">
        <v>14</v>
      </c>
      <c r="AC194" s="4">
        <v>21</v>
      </c>
    </row>
    <row r="195" spans="1:29" x14ac:dyDescent="0.25">
      <c r="A195" s="111">
        <v>9</v>
      </c>
      <c r="B195" s="228">
        <v>414.58</v>
      </c>
      <c r="C195" s="228">
        <v>414.58</v>
      </c>
      <c r="D195" s="228">
        <v>414.58</v>
      </c>
      <c r="E195" s="228">
        <v>414.58</v>
      </c>
      <c r="F195" s="228">
        <v>414.58</v>
      </c>
      <c r="G195" s="228">
        <v>414.58</v>
      </c>
      <c r="H195" s="228">
        <v>414.58</v>
      </c>
      <c r="I195" s="228">
        <v>414.58</v>
      </c>
      <c r="J195" s="228">
        <v>414.58</v>
      </c>
      <c r="K195" s="228">
        <v>414.58</v>
      </c>
      <c r="L195" s="228">
        <v>414.58</v>
      </c>
      <c r="M195" s="228">
        <v>414.58</v>
      </c>
      <c r="N195" s="228">
        <v>414.58</v>
      </c>
      <c r="O195" s="228">
        <v>414.58</v>
      </c>
      <c r="P195" s="228">
        <v>414.58</v>
      </c>
      <c r="Q195" s="228">
        <v>414.58</v>
      </c>
      <c r="R195" s="228">
        <v>414.58</v>
      </c>
      <c r="S195" s="228">
        <v>414.58</v>
      </c>
      <c r="T195" s="228">
        <v>414.58</v>
      </c>
      <c r="U195" s="228">
        <v>414.58</v>
      </c>
      <c r="V195" s="228">
        <v>414.58</v>
      </c>
      <c r="W195" s="228">
        <v>414.58</v>
      </c>
      <c r="X195" s="228">
        <v>414.58</v>
      </c>
      <c r="Y195" s="228">
        <v>414.58</v>
      </c>
      <c r="AB195" s="4">
        <v>14</v>
      </c>
      <c r="AC195" s="4">
        <v>22</v>
      </c>
    </row>
    <row r="196" spans="1:29" x14ac:dyDescent="0.25">
      <c r="A196" s="111">
        <v>10</v>
      </c>
      <c r="B196" s="228">
        <v>414.58</v>
      </c>
      <c r="C196" s="228">
        <v>414.58</v>
      </c>
      <c r="D196" s="228">
        <v>414.58</v>
      </c>
      <c r="E196" s="228">
        <v>414.58</v>
      </c>
      <c r="F196" s="228">
        <v>414.58</v>
      </c>
      <c r="G196" s="228">
        <v>414.58</v>
      </c>
      <c r="H196" s="228">
        <v>414.58</v>
      </c>
      <c r="I196" s="228">
        <v>414.58</v>
      </c>
      <c r="J196" s="228">
        <v>414.58</v>
      </c>
      <c r="K196" s="228">
        <v>414.58</v>
      </c>
      <c r="L196" s="228">
        <v>414.58</v>
      </c>
      <c r="M196" s="228">
        <v>414.58</v>
      </c>
      <c r="N196" s="228">
        <v>414.58</v>
      </c>
      <c r="O196" s="228">
        <v>414.58</v>
      </c>
      <c r="P196" s="228">
        <v>414.58</v>
      </c>
      <c r="Q196" s="228">
        <v>414.58</v>
      </c>
      <c r="R196" s="228">
        <v>414.58</v>
      </c>
      <c r="S196" s="228">
        <v>414.58</v>
      </c>
      <c r="T196" s="228">
        <v>414.58</v>
      </c>
      <c r="U196" s="228">
        <v>414.58</v>
      </c>
      <c r="V196" s="228">
        <v>414.58</v>
      </c>
      <c r="W196" s="228">
        <v>414.58</v>
      </c>
      <c r="X196" s="228">
        <v>414.58</v>
      </c>
      <c r="Y196" s="228">
        <v>414.58</v>
      </c>
      <c r="AB196" s="4">
        <v>14</v>
      </c>
      <c r="AC196" s="4">
        <v>23</v>
      </c>
    </row>
    <row r="197" spans="1:29" x14ac:dyDescent="0.25">
      <c r="A197" s="111">
        <v>11</v>
      </c>
      <c r="B197" s="228">
        <v>414.58</v>
      </c>
      <c r="C197" s="228">
        <v>414.58</v>
      </c>
      <c r="D197" s="228">
        <v>414.58</v>
      </c>
      <c r="E197" s="228">
        <v>414.58</v>
      </c>
      <c r="F197" s="228">
        <v>414.58</v>
      </c>
      <c r="G197" s="228">
        <v>414.58</v>
      </c>
      <c r="H197" s="228">
        <v>414.58</v>
      </c>
      <c r="I197" s="228">
        <v>414.58</v>
      </c>
      <c r="J197" s="228">
        <v>414.58</v>
      </c>
      <c r="K197" s="228">
        <v>414.58</v>
      </c>
      <c r="L197" s="228">
        <v>414.58</v>
      </c>
      <c r="M197" s="228">
        <v>414.58</v>
      </c>
      <c r="N197" s="228">
        <v>414.58</v>
      </c>
      <c r="O197" s="228">
        <v>414.58</v>
      </c>
      <c r="P197" s="228">
        <v>414.58</v>
      </c>
      <c r="Q197" s="228">
        <v>414.58</v>
      </c>
      <c r="R197" s="228">
        <v>414.58</v>
      </c>
      <c r="S197" s="228">
        <v>414.58</v>
      </c>
      <c r="T197" s="228">
        <v>414.58</v>
      </c>
      <c r="U197" s="228">
        <v>414.58</v>
      </c>
      <c r="V197" s="228">
        <v>414.58</v>
      </c>
      <c r="W197" s="228">
        <v>414.58</v>
      </c>
      <c r="X197" s="228">
        <v>414.58</v>
      </c>
      <c r="Y197" s="228">
        <v>414.58</v>
      </c>
      <c r="AB197" s="4">
        <v>14</v>
      </c>
      <c r="AC197" s="4">
        <v>24</v>
      </c>
    </row>
    <row r="198" spans="1:29" x14ac:dyDescent="0.25">
      <c r="A198" s="111">
        <v>12</v>
      </c>
      <c r="B198" s="228">
        <v>414.58</v>
      </c>
      <c r="C198" s="228">
        <v>414.58</v>
      </c>
      <c r="D198" s="228">
        <v>414.58</v>
      </c>
      <c r="E198" s="228">
        <v>414.58</v>
      </c>
      <c r="F198" s="228">
        <v>414.58</v>
      </c>
      <c r="G198" s="228">
        <v>414.58</v>
      </c>
      <c r="H198" s="228">
        <v>414.58</v>
      </c>
      <c r="I198" s="228">
        <v>414.58</v>
      </c>
      <c r="J198" s="228">
        <v>414.58</v>
      </c>
      <c r="K198" s="228">
        <v>414.58</v>
      </c>
      <c r="L198" s="228">
        <v>414.58</v>
      </c>
      <c r="M198" s="228">
        <v>414.58</v>
      </c>
      <c r="N198" s="228">
        <v>414.58</v>
      </c>
      <c r="O198" s="228">
        <v>414.58</v>
      </c>
      <c r="P198" s="228">
        <v>414.58</v>
      </c>
      <c r="Q198" s="228">
        <v>414.58</v>
      </c>
      <c r="R198" s="228">
        <v>414.58</v>
      </c>
      <c r="S198" s="228">
        <v>414.58</v>
      </c>
      <c r="T198" s="228">
        <v>414.58</v>
      </c>
      <c r="U198" s="228">
        <v>414.58</v>
      </c>
      <c r="V198" s="228">
        <v>414.58</v>
      </c>
      <c r="W198" s="228">
        <v>414.58</v>
      </c>
      <c r="X198" s="228">
        <v>414.58</v>
      </c>
      <c r="Y198" s="228">
        <v>414.58</v>
      </c>
      <c r="AB198" s="4">
        <v>14</v>
      </c>
      <c r="AC198" s="4">
        <v>25</v>
      </c>
    </row>
    <row r="199" spans="1:29" x14ac:dyDescent="0.25">
      <c r="A199" s="111">
        <v>13</v>
      </c>
      <c r="B199" s="228">
        <v>414.58</v>
      </c>
      <c r="C199" s="228">
        <v>414.58</v>
      </c>
      <c r="D199" s="228">
        <v>414.58</v>
      </c>
      <c r="E199" s="228">
        <v>414.58</v>
      </c>
      <c r="F199" s="228">
        <v>414.58</v>
      </c>
      <c r="G199" s="228">
        <v>414.58</v>
      </c>
      <c r="H199" s="228">
        <v>414.58</v>
      </c>
      <c r="I199" s="228">
        <v>414.58</v>
      </c>
      <c r="J199" s="228">
        <v>414.58</v>
      </c>
      <c r="K199" s="228">
        <v>414.58</v>
      </c>
      <c r="L199" s="228">
        <v>414.58</v>
      </c>
      <c r="M199" s="228">
        <v>414.58</v>
      </c>
      <c r="N199" s="228">
        <v>414.58</v>
      </c>
      <c r="O199" s="228">
        <v>414.58</v>
      </c>
      <c r="P199" s="228">
        <v>414.58</v>
      </c>
      <c r="Q199" s="228">
        <v>414.58</v>
      </c>
      <c r="R199" s="228">
        <v>414.58</v>
      </c>
      <c r="S199" s="228">
        <v>414.58</v>
      </c>
      <c r="T199" s="228">
        <v>414.58</v>
      </c>
      <c r="U199" s="228">
        <v>414.58</v>
      </c>
      <c r="V199" s="228">
        <v>414.58</v>
      </c>
      <c r="W199" s="228">
        <v>414.58</v>
      </c>
      <c r="X199" s="228">
        <v>414.58</v>
      </c>
      <c r="Y199" s="228">
        <v>414.58</v>
      </c>
      <c r="AB199" s="4">
        <v>15</v>
      </c>
      <c r="AC199" s="4">
        <v>2</v>
      </c>
    </row>
    <row r="200" spans="1:29" x14ac:dyDescent="0.25">
      <c r="A200" s="111">
        <v>14</v>
      </c>
      <c r="B200" s="228">
        <v>414.58</v>
      </c>
      <c r="C200" s="228">
        <v>414.58</v>
      </c>
      <c r="D200" s="228">
        <v>414.58</v>
      </c>
      <c r="E200" s="228">
        <v>414.58</v>
      </c>
      <c r="F200" s="228">
        <v>414.58</v>
      </c>
      <c r="G200" s="228">
        <v>414.58</v>
      </c>
      <c r="H200" s="228">
        <v>414.58</v>
      </c>
      <c r="I200" s="228">
        <v>414.58</v>
      </c>
      <c r="J200" s="228">
        <v>414.58</v>
      </c>
      <c r="K200" s="228">
        <v>414.58</v>
      </c>
      <c r="L200" s="228">
        <v>414.58</v>
      </c>
      <c r="M200" s="228">
        <v>414.58</v>
      </c>
      <c r="N200" s="228">
        <v>414.58</v>
      </c>
      <c r="O200" s="228">
        <v>414.58</v>
      </c>
      <c r="P200" s="228">
        <v>414.58</v>
      </c>
      <c r="Q200" s="228">
        <v>414.58</v>
      </c>
      <c r="R200" s="228">
        <v>414.58</v>
      </c>
      <c r="S200" s="228">
        <v>414.58</v>
      </c>
      <c r="T200" s="228">
        <v>414.58</v>
      </c>
      <c r="U200" s="228">
        <v>414.58</v>
      </c>
      <c r="V200" s="228">
        <v>414.58</v>
      </c>
      <c r="W200" s="228">
        <v>414.58</v>
      </c>
      <c r="X200" s="228">
        <v>414.58</v>
      </c>
      <c r="Y200" s="228">
        <v>414.58</v>
      </c>
      <c r="AB200" s="4">
        <v>15</v>
      </c>
      <c r="AC200" s="4">
        <v>3</v>
      </c>
    </row>
    <row r="201" spans="1:29" x14ac:dyDescent="0.25">
      <c r="A201" s="111">
        <v>15</v>
      </c>
      <c r="B201" s="228">
        <v>414.58</v>
      </c>
      <c r="C201" s="228">
        <v>414.58</v>
      </c>
      <c r="D201" s="228">
        <v>414.58</v>
      </c>
      <c r="E201" s="228">
        <v>414.58</v>
      </c>
      <c r="F201" s="228">
        <v>414.58</v>
      </c>
      <c r="G201" s="228">
        <v>414.58</v>
      </c>
      <c r="H201" s="228">
        <v>414.58</v>
      </c>
      <c r="I201" s="228">
        <v>414.58</v>
      </c>
      <c r="J201" s="228">
        <v>414.58</v>
      </c>
      <c r="K201" s="228">
        <v>414.58</v>
      </c>
      <c r="L201" s="228">
        <v>414.58</v>
      </c>
      <c r="M201" s="228">
        <v>414.58</v>
      </c>
      <c r="N201" s="228">
        <v>414.58</v>
      </c>
      <c r="O201" s="228">
        <v>414.58</v>
      </c>
      <c r="P201" s="228">
        <v>414.58</v>
      </c>
      <c r="Q201" s="228">
        <v>414.58</v>
      </c>
      <c r="R201" s="228">
        <v>414.58</v>
      </c>
      <c r="S201" s="228">
        <v>414.58</v>
      </c>
      <c r="T201" s="228">
        <v>414.58</v>
      </c>
      <c r="U201" s="228">
        <v>414.58</v>
      </c>
      <c r="V201" s="228">
        <v>414.58</v>
      </c>
      <c r="W201" s="228">
        <v>414.58</v>
      </c>
      <c r="X201" s="228">
        <v>414.58</v>
      </c>
      <c r="Y201" s="228">
        <v>414.58</v>
      </c>
      <c r="AB201" s="4">
        <v>15</v>
      </c>
      <c r="AC201" s="4">
        <v>4</v>
      </c>
    </row>
    <row r="202" spans="1:29" x14ac:dyDescent="0.25">
      <c r="A202" s="111">
        <v>16</v>
      </c>
      <c r="B202" s="228">
        <v>414.58</v>
      </c>
      <c r="C202" s="228">
        <v>414.58</v>
      </c>
      <c r="D202" s="228">
        <v>414.58</v>
      </c>
      <c r="E202" s="228">
        <v>414.58</v>
      </c>
      <c r="F202" s="228">
        <v>414.58</v>
      </c>
      <c r="G202" s="228">
        <v>414.58</v>
      </c>
      <c r="H202" s="228">
        <v>414.58</v>
      </c>
      <c r="I202" s="228">
        <v>414.58</v>
      </c>
      <c r="J202" s="228">
        <v>414.58</v>
      </c>
      <c r="K202" s="228">
        <v>414.58</v>
      </c>
      <c r="L202" s="228">
        <v>414.58</v>
      </c>
      <c r="M202" s="228">
        <v>414.58</v>
      </c>
      <c r="N202" s="228">
        <v>414.58</v>
      </c>
      <c r="O202" s="228">
        <v>414.58</v>
      </c>
      <c r="P202" s="228">
        <v>414.58</v>
      </c>
      <c r="Q202" s="228">
        <v>414.58</v>
      </c>
      <c r="R202" s="228">
        <v>414.58</v>
      </c>
      <c r="S202" s="228">
        <v>414.58</v>
      </c>
      <c r="T202" s="228">
        <v>414.58</v>
      </c>
      <c r="U202" s="228">
        <v>414.58</v>
      </c>
      <c r="V202" s="228">
        <v>414.58</v>
      </c>
      <c r="W202" s="228">
        <v>414.58</v>
      </c>
      <c r="X202" s="228">
        <v>414.58</v>
      </c>
      <c r="Y202" s="228">
        <v>414.58</v>
      </c>
      <c r="AB202" s="4">
        <v>15</v>
      </c>
      <c r="AC202" s="4">
        <v>5</v>
      </c>
    </row>
    <row r="203" spans="1:29" x14ac:dyDescent="0.25">
      <c r="A203" s="111">
        <v>17</v>
      </c>
      <c r="B203" s="228">
        <v>414.58</v>
      </c>
      <c r="C203" s="228">
        <v>414.58</v>
      </c>
      <c r="D203" s="228">
        <v>414.58</v>
      </c>
      <c r="E203" s="228">
        <v>414.58</v>
      </c>
      <c r="F203" s="228">
        <v>414.58</v>
      </c>
      <c r="G203" s="228">
        <v>414.58</v>
      </c>
      <c r="H203" s="228">
        <v>414.58</v>
      </c>
      <c r="I203" s="228">
        <v>414.58</v>
      </c>
      <c r="J203" s="228">
        <v>414.58</v>
      </c>
      <c r="K203" s="228">
        <v>414.58</v>
      </c>
      <c r="L203" s="228">
        <v>414.58</v>
      </c>
      <c r="M203" s="228">
        <v>414.58</v>
      </c>
      <c r="N203" s="228">
        <v>414.58</v>
      </c>
      <c r="O203" s="228">
        <v>414.58</v>
      </c>
      <c r="P203" s="228">
        <v>414.58</v>
      </c>
      <c r="Q203" s="228">
        <v>414.58</v>
      </c>
      <c r="R203" s="228">
        <v>414.58</v>
      </c>
      <c r="S203" s="228">
        <v>414.58</v>
      </c>
      <c r="T203" s="228">
        <v>414.58</v>
      </c>
      <c r="U203" s="228">
        <v>414.58</v>
      </c>
      <c r="V203" s="228">
        <v>414.58</v>
      </c>
      <c r="W203" s="228">
        <v>414.58</v>
      </c>
      <c r="X203" s="228">
        <v>414.58</v>
      </c>
      <c r="Y203" s="228">
        <v>414.58</v>
      </c>
      <c r="AB203" s="4">
        <v>15</v>
      </c>
      <c r="AC203" s="4">
        <v>6</v>
      </c>
    </row>
    <row r="204" spans="1:29" x14ac:dyDescent="0.25">
      <c r="A204" s="111">
        <v>18</v>
      </c>
      <c r="B204" s="228">
        <v>414.58</v>
      </c>
      <c r="C204" s="228">
        <v>414.58</v>
      </c>
      <c r="D204" s="228">
        <v>414.58</v>
      </c>
      <c r="E204" s="228">
        <v>414.58</v>
      </c>
      <c r="F204" s="228">
        <v>414.58</v>
      </c>
      <c r="G204" s="228">
        <v>414.58</v>
      </c>
      <c r="H204" s="228">
        <v>414.58</v>
      </c>
      <c r="I204" s="228">
        <v>414.58</v>
      </c>
      <c r="J204" s="228">
        <v>414.58</v>
      </c>
      <c r="K204" s="228">
        <v>414.58</v>
      </c>
      <c r="L204" s="228">
        <v>414.58</v>
      </c>
      <c r="M204" s="228">
        <v>414.58</v>
      </c>
      <c r="N204" s="228">
        <v>414.58</v>
      </c>
      <c r="O204" s="228">
        <v>414.58</v>
      </c>
      <c r="P204" s="228">
        <v>414.58</v>
      </c>
      <c r="Q204" s="228">
        <v>414.58</v>
      </c>
      <c r="R204" s="228">
        <v>414.58</v>
      </c>
      <c r="S204" s="228">
        <v>414.58</v>
      </c>
      <c r="T204" s="228">
        <v>414.58</v>
      </c>
      <c r="U204" s="228">
        <v>414.58</v>
      </c>
      <c r="V204" s="228">
        <v>414.58</v>
      </c>
      <c r="W204" s="228">
        <v>414.58</v>
      </c>
      <c r="X204" s="228">
        <v>414.58</v>
      </c>
      <c r="Y204" s="228">
        <v>414.58</v>
      </c>
      <c r="AB204" s="4">
        <v>15</v>
      </c>
      <c r="AC204" s="4">
        <v>7</v>
      </c>
    </row>
    <row r="205" spans="1:29" x14ac:dyDescent="0.25">
      <c r="A205" s="111">
        <v>19</v>
      </c>
      <c r="B205" s="228">
        <v>414.58</v>
      </c>
      <c r="C205" s="228">
        <v>414.58</v>
      </c>
      <c r="D205" s="228">
        <v>414.58</v>
      </c>
      <c r="E205" s="228">
        <v>414.58</v>
      </c>
      <c r="F205" s="228">
        <v>414.58</v>
      </c>
      <c r="G205" s="228">
        <v>414.58</v>
      </c>
      <c r="H205" s="228">
        <v>414.58</v>
      </c>
      <c r="I205" s="228">
        <v>414.58</v>
      </c>
      <c r="J205" s="228">
        <v>414.58</v>
      </c>
      <c r="K205" s="228">
        <v>414.58</v>
      </c>
      <c r="L205" s="228">
        <v>414.58</v>
      </c>
      <c r="M205" s="228">
        <v>414.58</v>
      </c>
      <c r="N205" s="228">
        <v>414.58</v>
      </c>
      <c r="O205" s="228">
        <v>414.58</v>
      </c>
      <c r="P205" s="228">
        <v>414.58</v>
      </c>
      <c r="Q205" s="228">
        <v>414.58</v>
      </c>
      <c r="R205" s="228">
        <v>414.58</v>
      </c>
      <c r="S205" s="228">
        <v>414.58</v>
      </c>
      <c r="T205" s="228">
        <v>414.58</v>
      </c>
      <c r="U205" s="228">
        <v>414.58</v>
      </c>
      <c r="V205" s="228">
        <v>414.58</v>
      </c>
      <c r="W205" s="228">
        <v>414.58</v>
      </c>
      <c r="X205" s="228">
        <v>414.58</v>
      </c>
      <c r="Y205" s="228">
        <v>414.58</v>
      </c>
      <c r="AB205" s="4">
        <v>15</v>
      </c>
      <c r="AC205" s="4">
        <v>8</v>
      </c>
    </row>
    <row r="206" spans="1:29" x14ac:dyDescent="0.25">
      <c r="A206" s="111">
        <v>20</v>
      </c>
      <c r="B206" s="228">
        <v>414.58</v>
      </c>
      <c r="C206" s="228">
        <v>414.58</v>
      </c>
      <c r="D206" s="228">
        <v>414.58</v>
      </c>
      <c r="E206" s="228">
        <v>414.58</v>
      </c>
      <c r="F206" s="228">
        <v>414.58</v>
      </c>
      <c r="G206" s="228">
        <v>414.58</v>
      </c>
      <c r="H206" s="228">
        <v>414.58</v>
      </c>
      <c r="I206" s="228">
        <v>414.58</v>
      </c>
      <c r="J206" s="228">
        <v>414.58</v>
      </c>
      <c r="K206" s="228">
        <v>414.58</v>
      </c>
      <c r="L206" s="228">
        <v>414.58</v>
      </c>
      <c r="M206" s="228">
        <v>414.58</v>
      </c>
      <c r="N206" s="228">
        <v>414.58</v>
      </c>
      <c r="O206" s="228">
        <v>414.58</v>
      </c>
      <c r="P206" s="228">
        <v>414.58</v>
      </c>
      <c r="Q206" s="228">
        <v>414.58</v>
      </c>
      <c r="R206" s="228">
        <v>414.58</v>
      </c>
      <c r="S206" s="228">
        <v>414.58</v>
      </c>
      <c r="T206" s="228">
        <v>414.58</v>
      </c>
      <c r="U206" s="228">
        <v>414.58</v>
      </c>
      <c r="V206" s="228">
        <v>414.58</v>
      </c>
      <c r="W206" s="228">
        <v>414.58</v>
      </c>
      <c r="X206" s="228">
        <v>414.58</v>
      </c>
      <c r="Y206" s="228">
        <v>414.58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228">
        <v>414.58</v>
      </c>
      <c r="C207" s="228">
        <v>414.58</v>
      </c>
      <c r="D207" s="228">
        <v>414.58</v>
      </c>
      <c r="E207" s="228">
        <v>414.58</v>
      </c>
      <c r="F207" s="228">
        <v>414.58</v>
      </c>
      <c r="G207" s="228">
        <v>414.58</v>
      </c>
      <c r="H207" s="228">
        <v>414.58</v>
      </c>
      <c r="I207" s="228">
        <v>414.58</v>
      </c>
      <c r="J207" s="228">
        <v>414.58</v>
      </c>
      <c r="K207" s="228">
        <v>414.58</v>
      </c>
      <c r="L207" s="228">
        <v>414.58</v>
      </c>
      <c r="M207" s="228">
        <v>414.58</v>
      </c>
      <c r="N207" s="228">
        <v>414.58</v>
      </c>
      <c r="O207" s="228">
        <v>414.58</v>
      </c>
      <c r="P207" s="228">
        <v>414.58</v>
      </c>
      <c r="Q207" s="228">
        <v>414.58</v>
      </c>
      <c r="R207" s="228">
        <v>414.58</v>
      </c>
      <c r="S207" s="228">
        <v>414.58</v>
      </c>
      <c r="T207" s="228">
        <v>414.58</v>
      </c>
      <c r="U207" s="228">
        <v>414.58</v>
      </c>
      <c r="V207" s="228">
        <v>414.58</v>
      </c>
      <c r="W207" s="228">
        <v>414.58</v>
      </c>
      <c r="X207" s="228">
        <v>414.58</v>
      </c>
      <c r="Y207" s="228">
        <v>414.58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228">
        <v>414.58</v>
      </c>
      <c r="C208" s="228">
        <v>414.58</v>
      </c>
      <c r="D208" s="228">
        <v>414.58</v>
      </c>
      <c r="E208" s="228">
        <v>414.58</v>
      </c>
      <c r="F208" s="228">
        <v>414.58</v>
      </c>
      <c r="G208" s="228">
        <v>414.58</v>
      </c>
      <c r="H208" s="228">
        <v>414.58</v>
      </c>
      <c r="I208" s="228">
        <v>414.58</v>
      </c>
      <c r="J208" s="228">
        <v>414.58</v>
      </c>
      <c r="K208" s="228">
        <v>414.58</v>
      </c>
      <c r="L208" s="228">
        <v>414.58</v>
      </c>
      <c r="M208" s="228">
        <v>414.58</v>
      </c>
      <c r="N208" s="228">
        <v>414.58</v>
      </c>
      <c r="O208" s="228">
        <v>414.58</v>
      </c>
      <c r="P208" s="228">
        <v>414.58</v>
      </c>
      <c r="Q208" s="228">
        <v>414.58</v>
      </c>
      <c r="R208" s="228">
        <v>414.58</v>
      </c>
      <c r="S208" s="228">
        <v>414.58</v>
      </c>
      <c r="T208" s="228">
        <v>414.58</v>
      </c>
      <c r="U208" s="228">
        <v>414.58</v>
      </c>
      <c r="V208" s="228">
        <v>414.58</v>
      </c>
      <c r="W208" s="228">
        <v>414.58</v>
      </c>
      <c r="X208" s="228">
        <v>414.58</v>
      </c>
      <c r="Y208" s="228">
        <v>414.58</v>
      </c>
      <c r="AB208" s="4">
        <v>15</v>
      </c>
      <c r="AC208" s="4">
        <v>11</v>
      </c>
    </row>
    <row r="209" spans="1:29" x14ac:dyDescent="0.25">
      <c r="A209" s="111">
        <v>23</v>
      </c>
      <c r="B209" s="228">
        <v>414.58</v>
      </c>
      <c r="C209" s="228">
        <v>414.58</v>
      </c>
      <c r="D209" s="228">
        <v>414.58</v>
      </c>
      <c r="E209" s="228">
        <v>414.58</v>
      </c>
      <c r="F209" s="228">
        <v>414.58</v>
      </c>
      <c r="G209" s="228">
        <v>414.58</v>
      </c>
      <c r="H209" s="228">
        <v>414.58</v>
      </c>
      <c r="I209" s="228">
        <v>414.58</v>
      </c>
      <c r="J209" s="228">
        <v>414.58</v>
      </c>
      <c r="K209" s="228">
        <v>414.58</v>
      </c>
      <c r="L209" s="228">
        <v>414.58</v>
      </c>
      <c r="M209" s="228">
        <v>414.58</v>
      </c>
      <c r="N209" s="228">
        <v>414.58</v>
      </c>
      <c r="O209" s="228">
        <v>414.58</v>
      </c>
      <c r="P209" s="228">
        <v>414.58</v>
      </c>
      <c r="Q209" s="228">
        <v>414.58</v>
      </c>
      <c r="R209" s="228">
        <v>414.58</v>
      </c>
      <c r="S209" s="228">
        <v>414.58</v>
      </c>
      <c r="T209" s="228">
        <v>414.58</v>
      </c>
      <c r="U209" s="228">
        <v>414.58</v>
      </c>
      <c r="V209" s="228">
        <v>414.58</v>
      </c>
      <c r="W209" s="228">
        <v>414.58</v>
      </c>
      <c r="X209" s="228">
        <v>414.58</v>
      </c>
      <c r="Y209" s="228">
        <v>414.58</v>
      </c>
      <c r="AB209" s="4">
        <v>15</v>
      </c>
      <c r="AC209" s="4">
        <v>12</v>
      </c>
    </row>
    <row r="210" spans="1:29" x14ac:dyDescent="0.25">
      <c r="A210" s="111">
        <v>24</v>
      </c>
      <c r="B210" s="228">
        <v>414.58</v>
      </c>
      <c r="C210" s="228">
        <v>414.58</v>
      </c>
      <c r="D210" s="228">
        <v>414.58</v>
      </c>
      <c r="E210" s="228">
        <v>414.58</v>
      </c>
      <c r="F210" s="228">
        <v>414.58</v>
      </c>
      <c r="G210" s="228">
        <v>414.58</v>
      </c>
      <c r="H210" s="228">
        <v>414.58</v>
      </c>
      <c r="I210" s="228">
        <v>414.58</v>
      </c>
      <c r="J210" s="228">
        <v>414.58</v>
      </c>
      <c r="K210" s="228">
        <v>414.58</v>
      </c>
      <c r="L210" s="228">
        <v>414.58</v>
      </c>
      <c r="M210" s="228">
        <v>414.58</v>
      </c>
      <c r="N210" s="228">
        <v>414.58</v>
      </c>
      <c r="O210" s="228">
        <v>414.58</v>
      </c>
      <c r="P210" s="228">
        <v>414.58</v>
      </c>
      <c r="Q210" s="228">
        <v>414.58</v>
      </c>
      <c r="R210" s="228">
        <v>414.58</v>
      </c>
      <c r="S210" s="228">
        <v>414.58</v>
      </c>
      <c r="T210" s="228">
        <v>414.58</v>
      </c>
      <c r="U210" s="228">
        <v>414.58</v>
      </c>
      <c r="V210" s="228">
        <v>414.58</v>
      </c>
      <c r="W210" s="228">
        <v>414.58</v>
      </c>
      <c r="X210" s="228">
        <v>414.58</v>
      </c>
      <c r="Y210" s="228">
        <v>414.58</v>
      </c>
      <c r="AB210" s="4">
        <v>15</v>
      </c>
      <c r="AC210" s="4">
        <v>13</v>
      </c>
    </row>
    <row r="211" spans="1:29" x14ac:dyDescent="0.25">
      <c r="A211" s="111">
        <v>25</v>
      </c>
      <c r="B211" s="228">
        <v>414.58</v>
      </c>
      <c r="C211" s="228">
        <v>414.58</v>
      </c>
      <c r="D211" s="228">
        <v>414.58</v>
      </c>
      <c r="E211" s="228">
        <v>414.58</v>
      </c>
      <c r="F211" s="228">
        <v>414.58</v>
      </c>
      <c r="G211" s="228">
        <v>414.58</v>
      </c>
      <c r="H211" s="228">
        <v>414.58</v>
      </c>
      <c r="I211" s="228">
        <v>414.58</v>
      </c>
      <c r="J211" s="228">
        <v>414.58</v>
      </c>
      <c r="K211" s="228">
        <v>414.58</v>
      </c>
      <c r="L211" s="228">
        <v>414.58</v>
      </c>
      <c r="M211" s="228">
        <v>414.58</v>
      </c>
      <c r="N211" s="228">
        <v>414.58</v>
      </c>
      <c r="O211" s="228">
        <v>414.58</v>
      </c>
      <c r="P211" s="228">
        <v>414.58</v>
      </c>
      <c r="Q211" s="228">
        <v>414.58</v>
      </c>
      <c r="R211" s="228">
        <v>414.58</v>
      </c>
      <c r="S211" s="228">
        <v>414.58</v>
      </c>
      <c r="T211" s="228">
        <v>414.58</v>
      </c>
      <c r="U211" s="228">
        <v>414.58</v>
      </c>
      <c r="V211" s="228">
        <v>414.58</v>
      </c>
      <c r="W211" s="228">
        <v>414.58</v>
      </c>
      <c r="X211" s="228">
        <v>414.58</v>
      </c>
      <c r="Y211" s="228">
        <v>414.58</v>
      </c>
      <c r="AB211" s="4">
        <v>15</v>
      </c>
      <c r="AC211" s="4">
        <v>14</v>
      </c>
    </row>
    <row r="212" spans="1:29" x14ac:dyDescent="0.25">
      <c r="A212" s="111">
        <v>26</v>
      </c>
      <c r="B212" s="228">
        <v>414.58</v>
      </c>
      <c r="C212" s="228">
        <v>414.58</v>
      </c>
      <c r="D212" s="228">
        <v>414.58</v>
      </c>
      <c r="E212" s="228">
        <v>414.58</v>
      </c>
      <c r="F212" s="228">
        <v>414.58</v>
      </c>
      <c r="G212" s="228">
        <v>414.58</v>
      </c>
      <c r="H212" s="228">
        <v>414.58</v>
      </c>
      <c r="I212" s="228">
        <v>414.58</v>
      </c>
      <c r="J212" s="228">
        <v>414.58</v>
      </c>
      <c r="K212" s="228">
        <v>414.58</v>
      </c>
      <c r="L212" s="228">
        <v>414.58</v>
      </c>
      <c r="M212" s="228">
        <v>414.58</v>
      </c>
      <c r="N212" s="228">
        <v>414.58</v>
      </c>
      <c r="O212" s="228">
        <v>414.58</v>
      </c>
      <c r="P212" s="228">
        <v>414.58</v>
      </c>
      <c r="Q212" s="228">
        <v>414.58</v>
      </c>
      <c r="R212" s="228">
        <v>414.58</v>
      </c>
      <c r="S212" s="228">
        <v>414.58</v>
      </c>
      <c r="T212" s="228">
        <v>414.58</v>
      </c>
      <c r="U212" s="228">
        <v>414.58</v>
      </c>
      <c r="V212" s="228">
        <v>414.58</v>
      </c>
      <c r="W212" s="228">
        <v>414.58</v>
      </c>
      <c r="X212" s="228">
        <v>414.58</v>
      </c>
      <c r="Y212" s="228">
        <v>414.58</v>
      </c>
      <c r="AB212" s="4">
        <v>15</v>
      </c>
      <c r="AC212" s="4">
        <v>15</v>
      </c>
    </row>
    <row r="213" spans="1:29" x14ac:dyDescent="0.25">
      <c r="A213" s="111">
        <v>27</v>
      </c>
      <c r="B213" s="228">
        <v>414.58</v>
      </c>
      <c r="C213" s="228">
        <v>414.58</v>
      </c>
      <c r="D213" s="228">
        <v>414.58</v>
      </c>
      <c r="E213" s="228">
        <v>414.58</v>
      </c>
      <c r="F213" s="228">
        <v>414.58</v>
      </c>
      <c r="G213" s="228">
        <v>414.58</v>
      </c>
      <c r="H213" s="228">
        <v>414.58</v>
      </c>
      <c r="I213" s="228">
        <v>414.58</v>
      </c>
      <c r="J213" s="228">
        <v>414.58</v>
      </c>
      <c r="K213" s="228">
        <v>414.58</v>
      </c>
      <c r="L213" s="228">
        <v>414.58</v>
      </c>
      <c r="M213" s="228">
        <v>414.58</v>
      </c>
      <c r="N213" s="228">
        <v>414.58</v>
      </c>
      <c r="O213" s="228">
        <v>414.58</v>
      </c>
      <c r="P213" s="228">
        <v>414.58</v>
      </c>
      <c r="Q213" s="228">
        <v>414.58</v>
      </c>
      <c r="R213" s="228">
        <v>414.58</v>
      </c>
      <c r="S213" s="228">
        <v>414.58</v>
      </c>
      <c r="T213" s="228">
        <v>414.58</v>
      </c>
      <c r="U213" s="228">
        <v>414.58</v>
      </c>
      <c r="V213" s="228">
        <v>414.58</v>
      </c>
      <c r="W213" s="228">
        <v>414.58</v>
      </c>
      <c r="X213" s="228">
        <v>414.58</v>
      </c>
      <c r="Y213" s="228">
        <v>414.58</v>
      </c>
      <c r="AB213" s="4">
        <v>15</v>
      </c>
      <c r="AC213" s="4">
        <v>16</v>
      </c>
    </row>
    <row r="214" spans="1:29" x14ac:dyDescent="0.25">
      <c r="A214" s="111">
        <v>28</v>
      </c>
      <c r="B214" s="228">
        <v>414.58</v>
      </c>
      <c r="C214" s="228">
        <v>414.58</v>
      </c>
      <c r="D214" s="228">
        <v>414.58</v>
      </c>
      <c r="E214" s="228">
        <v>414.58</v>
      </c>
      <c r="F214" s="228">
        <v>414.58</v>
      </c>
      <c r="G214" s="228">
        <v>414.58</v>
      </c>
      <c r="H214" s="228">
        <v>414.58</v>
      </c>
      <c r="I214" s="228">
        <v>414.58</v>
      </c>
      <c r="J214" s="228">
        <v>414.58</v>
      </c>
      <c r="K214" s="228">
        <v>414.58</v>
      </c>
      <c r="L214" s="228">
        <v>414.58</v>
      </c>
      <c r="M214" s="228">
        <v>414.58</v>
      </c>
      <c r="N214" s="228">
        <v>414.58</v>
      </c>
      <c r="O214" s="228">
        <v>414.58</v>
      </c>
      <c r="P214" s="228">
        <v>414.58</v>
      </c>
      <c r="Q214" s="228">
        <v>414.58</v>
      </c>
      <c r="R214" s="228">
        <v>414.58</v>
      </c>
      <c r="S214" s="228">
        <v>414.58</v>
      </c>
      <c r="T214" s="228">
        <v>414.58</v>
      </c>
      <c r="U214" s="228">
        <v>414.58</v>
      </c>
      <c r="V214" s="228">
        <v>414.58</v>
      </c>
      <c r="W214" s="228">
        <v>414.58</v>
      </c>
      <c r="X214" s="228">
        <v>414.58</v>
      </c>
      <c r="Y214" s="228">
        <v>414.58</v>
      </c>
      <c r="AB214" s="4">
        <v>15</v>
      </c>
      <c r="AC214" s="4">
        <v>17</v>
      </c>
    </row>
    <row r="215" spans="1:29" x14ac:dyDescent="0.25">
      <c r="A215" s="111">
        <v>29</v>
      </c>
      <c r="B215" s="228">
        <v>414.58</v>
      </c>
      <c r="C215" s="228">
        <v>414.58</v>
      </c>
      <c r="D215" s="228">
        <v>414.58</v>
      </c>
      <c r="E215" s="228">
        <v>414.58</v>
      </c>
      <c r="F215" s="228">
        <v>414.58</v>
      </c>
      <c r="G215" s="228">
        <v>414.58</v>
      </c>
      <c r="H215" s="228">
        <v>414.58</v>
      </c>
      <c r="I215" s="228">
        <v>414.58</v>
      </c>
      <c r="J215" s="228">
        <v>414.58</v>
      </c>
      <c r="K215" s="228">
        <v>414.58</v>
      </c>
      <c r="L215" s="228">
        <v>414.58</v>
      </c>
      <c r="M215" s="228">
        <v>414.58</v>
      </c>
      <c r="N215" s="228">
        <v>414.58</v>
      </c>
      <c r="O215" s="228">
        <v>414.58</v>
      </c>
      <c r="P215" s="228">
        <v>414.58</v>
      </c>
      <c r="Q215" s="228">
        <v>414.58</v>
      </c>
      <c r="R215" s="228">
        <v>414.58</v>
      </c>
      <c r="S215" s="228">
        <v>414.58</v>
      </c>
      <c r="T215" s="228">
        <v>414.58</v>
      </c>
      <c r="U215" s="228">
        <v>414.58</v>
      </c>
      <c r="V215" s="228">
        <v>414.58</v>
      </c>
      <c r="W215" s="228">
        <v>414.58</v>
      </c>
      <c r="X215" s="228">
        <v>414.58</v>
      </c>
      <c r="Y215" s="228">
        <v>414.58</v>
      </c>
      <c r="AB215" s="4">
        <v>15</v>
      </c>
      <c r="AC215" s="4">
        <v>18</v>
      </c>
    </row>
    <row r="216" spans="1:29" x14ac:dyDescent="0.25">
      <c r="A216" s="121">
        <v>30</v>
      </c>
      <c r="B216" s="228">
        <v>414.58</v>
      </c>
      <c r="C216" s="228">
        <v>414.58</v>
      </c>
      <c r="D216" s="228">
        <v>414.58</v>
      </c>
      <c r="E216" s="228">
        <v>414.58</v>
      </c>
      <c r="F216" s="228">
        <v>414.58</v>
      </c>
      <c r="G216" s="228">
        <v>414.58</v>
      </c>
      <c r="H216" s="228">
        <v>414.58</v>
      </c>
      <c r="I216" s="228">
        <v>414.58</v>
      </c>
      <c r="J216" s="228">
        <v>414.58</v>
      </c>
      <c r="K216" s="228">
        <v>414.58</v>
      </c>
      <c r="L216" s="228">
        <v>414.58</v>
      </c>
      <c r="M216" s="228">
        <v>414.58</v>
      </c>
      <c r="N216" s="228">
        <v>414.58</v>
      </c>
      <c r="O216" s="228">
        <v>414.58</v>
      </c>
      <c r="P216" s="228">
        <v>414.58</v>
      </c>
      <c r="Q216" s="228">
        <v>414.58</v>
      </c>
      <c r="R216" s="228">
        <v>414.58</v>
      </c>
      <c r="S216" s="228">
        <v>414.58</v>
      </c>
      <c r="T216" s="228">
        <v>414.58</v>
      </c>
      <c r="U216" s="228">
        <v>414.58</v>
      </c>
      <c r="V216" s="228">
        <v>414.58</v>
      </c>
      <c r="W216" s="228">
        <v>414.58</v>
      </c>
      <c r="X216" s="228">
        <v>414.58</v>
      </c>
      <c r="Y216" s="228">
        <v>414.58</v>
      </c>
      <c r="AB216" s="4">
        <v>15</v>
      </c>
      <c r="AC216" s="4">
        <v>19</v>
      </c>
    </row>
    <row r="217" spans="1:29" x14ac:dyDescent="0.25">
      <c r="A217" s="122">
        <v>31</v>
      </c>
      <c r="B217" s="228">
        <v>414.58</v>
      </c>
      <c r="C217" s="228">
        <v>414.58</v>
      </c>
      <c r="D217" s="228">
        <v>414.58</v>
      </c>
      <c r="E217" s="228">
        <v>414.58</v>
      </c>
      <c r="F217" s="228">
        <v>414.58</v>
      </c>
      <c r="G217" s="228">
        <v>414.58</v>
      </c>
      <c r="H217" s="228">
        <v>414.58</v>
      </c>
      <c r="I217" s="228">
        <v>414.58</v>
      </c>
      <c r="J217" s="228">
        <v>414.58</v>
      </c>
      <c r="K217" s="228">
        <v>414.58</v>
      </c>
      <c r="L217" s="228">
        <v>414.58</v>
      </c>
      <c r="M217" s="228">
        <v>414.58</v>
      </c>
      <c r="N217" s="228">
        <v>414.58</v>
      </c>
      <c r="O217" s="228">
        <v>414.58</v>
      </c>
      <c r="P217" s="228">
        <v>414.58</v>
      </c>
      <c r="Q217" s="228">
        <v>414.58</v>
      </c>
      <c r="R217" s="228">
        <v>414.58</v>
      </c>
      <c r="S217" s="228">
        <v>414.58</v>
      </c>
      <c r="T217" s="228">
        <v>414.58</v>
      </c>
      <c r="U217" s="228">
        <v>414.58</v>
      </c>
      <c r="V217" s="228">
        <v>414.58</v>
      </c>
      <c r="W217" s="228">
        <v>414.58</v>
      </c>
      <c r="X217" s="228">
        <v>414.58</v>
      </c>
      <c r="Y217" s="228">
        <v>414.58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O220" s="13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248">
        <v>2.2000000000000002</v>
      </c>
      <c r="J226" s="248">
        <v>2.2000000000000002</v>
      </c>
      <c r="K226" s="248">
        <v>2.2000000000000002</v>
      </c>
      <c r="L226" s="248">
        <v>2.2000000000000002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238">
        <v>0</v>
      </c>
      <c r="J227" s="238">
        <v>0</v>
      </c>
      <c r="K227" s="238">
        <v>0</v>
      </c>
      <c r="L227" s="238">
        <v>0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238">
        <v>2.2000000000000002</v>
      </c>
      <c r="J228" s="238">
        <v>2.2000000000000002</v>
      </c>
      <c r="K228" s="238">
        <v>2.2000000000000002</v>
      </c>
      <c r="L228" s="238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0</v>
      </c>
      <c r="J230" s="136">
        <v>0</v>
      </c>
      <c r="K230" s="136">
        <v>0</v>
      </c>
      <c r="L230" s="136">
        <v>0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0</v>
      </c>
      <c r="J231" s="136">
        <v>0</v>
      </c>
      <c r="K231" s="136">
        <v>0</v>
      </c>
      <c r="L231" s="136">
        <v>0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197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68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39">
        <v>1143.3800000000001</v>
      </c>
      <c r="C7" s="240">
        <v>1153.3800000000001</v>
      </c>
      <c r="D7" s="240">
        <v>1177.22</v>
      </c>
      <c r="E7" s="240">
        <v>1185.46</v>
      </c>
      <c r="F7" s="240">
        <v>1249.8499999999999</v>
      </c>
      <c r="G7" s="240">
        <v>1358.27</v>
      </c>
      <c r="H7" s="240">
        <v>1415.16</v>
      </c>
      <c r="I7" s="240">
        <v>1426.97</v>
      </c>
      <c r="J7" s="240">
        <v>1424.88</v>
      </c>
      <c r="K7" s="240">
        <v>1417.48</v>
      </c>
      <c r="L7" s="240">
        <v>1407.59</v>
      </c>
      <c r="M7" s="240">
        <v>1407.51</v>
      </c>
      <c r="N7" s="240">
        <v>1397.31</v>
      </c>
      <c r="O7" s="240">
        <v>1380.87</v>
      </c>
      <c r="P7" s="240">
        <v>1389.28</v>
      </c>
      <c r="Q7" s="240">
        <v>1406.94</v>
      </c>
      <c r="R7" s="240">
        <v>1422.08</v>
      </c>
      <c r="S7" s="240">
        <v>1442.13</v>
      </c>
      <c r="T7" s="240">
        <v>1420.22</v>
      </c>
      <c r="U7" s="240">
        <v>1403.05</v>
      </c>
      <c r="V7" s="240">
        <v>1374.82</v>
      </c>
      <c r="W7" s="240">
        <v>1325.35</v>
      </c>
      <c r="X7" s="240">
        <v>1203.82</v>
      </c>
      <c r="Y7" s="241">
        <v>1181.03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42">
        <v>1152.18</v>
      </c>
      <c r="C8" s="243">
        <v>1152.6500000000001</v>
      </c>
      <c r="D8" s="243">
        <v>1161.57</v>
      </c>
      <c r="E8" s="243">
        <v>1184.17</v>
      </c>
      <c r="F8" s="243">
        <v>1268.01</v>
      </c>
      <c r="G8" s="243">
        <v>1383.85</v>
      </c>
      <c r="H8" s="243">
        <v>1405.09</v>
      </c>
      <c r="I8" s="243">
        <v>1449.88</v>
      </c>
      <c r="J8" s="243">
        <v>1427.63</v>
      </c>
      <c r="K8" s="243">
        <v>1416.28</v>
      </c>
      <c r="L8" s="243">
        <v>1398.71</v>
      </c>
      <c r="M8" s="243">
        <v>1401.62</v>
      </c>
      <c r="N8" s="243">
        <v>1398.19</v>
      </c>
      <c r="O8" s="243">
        <v>1394.65</v>
      </c>
      <c r="P8" s="243">
        <v>1398.53</v>
      </c>
      <c r="Q8" s="243">
        <v>1415.21</v>
      </c>
      <c r="R8" s="243">
        <v>1451.52</v>
      </c>
      <c r="S8" s="243">
        <v>1460.99</v>
      </c>
      <c r="T8" s="243">
        <v>1528.06</v>
      </c>
      <c r="U8" s="243">
        <v>1442.32</v>
      </c>
      <c r="V8" s="243">
        <v>1398.27</v>
      </c>
      <c r="W8" s="243">
        <v>1358.2</v>
      </c>
      <c r="X8" s="243">
        <v>1265.52</v>
      </c>
      <c r="Y8" s="244">
        <v>1228.5999999999999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42">
        <v>1181.1600000000001</v>
      </c>
      <c r="C9" s="243">
        <v>1169.1300000000001</v>
      </c>
      <c r="D9" s="243">
        <v>1171.58</v>
      </c>
      <c r="E9" s="243">
        <v>1183.26</v>
      </c>
      <c r="F9" s="243">
        <v>1250.93</v>
      </c>
      <c r="G9" s="243">
        <v>1362.97</v>
      </c>
      <c r="H9" s="243">
        <v>1410.32</v>
      </c>
      <c r="I9" s="243">
        <v>1427.57</v>
      </c>
      <c r="J9" s="243">
        <v>1430.15</v>
      </c>
      <c r="K9" s="243">
        <v>1426.5</v>
      </c>
      <c r="L9" s="243">
        <v>1398.33</v>
      </c>
      <c r="M9" s="243">
        <v>1412.44</v>
      </c>
      <c r="N9" s="243">
        <v>1407.51</v>
      </c>
      <c r="O9" s="243">
        <v>1398.73</v>
      </c>
      <c r="P9" s="243">
        <v>1400.43</v>
      </c>
      <c r="Q9" s="243">
        <v>1412.29</v>
      </c>
      <c r="R9" s="243">
        <v>1441.84</v>
      </c>
      <c r="S9" s="243">
        <v>1483.46</v>
      </c>
      <c r="T9" s="243">
        <v>1441.52</v>
      </c>
      <c r="U9" s="243">
        <v>1410.99</v>
      </c>
      <c r="V9" s="243">
        <v>1353.18</v>
      </c>
      <c r="W9" s="243">
        <v>1298.6400000000001</v>
      </c>
      <c r="X9" s="243">
        <v>1236.82</v>
      </c>
      <c r="Y9" s="244">
        <v>1222.77</v>
      </c>
      <c r="AB9" s="4">
        <v>7</v>
      </c>
      <c r="AC9" s="4">
        <v>4</v>
      </c>
    </row>
    <row r="10" spans="1:29" x14ac:dyDescent="0.25">
      <c r="A10" s="69">
        <v>4</v>
      </c>
      <c r="B10" s="242">
        <v>1180.28</v>
      </c>
      <c r="C10" s="243">
        <v>1180.75</v>
      </c>
      <c r="D10" s="243">
        <v>1181.8499999999999</v>
      </c>
      <c r="E10" s="243">
        <v>1182.45</v>
      </c>
      <c r="F10" s="243">
        <v>1183.54</v>
      </c>
      <c r="G10" s="243">
        <v>1254.23</v>
      </c>
      <c r="H10" s="243">
        <v>1281.69</v>
      </c>
      <c r="I10" s="243">
        <v>1268.56</v>
      </c>
      <c r="J10" s="243">
        <v>1243.81</v>
      </c>
      <c r="K10" s="243">
        <v>1206.58</v>
      </c>
      <c r="L10" s="243">
        <v>1137.57</v>
      </c>
      <c r="M10" s="243">
        <v>1137.5</v>
      </c>
      <c r="N10" s="243">
        <v>1137.3699999999999</v>
      </c>
      <c r="O10" s="243">
        <v>1137.48</v>
      </c>
      <c r="P10" s="243">
        <v>1164.3800000000001</v>
      </c>
      <c r="Q10" s="243">
        <v>1155.5999999999999</v>
      </c>
      <c r="R10" s="243">
        <v>1189.17</v>
      </c>
      <c r="S10" s="243">
        <v>1189.3</v>
      </c>
      <c r="T10" s="243">
        <v>1188.26</v>
      </c>
      <c r="U10" s="243">
        <v>1187.99</v>
      </c>
      <c r="V10" s="243">
        <v>1186.48</v>
      </c>
      <c r="W10" s="243">
        <v>1141.06</v>
      </c>
      <c r="X10" s="243">
        <v>1133.8800000000001</v>
      </c>
      <c r="Y10" s="244">
        <v>1139.76</v>
      </c>
      <c r="AB10" s="4">
        <v>7</v>
      </c>
      <c r="AC10" s="4">
        <v>5</v>
      </c>
    </row>
    <row r="11" spans="1:29" x14ac:dyDescent="0.25">
      <c r="A11" s="69">
        <v>5</v>
      </c>
      <c r="B11" s="242">
        <v>1181.07</v>
      </c>
      <c r="C11" s="243">
        <v>1182.1300000000001</v>
      </c>
      <c r="D11" s="243">
        <v>1181.95</v>
      </c>
      <c r="E11" s="243">
        <v>1182.79</v>
      </c>
      <c r="F11" s="243">
        <v>1190.04</v>
      </c>
      <c r="G11" s="243">
        <v>1201.4100000000001</v>
      </c>
      <c r="H11" s="243">
        <v>1273.03</v>
      </c>
      <c r="I11" s="243">
        <v>1254.0999999999999</v>
      </c>
      <c r="J11" s="243">
        <v>1210.58</v>
      </c>
      <c r="K11" s="243">
        <v>1199.27</v>
      </c>
      <c r="L11" s="243">
        <v>1191.08</v>
      </c>
      <c r="M11" s="243">
        <v>1189.01</v>
      </c>
      <c r="N11" s="243">
        <v>1150.25</v>
      </c>
      <c r="O11" s="243">
        <v>1137.92</v>
      </c>
      <c r="P11" s="243">
        <v>1138.5999999999999</v>
      </c>
      <c r="Q11" s="243">
        <v>1149.6099999999999</v>
      </c>
      <c r="R11" s="243">
        <v>1199.6600000000001</v>
      </c>
      <c r="S11" s="243">
        <v>1241.3</v>
      </c>
      <c r="T11" s="243">
        <v>1279.08</v>
      </c>
      <c r="U11" s="243">
        <v>1260.6400000000001</v>
      </c>
      <c r="V11" s="243">
        <v>1189.69</v>
      </c>
      <c r="W11" s="243">
        <v>1185.94</v>
      </c>
      <c r="X11" s="243">
        <v>1179.28</v>
      </c>
      <c r="Y11" s="244">
        <v>1180.28</v>
      </c>
      <c r="AB11" s="4">
        <v>7</v>
      </c>
      <c r="AC11" s="4">
        <v>6</v>
      </c>
    </row>
    <row r="12" spans="1:29" x14ac:dyDescent="0.25">
      <c r="A12" s="69">
        <v>6</v>
      </c>
      <c r="B12" s="242">
        <v>1187.79</v>
      </c>
      <c r="C12" s="243">
        <v>1182.3</v>
      </c>
      <c r="D12" s="243">
        <v>1168.1199999999999</v>
      </c>
      <c r="E12" s="243">
        <v>1167.07</v>
      </c>
      <c r="F12" s="243">
        <v>1183.8599999999999</v>
      </c>
      <c r="G12" s="243">
        <v>1191.1600000000001</v>
      </c>
      <c r="H12" s="243">
        <v>1218.3699999999999</v>
      </c>
      <c r="I12" s="243">
        <v>1295.8499999999999</v>
      </c>
      <c r="J12" s="243">
        <v>1402.38</v>
      </c>
      <c r="K12" s="243">
        <v>1407.06</v>
      </c>
      <c r="L12" s="243">
        <v>1401.63</v>
      </c>
      <c r="M12" s="243">
        <v>1402.92</v>
      </c>
      <c r="N12" s="243">
        <v>1391.69</v>
      </c>
      <c r="O12" s="243">
        <v>1394.71</v>
      </c>
      <c r="P12" s="243">
        <v>1395.39</v>
      </c>
      <c r="Q12" s="243">
        <v>1408.32</v>
      </c>
      <c r="R12" s="243">
        <v>1439</v>
      </c>
      <c r="S12" s="243">
        <v>1432.68</v>
      </c>
      <c r="T12" s="243">
        <v>1435.05</v>
      </c>
      <c r="U12" s="243">
        <v>1389.09</v>
      </c>
      <c r="V12" s="243">
        <v>1280.17</v>
      </c>
      <c r="W12" s="243">
        <v>1232.6400000000001</v>
      </c>
      <c r="X12" s="243">
        <v>1188.21</v>
      </c>
      <c r="Y12" s="244">
        <v>1186.52</v>
      </c>
      <c r="AB12" s="4">
        <v>7</v>
      </c>
      <c r="AC12" s="4">
        <v>7</v>
      </c>
    </row>
    <row r="13" spans="1:29" x14ac:dyDescent="0.25">
      <c r="A13" s="69">
        <v>7</v>
      </c>
      <c r="B13" s="242">
        <v>1214.67</v>
      </c>
      <c r="C13" s="243">
        <v>1184.07</v>
      </c>
      <c r="D13" s="243">
        <v>1184.54</v>
      </c>
      <c r="E13" s="243">
        <v>1180.17</v>
      </c>
      <c r="F13" s="243">
        <v>1184.8599999999999</v>
      </c>
      <c r="G13" s="243">
        <v>1193.49</v>
      </c>
      <c r="H13" s="243">
        <v>1273.49</v>
      </c>
      <c r="I13" s="243">
        <v>1318.96</v>
      </c>
      <c r="J13" s="243">
        <v>1431.78</v>
      </c>
      <c r="K13" s="243">
        <v>1483.88</v>
      </c>
      <c r="L13" s="243">
        <v>1490.05</v>
      </c>
      <c r="M13" s="243">
        <v>1490.74</v>
      </c>
      <c r="N13" s="243">
        <v>1491.28</v>
      </c>
      <c r="O13" s="243">
        <v>1490.77</v>
      </c>
      <c r="P13" s="243">
        <v>1503.43</v>
      </c>
      <c r="Q13" s="243">
        <v>1535.37</v>
      </c>
      <c r="R13" s="243">
        <v>1574.11</v>
      </c>
      <c r="S13" s="243">
        <v>1585.69</v>
      </c>
      <c r="T13" s="243">
        <v>1607.85</v>
      </c>
      <c r="U13" s="243">
        <v>1501.76</v>
      </c>
      <c r="V13" s="243">
        <v>1353.45</v>
      </c>
      <c r="W13" s="243">
        <v>1250.3699999999999</v>
      </c>
      <c r="X13" s="243">
        <v>1196.96</v>
      </c>
      <c r="Y13" s="244">
        <v>1189.4000000000001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42">
        <v>1150.8699999999999</v>
      </c>
      <c r="C14" s="243">
        <v>1151.58</v>
      </c>
      <c r="D14" s="243">
        <v>1160.3800000000001</v>
      </c>
      <c r="E14" s="243">
        <v>1162.31</v>
      </c>
      <c r="F14" s="243">
        <v>1185.8</v>
      </c>
      <c r="G14" s="243">
        <v>1257.18</v>
      </c>
      <c r="H14" s="243">
        <v>1297.54</v>
      </c>
      <c r="I14" s="243">
        <v>1392.5</v>
      </c>
      <c r="J14" s="243">
        <v>1402.11</v>
      </c>
      <c r="K14" s="243">
        <v>1361.73</v>
      </c>
      <c r="L14" s="243">
        <v>1344.12</v>
      </c>
      <c r="M14" s="243">
        <v>1354.59</v>
      </c>
      <c r="N14" s="243">
        <v>1350.85</v>
      </c>
      <c r="O14" s="243">
        <v>1350.63</v>
      </c>
      <c r="P14" s="243">
        <v>1352.31</v>
      </c>
      <c r="Q14" s="243">
        <v>1367.28</v>
      </c>
      <c r="R14" s="243">
        <v>1402.53</v>
      </c>
      <c r="S14" s="243">
        <v>1408.26</v>
      </c>
      <c r="T14" s="243">
        <v>1392.25</v>
      </c>
      <c r="U14" s="243">
        <v>1365.66</v>
      </c>
      <c r="V14" s="243">
        <v>1242.4100000000001</v>
      </c>
      <c r="W14" s="243">
        <v>1191.48</v>
      </c>
      <c r="X14" s="243">
        <v>1184.03</v>
      </c>
      <c r="Y14" s="244">
        <v>1181.21</v>
      </c>
      <c r="AB14" s="4">
        <v>7</v>
      </c>
      <c r="AC14" s="4">
        <v>9</v>
      </c>
    </row>
    <row r="15" spans="1:29" x14ac:dyDescent="0.25">
      <c r="A15" s="69">
        <v>9</v>
      </c>
      <c r="B15" s="242">
        <v>1166.21</v>
      </c>
      <c r="C15" s="243">
        <v>1164.33</v>
      </c>
      <c r="D15" s="243">
        <v>1148.58</v>
      </c>
      <c r="E15" s="243">
        <v>1150.3900000000001</v>
      </c>
      <c r="F15" s="243">
        <v>1165.03</v>
      </c>
      <c r="G15" s="243">
        <v>1198.58</v>
      </c>
      <c r="H15" s="243">
        <v>1259.58</v>
      </c>
      <c r="I15" s="243">
        <v>1329.74</v>
      </c>
      <c r="J15" s="243">
        <v>1349.09</v>
      </c>
      <c r="K15" s="243">
        <v>1353.17</v>
      </c>
      <c r="L15" s="243">
        <v>1267.73</v>
      </c>
      <c r="M15" s="243">
        <v>1269.1600000000001</v>
      </c>
      <c r="N15" s="243">
        <v>1261.8399999999999</v>
      </c>
      <c r="O15" s="243">
        <v>1261.26</v>
      </c>
      <c r="P15" s="243">
        <v>1255.95</v>
      </c>
      <c r="Q15" s="243">
        <v>1252.8699999999999</v>
      </c>
      <c r="R15" s="243">
        <v>1261.83</v>
      </c>
      <c r="S15" s="243">
        <v>1330.57</v>
      </c>
      <c r="T15" s="243">
        <v>1265.76</v>
      </c>
      <c r="U15" s="243">
        <v>1236.8499999999999</v>
      </c>
      <c r="V15" s="243">
        <v>1193.96</v>
      </c>
      <c r="W15" s="243">
        <v>1186.29</v>
      </c>
      <c r="X15" s="243">
        <v>1158.55</v>
      </c>
      <c r="Y15" s="244">
        <v>1158.92</v>
      </c>
      <c r="AB15" s="4">
        <v>7</v>
      </c>
      <c r="AC15" s="4">
        <v>10</v>
      </c>
    </row>
    <row r="16" spans="1:29" x14ac:dyDescent="0.25">
      <c r="A16" s="69">
        <v>10</v>
      </c>
      <c r="B16" s="242">
        <v>1158.94</v>
      </c>
      <c r="C16" s="243">
        <v>1153.8599999999999</v>
      </c>
      <c r="D16" s="243">
        <v>1154.73</v>
      </c>
      <c r="E16" s="243">
        <v>1161.0999999999999</v>
      </c>
      <c r="F16" s="243">
        <v>1169.46</v>
      </c>
      <c r="G16" s="243">
        <v>1196.27</v>
      </c>
      <c r="H16" s="243">
        <v>1250.69</v>
      </c>
      <c r="I16" s="243">
        <v>1274.5999999999999</v>
      </c>
      <c r="J16" s="243">
        <v>1272.8</v>
      </c>
      <c r="K16" s="243">
        <v>1258.58</v>
      </c>
      <c r="L16" s="243">
        <v>1232.01</v>
      </c>
      <c r="M16" s="243">
        <v>1246.3800000000001</v>
      </c>
      <c r="N16" s="243">
        <v>1245.8599999999999</v>
      </c>
      <c r="O16" s="243">
        <v>1253.18</v>
      </c>
      <c r="P16" s="243">
        <v>1238.8699999999999</v>
      </c>
      <c r="Q16" s="243">
        <v>1247.72</v>
      </c>
      <c r="R16" s="243">
        <v>1260.23</v>
      </c>
      <c r="S16" s="243">
        <v>1282.7</v>
      </c>
      <c r="T16" s="243">
        <v>1264.6099999999999</v>
      </c>
      <c r="U16" s="243">
        <v>1216.8900000000001</v>
      </c>
      <c r="V16" s="243">
        <v>1180.94</v>
      </c>
      <c r="W16" s="243">
        <v>1166.8399999999999</v>
      </c>
      <c r="X16" s="243">
        <v>1160.9100000000001</v>
      </c>
      <c r="Y16" s="244">
        <v>1160.1099999999999</v>
      </c>
      <c r="AB16" s="4">
        <v>7</v>
      </c>
      <c r="AC16" s="4">
        <v>11</v>
      </c>
    </row>
    <row r="17" spans="1:29" x14ac:dyDescent="0.25">
      <c r="A17" s="69">
        <v>11</v>
      </c>
      <c r="B17" s="242">
        <v>1178.24</v>
      </c>
      <c r="C17" s="243">
        <v>1177.01</v>
      </c>
      <c r="D17" s="243">
        <v>1169.33</v>
      </c>
      <c r="E17" s="243">
        <v>1178.08</v>
      </c>
      <c r="F17" s="243">
        <v>1179.68</v>
      </c>
      <c r="G17" s="243">
        <v>1196.6500000000001</v>
      </c>
      <c r="H17" s="243">
        <v>1204.05</v>
      </c>
      <c r="I17" s="243">
        <v>1205.32</v>
      </c>
      <c r="J17" s="243">
        <v>1188.19</v>
      </c>
      <c r="K17" s="243">
        <v>1188.17</v>
      </c>
      <c r="L17" s="243">
        <v>1187.1199999999999</v>
      </c>
      <c r="M17" s="243">
        <v>1187.1300000000001</v>
      </c>
      <c r="N17" s="243">
        <v>1186.78</v>
      </c>
      <c r="O17" s="243">
        <v>1185.74</v>
      </c>
      <c r="P17" s="243">
        <v>1187.48</v>
      </c>
      <c r="Q17" s="243">
        <v>1182.8499999999999</v>
      </c>
      <c r="R17" s="243">
        <v>1183.9000000000001</v>
      </c>
      <c r="S17" s="243">
        <v>1184.75</v>
      </c>
      <c r="T17" s="243">
        <v>1184.3699999999999</v>
      </c>
      <c r="U17" s="243">
        <v>1184.57</v>
      </c>
      <c r="V17" s="243">
        <v>1184.03</v>
      </c>
      <c r="W17" s="243">
        <v>1182.23</v>
      </c>
      <c r="X17" s="243">
        <v>1162.51</v>
      </c>
      <c r="Y17" s="244">
        <v>1164.1500000000001</v>
      </c>
      <c r="AB17" s="4">
        <v>7</v>
      </c>
      <c r="AC17" s="4">
        <v>12</v>
      </c>
    </row>
    <row r="18" spans="1:29" x14ac:dyDescent="0.25">
      <c r="A18" s="69">
        <v>12</v>
      </c>
      <c r="B18" s="242">
        <v>1173.27</v>
      </c>
      <c r="C18" s="243">
        <v>1168.3399999999999</v>
      </c>
      <c r="D18" s="243">
        <v>1143.98</v>
      </c>
      <c r="E18" s="243">
        <v>1175.5899999999999</v>
      </c>
      <c r="F18" s="243">
        <v>1188.17</v>
      </c>
      <c r="G18" s="243">
        <v>1190.29</v>
      </c>
      <c r="H18" s="243">
        <v>1189.27</v>
      </c>
      <c r="I18" s="243">
        <v>1189.69</v>
      </c>
      <c r="J18" s="243">
        <v>1181.28</v>
      </c>
      <c r="K18" s="243">
        <v>1180.81</v>
      </c>
      <c r="L18" s="243">
        <v>1180.17</v>
      </c>
      <c r="M18" s="243">
        <v>1164.9000000000001</v>
      </c>
      <c r="N18" s="243">
        <v>1180.3599999999999</v>
      </c>
      <c r="O18" s="243">
        <v>1165.29</v>
      </c>
      <c r="P18" s="243">
        <v>1180.49</v>
      </c>
      <c r="Q18" s="243">
        <v>1167.1600000000001</v>
      </c>
      <c r="R18" s="243">
        <v>1183.82</v>
      </c>
      <c r="S18" s="243">
        <v>1217.52</v>
      </c>
      <c r="T18" s="243">
        <v>1184.1099999999999</v>
      </c>
      <c r="U18" s="243">
        <v>1191.74</v>
      </c>
      <c r="V18" s="243">
        <v>1187.0899999999999</v>
      </c>
      <c r="W18" s="243">
        <v>1185.42</v>
      </c>
      <c r="X18" s="243">
        <v>1183.51</v>
      </c>
      <c r="Y18" s="244">
        <v>1187.3599999999999</v>
      </c>
      <c r="AB18" s="4">
        <v>7</v>
      </c>
      <c r="AC18" s="4">
        <v>13</v>
      </c>
    </row>
    <row r="19" spans="1:29" x14ac:dyDescent="0.25">
      <c r="A19" s="69">
        <v>13</v>
      </c>
      <c r="B19" s="242">
        <v>1188.93</v>
      </c>
      <c r="C19" s="243">
        <v>1189.5</v>
      </c>
      <c r="D19" s="243">
        <v>1189.99</v>
      </c>
      <c r="E19" s="243">
        <v>1190.58</v>
      </c>
      <c r="F19" s="243">
        <v>1191.55</v>
      </c>
      <c r="G19" s="243">
        <v>1193.6099999999999</v>
      </c>
      <c r="H19" s="243">
        <v>1195.67</v>
      </c>
      <c r="I19" s="243">
        <v>1200.3</v>
      </c>
      <c r="J19" s="243">
        <v>1281.67</v>
      </c>
      <c r="K19" s="243">
        <v>1281.54</v>
      </c>
      <c r="L19" s="243">
        <v>1274.32</v>
      </c>
      <c r="M19" s="243">
        <v>1272.6400000000001</v>
      </c>
      <c r="N19" s="243">
        <v>1272.6400000000001</v>
      </c>
      <c r="O19" s="243">
        <v>1274.96</v>
      </c>
      <c r="P19" s="243">
        <v>1278.97</v>
      </c>
      <c r="Q19" s="243">
        <v>1291.77</v>
      </c>
      <c r="R19" s="243">
        <v>1319.56</v>
      </c>
      <c r="S19" s="243">
        <v>1320.11</v>
      </c>
      <c r="T19" s="243">
        <v>1301.3900000000001</v>
      </c>
      <c r="U19" s="243">
        <v>1284.9000000000001</v>
      </c>
      <c r="V19" s="243">
        <v>1261.6500000000001</v>
      </c>
      <c r="W19" s="243">
        <v>1217.77</v>
      </c>
      <c r="X19" s="243">
        <v>1189.5899999999999</v>
      </c>
      <c r="Y19" s="244">
        <v>1189.8599999999999</v>
      </c>
      <c r="AB19" s="4">
        <v>7</v>
      </c>
      <c r="AC19" s="4">
        <v>14</v>
      </c>
    </row>
    <row r="20" spans="1:29" x14ac:dyDescent="0.25">
      <c r="A20" s="69">
        <v>14</v>
      </c>
      <c r="B20" s="242">
        <v>1190.27</v>
      </c>
      <c r="C20" s="243">
        <v>1191.02</v>
      </c>
      <c r="D20" s="243">
        <v>1190.26</v>
      </c>
      <c r="E20" s="243">
        <v>1179.08</v>
      </c>
      <c r="F20" s="243">
        <v>1190.49</v>
      </c>
      <c r="G20" s="243">
        <v>1193.32</v>
      </c>
      <c r="H20" s="243">
        <v>1193.5899999999999</v>
      </c>
      <c r="I20" s="243">
        <v>1197.95</v>
      </c>
      <c r="J20" s="243">
        <v>1237.8</v>
      </c>
      <c r="K20" s="243">
        <v>1323.13</v>
      </c>
      <c r="L20" s="243">
        <v>1324.19</v>
      </c>
      <c r="M20" s="243">
        <v>1322.23</v>
      </c>
      <c r="N20" s="243">
        <v>1314.63</v>
      </c>
      <c r="O20" s="243">
        <v>1310.27</v>
      </c>
      <c r="P20" s="243">
        <v>1317.17</v>
      </c>
      <c r="Q20" s="243">
        <v>1326.59</v>
      </c>
      <c r="R20" s="243">
        <v>1345.35</v>
      </c>
      <c r="S20" s="243">
        <v>1382.12</v>
      </c>
      <c r="T20" s="243">
        <v>1339.14</v>
      </c>
      <c r="U20" s="243">
        <v>1273.77</v>
      </c>
      <c r="V20" s="243">
        <v>1200.3</v>
      </c>
      <c r="W20" s="243">
        <v>1283.1400000000001</v>
      </c>
      <c r="X20" s="243">
        <v>1212.1199999999999</v>
      </c>
      <c r="Y20" s="244">
        <v>1196.1600000000001</v>
      </c>
      <c r="AB20" s="4">
        <v>7</v>
      </c>
      <c r="AC20" s="4">
        <v>15</v>
      </c>
    </row>
    <row r="21" spans="1:29" x14ac:dyDescent="0.25">
      <c r="A21" s="69">
        <v>15</v>
      </c>
      <c r="B21" s="242">
        <v>1189.67</v>
      </c>
      <c r="C21" s="243">
        <v>1185.29</v>
      </c>
      <c r="D21" s="243">
        <v>1183.6099999999999</v>
      </c>
      <c r="E21" s="243">
        <v>1183.8900000000001</v>
      </c>
      <c r="F21" s="243">
        <v>1191.1199999999999</v>
      </c>
      <c r="G21" s="243">
        <v>1196.8800000000001</v>
      </c>
      <c r="H21" s="243">
        <v>1197.9100000000001</v>
      </c>
      <c r="I21" s="243">
        <v>1239.83</v>
      </c>
      <c r="J21" s="243">
        <v>1242.18</v>
      </c>
      <c r="K21" s="243">
        <v>1245.1199999999999</v>
      </c>
      <c r="L21" s="243">
        <v>1239.01</v>
      </c>
      <c r="M21" s="243">
        <v>1253.54</v>
      </c>
      <c r="N21" s="243">
        <v>1231.95</v>
      </c>
      <c r="O21" s="243">
        <v>1236.0999999999999</v>
      </c>
      <c r="P21" s="243">
        <v>1239.23</v>
      </c>
      <c r="Q21" s="243">
        <v>1254.3699999999999</v>
      </c>
      <c r="R21" s="243">
        <v>1296.5899999999999</v>
      </c>
      <c r="S21" s="243">
        <v>1304.83</v>
      </c>
      <c r="T21" s="243">
        <v>1272.4000000000001</v>
      </c>
      <c r="U21" s="243">
        <v>1250.6600000000001</v>
      </c>
      <c r="V21" s="243">
        <v>1195.76</v>
      </c>
      <c r="W21" s="243">
        <v>1182.31</v>
      </c>
      <c r="X21" s="243">
        <v>1182.08</v>
      </c>
      <c r="Y21" s="244">
        <v>1167.4100000000001</v>
      </c>
      <c r="AB21" s="4">
        <v>7</v>
      </c>
      <c r="AC21" s="4">
        <v>16</v>
      </c>
    </row>
    <row r="22" spans="1:29" x14ac:dyDescent="0.25">
      <c r="A22" s="69">
        <v>16</v>
      </c>
      <c r="B22" s="242">
        <v>1173.94</v>
      </c>
      <c r="C22" s="243">
        <v>1155.25</v>
      </c>
      <c r="D22" s="243">
        <v>1140.52</v>
      </c>
      <c r="E22" s="243">
        <v>1164.26</v>
      </c>
      <c r="F22" s="243">
        <v>1189.75</v>
      </c>
      <c r="G22" s="243">
        <v>1190.5899999999999</v>
      </c>
      <c r="H22" s="243">
        <v>1194.5999999999999</v>
      </c>
      <c r="I22" s="243">
        <v>1190.98</v>
      </c>
      <c r="J22" s="243">
        <v>1179.44</v>
      </c>
      <c r="K22" s="243">
        <v>1179.29</v>
      </c>
      <c r="L22" s="243">
        <v>1178.3900000000001</v>
      </c>
      <c r="M22" s="243">
        <v>1178.17</v>
      </c>
      <c r="N22" s="243">
        <v>1178.93</v>
      </c>
      <c r="O22" s="243">
        <v>1178.98</v>
      </c>
      <c r="P22" s="243">
        <v>1179.3499999999999</v>
      </c>
      <c r="Q22" s="243">
        <v>1180.25</v>
      </c>
      <c r="R22" s="243">
        <v>1215.3699999999999</v>
      </c>
      <c r="S22" s="243">
        <v>1219.45</v>
      </c>
      <c r="T22" s="243">
        <v>1181.55</v>
      </c>
      <c r="U22" s="243">
        <v>1192.92</v>
      </c>
      <c r="V22" s="243">
        <v>1180.71</v>
      </c>
      <c r="W22" s="243">
        <v>1175.9000000000001</v>
      </c>
      <c r="X22" s="243">
        <v>1175.82</v>
      </c>
      <c r="Y22" s="244">
        <v>1177.3900000000001</v>
      </c>
      <c r="AB22" s="4">
        <v>7</v>
      </c>
      <c r="AC22" s="4">
        <v>17</v>
      </c>
    </row>
    <row r="23" spans="1:29" x14ac:dyDescent="0.25">
      <c r="A23" s="69">
        <v>17</v>
      </c>
      <c r="B23" s="242">
        <v>1177.06</v>
      </c>
      <c r="C23" s="243">
        <v>1171.53</v>
      </c>
      <c r="D23" s="243">
        <v>1182.57</v>
      </c>
      <c r="E23" s="243">
        <v>1184.1600000000001</v>
      </c>
      <c r="F23" s="243">
        <v>1190.05</v>
      </c>
      <c r="G23" s="243">
        <v>1208.71</v>
      </c>
      <c r="H23" s="243">
        <v>1303.1300000000001</v>
      </c>
      <c r="I23" s="243">
        <v>1320.58</v>
      </c>
      <c r="J23" s="243">
        <v>1318.95</v>
      </c>
      <c r="K23" s="243">
        <v>1317.18</v>
      </c>
      <c r="L23" s="243">
        <v>1299.77</v>
      </c>
      <c r="M23" s="243">
        <v>1302.57</v>
      </c>
      <c r="N23" s="243">
        <v>1293.57</v>
      </c>
      <c r="O23" s="243">
        <v>1296.55</v>
      </c>
      <c r="P23" s="243">
        <v>1310.21</v>
      </c>
      <c r="Q23" s="243">
        <v>1330.27</v>
      </c>
      <c r="R23" s="243">
        <v>1421.25</v>
      </c>
      <c r="S23" s="243">
        <v>1432.67</v>
      </c>
      <c r="T23" s="243">
        <v>1337.66</v>
      </c>
      <c r="U23" s="243">
        <v>1310.69</v>
      </c>
      <c r="V23" s="243">
        <v>1233.5899999999999</v>
      </c>
      <c r="W23" s="243">
        <v>1189.3900000000001</v>
      </c>
      <c r="X23" s="243">
        <v>1181.1099999999999</v>
      </c>
      <c r="Y23" s="244">
        <v>1183.06</v>
      </c>
      <c r="AB23" s="4">
        <v>7</v>
      </c>
      <c r="AC23" s="4">
        <v>18</v>
      </c>
    </row>
    <row r="24" spans="1:29" x14ac:dyDescent="0.25">
      <c r="A24" s="69">
        <v>18</v>
      </c>
      <c r="B24" s="242">
        <v>1185.19</v>
      </c>
      <c r="C24" s="243">
        <v>1186.04</v>
      </c>
      <c r="D24" s="243">
        <v>1180.49</v>
      </c>
      <c r="E24" s="243">
        <v>1187.4100000000001</v>
      </c>
      <c r="F24" s="243">
        <v>1187.53</v>
      </c>
      <c r="G24" s="243">
        <v>1265.8900000000001</v>
      </c>
      <c r="H24" s="243">
        <v>1320.83</v>
      </c>
      <c r="I24" s="243">
        <v>1352.26</v>
      </c>
      <c r="J24" s="243">
        <v>1352.44</v>
      </c>
      <c r="K24" s="243">
        <v>1357.13</v>
      </c>
      <c r="L24" s="243">
        <v>1338.99</v>
      </c>
      <c r="M24" s="243">
        <v>1340.31</v>
      </c>
      <c r="N24" s="243">
        <v>1314.66</v>
      </c>
      <c r="O24" s="243">
        <v>1289.67</v>
      </c>
      <c r="P24" s="243">
        <v>1331.75</v>
      </c>
      <c r="Q24" s="243">
        <v>1353.45</v>
      </c>
      <c r="R24" s="243">
        <v>1399.75</v>
      </c>
      <c r="S24" s="243">
        <v>1375.69</v>
      </c>
      <c r="T24" s="243">
        <v>1347.41</v>
      </c>
      <c r="U24" s="243">
        <v>1301.3900000000001</v>
      </c>
      <c r="V24" s="243">
        <v>1189.6500000000001</v>
      </c>
      <c r="W24" s="243">
        <v>1187.51</v>
      </c>
      <c r="X24" s="243">
        <v>1181.42</v>
      </c>
      <c r="Y24" s="244">
        <v>1183.25</v>
      </c>
      <c r="AB24" s="4">
        <v>7</v>
      </c>
      <c r="AC24" s="4">
        <v>19</v>
      </c>
    </row>
    <row r="25" spans="1:29" x14ac:dyDescent="0.25">
      <c r="A25" s="69">
        <v>19</v>
      </c>
      <c r="B25" s="242">
        <v>1184.25</v>
      </c>
      <c r="C25" s="243">
        <v>1186.0999999999999</v>
      </c>
      <c r="D25" s="243">
        <v>1187.02</v>
      </c>
      <c r="E25" s="243">
        <v>1188.5899999999999</v>
      </c>
      <c r="F25" s="243">
        <v>1194.5</v>
      </c>
      <c r="G25" s="243">
        <v>1218.75</v>
      </c>
      <c r="H25" s="243">
        <v>1311.77</v>
      </c>
      <c r="I25" s="243">
        <v>1327.08</v>
      </c>
      <c r="J25" s="243">
        <v>1328.52</v>
      </c>
      <c r="K25" s="243">
        <v>1325.7</v>
      </c>
      <c r="L25" s="243">
        <v>1326.07</v>
      </c>
      <c r="M25" s="243">
        <v>1314.12</v>
      </c>
      <c r="N25" s="243">
        <v>1312.08</v>
      </c>
      <c r="O25" s="243">
        <v>1310.19</v>
      </c>
      <c r="P25" s="243">
        <v>1313.26</v>
      </c>
      <c r="Q25" s="243">
        <v>1326.22</v>
      </c>
      <c r="R25" s="243">
        <v>1353.07</v>
      </c>
      <c r="S25" s="243">
        <v>1348.78</v>
      </c>
      <c r="T25" s="243">
        <v>1325.16</v>
      </c>
      <c r="U25" s="243">
        <v>1311.46</v>
      </c>
      <c r="V25" s="243">
        <v>1254.2</v>
      </c>
      <c r="W25" s="243">
        <v>1188.55</v>
      </c>
      <c r="X25" s="243">
        <v>1182.82</v>
      </c>
      <c r="Y25" s="244">
        <v>1182.5899999999999</v>
      </c>
      <c r="AB25" s="4">
        <v>7</v>
      </c>
      <c r="AC25" s="4">
        <v>20</v>
      </c>
    </row>
    <row r="26" spans="1:29" x14ac:dyDescent="0.25">
      <c r="A26" s="69">
        <v>20</v>
      </c>
      <c r="B26" s="242">
        <v>1192.51</v>
      </c>
      <c r="C26" s="243">
        <v>1186.51</v>
      </c>
      <c r="D26" s="243">
        <v>1188.3900000000001</v>
      </c>
      <c r="E26" s="243">
        <v>1188.97</v>
      </c>
      <c r="F26" s="243">
        <v>1188.3399999999999</v>
      </c>
      <c r="G26" s="243">
        <v>1191.94</v>
      </c>
      <c r="H26" s="243">
        <v>1196.8399999999999</v>
      </c>
      <c r="I26" s="243">
        <v>1258.27</v>
      </c>
      <c r="J26" s="243">
        <v>1260.5999999999999</v>
      </c>
      <c r="K26" s="243">
        <v>1262.06</v>
      </c>
      <c r="L26" s="243">
        <v>1257.73</v>
      </c>
      <c r="M26" s="243">
        <v>1254.1400000000001</v>
      </c>
      <c r="N26" s="243">
        <v>1254.69</v>
      </c>
      <c r="O26" s="243">
        <v>1257.46</v>
      </c>
      <c r="P26" s="243">
        <v>1263.3800000000001</v>
      </c>
      <c r="Q26" s="243">
        <v>1270.1500000000001</v>
      </c>
      <c r="R26" s="243">
        <v>1280.51</v>
      </c>
      <c r="S26" s="243">
        <v>1274.3399999999999</v>
      </c>
      <c r="T26" s="243">
        <v>1279.96</v>
      </c>
      <c r="U26" s="243">
        <v>1247.3900000000001</v>
      </c>
      <c r="V26" s="243">
        <v>1186.6300000000001</v>
      </c>
      <c r="W26" s="243">
        <v>1179.31</v>
      </c>
      <c r="X26" s="243">
        <v>1181.05</v>
      </c>
      <c r="Y26" s="244">
        <v>1183.5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42">
        <v>1184.21</v>
      </c>
      <c r="C27" s="243">
        <v>1179.08</v>
      </c>
      <c r="D27" s="243">
        <v>1179.5899999999999</v>
      </c>
      <c r="E27" s="243">
        <v>1180.18</v>
      </c>
      <c r="F27" s="243">
        <v>1180.1400000000001</v>
      </c>
      <c r="G27" s="243">
        <v>1188.03</v>
      </c>
      <c r="H27" s="243">
        <v>1187.22</v>
      </c>
      <c r="I27" s="243">
        <v>1188.31</v>
      </c>
      <c r="J27" s="243">
        <v>1183.1600000000001</v>
      </c>
      <c r="K27" s="243">
        <v>1193.7</v>
      </c>
      <c r="L27" s="243">
        <v>1189.71</v>
      </c>
      <c r="M27" s="243">
        <v>1181</v>
      </c>
      <c r="N27" s="243">
        <v>1180.71</v>
      </c>
      <c r="O27" s="243">
        <v>1181</v>
      </c>
      <c r="P27" s="243">
        <v>1208.24</v>
      </c>
      <c r="Q27" s="243">
        <v>1244.3800000000001</v>
      </c>
      <c r="R27" s="243">
        <v>1253.8499999999999</v>
      </c>
      <c r="S27" s="243">
        <v>1251.0899999999999</v>
      </c>
      <c r="T27" s="243">
        <v>1247.6300000000001</v>
      </c>
      <c r="U27" s="243">
        <v>1210.6099999999999</v>
      </c>
      <c r="V27" s="243">
        <v>1267.08</v>
      </c>
      <c r="W27" s="243">
        <v>1199.42</v>
      </c>
      <c r="X27" s="243">
        <v>1182.58</v>
      </c>
      <c r="Y27" s="244">
        <v>1182.5999999999999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42">
        <v>1186.06</v>
      </c>
      <c r="C28" s="243">
        <v>1187.3399999999999</v>
      </c>
      <c r="D28" s="243">
        <v>1188.01</v>
      </c>
      <c r="E28" s="243">
        <v>1188.67</v>
      </c>
      <c r="F28" s="243">
        <v>1195.3499999999999</v>
      </c>
      <c r="G28" s="243">
        <v>1308.45</v>
      </c>
      <c r="H28" s="243">
        <v>1428.16</v>
      </c>
      <c r="I28" s="243">
        <v>1452.48</v>
      </c>
      <c r="J28" s="243">
        <v>1369.04</v>
      </c>
      <c r="K28" s="243">
        <v>1366.31</v>
      </c>
      <c r="L28" s="243">
        <v>1354.37</v>
      </c>
      <c r="M28" s="243">
        <v>1370.68</v>
      </c>
      <c r="N28" s="243">
        <v>1363.88</v>
      </c>
      <c r="O28" s="243">
        <v>1360.84</v>
      </c>
      <c r="P28" s="243">
        <v>1372.14</v>
      </c>
      <c r="Q28" s="243">
        <v>1383.94</v>
      </c>
      <c r="R28" s="243">
        <v>1383.67</v>
      </c>
      <c r="S28" s="243">
        <v>1375.39</v>
      </c>
      <c r="T28" s="243">
        <v>1332.07</v>
      </c>
      <c r="U28" s="243">
        <v>1319.25</v>
      </c>
      <c r="V28" s="243">
        <v>1229.73</v>
      </c>
      <c r="W28" s="243">
        <v>1191.26</v>
      </c>
      <c r="X28" s="243">
        <v>1183.73</v>
      </c>
      <c r="Y28" s="244">
        <v>1184.4100000000001</v>
      </c>
      <c r="AB28" s="4">
        <v>7</v>
      </c>
      <c r="AC28" s="4">
        <v>23</v>
      </c>
    </row>
    <row r="29" spans="1:29" x14ac:dyDescent="0.25">
      <c r="A29" s="69">
        <v>23</v>
      </c>
      <c r="B29" s="242">
        <v>1186.76</v>
      </c>
      <c r="C29" s="243">
        <v>1187.6500000000001</v>
      </c>
      <c r="D29" s="243">
        <v>1188.6199999999999</v>
      </c>
      <c r="E29" s="243">
        <v>1189.54</v>
      </c>
      <c r="F29" s="243">
        <v>1196.1199999999999</v>
      </c>
      <c r="G29" s="243">
        <v>1241.3499999999999</v>
      </c>
      <c r="H29" s="243">
        <v>1303.68</v>
      </c>
      <c r="I29" s="243">
        <v>1337.46</v>
      </c>
      <c r="J29" s="243">
        <v>1311.82</v>
      </c>
      <c r="K29" s="243">
        <v>1306.8</v>
      </c>
      <c r="L29" s="243">
        <v>1295.75</v>
      </c>
      <c r="M29" s="243">
        <v>1295.0899999999999</v>
      </c>
      <c r="N29" s="243">
        <v>1273.08</v>
      </c>
      <c r="O29" s="243">
        <v>1279.1500000000001</v>
      </c>
      <c r="P29" s="243">
        <v>1303.45</v>
      </c>
      <c r="Q29" s="243">
        <v>1341.99</v>
      </c>
      <c r="R29" s="243">
        <v>1354.19</v>
      </c>
      <c r="S29" s="243">
        <v>1356.42</v>
      </c>
      <c r="T29" s="243">
        <v>1318.78</v>
      </c>
      <c r="U29" s="243">
        <v>1284.05</v>
      </c>
      <c r="V29" s="243">
        <v>1252.1199999999999</v>
      </c>
      <c r="W29" s="243">
        <v>1194.4000000000001</v>
      </c>
      <c r="X29" s="243">
        <v>1192.08</v>
      </c>
      <c r="Y29" s="244">
        <v>1185.17</v>
      </c>
      <c r="AB29" s="4">
        <v>7</v>
      </c>
      <c r="AC29" s="4">
        <v>24</v>
      </c>
    </row>
    <row r="30" spans="1:29" x14ac:dyDescent="0.25">
      <c r="A30" s="69">
        <v>24</v>
      </c>
      <c r="B30" s="242">
        <v>1186.68</v>
      </c>
      <c r="C30" s="243">
        <v>1183.6300000000001</v>
      </c>
      <c r="D30" s="243">
        <v>1178.68</v>
      </c>
      <c r="E30" s="243">
        <v>1178.06</v>
      </c>
      <c r="F30" s="243">
        <v>1186</v>
      </c>
      <c r="G30" s="243">
        <v>1200.3800000000001</v>
      </c>
      <c r="H30" s="243">
        <v>1233.17</v>
      </c>
      <c r="I30" s="243">
        <v>1267.79</v>
      </c>
      <c r="J30" s="243">
        <v>1275.6300000000001</v>
      </c>
      <c r="K30" s="243">
        <v>1276.95</v>
      </c>
      <c r="L30" s="243">
        <v>1267.6500000000001</v>
      </c>
      <c r="M30" s="243">
        <v>1266.33</v>
      </c>
      <c r="N30" s="243">
        <v>1266.1099999999999</v>
      </c>
      <c r="O30" s="243">
        <v>1273.3399999999999</v>
      </c>
      <c r="P30" s="243">
        <v>1279.96</v>
      </c>
      <c r="Q30" s="243">
        <v>1294.17</v>
      </c>
      <c r="R30" s="243">
        <v>1330.79</v>
      </c>
      <c r="S30" s="243">
        <v>1340.97</v>
      </c>
      <c r="T30" s="243">
        <v>1280.5</v>
      </c>
      <c r="U30" s="243">
        <v>1270.3800000000001</v>
      </c>
      <c r="V30" s="243">
        <v>1230.48</v>
      </c>
      <c r="W30" s="243">
        <v>1194.05</v>
      </c>
      <c r="X30" s="243">
        <v>1188.06</v>
      </c>
      <c r="Y30" s="244">
        <v>1188.27</v>
      </c>
      <c r="AB30" s="4">
        <v>7</v>
      </c>
      <c r="AC30" s="4">
        <v>25</v>
      </c>
    </row>
    <row r="31" spans="1:29" x14ac:dyDescent="0.25">
      <c r="A31" s="69">
        <v>25</v>
      </c>
      <c r="B31" s="242">
        <v>1190.23</v>
      </c>
      <c r="C31" s="243">
        <v>1191.28</v>
      </c>
      <c r="D31" s="243">
        <v>1186.76</v>
      </c>
      <c r="E31" s="243">
        <v>1192.5899999999999</v>
      </c>
      <c r="F31" s="243">
        <v>1193.83</v>
      </c>
      <c r="G31" s="243">
        <v>1210.53</v>
      </c>
      <c r="H31" s="243">
        <v>1265.4000000000001</v>
      </c>
      <c r="I31" s="243">
        <v>1314.42</v>
      </c>
      <c r="J31" s="243">
        <v>1283.69</v>
      </c>
      <c r="K31" s="243">
        <v>1280.5899999999999</v>
      </c>
      <c r="L31" s="243">
        <v>1272.3</v>
      </c>
      <c r="M31" s="243">
        <v>1271.1099999999999</v>
      </c>
      <c r="N31" s="243">
        <v>1269.56</v>
      </c>
      <c r="O31" s="243">
        <v>1273.3</v>
      </c>
      <c r="P31" s="243">
        <v>1284.8699999999999</v>
      </c>
      <c r="Q31" s="243">
        <v>1296.77</v>
      </c>
      <c r="R31" s="243">
        <v>1350.68</v>
      </c>
      <c r="S31" s="243">
        <v>1346.6</v>
      </c>
      <c r="T31" s="243">
        <v>1286.58</v>
      </c>
      <c r="U31" s="243">
        <v>1271.2</v>
      </c>
      <c r="V31" s="243">
        <v>1228.96</v>
      </c>
      <c r="W31" s="243">
        <v>1195.58</v>
      </c>
      <c r="X31" s="243">
        <v>1187.6199999999999</v>
      </c>
      <c r="Y31" s="244">
        <v>1187.92</v>
      </c>
      <c r="AB31" s="4">
        <v>8</v>
      </c>
      <c r="AC31" s="4">
        <v>2</v>
      </c>
    </row>
    <row r="32" spans="1:29" x14ac:dyDescent="0.25">
      <c r="A32" s="69">
        <v>26</v>
      </c>
      <c r="B32" s="242">
        <v>1189.8699999999999</v>
      </c>
      <c r="C32" s="243">
        <v>1185.33</v>
      </c>
      <c r="D32" s="243">
        <v>1185.6500000000001</v>
      </c>
      <c r="E32" s="243">
        <v>1187.3900000000001</v>
      </c>
      <c r="F32" s="243">
        <v>1193.25</v>
      </c>
      <c r="G32" s="243">
        <v>1201.6400000000001</v>
      </c>
      <c r="H32" s="243">
        <v>1251.79</v>
      </c>
      <c r="I32" s="243">
        <v>1250.9000000000001</v>
      </c>
      <c r="J32" s="243">
        <v>1242.5</v>
      </c>
      <c r="K32" s="243">
        <v>1254.0899999999999</v>
      </c>
      <c r="L32" s="243">
        <v>1252.0899999999999</v>
      </c>
      <c r="M32" s="243">
        <v>1252.21</v>
      </c>
      <c r="N32" s="243">
        <v>1242.8800000000001</v>
      </c>
      <c r="O32" s="243">
        <v>1243.48</v>
      </c>
      <c r="P32" s="243">
        <v>1253.45</v>
      </c>
      <c r="Q32" s="243">
        <v>1263.17</v>
      </c>
      <c r="R32" s="243">
        <v>1297.5</v>
      </c>
      <c r="S32" s="243">
        <v>1268.23</v>
      </c>
      <c r="T32" s="243">
        <v>1250.83</v>
      </c>
      <c r="U32" s="243">
        <v>1213.06</v>
      </c>
      <c r="V32" s="243">
        <v>1190.8599999999999</v>
      </c>
      <c r="W32" s="243">
        <v>1134.8</v>
      </c>
      <c r="X32" s="243">
        <v>1180.19</v>
      </c>
      <c r="Y32" s="244">
        <v>1182.72</v>
      </c>
      <c r="AB32" s="4">
        <v>8</v>
      </c>
      <c r="AC32" s="4">
        <v>3</v>
      </c>
    </row>
    <row r="33" spans="1:29" x14ac:dyDescent="0.25">
      <c r="A33" s="69">
        <v>27</v>
      </c>
      <c r="B33" s="242">
        <v>1186.1600000000001</v>
      </c>
      <c r="C33" s="243">
        <v>1186.1199999999999</v>
      </c>
      <c r="D33" s="243">
        <v>1186.21</v>
      </c>
      <c r="E33" s="243">
        <v>1187.0899999999999</v>
      </c>
      <c r="F33" s="243">
        <v>1188.93</v>
      </c>
      <c r="G33" s="243">
        <v>1186.17</v>
      </c>
      <c r="H33" s="243">
        <v>1198.98</v>
      </c>
      <c r="I33" s="243">
        <v>1263.55</v>
      </c>
      <c r="J33" s="243">
        <v>1348.1</v>
      </c>
      <c r="K33" s="243">
        <v>1384.17</v>
      </c>
      <c r="L33" s="243">
        <v>1349.85</v>
      </c>
      <c r="M33" s="243">
        <v>1335.45</v>
      </c>
      <c r="N33" s="243">
        <v>1311.31</v>
      </c>
      <c r="O33" s="243">
        <v>1322.34</v>
      </c>
      <c r="P33" s="243">
        <v>1338.05</v>
      </c>
      <c r="Q33" s="243">
        <v>1373.26</v>
      </c>
      <c r="R33" s="243">
        <v>1392.01</v>
      </c>
      <c r="S33" s="243">
        <v>1379.89</v>
      </c>
      <c r="T33" s="243">
        <v>1361.96</v>
      </c>
      <c r="U33" s="243">
        <v>1342.72</v>
      </c>
      <c r="V33" s="243">
        <v>1299.9000000000001</v>
      </c>
      <c r="W33" s="243">
        <v>1211.54</v>
      </c>
      <c r="X33" s="243">
        <v>1185.8399999999999</v>
      </c>
      <c r="Y33" s="244">
        <v>1186.6099999999999</v>
      </c>
      <c r="AB33" s="4">
        <v>8</v>
      </c>
      <c r="AC33" s="4">
        <v>4</v>
      </c>
    </row>
    <row r="34" spans="1:29" x14ac:dyDescent="0.25">
      <c r="A34" s="69">
        <v>28</v>
      </c>
      <c r="B34" s="242">
        <v>1186.69</v>
      </c>
      <c r="C34" s="243">
        <v>1186.48</v>
      </c>
      <c r="D34" s="243">
        <v>1186.97</v>
      </c>
      <c r="E34" s="243">
        <v>1187.27</v>
      </c>
      <c r="F34" s="243">
        <v>1187.51</v>
      </c>
      <c r="G34" s="243">
        <v>1184.42</v>
      </c>
      <c r="H34" s="243">
        <v>1187.1300000000001</v>
      </c>
      <c r="I34" s="243">
        <v>1204.48</v>
      </c>
      <c r="J34" s="243">
        <v>1279.0999999999999</v>
      </c>
      <c r="K34" s="243">
        <v>1343.55</v>
      </c>
      <c r="L34" s="243">
        <v>1340.6</v>
      </c>
      <c r="M34" s="243">
        <v>1341.99</v>
      </c>
      <c r="N34" s="243">
        <v>1338.28</v>
      </c>
      <c r="O34" s="243">
        <v>1342.32</v>
      </c>
      <c r="P34" s="243">
        <v>1370.91</v>
      </c>
      <c r="Q34" s="243">
        <v>1398.09</v>
      </c>
      <c r="R34" s="243">
        <v>1425.22</v>
      </c>
      <c r="S34" s="243">
        <v>1407.49</v>
      </c>
      <c r="T34" s="243">
        <v>1394.83</v>
      </c>
      <c r="U34" s="243">
        <v>1389.26</v>
      </c>
      <c r="V34" s="243">
        <v>1350.48</v>
      </c>
      <c r="W34" s="243">
        <v>1223.56</v>
      </c>
      <c r="X34" s="243">
        <v>1193.32</v>
      </c>
      <c r="Y34" s="244">
        <v>1187.23</v>
      </c>
      <c r="AB34" s="4">
        <v>8</v>
      </c>
      <c r="AC34" s="4">
        <v>5</v>
      </c>
    </row>
    <row r="35" spans="1:29" x14ac:dyDescent="0.25">
      <c r="A35" s="69">
        <v>29</v>
      </c>
      <c r="B35" s="242">
        <v>1186.28</v>
      </c>
      <c r="C35" s="243">
        <v>1186.3599999999999</v>
      </c>
      <c r="D35" s="243">
        <v>1186.43</v>
      </c>
      <c r="E35" s="243">
        <v>1187.5899999999999</v>
      </c>
      <c r="F35" s="243">
        <v>1191.5999999999999</v>
      </c>
      <c r="G35" s="243">
        <v>1216</v>
      </c>
      <c r="H35" s="243">
        <v>1261.96</v>
      </c>
      <c r="I35" s="243">
        <v>1338.38</v>
      </c>
      <c r="J35" s="243">
        <v>1339.69</v>
      </c>
      <c r="K35" s="243">
        <v>1342.08</v>
      </c>
      <c r="L35" s="243">
        <v>1335.77</v>
      </c>
      <c r="M35" s="243">
        <v>1338.2</v>
      </c>
      <c r="N35" s="243">
        <v>1336.81</v>
      </c>
      <c r="O35" s="243">
        <v>1339.41</v>
      </c>
      <c r="P35" s="243">
        <v>1361.12</v>
      </c>
      <c r="Q35" s="243">
        <v>1424.32</v>
      </c>
      <c r="R35" s="243">
        <v>1437.66</v>
      </c>
      <c r="S35" s="243">
        <v>1428.93</v>
      </c>
      <c r="T35" s="243">
        <v>1367.66</v>
      </c>
      <c r="U35" s="243">
        <v>1351.54</v>
      </c>
      <c r="V35" s="243">
        <v>1302.1400000000001</v>
      </c>
      <c r="W35" s="243">
        <v>1223.5899999999999</v>
      </c>
      <c r="X35" s="243">
        <v>1191.1600000000001</v>
      </c>
      <c r="Y35" s="244">
        <v>1185.48</v>
      </c>
      <c r="AB35" s="4">
        <v>8</v>
      </c>
      <c r="AC35" s="4">
        <v>6</v>
      </c>
    </row>
    <row r="36" spans="1:29" x14ac:dyDescent="0.25">
      <c r="A36" s="69">
        <v>30</v>
      </c>
      <c r="B36" s="242">
        <v>1188.42</v>
      </c>
      <c r="C36" s="243">
        <v>1187.5999999999999</v>
      </c>
      <c r="D36" s="243">
        <v>1188.29</v>
      </c>
      <c r="E36" s="243">
        <v>1189.81</v>
      </c>
      <c r="F36" s="243">
        <v>1191.3499999999999</v>
      </c>
      <c r="G36" s="243">
        <v>1207.52</v>
      </c>
      <c r="H36" s="243">
        <v>1252.1099999999999</v>
      </c>
      <c r="I36" s="243">
        <v>1279.33</v>
      </c>
      <c r="J36" s="243">
        <v>1285.8499999999999</v>
      </c>
      <c r="K36" s="243">
        <v>1259.18</v>
      </c>
      <c r="L36" s="243">
        <v>1228.75</v>
      </c>
      <c r="M36" s="243">
        <v>1223.95</v>
      </c>
      <c r="N36" s="243">
        <v>1220.42</v>
      </c>
      <c r="O36" s="243">
        <v>1218.68</v>
      </c>
      <c r="P36" s="243">
        <v>1227.44</v>
      </c>
      <c r="Q36" s="243">
        <v>1244.1300000000001</v>
      </c>
      <c r="R36" s="243">
        <v>1329</v>
      </c>
      <c r="S36" s="243">
        <v>1272.2</v>
      </c>
      <c r="T36" s="243">
        <v>1232.1400000000001</v>
      </c>
      <c r="U36" s="243">
        <v>1211.93</v>
      </c>
      <c r="V36" s="243">
        <v>1205.4000000000001</v>
      </c>
      <c r="W36" s="243">
        <v>1192.71</v>
      </c>
      <c r="X36" s="243">
        <v>1180.29</v>
      </c>
      <c r="Y36" s="244">
        <v>1184.8800000000001</v>
      </c>
      <c r="AB36" s="4">
        <v>8</v>
      </c>
      <c r="AC36" s="4">
        <v>7</v>
      </c>
    </row>
    <row r="37" spans="1:29" x14ac:dyDescent="0.25">
      <c r="A37" s="70">
        <v>31</v>
      </c>
      <c r="B37" s="245">
        <v>1188.02</v>
      </c>
      <c r="C37" s="246">
        <v>1186.32</v>
      </c>
      <c r="D37" s="246">
        <v>1188.74</v>
      </c>
      <c r="E37" s="246">
        <v>1189.6300000000001</v>
      </c>
      <c r="F37" s="246">
        <v>1199.58</v>
      </c>
      <c r="G37" s="246">
        <v>1287.67</v>
      </c>
      <c r="H37" s="246">
        <v>1414.41</v>
      </c>
      <c r="I37" s="246">
        <v>1484.76</v>
      </c>
      <c r="J37" s="246">
        <v>1473.07</v>
      </c>
      <c r="K37" s="246">
        <v>1465.92</v>
      </c>
      <c r="L37" s="246">
        <v>1453.06</v>
      </c>
      <c r="M37" s="246">
        <v>1464.01</v>
      </c>
      <c r="N37" s="246">
        <v>1456.75</v>
      </c>
      <c r="O37" s="246">
        <v>1464.48</v>
      </c>
      <c r="P37" s="246">
        <v>1486.73</v>
      </c>
      <c r="Q37" s="246">
        <v>1524.37</v>
      </c>
      <c r="R37" s="246">
        <v>1536.13</v>
      </c>
      <c r="S37" s="246">
        <v>1534.36</v>
      </c>
      <c r="T37" s="246">
        <v>1458.63</v>
      </c>
      <c r="U37" s="246">
        <v>1429.6</v>
      </c>
      <c r="V37" s="246">
        <v>1350.01</v>
      </c>
      <c r="W37" s="246">
        <v>1283.8699999999999</v>
      </c>
      <c r="X37" s="246">
        <v>1256.29</v>
      </c>
      <c r="Y37" s="247">
        <v>1211.18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0">
        <v>1143.3800000000001</v>
      </c>
      <c r="C41" s="211">
        <v>1153.3800000000001</v>
      </c>
      <c r="D41" s="211">
        <v>1177.22</v>
      </c>
      <c r="E41" s="211">
        <v>1185.46</v>
      </c>
      <c r="F41" s="211">
        <v>1249.8499999999999</v>
      </c>
      <c r="G41" s="211">
        <v>1358.27</v>
      </c>
      <c r="H41" s="211">
        <v>1415.16</v>
      </c>
      <c r="I41" s="211">
        <v>1426.97</v>
      </c>
      <c r="J41" s="211">
        <v>1424.88</v>
      </c>
      <c r="K41" s="211">
        <v>1417.48</v>
      </c>
      <c r="L41" s="211">
        <v>1407.59</v>
      </c>
      <c r="M41" s="211">
        <v>1407.51</v>
      </c>
      <c r="N41" s="211">
        <v>1397.31</v>
      </c>
      <c r="O41" s="211">
        <v>1380.87</v>
      </c>
      <c r="P41" s="211">
        <v>1389.28</v>
      </c>
      <c r="Q41" s="211">
        <v>1406.94</v>
      </c>
      <c r="R41" s="211">
        <v>1422.08</v>
      </c>
      <c r="S41" s="211">
        <v>1442.13</v>
      </c>
      <c r="T41" s="211">
        <v>1420.22</v>
      </c>
      <c r="U41" s="211">
        <v>1403.05</v>
      </c>
      <c r="V41" s="211">
        <v>1374.82</v>
      </c>
      <c r="W41" s="211">
        <v>1325.35</v>
      </c>
      <c r="X41" s="211">
        <v>1203.82</v>
      </c>
      <c r="Y41" s="212">
        <v>1181.03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1152.18</v>
      </c>
      <c r="C42" s="214">
        <v>1152.6500000000001</v>
      </c>
      <c r="D42" s="214">
        <v>1161.57</v>
      </c>
      <c r="E42" s="214">
        <v>1184.17</v>
      </c>
      <c r="F42" s="214">
        <v>1268.01</v>
      </c>
      <c r="G42" s="214">
        <v>1383.85</v>
      </c>
      <c r="H42" s="214">
        <v>1405.09</v>
      </c>
      <c r="I42" s="214">
        <v>1449.88</v>
      </c>
      <c r="J42" s="214">
        <v>1427.63</v>
      </c>
      <c r="K42" s="214">
        <v>1416.28</v>
      </c>
      <c r="L42" s="214">
        <v>1398.71</v>
      </c>
      <c r="M42" s="214">
        <v>1401.62</v>
      </c>
      <c r="N42" s="214">
        <v>1398.19</v>
      </c>
      <c r="O42" s="214">
        <v>1394.65</v>
      </c>
      <c r="P42" s="214">
        <v>1398.53</v>
      </c>
      <c r="Q42" s="214">
        <v>1415.21</v>
      </c>
      <c r="R42" s="214">
        <v>1451.52</v>
      </c>
      <c r="S42" s="214">
        <v>1460.99</v>
      </c>
      <c r="T42" s="214">
        <v>1528.06</v>
      </c>
      <c r="U42" s="214">
        <v>1442.32</v>
      </c>
      <c r="V42" s="214">
        <v>1398.27</v>
      </c>
      <c r="W42" s="214">
        <v>1358.2</v>
      </c>
      <c r="X42" s="214">
        <v>1265.52</v>
      </c>
      <c r="Y42" s="215">
        <v>1228.5999999999999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1181.1600000000001</v>
      </c>
      <c r="C43" s="214">
        <v>1169.1300000000001</v>
      </c>
      <c r="D43" s="214">
        <v>1171.58</v>
      </c>
      <c r="E43" s="214">
        <v>1183.26</v>
      </c>
      <c r="F43" s="214">
        <v>1250.93</v>
      </c>
      <c r="G43" s="214">
        <v>1362.97</v>
      </c>
      <c r="H43" s="214">
        <v>1410.32</v>
      </c>
      <c r="I43" s="214">
        <v>1427.57</v>
      </c>
      <c r="J43" s="214">
        <v>1430.15</v>
      </c>
      <c r="K43" s="214">
        <v>1426.5</v>
      </c>
      <c r="L43" s="214">
        <v>1398.33</v>
      </c>
      <c r="M43" s="214">
        <v>1412.44</v>
      </c>
      <c r="N43" s="214">
        <v>1407.51</v>
      </c>
      <c r="O43" s="214">
        <v>1398.73</v>
      </c>
      <c r="P43" s="214">
        <v>1400.43</v>
      </c>
      <c r="Q43" s="214">
        <v>1412.29</v>
      </c>
      <c r="R43" s="214">
        <v>1441.84</v>
      </c>
      <c r="S43" s="214">
        <v>1483.46</v>
      </c>
      <c r="T43" s="214">
        <v>1441.52</v>
      </c>
      <c r="U43" s="214">
        <v>1410.99</v>
      </c>
      <c r="V43" s="214">
        <v>1353.18</v>
      </c>
      <c r="W43" s="214">
        <v>1298.6400000000001</v>
      </c>
      <c r="X43" s="214">
        <v>1236.82</v>
      </c>
      <c r="Y43" s="215">
        <v>1222.77</v>
      </c>
      <c r="AB43" s="4">
        <v>8</v>
      </c>
      <c r="AC43" s="4">
        <v>14</v>
      </c>
    </row>
    <row r="44" spans="1:29" x14ac:dyDescent="0.25">
      <c r="A44" s="69">
        <v>4</v>
      </c>
      <c r="B44" s="213">
        <v>1180.28</v>
      </c>
      <c r="C44" s="214">
        <v>1180.75</v>
      </c>
      <c r="D44" s="214">
        <v>1181.8499999999999</v>
      </c>
      <c r="E44" s="214">
        <v>1182.45</v>
      </c>
      <c r="F44" s="214">
        <v>1183.54</v>
      </c>
      <c r="G44" s="214">
        <v>1254.23</v>
      </c>
      <c r="H44" s="214">
        <v>1281.69</v>
      </c>
      <c r="I44" s="214">
        <v>1268.56</v>
      </c>
      <c r="J44" s="214">
        <v>1243.81</v>
      </c>
      <c r="K44" s="214">
        <v>1206.58</v>
      </c>
      <c r="L44" s="214">
        <v>1137.57</v>
      </c>
      <c r="M44" s="214">
        <v>1137.5</v>
      </c>
      <c r="N44" s="214">
        <v>1137.3699999999999</v>
      </c>
      <c r="O44" s="214">
        <v>1137.48</v>
      </c>
      <c r="P44" s="214">
        <v>1164.3800000000001</v>
      </c>
      <c r="Q44" s="214">
        <v>1155.5999999999999</v>
      </c>
      <c r="R44" s="214">
        <v>1189.17</v>
      </c>
      <c r="S44" s="214">
        <v>1189.3</v>
      </c>
      <c r="T44" s="214">
        <v>1188.26</v>
      </c>
      <c r="U44" s="214">
        <v>1187.99</v>
      </c>
      <c r="V44" s="214">
        <v>1186.48</v>
      </c>
      <c r="W44" s="214">
        <v>1141.06</v>
      </c>
      <c r="X44" s="214">
        <v>1133.8800000000001</v>
      </c>
      <c r="Y44" s="215">
        <v>1139.76</v>
      </c>
      <c r="AB44" s="4">
        <v>8</v>
      </c>
      <c r="AC44" s="4">
        <v>15</v>
      </c>
    </row>
    <row r="45" spans="1:29" x14ac:dyDescent="0.25">
      <c r="A45" s="69">
        <v>5</v>
      </c>
      <c r="B45" s="213">
        <v>1181.07</v>
      </c>
      <c r="C45" s="214">
        <v>1182.1300000000001</v>
      </c>
      <c r="D45" s="214">
        <v>1181.95</v>
      </c>
      <c r="E45" s="214">
        <v>1182.79</v>
      </c>
      <c r="F45" s="214">
        <v>1190.04</v>
      </c>
      <c r="G45" s="214">
        <v>1201.4100000000001</v>
      </c>
      <c r="H45" s="214">
        <v>1273.03</v>
      </c>
      <c r="I45" s="214">
        <v>1254.0999999999999</v>
      </c>
      <c r="J45" s="214">
        <v>1210.58</v>
      </c>
      <c r="K45" s="214">
        <v>1199.27</v>
      </c>
      <c r="L45" s="214">
        <v>1191.08</v>
      </c>
      <c r="M45" s="214">
        <v>1189.01</v>
      </c>
      <c r="N45" s="214">
        <v>1150.25</v>
      </c>
      <c r="O45" s="214">
        <v>1137.92</v>
      </c>
      <c r="P45" s="214">
        <v>1138.5999999999999</v>
      </c>
      <c r="Q45" s="214">
        <v>1149.6099999999999</v>
      </c>
      <c r="R45" s="214">
        <v>1199.6600000000001</v>
      </c>
      <c r="S45" s="214">
        <v>1241.3</v>
      </c>
      <c r="T45" s="214">
        <v>1279.08</v>
      </c>
      <c r="U45" s="214">
        <v>1260.6400000000001</v>
      </c>
      <c r="V45" s="214">
        <v>1189.69</v>
      </c>
      <c r="W45" s="214">
        <v>1185.94</v>
      </c>
      <c r="X45" s="214">
        <v>1179.28</v>
      </c>
      <c r="Y45" s="215">
        <v>1180.28</v>
      </c>
      <c r="AB45" s="4">
        <v>8</v>
      </c>
      <c r="AC45" s="4">
        <v>16</v>
      </c>
    </row>
    <row r="46" spans="1:29" x14ac:dyDescent="0.25">
      <c r="A46" s="69">
        <v>6</v>
      </c>
      <c r="B46" s="213">
        <v>1187.79</v>
      </c>
      <c r="C46" s="214">
        <v>1182.3</v>
      </c>
      <c r="D46" s="214">
        <v>1168.1199999999999</v>
      </c>
      <c r="E46" s="214">
        <v>1167.07</v>
      </c>
      <c r="F46" s="214">
        <v>1183.8599999999999</v>
      </c>
      <c r="G46" s="214">
        <v>1191.1600000000001</v>
      </c>
      <c r="H46" s="214">
        <v>1218.3699999999999</v>
      </c>
      <c r="I46" s="214">
        <v>1295.8499999999999</v>
      </c>
      <c r="J46" s="214">
        <v>1402.38</v>
      </c>
      <c r="K46" s="214">
        <v>1407.06</v>
      </c>
      <c r="L46" s="214">
        <v>1401.63</v>
      </c>
      <c r="M46" s="214">
        <v>1402.92</v>
      </c>
      <c r="N46" s="214">
        <v>1391.69</v>
      </c>
      <c r="O46" s="214">
        <v>1394.71</v>
      </c>
      <c r="P46" s="214">
        <v>1395.39</v>
      </c>
      <c r="Q46" s="214">
        <v>1408.32</v>
      </c>
      <c r="R46" s="214">
        <v>1439</v>
      </c>
      <c r="S46" s="214">
        <v>1432.68</v>
      </c>
      <c r="T46" s="214">
        <v>1435.05</v>
      </c>
      <c r="U46" s="214">
        <v>1389.09</v>
      </c>
      <c r="V46" s="214">
        <v>1280.17</v>
      </c>
      <c r="W46" s="214">
        <v>1232.6400000000001</v>
      </c>
      <c r="X46" s="214">
        <v>1188.21</v>
      </c>
      <c r="Y46" s="215">
        <v>1186.52</v>
      </c>
      <c r="AB46" s="4">
        <v>8</v>
      </c>
      <c r="AC46" s="4">
        <v>17</v>
      </c>
    </row>
    <row r="47" spans="1:29" x14ac:dyDescent="0.25">
      <c r="A47" s="69">
        <v>7</v>
      </c>
      <c r="B47" s="213">
        <v>1214.67</v>
      </c>
      <c r="C47" s="214">
        <v>1184.07</v>
      </c>
      <c r="D47" s="214">
        <v>1184.54</v>
      </c>
      <c r="E47" s="214">
        <v>1180.17</v>
      </c>
      <c r="F47" s="214">
        <v>1184.8599999999999</v>
      </c>
      <c r="G47" s="214">
        <v>1193.49</v>
      </c>
      <c r="H47" s="214">
        <v>1273.49</v>
      </c>
      <c r="I47" s="214">
        <v>1318.96</v>
      </c>
      <c r="J47" s="214">
        <v>1431.78</v>
      </c>
      <c r="K47" s="214">
        <v>1483.88</v>
      </c>
      <c r="L47" s="214">
        <v>1490.05</v>
      </c>
      <c r="M47" s="214">
        <v>1490.74</v>
      </c>
      <c r="N47" s="214">
        <v>1491.28</v>
      </c>
      <c r="O47" s="214">
        <v>1490.77</v>
      </c>
      <c r="P47" s="214">
        <v>1503.43</v>
      </c>
      <c r="Q47" s="214">
        <v>1535.37</v>
      </c>
      <c r="R47" s="214">
        <v>1574.11</v>
      </c>
      <c r="S47" s="214">
        <v>1585.69</v>
      </c>
      <c r="T47" s="214">
        <v>1607.85</v>
      </c>
      <c r="U47" s="214">
        <v>1501.76</v>
      </c>
      <c r="V47" s="214">
        <v>1353.45</v>
      </c>
      <c r="W47" s="214">
        <v>1250.3699999999999</v>
      </c>
      <c r="X47" s="214">
        <v>1196.96</v>
      </c>
      <c r="Y47" s="215">
        <v>1189.4000000000001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1150.8699999999999</v>
      </c>
      <c r="C48" s="214">
        <v>1151.58</v>
      </c>
      <c r="D48" s="214">
        <v>1160.3800000000001</v>
      </c>
      <c r="E48" s="214">
        <v>1162.31</v>
      </c>
      <c r="F48" s="214">
        <v>1185.8</v>
      </c>
      <c r="G48" s="214">
        <v>1257.18</v>
      </c>
      <c r="H48" s="214">
        <v>1297.54</v>
      </c>
      <c r="I48" s="214">
        <v>1392.5</v>
      </c>
      <c r="J48" s="214">
        <v>1402.11</v>
      </c>
      <c r="K48" s="214">
        <v>1361.73</v>
      </c>
      <c r="L48" s="214">
        <v>1344.12</v>
      </c>
      <c r="M48" s="214">
        <v>1354.59</v>
      </c>
      <c r="N48" s="214">
        <v>1350.85</v>
      </c>
      <c r="O48" s="214">
        <v>1350.63</v>
      </c>
      <c r="P48" s="214">
        <v>1352.31</v>
      </c>
      <c r="Q48" s="214">
        <v>1367.28</v>
      </c>
      <c r="R48" s="214">
        <v>1402.53</v>
      </c>
      <c r="S48" s="214">
        <v>1408.26</v>
      </c>
      <c r="T48" s="214">
        <v>1392.25</v>
      </c>
      <c r="U48" s="214">
        <v>1365.66</v>
      </c>
      <c r="V48" s="214">
        <v>1242.4100000000001</v>
      </c>
      <c r="W48" s="214">
        <v>1191.48</v>
      </c>
      <c r="X48" s="214">
        <v>1184.03</v>
      </c>
      <c r="Y48" s="215">
        <v>1181.21</v>
      </c>
      <c r="AB48" s="4">
        <v>8</v>
      </c>
      <c r="AC48" s="4">
        <v>19</v>
      </c>
    </row>
    <row r="49" spans="1:29" x14ac:dyDescent="0.25">
      <c r="A49" s="69">
        <v>9</v>
      </c>
      <c r="B49" s="213">
        <v>1166.21</v>
      </c>
      <c r="C49" s="214">
        <v>1164.33</v>
      </c>
      <c r="D49" s="214">
        <v>1148.58</v>
      </c>
      <c r="E49" s="214">
        <v>1150.3900000000001</v>
      </c>
      <c r="F49" s="214">
        <v>1165.03</v>
      </c>
      <c r="G49" s="214">
        <v>1198.58</v>
      </c>
      <c r="H49" s="214">
        <v>1259.58</v>
      </c>
      <c r="I49" s="214">
        <v>1329.74</v>
      </c>
      <c r="J49" s="214">
        <v>1349.09</v>
      </c>
      <c r="K49" s="214">
        <v>1353.17</v>
      </c>
      <c r="L49" s="214">
        <v>1267.73</v>
      </c>
      <c r="M49" s="214">
        <v>1269.1600000000001</v>
      </c>
      <c r="N49" s="214">
        <v>1261.8399999999999</v>
      </c>
      <c r="O49" s="214">
        <v>1261.26</v>
      </c>
      <c r="P49" s="214">
        <v>1255.95</v>
      </c>
      <c r="Q49" s="214">
        <v>1252.8699999999999</v>
      </c>
      <c r="R49" s="214">
        <v>1261.83</v>
      </c>
      <c r="S49" s="214">
        <v>1330.57</v>
      </c>
      <c r="T49" s="214">
        <v>1265.76</v>
      </c>
      <c r="U49" s="214">
        <v>1236.8499999999999</v>
      </c>
      <c r="V49" s="214">
        <v>1193.96</v>
      </c>
      <c r="W49" s="214">
        <v>1186.29</v>
      </c>
      <c r="X49" s="214">
        <v>1158.55</v>
      </c>
      <c r="Y49" s="215">
        <v>1158.92</v>
      </c>
      <c r="AB49" s="4">
        <v>8</v>
      </c>
      <c r="AC49" s="4">
        <v>20</v>
      </c>
    </row>
    <row r="50" spans="1:29" x14ac:dyDescent="0.25">
      <c r="A50" s="69">
        <v>10</v>
      </c>
      <c r="B50" s="213">
        <v>1158.94</v>
      </c>
      <c r="C50" s="214">
        <v>1153.8599999999999</v>
      </c>
      <c r="D50" s="214">
        <v>1154.73</v>
      </c>
      <c r="E50" s="214">
        <v>1161.0999999999999</v>
      </c>
      <c r="F50" s="214">
        <v>1169.46</v>
      </c>
      <c r="G50" s="214">
        <v>1196.27</v>
      </c>
      <c r="H50" s="214">
        <v>1250.69</v>
      </c>
      <c r="I50" s="214">
        <v>1274.5999999999999</v>
      </c>
      <c r="J50" s="214">
        <v>1272.8</v>
      </c>
      <c r="K50" s="214">
        <v>1258.58</v>
      </c>
      <c r="L50" s="214">
        <v>1232.01</v>
      </c>
      <c r="M50" s="214">
        <v>1246.3800000000001</v>
      </c>
      <c r="N50" s="214">
        <v>1245.8599999999999</v>
      </c>
      <c r="O50" s="214">
        <v>1253.18</v>
      </c>
      <c r="P50" s="214">
        <v>1238.8699999999999</v>
      </c>
      <c r="Q50" s="214">
        <v>1247.72</v>
      </c>
      <c r="R50" s="214">
        <v>1260.23</v>
      </c>
      <c r="S50" s="214">
        <v>1282.7</v>
      </c>
      <c r="T50" s="214">
        <v>1264.6099999999999</v>
      </c>
      <c r="U50" s="214">
        <v>1216.8900000000001</v>
      </c>
      <c r="V50" s="214">
        <v>1180.94</v>
      </c>
      <c r="W50" s="214">
        <v>1166.8399999999999</v>
      </c>
      <c r="X50" s="214">
        <v>1160.9100000000001</v>
      </c>
      <c r="Y50" s="215">
        <v>1160.1099999999999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1178.24</v>
      </c>
      <c r="C51" s="214">
        <v>1177.01</v>
      </c>
      <c r="D51" s="214">
        <v>1169.33</v>
      </c>
      <c r="E51" s="214">
        <v>1178.08</v>
      </c>
      <c r="F51" s="214">
        <v>1179.68</v>
      </c>
      <c r="G51" s="214">
        <v>1196.6500000000001</v>
      </c>
      <c r="H51" s="214">
        <v>1204.05</v>
      </c>
      <c r="I51" s="214">
        <v>1205.32</v>
      </c>
      <c r="J51" s="214">
        <v>1188.19</v>
      </c>
      <c r="K51" s="214">
        <v>1188.17</v>
      </c>
      <c r="L51" s="214">
        <v>1187.1199999999999</v>
      </c>
      <c r="M51" s="214">
        <v>1187.1300000000001</v>
      </c>
      <c r="N51" s="214">
        <v>1186.78</v>
      </c>
      <c r="O51" s="214">
        <v>1185.74</v>
      </c>
      <c r="P51" s="214">
        <v>1187.48</v>
      </c>
      <c r="Q51" s="214">
        <v>1182.8499999999999</v>
      </c>
      <c r="R51" s="214">
        <v>1183.9000000000001</v>
      </c>
      <c r="S51" s="214">
        <v>1184.75</v>
      </c>
      <c r="T51" s="214">
        <v>1184.3699999999999</v>
      </c>
      <c r="U51" s="214">
        <v>1184.57</v>
      </c>
      <c r="V51" s="214">
        <v>1184.03</v>
      </c>
      <c r="W51" s="214">
        <v>1182.23</v>
      </c>
      <c r="X51" s="214">
        <v>1162.51</v>
      </c>
      <c r="Y51" s="215">
        <v>1164.1500000000001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1173.27</v>
      </c>
      <c r="C52" s="214">
        <v>1168.3399999999999</v>
      </c>
      <c r="D52" s="214">
        <v>1143.98</v>
      </c>
      <c r="E52" s="214">
        <v>1175.5899999999999</v>
      </c>
      <c r="F52" s="214">
        <v>1188.17</v>
      </c>
      <c r="G52" s="214">
        <v>1190.29</v>
      </c>
      <c r="H52" s="214">
        <v>1189.27</v>
      </c>
      <c r="I52" s="214">
        <v>1189.69</v>
      </c>
      <c r="J52" s="214">
        <v>1181.28</v>
      </c>
      <c r="K52" s="214">
        <v>1180.81</v>
      </c>
      <c r="L52" s="214">
        <v>1180.17</v>
      </c>
      <c r="M52" s="214">
        <v>1164.9000000000001</v>
      </c>
      <c r="N52" s="214">
        <v>1180.3599999999999</v>
      </c>
      <c r="O52" s="214">
        <v>1165.29</v>
      </c>
      <c r="P52" s="214">
        <v>1180.49</v>
      </c>
      <c r="Q52" s="214">
        <v>1167.1600000000001</v>
      </c>
      <c r="R52" s="214">
        <v>1183.82</v>
      </c>
      <c r="S52" s="214">
        <v>1217.52</v>
      </c>
      <c r="T52" s="214">
        <v>1184.1099999999999</v>
      </c>
      <c r="U52" s="214">
        <v>1191.74</v>
      </c>
      <c r="V52" s="214">
        <v>1187.0899999999999</v>
      </c>
      <c r="W52" s="214">
        <v>1185.42</v>
      </c>
      <c r="X52" s="214">
        <v>1183.51</v>
      </c>
      <c r="Y52" s="215">
        <v>1187.3599999999999</v>
      </c>
      <c r="AB52" s="4">
        <v>8</v>
      </c>
      <c r="AC52" s="4">
        <v>23</v>
      </c>
    </row>
    <row r="53" spans="1:29" x14ac:dyDescent="0.25">
      <c r="A53" s="69">
        <v>13</v>
      </c>
      <c r="B53" s="213">
        <v>1188.93</v>
      </c>
      <c r="C53" s="214">
        <v>1189.5</v>
      </c>
      <c r="D53" s="214">
        <v>1189.99</v>
      </c>
      <c r="E53" s="214">
        <v>1190.58</v>
      </c>
      <c r="F53" s="214">
        <v>1191.55</v>
      </c>
      <c r="G53" s="214">
        <v>1193.6099999999999</v>
      </c>
      <c r="H53" s="214">
        <v>1195.67</v>
      </c>
      <c r="I53" s="214">
        <v>1200.3</v>
      </c>
      <c r="J53" s="214">
        <v>1281.67</v>
      </c>
      <c r="K53" s="214">
        <v>1281.54</v>
      </c>
      <c r="L53" s="214">
        <v>1274.32</v>
      </c>
      <c r="M53" s="214">
        <v>1272.6400000000001</v>
      </c>
      <c r="N53" s="214">
        <v>1272.6400000000001</v>
      </c>
      <c r="O53" s="214">
        <v>1274.96</v>
      </c>
      <c r="P53" s="214">
        <v>1278.97</v>
      </c>
      <c r="Q53" s="214">
        <v>1291.77</v>
      </c>
      <c r="R53" s="214">
        <v>1319.56</v>
      </c>
      <c r="S53" s="214">
        <v>1320.11</v>
      </c>
      <c r="T53" s="214">
        <v>1301.3900000000001</v>
      </c>
      <c r="U53" s="214">
        <v>1284.9000000000001</v>
      </c>
      <c r="V53" s="214">
        <v>1261.6500000000001</v>
      </c>
      <c r="W53" s="214">
        <v>1217.77</v>
      </c>
      <c r="X53" s="214">
        <v>1189.5899999999999</v>
      </c>
      <c r="Y53" s="215">
        <v>1189.8599999999999</v>
      </c>
      <c r="AB53" s="4">
        <v>8</v>
      </c>
      <c r="AC53" s="4">
        <v>24</v>
      </c>
    </row>
    <row r="54" spans="1:29" x14ac:dyDescent="0.25">
      <c r="A54" s="69">
        <v>14</v>
      </c>
      <c r="B54" s="213">
        <v>1190.27</v>
      </c>
      <c r="C54" s="214">
        <v>1191.02</v>
      </c>
      <c r="D54" s="214">
        <v>1190.26</v>
      </c>
      <c r="E54" s="214">
        <v>1179.08</v>
      </c>
      <c r="F54" s="214">
        <v>1190.49</v>
      </c>
      <c r="G54" s="214">
        <v>1193.32</v>
      </c>
      <c r="H54" s="214">
        <v>1193.5899999999999</v>
      </c>
      <c r="I54" s="214">
        <v>1197.95</v>
      </c>
      <c r="J54" s="214">
        <v>1237.8</v>
      </c>
      <c r="K54" s="214">
        <v>1323.13</v>
      </c>
      <c r="L54" s="214">
        <v>1324.19</v>
      </c>
      <c r="M54" s="214">
        <v>1322.23</v>
      </c>
      <c r="N54" s="214">
        <v>1314.63</v>
      </c>
      <c r="O54" s="214">
        <v>1310.27</v>
      </c>
      <c r="P54" s="214">
        <v>1317.17</v>
      </c>
      <c r="Q54" s="214">
        <v>1326.59</v>
      </c>
      <c r="R54" s="214">
        <v>1345.35</v>
      </c>
      <c r="S54" s="214">
        <v>1382.12</v>
      </c>
      <c r="T54" s="214">
        <v>1339.14</v>
      </c>
      <c r="U54" s="214">
        <v>1273.77</v>
      </c>
      <c r="V54" s="214">
        <v>1200.3</v>
      </c>
      <c r="W54" s="214">
        <v>1283.1400000000001</v>
      </c>
      <c r="X54" s="214">
        <v>1212.1199999999999</v>
      </c>
      <c r="Y54" s="215">
        <v>1196.1600000000001</v>
      </c>
      <c r="AB54" s="4">
        <v>8</v>
      </c>
      <c r="AC54" s="4">
        <v>25</v>
      </c>
    </row>
    <row r="55" spans="1:29" x14ac:dyDescent="0.25">
      <c r="A55" s="69">
        <v>15</v>
      </c>
      <c r="B55" s="213">
        <v>1189.67</v>
      </c>
      <c r="C55" s="214">
        <v>1185.29</v>
      </c>
      <c r="D55" s="214">
        <v>1183.6099999999999</v>
      </c>
      <c r="E55" s="214">
        <v>1183.8900000000001</v>
      </c>
      <c r="F55" s="214">
        <v>1191.1199999999999</v>
      </c>
      <c r="G55" s="214">
        <v>1196.8800000000001</v>
      </c>
      <c r="H55" s="214">
        <v>1197.9100000000001</v>
      </c>
      <c r="I55" s="214">
        <v>1239.83</v>
      </c>
      <c r="J55" s="214">
        <v>1242.18</v>
      </c>
      <c r="K55" s="214">
        <v>1245.1199999999999</v>
      </c>
      <c r="L55" s="214">
        <v>1239.01</v>
      </c>
      <c r="M55" s="214">
        <v>1253.54</v>
      </c>
      <c r="N55" s="214">
        <v>1231.95</v>
      </c>
      <c r="O55" s="214">
        <v>1236.0999999999999</v>
      </c>
      <c r="P55" s="214">
        <v>1239.23</v>
      </c>
      <c r="Q55" s="214">
        <v>1254.3699999999999</v>
      </c>
      <c r="R55" s="214">
        <v>1296.5899999999999</v>
      </c>
      <c r="S55" s="214">
        <v>1304.83</v>
      </c>
      <c r="T55" s="214">
        <v>1272.4000000000001</v>
      </c>
      <c r="U55" s="214">
        <v>1250.6600000000001</v>
      </c>
      <c r="V55" s="214">
        <v>1195.76</v>
      </c>
      <c r="W55" s="214">
        <v>1182.31</v>
      </c>
      <c r="X55" s="214">
        <v>1182.08</v>
      </c>
      <c r="Y55" s="215">
        <v>1167.4100000000001</v>
      </c>
      <c r="AB55" s="4">
        <v>9</v>
      </c>
      <c r="AC55" s="4">
        <v>2</v>
      </c>
    </row>
    <row r="56" spans="1:29" x14ac:dyDescent="0.25">
      <c r="A56" s="69">
        <v>16</v>
      </c>
      <c r="B56" s="213">
        <v>1173.94</v>
      </c>
      <c r="C56" s="214">
        <v>1155.25</v>
      </c>
      <c r="D56" s="214">
        <v>1140.52</v>
      </c>
      <c r="E56" s="214">
        <v>1164.26</v>
      </c>
      <c r="F56" s="214">
        <v>1189.75</v>
      </c>
      <c r="G56" s="214">
        <v>1190.5899999999999</v>
      </c>
      <c r="H56" s="214">
        <v>1194.5999999999999</v>
      </c>
      <c r="I56" s="214">
        <v>1190.98</v>
      </c>
      <c r="J56" s="214">
        <v>1179.44</v>
      </c>
      <c r="K56" s="214">
        <v>1179.29</v>
      </c>
      <c r="L56" s="214">
        <v>1178.3900000000001</v>
      </c>
      <c r="M56" s="214">
        <v>1178.17</v>
      </c>
      <c r="N56" s="214">
        <v>1178.93</v>
      </c>
      <c r="O56" s="214">
        <v>1178.98</v>
      </c>
      <c r="P56" s="214">
        <v>1179.3499999999999</v>
      </c>
      <c r="Q56" s="214">
        <v>1180.25</v>
      </c>
      <c r="R56" s="214">
        <v>1215.3699999999999</v>
      </c>
      <c r="S56" s="214">
        <v>1219.45</v>
      </c>
      <c r="T56" s="214">
        <v>1181.55</v>
      </c>
      <c r="U56" s="214">
        <v>1192.92</v>
      </c>
      <c r="V56" s="214">
        <v>1180.71</v>
      </c>
      <c r="W56" s="214">
        <v>1175.9000000000001</v>
      </c>
      <c r="X56" s="214">
        <v>1175.82</v>
      </c>
      <c r="Y56" s="215">
        <v>1177.3900000000001</v>
      </c>
      <c r="AB56" s="4">
        <v>9</v>
      </c>
      <c r="AC56" s="4">
        <v>3</v>
      </c>
    </row>
    <row r="57" spans="1:29" x14ac:dyDescent="0.25">
      <c r="A57" s="69">
        <v>17</v>
      </c>
      <c r="B57" s="213">
        <v>1177.06</v>
      </c>
      <c r="C57" s="214">
        <v>1171.53</v>
      </c>
      <c r="D57" s="214">
        <v>1182.57</v>
      </c>
      <c r="E57" s="214">
        <v>1184.1600000000001</v>
      </c>
      <c r="F57" s="214">
        <v>1190.05</v>
      </c>
      <c r="G57" s="214">
        <v>1208.71</v>
      </c>
      <c r="H57" s="214">
        <v>1303.1300000000001</v>
      </c>
      <c r="I57" s="214">
        <v>1320.58</v>
      </c>
      <c r="J57" s="214">
        <v>1318.95</v>
      </c>
      <c r="K57" s="214">
        <v>1317.18</v>
      </c>
      <c r="L57" s="214">
        <v>1299.77</v>
      </c>
      <c r="M57" s="214">
        <v>1302.57</v>
      </c>
      <c r="N57" s="214">
        <v>1293.57</v>
      </c>
      <c r="O57" s="214">
        <v>1296.55</v>
      </c>
      <c r="P57" s="214">
        <v>1310.21</v>
      </c>
      <c r="Q57" s="214">
        <v>1330.27</v>
      </c>
      <c r="R57" s="214">
        <v>1421.25</v>
      </c>
      <c r="S57" s="214">
        <v>1432.67</v>
      </c>
      <c r="T57" s="214">
        <v>1337.66</v>
      </c>
      <c r="U57" s="214">
        <v>1310.69</v>
      </c>
      <c r="V57" s="214">
        <v>1233.5899999999999</v>
      </c>
      <c r="W57" s="214">
        <v>1189.3900000000001</v>
      </c>
      <c r="X57" s="214">
        <v>1181.1099999999999</v>
      </c>
      <c r="Y57" s="215">
        <v>1183.06</v>
      </c>
      <c r="AB57" s="4">
        <v>9</v>
      </c>
      <c r="AC57" s="4">
        <v>4</v>
      </c>
    </row>
    <row r="58" spans="1:29" x14ac:dyDescent="0.25">
      <c r="A58" s="69">
        <v>18</v>
      </c>
      <c r="B58" s="213">
        <v>1185.19</v>
      </c>
      <c r="C58" s="214">
        <v>1186.04</v>
      </c>
      <c r="D58" s="214">
        <v>1180.49</v>
      </c>
      <c r="E58" s="214">
        <v>1187.4100000000001</v>
      </c>
      <c r="F58" s="214">
        <v>1187.53</v>
      </c>
      <c r="G58" s="214">
        <v>1265.8900000000001</v>
      </c>
      <c r="H58" s="214">
        <v>1320.83</v>
      </c>
      <c r="I58" s="214">
        <v>1352.26</v>
      </c>
      <c r="J58" s="214">
        <v>1352.44</v>
      </c>
      <c r="K58" s="214">
        <v>1357.13</v>
      </c>
      <c r="L58" s="214">
        <v>1338.99</v>
      </c>
      <c r="M58" s="214">
        <v>1340.31</v>
      </c>
      <c r="N58" s="214">
        <v>1314.66</v>
      </c>
      <c r="O58" s="214">
        <v>1289.67</v>
      </c>
      <c r="P58" s="214">
        <v>1331.75</v>
      </c>
      <c r="Q58" s="214">
        <v>1353.45</v>
      </c>
      <c r="R58" s="214">
        <v>1399.75</v>
      </c>
      <c r="S58" s="214">
        <v>1375.69</v>
      </c>
      <c r="T58" s="214">
        <v>1347.41</v>
      </c>
      <c r="U58" s="214">
        <v>1301.3900000000001</v>
      </c>
      <c r="V58" s="214">
        <v>1189.6500000000001</v>
      </c>
      <c r="W58" s="214">
        <v>1187.51</v>
      </c>
      <c r="X58" s="214">
        <v>1181.42</v>
      </c>
      <c r="Y58" s="215">
        <v>1183.25</v>
      </c>
      <c r="AB58" s="4">
        <v>9</v>
      </c>
      <c r="AC58" s="4">
        <v>5</v>
      </c>
    </row>
    <row r="59" spans="1:29" x14ac:dyDescent="0.25">
      <c r="A59" s="69">
        <v>19</v>
      </c>
      <c r="B59" s="213">
        <v>1184.25</v>
      </c>
      <c r="C59" s="214">
        <v>1186.0999999999999</v>
      </c>
      <c r="D59" s="214">
        <v>1187.02</v>
      </c>
      <c r="E59" s="214">
        <v>1188.5899999999999</v>
      </c>
      <c r="F59" s="214">
        <v>1194.5</v>
      </c>
      <c r="G59" s="214">
        <v>1218.75</v>
      </c>
      <c r="H59" s="214">
        <v>1311.77</v>
      </c>
      <c r="I59" s="214">
        <v>1327.08</v>
      </c>
      <c r="J59" s="214">
        <v>1328.52</v>
      </c>
      <c r="K59" s="214">
        <v>1325.7</v>
      </c>
      <c r="L59" s="214">
        <v>1326.07</v>
      </c>
      <c r="M59" s="214">
        <v>1314.12</v>
      </c>
      <c r="N59" s="214">
        <v>1312.08</v>
      </c>
      <c r="O59" s="214">
        <v>1310.19</v>
      </c>
      <c r="P59" s="214">
        <v>1313.26</v>
      </c>
      <c r="Q59" s="214">
        <v>1326.22</v>
      </c>
      <c r="R59" s="214">
        <v>1353.07</v>
      </c>
      <c r="S59" s="214">
        <v>1348.78</v>
      </c>
      <c r="T59" s="214">
        <v>1325.16</v>
      </c>
      <c r="U59" s="214">
        <v>1311.46</v>
      </c>
      <c r="V59" s="214">
        <v>1254.2</v>
      </c>
      <c r="W59" s="214">
        <v>1188.55</v>
      </c>
      <c r="X59" s="214">
        <v>1182.82</v>
      </c>
      <c r="Y59" s="215">
        <v>1182.5899999999999</v>
      </c>
      <c r="AB59" s="4">
        <v>9</v>
      </c>
      <c r="AC59" s="4">
        <v>6</v>
      </c>
    </row>
    <row r="60" spans="1:29" x14ac:dyDescent="0.25">
      <c r="A60" s="69">
        <v>20</v>
      </c>
      <c r="B60" s="213">
        <v>1192.51</v>
      </c>
      <c r="C60" s="214">
        <v>1186.51</v>
      </c>
      <c r="D60" s="214">
        <v>1188.3900000000001</v>
      </c>
      <c r="E60" s="214">
        <v>1188.97</v>
      </c>
      <c r="F60" s="214">
        <v>1188.3399999999999</v>
      </c>
      <c r="G60" s="214">
        <v>1191.94</v>
      </c>
      <c r="H60" s="214">
        <v>1196.8399999999999</v>
      </c>
      <c r="I60" s="214">
        <v>1258.27</v>
      </c>
      <c r="J60" s="214">
        <v>1260.5999999999999</v>
      </c>
      <c r="K60" s="214">
        <v>1262.06</v>
      </c>
      <c r="L60" s="214">
        <v>1257.73</v>
      </c>
      <c r="M60" s="214">
        <v>1254.1400000000001</v>
      </c>
      <c r="N60" s="214">
        <v>1254.69</v>
      </c>
      <c r="O60" s="214">
        <v>1257.46</v>
      </c>
      <c r="P60" s="214">
        <v>1263.3800000000001</v>
      </c>
      <c r="Q60" s="214">
        <v>1270.1500000000001</v>
      </c>
      <c r="R60" s="214">
        <v>1280.51</v>
      </c>
      <c r="S60" s="214">
        <v>1274.3399999999999</v>
      </c>
      <c r="T60" s="214">
        <v>1279.96</v>
      </c>
      <c r="U60" s="214">
        <v>1247.3900000000001</v>
      </c>
      <c r="V60" s="214">
        <v>1186.6300000000001</v>
      </c>
      <c r="W60" s="214">
        <v>1179.31</v>
      </c>
      <c r="X60" s="214">
        <v>1181.05</v>
      </c>
      <c r="Y60" s="215">
        <v>1183.5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1184.21</v>
      </c>
      <c r="C61" s="214">
        <v>1179.08</v>
      </c>
      <c r="D61" s="214">
        <v>1179.5899999999999</v>
      </c>
      <c r="E61" s="214">
        <v>1180.18</v>
      </c>
      <c r="F61" s="214">
        <v>1180.1400000000001</v>
      </c>
      <c r="G61" s="214">
        <v>1188.03</v>
      </c>
      <c r="H61" s="214">
        <v>1187.22</v>
      </c>
      <c r="I61" s="214">
        <v>1188.31</v>
      </c>
      <c r="J61" s="214">
        <v>1183.1600000000001</v>
      </c>
      <c r="K61" s="214">
        <v>1193.7</v>
      </c>
      <c r="L61" s="214">
        <v>1189.71</v>
      </c>
      <c r="M61" s="214">
        <v>1181</v>
      </c>
      <c r="N61" s="214">
        <v>1180.71</v>
      </c>
      <c r="O61" s="214">
        <v>1181</v>
      </c>
      <c r="P61" s="214">
        <v>1208.24</v>
      </c>
      <c r="Q61" s="214">
        <v>1244.3800000000001</v>
      </c>
      <c r="R61" s="214">
        <v>1253.8499999999999</v>
      </c>
      <c r="S61" s="214">
        <v>1251.0899999999999</v>
      </c>
      <c r="T61" s="214">
        <v>1247.6300000000001</v>
      </c>
      <c r="U61" s="214">
        <v>1210.6099999999999</v>
      </c>
      <c r="V61" s="214">
        <v>1267.08</v>
      </c>
      <c r="W61" s="214">
        <v>1199.42</v>
      </c>
      <c r="X61" s="214">
        <v>1182.58</v>
      </c>
      <c r="Y61" s="215">
        <v>1182.5999999999999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1186.06</v>
      </c>
      <c r="C62" s="214">
        <v>1187.3399999999999</v>
      </c>
      <c r="D62" s="214">
        <v>1188.01</v>
      </c>
      <c r="E62" s="214">
        <v>1188.67</v>
      </c>
      <c r="F62" s="214">
        <v>1195.3499999999999</v>
      </c>
      <c r="G62" s="214">
        <v>1308.45</v>
      </c>
      <c r="H62" s="214">
        <v>1428.16</v>
      </c>
      <c r="I62" s="214">
        <v>1452.48</v>
      </c>
      <c r="J62" s="214">
        <v>1369.04</v>
      </c>
      <c r="K62" s="214">
        <v>1366.31</v>
      </c>
      <c r="L62" s="214">
        <v>1354.37</v>
      </c>
      <c r="M62" s="214">
        <v>1370.68</v>
      </c>
      <c r="N62" s="214">
        <v>1363.88</v>
      </c>
      <c r="O62" s="214">
        <v>1360.84</v>
      </c>
      <c r="P62" s="214">
        <v>1372.14</v>
      </c>
      <c r="Q62" s="214">
        <v>1383.94</v>
      </c>
      <c r="R62" s="214">
        <v>1383.67</v>
      </c>
      <c r="S62" s="214">
        <v>1375.39</v>
      </c>
      <c r="T62" s="214">
        <v>1332.07</v>
      </c>
      <c r="U62" s="214">
        <v>1319.25</v>
      </c>
      <c r="V62" s="214">
        <v>1229.73</v>
      </c>
      <c r="W62" s="214">
        <v>1191.26</v>
      </c>
      <c r="X62" s="214">
        <v>1183.73</v>
      </c>
      <c r="Y62" s="215">
        <v>1184.4100000000001</v>
      </c>
      <c r="AB62" s="4">
        <v>9</v>
      </c>
      <c r="AC62" s="4">
        <v>9</v>
      </c>
    </row>
    <row r="63" spans="1:29" x14ac:dyDescent="0.25">
      <c r="A63" s="69">
        <v>23</v>
      </c>
      <c r="B63" s="213">
        <v>1186.76</v>
      </c>
      <c r="C63" s="214">
        <v>1187.6500000000001</v>
      </c>
      <c r="D63" s="214">
        <v>1188.6199999999999</v>
      </c>
      <c r="E63" s="214">
        <v>1189.54</v>
      </c>
      <c r="F63" s="214">
        <v>1196.1199999999999</v>
      </c>
      <c r="G63" s="214">
        <v>1241.3499999999999</v>
      </c>
      <c r="H63" s="214">
        <v>1303.68</v>
      </c>
      <c r="I63" s="214">
        <v>1337.46</v>
      </c>
      <c r="J63" s="214">
        <v>1311.82</v>
      </c>
      <c r="K63" s="214">
        <v>1306.8</v>
      </c>
      <c r="L63" s="214">
        <v>1295.75</v>
      </c>
      <c r="M63" s="214">
        <v>1295.0899999999999</v>
      </c>
      <c r="N63" s="214">
        <v>1273.08</v>
      </c>
      <c r="O63" s="214">
        <v>1279.1500000000001</v>
      </c>
      <c r="P63" s="214">
        <v>1303.45</v>
      </c>
      <c r="Q63" s="214">
        <v>1341.99</v>
      </c>
      <c r="R63" s="214">
        <v>1354.19</v>
      </c>
      <c r="S63" s="214">
        <v>1356.42</v>
      </c>
      <c r="T63" s="214">
        <v>1318.78</v>
      </c>
      <c r="U63" s="214">
        <v>1284.05</v>
      </c>
      <c r="V63" s="214">
        <v>1252.1199999999999</v>
      </c>
      <c r="W63" s="214">
        <v>1194.4000000000001</v>
      </c>
      <c r="X63" s="214">
        <v>1192.08</v>
      </c>
      <c r="Y63" s="215">
        <v>1185.17</v>
      </c>
      <c r="AB63" s="4">
        <v>9</v>
      </c>
      <c r="AC63" s="4">
        <v>10</v>
      </c>
    </row>
    <row r="64" spans="1:29" x14ac:dyDescent="0.25">
      <c r="A64" s="69">
        <v>24</v>
      </c>
      <c r="B64" s="213">
        <v>1186.68</v>
      </c>
      <c r="C64" s="214">
        <v>1183.6300000000001</v>
      </c>
      <c r="D64" s="214">
        <v>1178.68</v>
      </c>
      <c r="E64" s="214">
        <v>1178.06</v>
      </c>
      <c r="F64" s="214">
        <v>1186</v>
      </c>
      <c r="G64" s="214">
        <v>1200.3800000000001</v>
      </c>
      <c r="H64" s="214">
        <v>1233.17</v>
      </c>
      <c r="I64" s="214">
        <v>1267.79</v>
      </c>
      <c r="J64" s="214">
        <v>1275.6300000000001</v>
      </c>
      <c r="K64" s="214">
        <v>1276.95</v>
      </c>
      <c r="L64" s="214">
        <v>1267.6500000000001</v>
      </c>
      <c r="M64" s="214">
        <v>1266.33</v>
      </c>
      <c r="N64" s="214">
        <v>1266.1099999999999</v>
      </c>
      <c r="O64" s="214">
        <v>1273.3399999999999</v>
      </c>
      <c r="P64" s="214">
        <v>1279.96</v>
      </c>
      <c r="Q64" s="214">
        <v>1294.17</v>
      </c>
      <c r="R64" s="214">
        <v>1330.79</v>
      </c>
      <c r="S64" s="214">
        <v>1340.97</v>
      </c>
      <c r="T64" s="214">
        <v>1280.5</v>
      </c>
      <c r="U64" s="214">
        <v>1270.3800000000001</v>
      </c>
      <c r="V64" s="214">
        <v>1230.48</v>
      </c>
      <c r="W64" s="214">
        <v>1194.05</v>
      </c>
      <c r="X64" s="214">
        <v>1188.06</v>
      </c>
      <c r="Y64" s="215">
        <v>1188.27</v>
      </c>
      <c r="AB64" s="4">
        <v>9</v>
      </c>
      <c r="AC64" s="4">
        <v>11</v>
      </c>
    </row>
    <row r="65" spans="1:29" x14ac:dyDescent="0.25">
      <c r="A65" s="69">
        <v>25</v>
      </c>
      <c r="B65" s="213">
        <v>1190.23</v>
      </c>
      <c r="C65" s="214">
        <v>1191.28</v>
      </c>
      <c r="D65" s="214">
        <v>1186.76</v>
      </c>
      <c r="E65" s="214">
        <v>1192.5899999999999</v>
      </c>
      <c r="F65" s="214">
        <v>1193.83</v>
      </c>
      <c r="G65" s="214">
        <v>1210.53</v>
      </c>
      <c r="H65" s="214">
        <v>1265.4000000000001</v>
      </c>
      <c r="I65" s="214">
        <v>1314.42</v>
      </c>
      <c r="J65" s="214">
        <v>1283.69</v>
      </c>
      <c r="K65" s="214">
        <v>1280.5899999999999</v>
      </c>
      <c r="L65" s="214">
        <v>1272.3</v>
      </c>
      <c r="M65" s="214">
        <v>1271.1099999999999</v>
      </c>
      <c r="N65" s="214">
        <v>1269.56</v>
      </c>
      <c r="O65" s="214">
        <v>1273.3</v>
      </c>
      <c r="P65" s="214">
        <v>1284.8699999999999</v>
      </c>
      <c r="Q65" s="214">
        <v>1296.77</v>
      </c>
      <c r="R65" s="214">
        <v>1350.68</v>
      </c>
      <c r="S65" s="214">
        <v>1346.6</v>
      </c>
      <c r="T65" s="214">
        <v>1286.58</v>
      </c>
      <c r="U65" s="214">
        <v>1271.2</v>
      </c>
      <c r="V65" s="214">
        <v>1228.96</v>
      </c>
      <c r="W65" s="214">
        <v>1195.58</v>
      </c>
      <c r="X65" s="214">
        <v>1187.6199999999999</v>
      </c>
      <c r="Y65" s="215">
        <v>1187.92</v>
      </c>
      <c r="AB65" s="4">
        <v>9</v>
      </c>
      <c r="AC65" s="4">
        <v>12</v>
      </c>
    </row>
    <row r="66" spans="1:29" x14ac:dyDescent="0.25">
      <c r="A66" s="69">
        <v>26</v>
      </c>
      <c r="B66" s="213">
        <v>1189.8699999999999</v>
      </c>
      <c r="C66" s="214">
        <v>1185.33</v>
      </c>
      <c r="D66" s="214">
        <v>1185.6500000000001</v>
      </c>
      <c r="E66" s="214">
        <v>1187.3900000000001</v>
      </c>
      <c r="F66" s="214">
        <v>1193.25</v>
      </c>
      <c r="G66" s="214">
        <v>1201.6400000000001</v>
      </c>
      <c r="H66" s="214">
        <v>1251.79</v>
      </c>
      <c r="I66" s="214">
        <v>1250.9000000000001</v>
      </c>
      <c r="J66" s="214">
        <v>1242.5</v>
      </c>
      <c r="K66" s="214">
        <v>1254.0899999999999</v>
      </c>
      <c r="L66" s="214">
        <v>1252.0899999999999</v>
      </c>
      <c r="M66" s="214">
        <v>1252.21</v>
      </c>
      <c r="N66" s="214">
        <v>1242.8800000000001</v>
      </c>
      <c r="O66" s="214">
        <v>1243.48</v>
      </c>
      <c r="P66" s="214">
        <v>1253.45</v>
      </c>
      <c r="Q66" s="214">
        <v>1263.17</v>
      </c>
      <c r="R66" s="214">
        <v>1297.5</v>
      </c>
      <c r="S66" s="214">
        <v>1268.23</v>
      </c>
      <c r="T66" s="214">
        <v>1250.83</v>
      </c>
      <c r="U66" s="214">
        <v>1213.06</v>
      </c>
      <c r="V66" s="214">
        <v>1190.8599999999999</v>
      </c>
      <c r="W66" s="214">
        <v>1134.8</v>
      </c>
      <c r="X66" s="214">
        <v>1180.19</v>
      </c>
      <c r="Y66" s="215">
        <v>1182.72</v>
      </c>
      <c r="AB66" s="4">
        <v>9</v>
      </c>
      <c r="AC66" s="4">
        <v>13</v>
      </c>
    </row>
    <row r="67" spans="1:29" x14ac:dyDescent="0.25">
      <c r="A67" s="69">
        <v>27</v>
      </c>
      <c r="B67" s="213">
        <v>1186.1600000000001</v>
      </c>
      <c r="C67" s="214">
        <v>1186.1199999999999</v>
      </c>
      <c r="D67" s="214">
        <v>1186.21</v>
      </c>
      <c r="E67" s="214">
        <v>1187.0899999999999</v>
      </c>
      <c r="F67" s="214">
        <v>1188.93</v>
      </c>
      <c r="G67" s="214">
        <v>1186.17</v>
      </c>
      <c r="H67" s="214">
        <v>1198.98</v>
      </c>
      <c r="I67" s="214">
        <v>1263.55</v>
      </c>
      <c r="J67" s="214">
        <v>1348.1</v>
      </c>
      <c r="K67" s="214">
        <v>1384.17</v>
      </c>
      <c r="L67" s="214">
        <v>1349.85</v>
      </c>
      <c r="M67" s="214">
        <v>1335.45</v>
      </c>
      <c r="N67" s="214">
        <v>1311.31</v>
      </c>
      <c r="O67" s="214">
        <v>1322.34</v>
      </c>
      <c r="P67" s="214">
        <v>1338.05</v>
      </c>
      <c r="Q67" s="214">
        <v>1373.26</v>
      </c>
      <c r="R67" s="214">
        <v>1392.01</v>
      </c>
      <c r="S67" s="214">
        <v>1379.89</v>
      </c>
      <c r="T67" s="214">
        <v>1361.96</v>
      </c>
      <c r="U67" s="214">
        <v>1342.72</v>
      </c>
      <c r="V67" s="214">
        <v>1299.9000000000001</v>
      </c>
      <c r="W67" s="214">
        <v>1211.54</v>
      </c>
      <c r="X67" s="214">
        <v>1185.8399999999999</v>
      </c>
      <c r="Y67" s="215">
        <v>1186.6099999999999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1186.69</v>
      </c>
      <c r="C68" s="214">
        <v>1186.48</v>
      </c>
      <c r="D68" s="214">
        <v>1186.97</v>
      </c>
      <c r="E68" s="214">
        <v>1187.27</v>
      </c>
      <c r="F68" s="214">
        <v>1187.51</v>
      </c>
      <c r="G68" s="214">
        <v>1184.42</v>
      </c>
      <c r="H68" s="214">
        <v>1187.1300000000001</v>
      </c>
      <c r="I68" s="214">
        <v>1204.48</v>
      </c>
      <c r="J68" s="214">
        <v>1279.0999999999999</v>
      </c>
      <c r="K68" s="214">
        <v>1343.55</v>
      </c>
      <c r="L68" s="214">
        <v>1340.6</v>
      </c>
      <c r="M68" s="214">
        <v>1341.99</v>
      </c>
      <c r="N68" s="214">
        <v>1338.28</v>
      </c>
      <c r="O68" s="214">
        <v>1342.32</v>
      </c>
      <c r="P68" s="214">
        <v>1370.91</v>
      </c>
      <c r="Q68" s="214">
        <v>1398.09</v>
      </c>
      <c r="R68" s="214">
        <v>1425.22</v>
      </c>
      <c r="S68" s="214">
        <v>1407.49</v>
      </c>
      <c r="T68" s="214">
        <v>1394.83</v>
      </c>
      <c r="U68" s="214">
        <v>1389.26</v>
      </c>
      <c r="V68" s="214">
        <v>1350.48</v>
      </c>
      <c r="W68" s="214">
        <v>1223.56</v>
      </c>
      <c r="X68" s="214">
        <v>1193.32</v>
      </c>
      <c r="Y68" s="215">
        <v>1187.23</v>
      </c>
      <c r="AB68" s="4">
        <v>9</v>
      </c>
      <c r="AC68" s="4">
        <v>15</v>
      </c>
    </row>
    <row r="69" spans="1:29" x14ac:dyDescent="0.25">
      <c r="A69" s="69">
        <v>29</v>
      </c>
      <c r="B69" s="213">
        <v>1186.28</v>
      </c>
      <c r="C69" s="214">
        <v>1186.3599999999999</v>
      </c>
      <c r="D69" s="214">
        <v>1186.43</v>
      </c>
      <c r="E69" s="214">
        <v>1187.5899999999999</v>
      </c>
      <c r="F69" s="214">
        <v>1191.5999999999999</v>
      </c>
      <c r="G69" s="214">
        <v>1216</v>
      </c>
      <c r="H69" s="214">
        <v>1261.96</v>
      </c>
      <c r="I69" s="214">
        <v>1338.38</v>
      </c>
      <c r="J69" s="214">
        <v>1339.69</v>
      </c>
      <c r="K69" s="214">
        <v>1342.08</v>
      </c>
      <c r="L69" s="214">
        <v>1335.77</v>
      </c>
      <c r="M69" s="214">
        <v>1338.2</v>
      </c>
      <c r="N69" s="214">
        <v>1336.81</v>
      </c>
      <c r="O69" s="214">
        <v>1339.41</v>
      </c>
      <c r="P69" s="214">
        <v>1361.12</v>
      </c>
      <c r="Q69" s="214">
        <v>1424.32</v>
      </c>
      <c r="R69" s="214">
        <v>1437.66</v>
      </c>
      <c r="S69" s="214">
        <v>1428.93</v>
      </c>
      <c r="T69" s="214">
        <v>1367.66</v>
      </c>
      <c r="U69" s="214">
        <v>1351.54</v>
      </c>
      <c r="V69" s="214">
        <v>1302.1400000000001</v>
      </c>
      <c r="W69" s="214">
        <v>1223.5899999999999</v>
      </c>
      <c r="X69" s="214">
        <v>1191.1600000000001</v>
      </c>
      <c r="Y69" s="215">
        <v>1185.48</v>
      </c>
      <c r="AB69" s="4">
        <v>9</v>
      </c>
      <c r="AC69" s="4">
        <v>16</v>
      </c>
    </row>
    <row r="70" spans="1:29" x14ac:dyDescent="0.25">
      <c r="A70" s="69">
        <v>30</v>
      </c>
      <c r="B70" s="213">
        <v>1188.42</v>
      </c>
      <c r="C70" s="214">
        <v>1187.5999999999999</v>
      </c>
      <c r="D70" s="214">
        <v>1188.29</v>
      </c>
      <c r="E70" s="214">
        <v>1189.81</v>
      </c>
      <c r="F70" s="214">
        <v>1191.3499999999999</v>
      </c>
      <c r="G70" s="214">
        <v>1207.52</v>
      </c>
      <c r="H70" s="214">
        <v>1252.1099999999999</v>
      </c>
      <c r="I70" s="214">
        <v>1279.33</v>
      </c>
      <c r="J70" s="214">
        <v>1285.8499999999999</v>
      </c>
      <c r="K70" s="214">
        <v>1259.18</v>
      </c>
      <c r="L70" s="214">
        <v>1228.75</v>
      </c>
      <c r="M70" s="214">
        <v>1223.95</v>
      </c>
      <c r="N70" s="214">
        <v>1220.42</v>
      </c>
      <c r="O70" s="214">
        <v>1218.68</v>
      </c>
      <c r="P70" s="214">
        <v>1227.44</v>
      </c>
      <c r="Q70" s="214">
        <v>1244.1300000000001</v>
      </c>
      <c r="R70" s="214">
        <v>1329</v>
      </c>
      <c r="S70" s="214">
        <v>1272.2</v>
      </c>
      <c r="T70" s="214">
        <v>1232.1400000000001</v>
      </c>
      <c r="U70" s="214">
        <v>1211.93</v>
      </c>
      <c r="V70" s="214">
        <v>1205.4000000000001</v>
      </c>
      <c r="W70" s="214">
        <v>1192.71</v>
      </c>
      <c r="X70" s="214">
        <v>1180.29</v>
      </c>
      <c r="Y70" s="215">
        <v>1184.8800000000001</v>
      </c>
      <c r="AB70" s="4">
        <v>9</v>
      </c>
      <c r="AC70" s="4">
        <v>17</v>
      </c>
    </row>
    <row r="71" spans="1:29" x14ac:dyDescent="0.25">
      <c r="A71" s="70">
        <v>31</v>
      </c>
      <c r="B71" s="216">
        <v>1188.02</v>
      </c>
      <c r="C71" s="217">
        <v>1186.32</v>
      </c>
      <c r="D71" s="217">
        <v>1188.74</v>
      </c>
      <c r="E71" s="217">
        <v>1189.6300000000001</v>
      </c>
      <c r="F71" s="217">
        <v>1199.58</v>
      </c>
      <c r="G71" s="217">
        <v>1287.67</v>
      </c>
      <c r="H71" s="217">
        <v>1414.41</v>
      </c>
      <c r="I71" s="217">
        <v>1484.76</v>
      </c>
      <c r="J71" s="217">
        <v>1473.07</v>
      </c>
      <c r="K71" s="217">
        <v>1465.92</v>
      </c>
      <c r="L71" s="217">
        <v>1453.06</v>
      </c>
      <c r="M71" s="217">
        <v>1464.01</v>
      </c>
      <c r="N71" s="217">
        <v>1456.75</v>
      </c>
      <c r="O71" s="217">
        <v>1464.48</v>
      </c>
      <c r="P71" s="217">
        <v>1486.73</v>
      </c>
      <c r="Q71" s="217">
        <v>1524.37</v>
      </c>
      <c r="R71" s="217">
        <v>1536.13</v>
      </c>
      <c r="S71" s="217">
        <v>1534.36</v>
      </c>
      <c r="T71" s="217">
        <v>1458.63</v>
      </c>
      <c r="U71" s="217">
        <v>1429.6</v>
      </c>
      <c r="V71" s="217">
        <v>1350.01</v>
      </c>
      <c r="W71" s="217">
        <v>1283.8699999999999</v>
      </c>
      <c r="X71" s="217">
        <v>1256.29</v>
      </c>
      <c r="Y71" s="218">
        <v>1211.18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1143.3800000000001</v>
      </c>
      <c r="C75" s="211">
        <v>1153.3800000000001</v>
      </c>
      <c r="D75" s="211">
        <v>1177.22</v>
      </c>
      <c r="E75" s="211">
        <v>1185.46</v>
      </c>
      <c r="F75" s="211">
        <v>1249.8499999999999</v>
      </c>
      <c r="G75" s="211">
        <v>1358.27</v>
      </c>
      <c r="H75" s="211">
        <v>1415.16</v>
      </c>
      <c r="I75" s="211">
        <v>1426.97</v>
      </c>
      <c r="J75" s="211">
        <v>1424.88</v>
      </c>
      <c r="K75" s="211">
        <v>1417.48</v>
      </c>
      <c r="L75" s="211">
        <v>1407.59</v>
      </c>
      <c r="M75" s="211">
        <v>1407.51</v>
      </c>
      <c r="N75" s="211">
        <v>1397.31</v>
      </c>
      <c r="O75" s="211">
        <v>1380.87</v>
      </c>
      <c r="P75" s="211">
        <v>1389.28</v>
      </c>
      <c r="Q75" s="211">
        <v>1406.94</v>
      </c>
      <c r="R75" s="211">
        <v>1422.08</v>
      </c>
      <c r="S75" s="211">
        <v>1442.13</v>
      </c>
      <c r="T75" s="211">
        <v>1420.22</v>
      </c>
      <c r="U75" s="211">
        <v>1403.05</v>
      </c>
      <c r="V75" s="211">
        <v>1374.82</v>
      </c>
      <c r="W75" s="211">
        <v>1325.35</v>
      </c>
      <c r="X75" s="211">
        <v>1203.82</v>
      </c>
      <c r="Y75" s="212">
        <v>1181.03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1152.18</v>
      </c>
      <c r="C76" s="214">
        <v>1152.6500000000001</v>
      </c>
      <c r="D76" s="214">
        <v>1161.57</v>
      </c>
      <c r="E76" s="214">
        <v>1184.17</v>
      </c>
      <c r="F76" s="214">
        <v>1268.01</v>
      </c>
      <c r="G76" s="214">
        <v>1383.85</v>
      </c>
      <c r="H76" s="214">
        <v>1405.09</v>
      </c>
      <c r="I76" s="214">
        <v>1449.88</v>
      </c>
      <c r="J76" s="214">
        <v>1427.63</v>
      </c>
      <c r="K76" s="214">
        <v>1416.28</v>
      </c>
      <c r="L76" s="214">
        <v>1398.71</v>
      </c>
      <c r="M76" s="214">
        <v>1401.62</v>
      </c>
      <c r="N76" s="214">
        <v>1398.19</v>
      </c>
      <c r="O76" s="214">
        <v>1394.65</v>
      </c>
      <c r="P76" s="214">
        <v>1398.53</v>
      </c>
      <c r="Q76" s="214">
        <v>1415.21</v>
      </c>
      <c r="R76" s="214">
        <v>1451.52</v>
      </c>
      <c r="S76" s="214">
        <v>1460.99</v>
      </c>
      <c r="T76" s="214">
        <v>1528.06</v>
      </c>
      <c r="U76" s="214">
        <v>1442.32</v>
      </c>
      <c r="V76" s="214">
        <v>1398.27</v>
      </c>
      <c r="W76" s="214">
        <v>1358.2</v>
      </c>
      <c r="X76" s="214">
        <v>1265.52</v>
      </c>
      <c r="Y76" s="215">
        <v>1228.5999999999999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1181.1600000000001</v>
      </c>
      <c r="C77" s="214">
        <v>1169.1300000000001</v>
      </c>
      <c r="D77" s="214">
        <v>1171.58</v>
      </c>
      <c r="E77" s="214">
        <v>1183.26</v>
      </c>
      <c r="F77" s="214">
        <v>1250.93</v>
      </c>
      <c r="G77" s="214">
        <v>1362.97</v>
      </c>
      <c r="H77" s="214">
        <v>1410.32</v>
      </c>
      <c r="I77" s="214">
        <v>1427.57</v>
      </c>
      <c r="J77" s="214">
        <v>1430.15</v>
      </c>
      <c r="K77" s="214">
        <v>1426.5</v>
      </c>
      <c r="L77" s="214">
        <v>1398.33</v>
      </c>
      <c r="M77" s="214">
        <v>1412.44</v>
      </c>
      <c r="N77" s="214">
        <v>1407.51</v>
      </c>
      <c r="O77" s="214">
        <v>1398.73</v>
      </c>
      <c r="P77" s="214">
        <v>1400.43</v>
      </c>
      <c r="Q77" s="214">
        <v>1412.29</v>
      </c>
      <c r="R77" s="214">
        <v>1441.84</v>
      </c>
      <c r="S77" s="214">
        <v>1483.46</v>
      </c>
      <c r="T77" s="214">
        <v>1441.52</v>
      </c>
      <c r="U77" s="214">
        <v>1410.99</v>
      </c>
      <c r="V77" s="214">
        <v>1353.18</v>
      </c>
      <c r="W77" s="214">
        <v>1298.6400000000001</v>
      </c>
      <c r="X77" s="214">
        <v>1236.82</v>
      </c>
      <c r="Y77" s="215">
        <v>1222.77</v>
      </c>
      <c r="AB77" s="4">
        <v>9</v>
      </c>
      <c r="AC77" s="4">
        <v>24</v>
      </c>
    </row>
    <row r="78" spans="1:29" x14ac:dyDescent="0.25">
      <c r="A78" s="69">
        <v>4</v>
      </c>
      <c r="B78" s="223">
        <v>1180.28</v>
      </c>
      <c r="C78" s="214">
        <v>1180.75</v>
      </c>
      <c r="D78" s="214">
        <v>1181.8499999999999</v>
      </c>
      <c r="E78" s="214">
        <v>1182.45</v>
      </c>
      <c r="F78" s="214">
        <v>1183.54</v>
      </c>
      <c r="G78" s="214">
        <v>1254.23</v>
      </c>
      <c r="H78" s="214">
        <v>1281.69</v>
      </c>
      <c r="I78" s="214">
        <v>1268.56</v>
      </c>
      <c r="J78" s="214">
        <v>1243.81</v>
      </c>
      <c r="K78" s="214">
        <v>1206.58</v>
      </c>
      <c r="L78" s="214">
        <v>1137.57</v>
      </c>
      <c r="M78" s="214">
        <v>1137.5</v>
      </c>
      <c r="N78" s="214">
        <v>1137.3699999999999</v>
      </c>
      <c r="O78" s="214">
        <v>1137.48</v>
      </c>
      <c r="P78" s="214">
        <v>1164.3800000000001</v>
      </c>
      <c r="Q78" s="214">
        <v>1155.5999999999999</v>
      </c>
      <c r="R78" s="214">
        <v>1189.17</v>
      </c>
      <c r="S78" s="214">
        <v>1189.3</v>
      </c>
      <c r="T78" s="214">
        <v>1188.26</v>
      </c>
      <c r="U78" s="214">
        <v>1187.99</v>
      </c>
      <c r="V78" s="214">
        <v>1186.48</v>
      </c>
      <c r="W78" s="214">
        <v>1141.06</v>
      </c>
      <c r="X78" s="214">
        <v>1133.8800000000001</v>
      </c>
      <c r="Y78" s="215">
        <v>1139.76</v>
      </c>
      <c r="AB78" s="4">
        <v>9</v>
      </c>
      <c r="AC78" s="4">
        <v>25</v>
      </c>
    </row>
    <row r="79" spans="1:29" x14ac:dyDescent="0.25">
      <c r="A79" s="69">
        <v>5</v>
      </c>
      <c r="B79" s="223">
        <v>1181.07</v>
      </c>
      <c r="C79" s="214">
        <v>1182.1300000000001</v>
      </c>
      <c r="D79" s="214">
        <v>1181.95</v>
      </c>
      <c r="E79" s="214">
        <v>1182.79</v>
      </c>
      <c r="F79" s="214">
        <v>1190.04</v>
      </c>
      <c r="G79" s="214">
        <v>1201.4100000000001</v>
      </c>
      <c r="H79" s="214">
        <v>1273.03</v>
      </c>
      <c r="I79" s="214">
        <v>1254.0999999999999</v>
      </c>
      <c r="J79" s="214">
        <v>1210.58</v>
      </c>
      <c r="K79" s="214">
        <v>1199.27</v>
      </c>
      <c r="L79" s="214">
        <v>1191.08</v>
      </c>
      <c r="M79" s="214">
        <v>1189.01</v>
      </c>
      <c r="N79" s="214">
        <v>1150.25</v>
      </c>
      <c r="O79" s="214">
        <v>1137.92</v>
      </c>
      <c r="P79" s="214">
        <v>1138.5999999999999</v>
      </c>
      <c r="Q79" s="214">
        <v>1149.6099999999999</v>
      </c>
      <c r="R79" s="214">
        <v>1199.6600000000001</v>
      </c>
      <c r="S79" s="214">
        <v>1241.3</v>
      </c>
      <c r="T79" s="214">
        <v>1279.08</v>
      </c>
      <c r="U79" s="214">
        <v>1260.6400000000001</v>
      </c>
      <c r="V79" s="214">
        <v>1189.69</v>
      </c>
      <c r="W79" s="214">
        <v>1185.94</v>
      </c>
      <c r="X79" s="214">
        <v>1179.28</v>
      </c>
      <c r="Y79" s="215">
        <v>1180.28</v>
      </c>
      <c r="AB79" s="4">
        <v>10</v>
      </c>
      <c r="AC79" s="4">
        <v>2</v>
      </c>
    </row>
    <row r="80" spans="1:29" x14ac:dyDescent="0.25">
      <c r="A80" s="69">
        <v>6</v>
      </c>
      <c r="B80" s="223">
        <v>1187.79</v>
      </c>
      <c r="C80" s="214">
        <v>1182.3</v>
      </c>
      <c r="D80" s="214">
        <v>1168.1199999999999</v>
      </c>
      <c r="E80" s="214">
        <v>1167.07</v>
      </c>
      <c r="F80" s="214">
        <v>1183.8599999999999</v>
      </c>
      <c r="G80" s="214">
        <v>1191.1600000000001</v>
      </c>
      <c r="H80" s="214">
        <v>1218.3699999999999</v>
      </c>
      <c r="I80" s="214">
        <v>1295.8499999999999</v>
      </c>
      <c r="J80" s="214">
        <v>1402.38</v>
      </c>
      <c r="K80" s="214">
        <v>1407.06</v>
      </c>
      <c r="L80" s="214">
        <v>1401.63</v>
      </c>
      <c r="M80" s="214">
        <v>1402.92</v>
      </c>
      <c r="N80" s="214">
        <v>1391.69</v>
      </c>
      <c r="O80" s="214">
        <v>1394.71</v>
      </c>
      <c r="P80" s="214">
        <v>1395.39</v>
      </c>
      <c r="Q80" s="214">
        <v>1408.32</v>
      </c>
      <c r="R80" s="214">
        <v>1439</v>
      </c>
      <c r="S80" s="214">
        <v>1432.68</v>
      </c>
      <c r="T80" s="214">
        <v>1435.05</v>
      </c>
      <c r="U80" s="214">
        <v>1389.09</v>
      </c>
      <c r="V80" s="214">
        <v>1280.17</v>
      </c>
      <c r="W80" s="214">
        <v>1232.6400000000001</v>
      </c>
      <c r="X80" s="214">
        <v>1188.21</v>
      </c>
      <c r="Y80" s="215">
        <v>1186.52</v>
      </c>
      <c r="AB80" s="4">
        <v>10</v>
      </c>
      <c r="AC80" s="4">
        <v>3</v>
      </c>
    </row>
    <row r="81" spans="1:29" x14ac:dyDescent="0.25">
      <c r="A81" s="69">
        <v>7</v>
      </c>
      <c r="B81" s="223">
        <v>1214.67</v>
      </c>
      <c r="C81" s="214">
        <v>1184.07</v>
      </c>
      <c r="D81" s="214">
        <v>1184.54</v>
      </c>
      <c r="E81" s="214">
        <v>1180.17</v>
      </c>
      <c r="F81" s="214">
        <v>1184.8599999999999</v>
      </c>
      <c r="G81" s="214">
        <v>1193.49</v>
      </c>
      <c r="H81" s="214">
        <v>1273.49</v>
      </c>
      <c r="I81" s="214">
        <v>1318.96</v>
      </c>
      <c r="J81" s="214">
        <v>1431.78</v>
      </c>
      <c r="K81" s="214">
        <v>1483.88</v>
      </c>
      <c r="L81" s="214">
        <v>1490.05</v>
      </c>
      <c r="M81" s="214">
        <v>1490.74</v>
      </c>
      <c r="N81" s="214">
        <v>1491.28</v>
      </c>
      <c r="O81" s="214">
        <v>1490.77</v>
      </c>
      <c r="P81" s="214">
        <v>1503.43</v>
      </c>
      <c r="Q81" s="214">
        <v>1535.37</v>
      </c>
      <c r="R81" s="214">
        <v>1574.11</v>
      </c>
      <c r="S81" s="214">
        <v>1585.69</v>
      </c>
      <c r="T81" s="214">
        <v>1607.85</v>
      </c>
      <c r="U81" s="214">
        <v>1501.76</v>
      </c>
      <c r="V81" s="214">
        <v>1353.45</v>
      </c>
      <c r="W81" s="214">
        <v>1250.3699999999999</v>
      </c>
      <c r="X81" s="214">
        <v>1196.96</v>
      </c>
      <c r="Y81" s="215">
        <v>1189.4000000000001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1150.8699999999999</v>
      </c>
      <c r="C82" s="214">
        <v>1151.58</v>
      </c>
      <c r="D82" s="214">
        <v>1160.3800000000001</v>
      </c>
      <c r="E82" s="214">
        <v>1162.31</v>
      </c>
      <c r="F82" s="214">
        <v>1185.8</v>
      </c>
      <c r="G82" s="214">
        <v>1257.18</v>
      </c>
      <c r="H82" s="214">
        <v>1297.54</v>
      </c>
      <c r="I82" s="214">
        <v>1392.5</v>
      </c>
      <c r="J82" s="214">
        <v>1402.11</v>
      </c>
      <c r="K82" s="214">
        <v>1361.73</v>
      </c>
      <c r="L82" s="214">
        <v>1344.12</v>
      </c>
      <c r="M82" s="214">
        <v>1354.59</v>
      </c>
      <c r="N82" s="214">
        <v>1350.85</v>
      </c>
      <c r="O82" s="214">
        <v>1350.63</v>
      </c>
      <c r="P82" s="214">
        <v>1352.31</v>
      </c>
      <c r="Q82" s="214">
        <v>1367.28</v>
      </c>
      <c r="R82" s="214">
        <v>1402.53</v>
      </c>
      <c r="S82" s="214">
        <v>1408.26</v>
      </c>
      <c r="T82" s="214">
        <v>1392.25</v>
      </c>
      <c r="U82" s="214">
        <v>1365.66</v>
      </c>
      <c r="V82" s="214">
        <v>1242.4100000000001</v>
      </c>
      <c r="W82" s="214">
        <v>1191.48</v>
      </c>
      <c r="X82" s="214">
        <v>1184.03</v>
      </c>
      <c r="Y82" s="215">
        <v>1181.21</v>
      </c>
      <c r="AB82" s="4">
        <v>10</v>
      </c>
      <c r="AC82" s="4">
        <v>5</v>
      </c>
    </row>
    <row r="83" spans="1:29" x14ac:dyDescent="0.25">
      <c r="A83" s="69">
        <v>9</v>
      </c>
      <c r="B83" s="223">
        <v>1166.21</v>
      </c>
      <c r="C83" s="214">
        <v>1164.33</v>
      </c>
      <c r="D83" s="214">
        <v>1148.58</v>
      </c>
      <c r="E83" s="214">
        <v>1150.3900000000001</v>
      </c>
      <c r="F83" s="214">
        <v>1165.03</v>
      </c>
      <c r="G83" s="214">
        <v>1198.58</v>
      </c>
      <c r="H83" s="214">
        <v>1259.58</v>
      </c>
      <c r="I83" s="214">
        <v>1329.74</v>
      </c>
      <c r="J83" s="214">
        <v>1349.09</v>
      </c>
      <c r="K83" s="214">
        <v>1353.17</v>
      </c>
      <c r="L83" s="214">
        <v>1267.73</v>
      </c>
      <c r="M83" s="214">
        <v>1269.1600000000001</v>
      </c>
      <c r="N83" s="214">
        <v>1261.8399999999999</v>
      </c>
      <c r="O83" s="214">
        <v>1261.26</v>
      </c>
      <c r="P83" s="214">
        <v>1255.95</v>
      </c>
      <c r="Q83" s="214">
        <v>1252.8699999999999</v>
      </c>
      <c r="R83" s="214">
        <v>1261.83</v>
      </c>
      <c r="S83" s="214">
        <v>1330.57</v>
      </c>
      <c r="T83" s="214">
        <v>1265.76</v>
      </c>
      <c r="U83" s="214">
        <v>1236.8499999999999</v>
      </c>
      <c r="V83" s="214">
        <v>1193.96</v>
      </c>
      <c r="W83" s="214">
        <v>1186.29</v>
      </c>
      <c r="X83" s="214">
        <v>1158.55</v>
      </c>
      <c r="Y83" s="215">
        <v>1158.92</v>
      </c>
      <c r="AB83" s="4">
        <v>10</v>
      </c>
      <c r="AC83" s="4">
        <v>6</v>
      </c>
    </row>
    <row r="84" spans="1:29" x14ac:dyDescent="0.25">
      <c r="A84" s="69">
        <v>10</v>
      </c>
      <c r="B84" s="223">
        <v>1158.94</v>
      </c>
      <c r="C84" s="214">
        <v>1153.8599999999999</v>
      </c>
      <c r="D84" s="214">
        <v>1154.73</v>
      </c>
      <c r="E84" s="214">
        <v>1161.0999999999999</v>
      </c>
      <c r="F84" s="214">
        <v>1169.46</v>
      </c>
      <c r="G84" s="214">
        <v>1196.27</v>
      </c>
      <c r="H84" s="214">
        <v>1250.69</v>
      </c>
      <c r="I84" s="214">
        <v>1274.5999999999999</v>
      </c>
      <c r="J84" s="214">
        <v>1272.8</v>
      </c>
      <c r="K84" s="214">
        <v>1258.58</v>
      </c>
      <c r="L84" s="214">
        <v>1232.01</v>
      </c>
      <c r="M84" s="214">
        <v>1246.3800000000001</v>
      </c>
      <c r="N84" s="214">
        <v>1245.8599999999999</v>
      </c>
      <c r="O84" s="214">
        <v>1253.18</v>
      </c>
      <c r="P84" s="214">
        <v>1238.8699999999999</v>
      </c>
      <c r="Q84" s="214">
        <v>1247.72</v>
      </c>
      <c r="R84" s="214">
        <v>1260.23</v>
      </c>
      <c r="S84" s="214">
        <v>1282.7</v>
      </c>
      <c r="T84" s="214">
        <v>1264.6099999999999</v>
      </c>
      <c r="U84" s="214">
        <v>1216.8900000000001</v>
      </c>
      <c r="V84" s="214">
        <v>1180.94</v>
      </c>
      <c r="W84" s="214">
        <v>1166.8399999999999</v>
      </c>
      <c r="X84" s="214">
        <v>1160.9100000000001</v>
      </c>
      <c r="Y84" s="215">
        <v>1160.1099999999999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1178.24</v>
      </c>
      <c r="C85" s="214">
        <v>1177.01</v>
      </c>
      <c r="D85" s="214">
        <v>1169.33</v>
      </c>
      <c r="E85" s="214">
        <v>1178.08</v>
      </c>
      <c r="F85" s="214">
        <v>1179.68</v>
      </c>
      <c r="G85" s="214">
        <v>1196.6500000000001</v>
      </c>
      <c r="H85" s="214">
        <v>1204.05</v>
      </c>
      <c r="I85" s="214">
        <v>1205.32</v>
      </c>
      <c r="J85" s="214">
        <v>1188.19</v>
      </c>
      <c r="K85" s="214">
        <v>1188.17</v>
      </c>
      <c r="L85" s="214">
        <v>1187.1199999999999</v>
      </c>
      <c r="M85" s="214">
        <v>1187.1300000000001</v>
      </c>
      <c r="N85" s="214">
        <v>1186.78</v>
      </c>
      <c r="O85" s="214">
        <v>1185.74</v>
      </c>
      <c r="P85" s="214">
        <v>1187.48</v>
      </c>
      <c r="Q85" s="214">
        <v>1182.8499999999999</v>
      </c>
      <c r="R85" s="214">
        <v>1183.9000000000001</v>
      </c>
      <c r="S85" s="214">
        <v>1184.75</v>
      </c>
      <c r="T85" s="214">
        <v>1184.3699999999999</v>
      </c>
      <c r="U85" s="214">
        <v>1184.57</v>
      </c>
      <c r="V85" s="214">
        <v>1184.03</v>
      </c>
      <c r="W85" s="214">
        <v>1182.23</v>
      </c>
      <c r="X85" s="214">
        <v>1162.51</v>
      </c>
      <c r="Y85" s="215">
        <v>1164.1500000000001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1173.27</v>
      </c>
      <c r="C86" s="214">
        <v>1168.3399999999999</v>
      </c>
      <c r="D86" s="214">
        <v>1143.98</v>
      </c>
      <c r="E86" s="214">
        <v>1175.5899999999999</v>
      </c>
      <c r="F86" s="214">
        <v>1188.17</v>
      </c>
      <c r="G86" s="214">
        <v>1190.29</v>
      </c>
      <c r="H86" s="214">
        <v>1189.27</v>
      </c>
      <c r="I86" s="214">
        <v>1189.69</v>
      </c>
      <c r="J86" s="214">
        <v>1181.28</v>
      </c>
      <c r="K86" s="214">
        <v>1180.81</v>
      </c>
      <c r="L86" s="214">
        <v>1180.17</v>
      </c>
      <c r="M86" s="214">
        <v>1164.9000000000001</v>
      </c>
      <c r="N86" s="214">
        <v>1180.3599999999999</v>
      </c>
      <c r="O86" s="214">
        <v>1165.29</v>
      </c>
      <c r="P86" s="214">
        <v>1180.49</v>
      </c>
      <c r="Q86" s="214">
        <v>1167.1600000000001</v>
      </c>
      <c r="R86" s="214">
        <v>1183.82</v>
      </c>
      <c r="S86" s="214">
        <v>1217.52</v>
      </c>
      <c r="T86" s="214">
        <v>1184.1099999999999</v>
      </c>
      <c r="U86" s="214">
        <v>1191.74</v>
      </c>
      <c r="V86" s="214">
        <v>1187.0899999999999</v>
      </c>
      <c r="W86" s="214">
        <v>1185.42</v>
      </c>
      <c r="X86" s="214">
        <v>1183.51</v>
      </c>
      <c r="Y86" s="215">
        <v>1187.3599999999999</v>
      </c>
      <c r="AB86" s="4">
        <v>10</v>
      </c>
      <c r="AC86" s="4">
        <v>9</v>
      </c>
    </row>
    <row r="87" spans="1:29" x14ac:dyDescent="0.25">
      <c r="A87" s="69">
        <v>13</v>
      </c>
      <c r="B87" s="223">
        <v>1188.93</v>
      </c>
      <c r="C87" s="214">
        <v>1189.5</v>
      </c>
      <c r="D87" s="214">
        <v>1189.99</v>
      </c>
      <c r="E87" s="214">
        <v>1190.58</v>
      </c>
      <c r="F87" s="214">
        <v>1191.55</v>
      </c>
      <c r="G87" s="214">
        <v>1193.6099999999999</v>
      </c>
      <c r="H87" s="214">
        <v>1195.67</v>
      </c>
      <c r="I87" s="214">
        <v>1200.3</v>
      </c>
      <c r="J87" s="214">
        <v>1281.67</v>
      </c>
      <c r="K87" s="214">
        <v>1281.54</v>
      </c>
      <c r="L87" s="214">
        <v>1274.32</v>
      </c>
      <c r="M87" s="214">
        <v>1272.6400000000001</v>
      </c>
      <c r="N87" s="214">
        <v>1272.6400000000001</v>
      </c>
      <c r="O87" s="214">
        <v>1274.96</v>
      </c>
      <c r="P87" s="214">
        <v>1278.97</v>
      </c>
      <c r="Q87" s="214">
        <v>1291.77</v>
      </c>
      <c r="R87" s="214">
        <v>1319.56</v>
      </c>
      <c r="S87" s="214">
        <v>1320.11</v>
      </c>
      <c r="T87" s="214">
        <v>1301.3900000000001</v>
      </c>
      <c r="U87" s="214">
        <v>1284.9000000000001</v>
      </c>
      <c r="V87" s="214">
        <v>1261.6500000000001</v>
      </c>
      <c r="W87" s="214">
        <v>1217.77</v>
      </c>
      <c r="X87" s="214">
        <v>1189.5899999999999</v>
      </c>
      <c r="Y87" s="215">
        <v>1189.8599999999999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1190.27</v>
      </c>
      <c r="C88" s="214">
        <v>1191.02</v>
      </c>
      <c r="D88" s="214">
        <v>1190.26</v>
      </c>
      <c r="E88" s="214">
        <v>1179.08</v>
      </c>
      <c r="F88" s="214">
        <v>1190.49</v>
      </c>
      <c r="G88" s="214">
        <v>1193.32</v>
      </c>
      <c r="H88" s="214">
        <v>1193.5899999999999</v>
      </c>
      <c r="I88" s="214">
        <v>1197.95</v>
      </c>
      <c r="J88" s="214">
        <v>1237.8</v>
      </c>
      <c r="K88" s="214">
        <v>1323.13</v>
      </c>
      <c r="L88" s="214">
        <v>1324.19</v>
      </c>
      <c r="M88" s="214">
        <v>1322.23</v>
      </c>
      <c r="N88" s="214">
        <v>1314.63</v>
      </c>
      <c r="O88" s="214">
        <v>1310.27</v>
      </c>
      <c r="P88" s="214">
        <v>1317.17</v>
      </c>
      <c r="Q88" s="214">
        <v>1326.59</v>
      </c>
      <c r="R88" s="214">
        <v>1345.35</v>
      </c>
      <c r="S88" s="214">
        <v>1382.12</v>
      </c>
      <c r="T88" s="214">
        <v>1339.14</v>
      </c>
      <c r="U88" s="214">
        <v>1273.77</v>
      </c>
      <c r="V88" s="214">
        <v>1200.3</v>
      </c>
      <c r="W88" s="214">
        <v>1283.1400000000001</v>
      </c>
      <c r="X88" s="214">
        <v>1212.1199999999999</v>
      </c>
      <c r="Y88" s="215">
        <v>1196.1600000000001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1189.67</v>
      </c>
      <c r="C89" s="214">
        <v>1185.29</v>
      </c>
      <c r="D89" s="214">
        <v>1183.6099999999999</v>
      </c>
      <c r="E89" s="214">
        <v>1183.8900000000001</v>
      </c>
      <c r="F89" s="214">
        <v>1191.1199999999999</v>
      </c>
      <c r="G89" s="214">
        <v>1196.8800000000001</v>
      </c>
      <c r="H89" s="214">
        <v>1197.9100000000001</v>
      </c>
      <c r="I89" s="214">
        <v>1239.83</v>
      </c>
      <c r="J89" s="214">
        <v>1242.18</v>
      </c>
      <c r="K89" s="214">
        <v>1245.1199999999999</v>
      </c>
      <c r="L89" s="214">
        <v>1239.01</v>
      </c>
      <c r="M89" s="214">
        <v>1253.54</v>
      </c>
      <c r="N89" s="214">
        <v>1231.95</v>
      </c>
      <c r="O89" s="214">
        <v>1236.0999999999999</v>
      </c>
      <c r="P89" s="214">
        <v>1239.23</v>
      </c>
      <c r="Q89" s="214">
        <v>1254.3699999999999</v>
      </c>
      <c r="R89" s="214">
        <v>1296.5899999999999</v>
      </c>
      <c r="S89" s="214">
        <v>1304.83</v>
      </c>
      <c r="T89" s="214">
        <v>1272.4000000000001</v>
      </c>
      <c r="U89" s="214">
        <v>1250.6600000000001</v>
      </c>
      <c r="V89" s="214">
        <v>1195.76</v>
      </c>
      <c r="W89" s="214">
        <v>1182.31</v>
      </c>
      <c r="X89" s="214">
        <v>1182.08</v>
      </c>
      <c r="Y89" s="215">
        <v>1167.4100000000001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1173.94</v>
      </c>
      <c r="C90" s="214">
        <v>1155.25</v>
      </c>
      <c r="D90" s="214">
        <v>1140.52</v>
      </c>
      <c r="E90" s="214">
        <v>1164.26</v>
      </c>
      <c r="F90" s="214">
        <v>1189.75</v>
      </c>
      <c r="G90" s="214">
        <v>1190.5899999999999</v>
      </c>
      <c r="H90" s="214">
        <v>1194.5999999999999</v>
      </c>
      <c r="I90" s="214">
        <v>1190.98</v>
      </c>
      <c r="J90" s="214">
        <v>1179.44</v>
      </c>
      <c r="K90" s="214">
        <v>1179.29</v>
      </c>
      <c r="L90" s="214">
        <v>1178.3900000000001</v>
      </c>
      <c r="M90" s="214">
        <v>1178.17</v>
      </c>
      <c r="N90" s="214">
        <v>1178.93</v>
      </c>
      <c r="O90" s="214">
        <v>1178.98</v>
      </c>
      <c r="P90" s="214">
        <v>1179.3499999999999</v>
      </c>
      <c r="Q90" s="214">
        <v>1180.25</v>
      </c>
      <c r="R90" s="214">
        <v>1215.3699999999999</v>
      </c>
      <c r="S90" s="214">
        <v>1219.45</v>
      </c>
      <c r="T90" s="214">
        <v>1181.55</v>
      </c>
      <c r="U90" s="214">
        <v>1192.92</v>
      </c>
      <c r="V90" s="214">
        <v>1180.71</v>
      </c>
      <c r="W90" s="214">
        <v>1175.9000000000001</v>
      </c>
      <c r="X90" s="214">
        <v>1175.82</v>
      </c>
      <c r="Y90" s="215">
        <v>1177.3900000000001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1177.06</v>
      </c>
      <c r="C91" s="214">
        <v>1171.53</v>
      </c>
      <c r="D91" s="214">
        <v>1182.57</v>
      </c>
      <c r="E91" s="214">
        <v>1184.1600000000001</v>
      </c>
      <c r="F91" s="214">
        <v>1190.05</v>
      </c>
      <c r="G91" s="214">
        <v>1208.71</v>
      </c>
      <c r="H91" s="214">
        <v>1303.1300000000001</v>
      </c>
      <c r="I91" s="214">
        <v>1320.58</v>
      </c>
      <c r="J91" s="214">
        <v>1318.95</v>
      </c>
      <c r="K91" s="214">
        <v>1317.18</v>
      </c>
      <c r="L91" s="214">
        <v>1299.77</v>
      </c>
      <c r="M91" s="214">
        <v>1302.57</v>
      </c>
      <c r="N91" s="214">
        <v>1293.57</v>
      </c>
      <c r="O91" s="214">
        <v>1296.55</v>
      </c>
      <c r="P91" s="214">
        <v>1310.21</v>
      </c>
      <c r="Q91" s="214">
        <v>1330.27</v>
      </c>
      <c r="R91" s="214">
        <v>1421.25</v>
      </c>
      <c r="S91" s="214">
        <v>1432.67</v>
      </c>
      <c r="T91" s="214">
        <v>1337.66</v>
      </c>
      <c r="U91" s="214">
        <v>1310.69</v>
      </c>
      <c r="V91" s="214">
        <v>1233.5899999999999</v>
      </c>
      <c r="W91" s="214">
        <v>1189.3900000000001</v>
      </c>
      <c r="X91" s="214">
        <v>1181.1099999999999</v>
      </c>
      <c r="Y91" s="215">
        <v>1183.06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1185.19</v>
      </c>
      <c r="C92" s="214">
        <v>1186.04</v>
      </c>
      <c r="D92" s="214">
        <v>1180.49</v>
      </c>
      <c r="E92" s="214">
        <v>1187.4100000000001</v>
      </c>
      <c r="F92" s="214">
        <v>1187.53</v>
      </c>
      <c r="G92" s="214">
        <v>1265.8900000000001</v>
      </c>
      <c r="H92" s="214">
        <v>1320.83</v>
      </c>
      <c r="I92" s="214">
        <v>1352.26</v>
      </c>
      <c r="J92" s="214">
        <v>1352.44</v>
      </c>
      <c r="K92" s="214">
        <v>1357.13</v>
      </c>
      <c r="L92" s="214">
        <v>1338.99</v>
      </c>
      <c r="M92" s="214">
        <v>1340.31</v>
      </c>
      <c r="N92" s="214">
        <v>1314.66</v>
      </c>
      <c r="O92" s="214">
        <v>1289.67</v>
      </c>
      <c r="P92" s="214">
        <v>1331.75</v>
      </c>
      <c r="Q92" s="214">
        <v>1353.45</v>
      </c>
      <c r="R92" s="214">
        <v>1399.75</v>
      </c>
      <c r="S92" s="214">
        <v>1375.69</v>
      </c>
      <c r="T92" s="214">
        <v>1347.41</v>
      </c>
      <c r="U92" s="214">
        <v>1301.3900000000001</v>
      </c>
      <c r="V92" s="214">
        <v>1189.6500000000001</v>
      </c>
      <c r="W92" s="214">
        <v>1187.51</v>
      </c>
      <c r="X92" s="214">
        <v>1181.42</v>
      </c>
      <c r="Y92" s="215">
        <v>1183.25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1184.25</v>
      </c>
      <c r="C93" s="214">
        <v>1186.0999999999999</v>
      </c>
      <c r="D93" s="214">
        <v>1187.02</v>
      </c>
      <c r="E93" s="214">
        <v>1188.5899999999999</v>
      </c>
      <c r="F93" s="214">
        <v>1194.5</v>
      </c>
      <c r="G93" s="214">
        <v>1218.75</v>
      </c>
      <c r="H93" s="214">
        <v>1311.77</v>
      </c>
      <c r="I93" s="214">
        <v>1327.08</v>
      </c>
      <c r="J93" s="214">
        <v>1328.52</v>
      </c>
      <c r="K93" s="214">
        <v>1325.7</v>
      </c>
      <c r="L93" s="214">
        <v>1326.07</v>
      </c>
      <c r="M93" s="214">
        <v>1314.12</v>
      </c>
      <c r="N93" s="214">
        <v>1312.08</v>
      </c>
      <c r="O93" s="214">
        <v>1310.19</v>
      </c>
      <c r="P93" s="214">
        <v>1313.26</v>
      </c>
      <c r="Q93" s="214">
        <v>1326.22</v>
      </c>
      <c r="R93" s="214">
        <v>1353.07</v>
      </c>
      <c r="S93" s="214">
        <v>1348.78</v>
      </c>
      <c r="T93" s="214">
        <v>1325.16</v>
      </c>
      <c r="U93" s="214">
        <v>1311.46</v>
      </c>
      <c r="V93" s="214">
        <v>1254.2</v>
      </c>
      <c r="W93" s="214">
        <v>1188.55</v>
      </c>
      <c r="X93" s="214">
        <v>1182.82</v>
      </c>
      <c r="Y93" s="215">
        <v>1182.5899999999999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1192.51</v>
      </c>
      <c r="C94" s="214">
        <v>1186.51</v>
      </c>
      <c r="D94" s="214">
        <v>1188.3900000000001</v>
      </c>
      <c r="E94" s="214">
        <v>1188.97</v>
      </c>
      <c r="F94" s="214">
        <v>1188.3399999999999</v>
      </c>
      <c r="G94" s="214">
        <v>1191.94</v>
      </c>
      <c r="H94" s="214">
        <v>1196.8399999999999</v>
      </c>
      <c r="I94" s="214">
        <v>1258.27</v>
      </c>
      <c r="J94" s="214">
        <v>1260.5999999999999</v>
      </c>
      <c r="K94" s="214">
        <v>1262.06</v>
      </c>
      <c r="L94" s="214">
        <v>1257.73</v>
      </c>
      <c r="M94" s="214">
        <v>1254.1400000000001</v>
      </c>
      <c r="N94" s="214">
        <v>1254.69</v>
      </c>
      <c r="O94" s="214">
        <v>1257.46</v>
      </c>
      <c r="P94" s="214">
        <v>1263.3800000000001</v>
      </c>
      <c r="Q94" s="214">
        <v>1270.1500000000001</v>
      </c>
      <c r="R94" s="214">
        <v>1280.51</v>
      </c>
      <c r="S94" s="214">
        <v>1274.3399999999999</v>
      </c>
      <c r="T94" s="214">
        <v>1279.96</v>
      </c>
      <c r="U94" s="214">
        <v>1247.3900000000001</v>
      </c>
      <c r="V94" s="214">
        <v>1186.6300000000001</v>
      </c>
      <c r="W94" s="214">
        <v>1179.31</v>
      </c>
      <c r="X94" s="214">
        <v>1181.05</v>
      </c>
      <c r="Y94" s="215">
        <v>1183.5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1184.21</v>
      </c>
      <c r="C95" s="214">
        <v>1179.08</v>
      </c>
      <c r="D95" s="214">
        <v>1179.5899999999999</v>
      </c>
      <c r="E95" s="214">
        <v>1180.18</v>
      </c>
      <c r="F95" s="214">
        <v>1180.1400000000001</v>
      </c>
      <c r="G95" s="214">
        <v>1188.03</v>
      </c>
      <c r="H95" s="214">
        <v>1187.22</v>
      </c>
      <c r="I95" s="214">
        <v>1188.31</v>
      </c>
      <c r="J95" s="214">
        <v>1183.1600000000001</v>
      </c>
      <c r="K95" s="214">
        <v>1193.7</v>
      </c>
      <c r="L95" s="214">
        <v>1189.71</v>
      </c>
      <c r="M95" s="214">
        <v>1181</v>
      </c>
      <c r="N95" s="214">
        <v>1180.71</v>
      </c>
      <c r="O95" s="214">
        <v>1181</v>
      </c>
      <c r="P95" s="214">
        <v>1208.24</v>
      </c>
      <c r="Q95" s="214">
        <v>1244.3800000000001</v>
      </c>
      <c r="R95" s="214">
        <v>1253.8499999999999</v>
      </c>
      <c r="S95" s="214">
        <v>1251.0899999999999</v>
      </c>
      <c r="T95" s="214">
        <v>1247.6300000000001</v>
      </c>
      <c r="U95" s="214">
        <v>1210.6099999999999</v>
      </c>
      <c r="V95" s="214">
        <v>1267.08</v>
      </c>
      <c r="W95" s="214">
        <v>1199.42</v>
      </c>
      <c r="X95" s="214">
        <v>1182.58</v>
      </c>
      <c r="Y95" s="215">
        <v>1182.5999999999999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1186.06</v>
      </c>
      <c r="C96" s="214">
        <v>1187.3399999999999</v>
      </c>
      <c r="D96" s="214">
        <v>1188.01</v>
      </c>
      <c r="E96" s="214">
        <v>1188.67</v>
      </c>
      <c r="F96" s="214">
        <v>1195.3499999999999</v>
      </c>
      <c r="G96" s="214">
        <v>1308.45</v>
      </c>
      <c r="H96" s="214">
        <v>1428.16</v>
      </c>
      <c r="I96" s="214">
        <v>1452.48</v>
      </c>
      <c r="J96" s="214">
        <v>1369.04</v>
      </c>
      <c r="K96" s="214">
        <v>1366.31</v>
      </c>
      <c r="L96" s="214">
        <v>1354.37</v>
      </c>
      <c r="M96" s="214">
        <v>1370.68</v>
      </c>
      <c r="N96" s="214">
        <v>1363.88</v>
      </c>
      <c r="O96" s="214">
        <v>1360.84</v>
      </c>
      <c r="P96" s="214">
        <v>1372.14</v>
      </c>
      <c r="Q96" s="214">
        <v>1383.94</v>
      </c>
      <c r="R96" s="214">
        <v>1383.67</v>
      </c>
      <c r="S96" s="214">
        <v>1375.39</v>
      </c>
      <c r="T96" s="214">
        <v>1332.07</v>
      </c>
      <c r="U96" s="214">
        <v>1319.25</v>
      </c>
      <c r="V96" s="214">
        <v>1229.73</v>
      </c>
      <c r="W96" s="214">
        <v>1191.26</v>
      </c>
      <c r="X96" s="214">
        <v>1183.73</v>
      </c>
      <c r="Y96" s="215">
        <v>1184.4100000000001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1186.76</v>
      </c>
      <c r="C97" s="214">
        <v>1187.6500000000001</v>
      </c>
      <c r="D97" s="214">
        <v>1188.6199999999999</v>
      </c>
      <c r="E97" s="214">
        <v>1189.54</v>
      </c>
      <c r="F97" s="214">
        <v>1196.1199999999999</v>
      </c>
      <c r="G97" s="214">
        <v>1241.3499999999999</v>
      </c>
      <c r="H97" s="214">
        <v>1303.68</v>
      </c>
      <c r="I97" s="214">
        <v>1337.46</v>
      </c>
      <c r="J97" s="214">
        <v>1311.82</v>
      </c>
      <c r="K97" s="214">
        <v>1306.8</v>
      </c>
      <c r="L97" s="214">
        <v>1295.75</v>
      </c>
      <c r="M97" s="214">
        <v>1295.0899999999999</v>
      </c>
      <c r="N97" s="214">
        <v>1273.08</v>
      </c>
      <c r="O97" s="214">
        <v>1279.1500000000001</v>
      </c>
      <c r="P97" s="214">
        <v>1303.45</v>
      </c>
      <c r="Q97" s="214">
        <v>1341.99</v>
      </c>
      <c r="R97" s="214">
        <v>1354.19</v>
      </c>
      <c r="S97" s="214">
        <v>1356.42</v>
      </c>
      <c r="T97" s="214">
        <v>1318.78</v>
      </c>
      <c r="U97" s="214">
        <v>1284.05</v>
      </c>
      <c r="V97" s="214">
        <v>1252.1199999999999</v>
      </c>
      <c r="W97" s="214">
        <v>1194.4000000000001</v>
      </c>
      <c r="X97" s="214">
        <v>1192.08</v>
      </c>
      <c r="Y97" s="215">
        <v>1185.17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1186.68</v>
      </c>
      <c r="C98" s="214">
        <v>1183.6300000000001</v>
      </c>
      <c r="D98" s="214">
        <v>1178.68</v>
      </c>
      <c r="E98" s="214">
        <v>1178.06</v>
      </c>
      <c r="F98" s="214">
        <v>1186</v>
      </c>
      <c r="G98" s="214">
        <v>1200.3800000000001</v>
      </c>
      <c r="H98" s="214">
        <v>1233.17</v>
      </c>
      <c r="I98" s="214">
        <v>1267.79</v>
      </c>
      <c r="J98" s="214">
        <v>1275.6300000000001</v>
      </c>
      <c r="K98" s="214">
        <v>1276.95</v>
      </c>
      <c r="L98" s="214">
        <v>1267.6500000000001</v>
      </c>
      <c r="M98" s="214">
        <v>1266.33</v>
      </c>
      <c r="N98" s="214">
        <v>1266.1099999999999</v>
      </c>
      <c r="O98" s="214">
        <v>1273.3399999999999</v>
      </c>
      <c r="P98" s="214">
        <v>1279.96</v>
      </c>
      <c r="Q98" s="214">
        <v>1294.17</v>
      </c>
      <c r="R98" s="214">
        <v>1330.79</v>
      </c>
      <c r="S98" s="214">
        <v>1340.97</v>
      </c>
      <c r="T98" s="214">
        <v>1280.5</v>
      </c>
      <c r="U98" s="214">
        <v>1270.3800000000001</v>
      </c>
      <c r="V98" s="214">
        <v>1230.48</v>
      </c>
      <c r="W98" s="214">
        <v>1194.05</v>
      </c>
      <c r="X98" s="214">
        <v>1188.06</v>
      </c>
      <c r="Y98" s="215">
        <v>1188.27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1190.23</v>
      </c>
      <c r="C99" s="214">
        <v>1191.28</v>
      </c>
      <c r="D99" s="214">
        <v>1186.76</v>
      </c>
      <c r="E99" s="214">
        <v>1192.5899999999999</v>
      </c>
      <c r="F99" s="214">
        <v>1193.83</v>
      </c>
      <c r="G99" s="214">
        <v>1210.53</v>
      </c>
      <c r="H99" s="214">
        <v>1265.4000000000001</v>
      </c>
      <c r="I99" s="214">
        <v>1314.42</v>
      </c>
      <c r="J99" s="214">
        <v>1283.69</v>
      </c>
      <c r="K99" s="214">
        <v>1280.5899999999999</v>
      </c>
      <c r="L99" s="214">
        <v>1272.3</v>
      </c>
      <c r="M99" s="214">
        <v>1271.1099999999999</v>
      </c>
      <c r="N99" s="214">
        <v>1269.56</v>
      </c>
      <c r="O99" s="214">
        <v>1273.3</v>
      </c>
      <c r="P99" s="214">
        <v>1284.8699999999999</v>
      </c>
      <c r="Q99" s="214">
        <v>1296.77</v>
      </c>
      <c r="R99" s="214">
        <v>1350.68</v>
      </c>
      <c r="S99" s="214">
        <v>1346.6</v>
      </c>
      <c r="T99" s="214">
        <v>1286.58</v>
      </c>
      <c r="U99" s="214">
        <v>1271.2</v>
      </c>
      <c r="V99" s="214">
        <v>1228.96</v>
      </c>
      <c r="W99" s="214">
        <v>1195.58</v>
      </c>
      <c r="X99" s="214">
        <v>1187.6199999999999</v>
      </c>
      <c r="Y99" s="215">
        <v>1187.92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1189.8699999999999</v>
      </c>
      <c r="C100" s="214">
        <v>1185.33</v>
      </c>
      <c r="D100" s="214">
        <v>1185.6500000000001</v>
      </c>
      <c r="E100" s="214">
        <v>1187.3900000000001</v>
      </c>
      <c r="F100" s="214">
        <v>1193.25</v>
      </c>
      <c r="G100" s="214">
        <v>1201.6400000000001</v>
      </c>
      <c r="H100" s="214">
        <v>1251.79</v>
      </c>
      <c r="I100" s="214">
        <v>1250.9000000000001</v>
      </c>
      <c r="J100" s="214">
        <v>1242.5</v>
      </c>
      <c r="K100" s="214">
        <v>1254.0899999999999</v>
      </c>
      <c r="L100" s="214">
        <v>1252.0899999999999</v>
      </c>
      <c r="M100" s="214">
        <v>1252.21</v>
      </c>
      <c r="N100" s="214">
        <v>1242.8800000000001</v>
      </c>
      <c r="O100" s="214">
        <v>1243.48</v>
      </c>
      <c r="P100" s="214">
        <v>1253.45</v>
      </c>
      <c r="Q100" s="214">
        <v>1263.17</v>
      </c>
      <c r="R100" s="214">
        <v>1297.5</v>
      </c>
      <c r="S100" s="214">
        <v>1268.23</v>
      </c>
      <c r="T100" s="214">
        <v>1250.83</v>
      </c>
      <c r="U100" s="214">
        <v>1213.06</v>
      </c>
      <c r="V100" s="214">
        <v>1190.8599999999999</v>
      </c>
      <c r="W100" s="214">
        <v>1134.8</v>
      </c>
      <c r="X100" s="214">
        <v>1180.19</v>
      </c>
      <c r="Y100" s="215">
        <v>1182.72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1186.1600000000001</v>
      </c>
      <c r="C101" s="214">
        <v>1186.1199999999999</v>
      </c>
      <c r="D101" s="214">
        <v>1186.21</v>
      </c>
      <c r="E101" s="214">
        <v>1187.0899999999999</v>
      </c>
      <c r="F101" s="214">
        <v>1188.93</v>
      </c>
      <c r="G101" s="214">
        <v>1186.17</v>
      </c>
      <c r="H101" s="214">
        <v>1198.98</v>
      </c>
      <c r="I101" s="214">
        <v>1263.55</v>
      </c>
      <c r="J101" s="214">
        <v>1348.1</v>
      </c>
      <c r="K101" s="214">
        <v>1384.17</v>
      </c>
      <c r="L101" s="214">
        <v>1349.85</v>
      </c>
      <c r="M101" s="214">
        <v>1335.45</v>
      </c>
      <c r="N101" s="214">
        <v>1311.31</v>
      </c>
      <c r="O101" s="214">
        <v>1322.34</v>
      </c>
      <c r="P101" s="214">
        <v>1338.05</v>
      </c>
      <c r="Q101" s="214">
        <v>1373.26</v>
      </c>
      <c r="R101" s="214">
        <v>1392.01</v>
      </c>
      <c r="S101" s="214">
        <v>1379.89</v>
      </c>
      <c r="T101" s="214">
        <v>1361.96</v>
      </c>
      <c r="U101" s="214">
        <v>1342.72</v>
      </c>
      <c r="V101" s="214">
        <v>1299.9000000000001</v>
      </c>
      <c r="W101" s="214">
        <v>1211.54</v>
      </c>
      <c r="X101" s="214">
        <v>1185.8399999999999</v>
      </c>
      <c r="Y101" s="215">
        <v>1186.6099999999999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1186.69</v>
      </c>
      <c r="C102" s="214">
        <v>1186.48</v>
      </c>
      <c r="D102" s="214">
        <v>1186.97</v>
      </c>
      <c r="E102" s="214">
        <v>1187.27</v>
      </c>
      <c r="F102" s="214">
        <v>1187.51</v>
      </c>
      <c r="G102" s="214">
        <v>1184.42</v>
      </c>
      <c r="H102" s="214">
        <v>1187.1300000000001</v>
      </c>
      <c r="I102" s="214">
        <v>1204.48</v>
      </c>
      <c r="J102" s="214">
        <v>1279.0999999999999</v>
      </c>
      <c r="K102" s="214">
        <v>1343.55</v>
      </c>
      <c r="L102" s="214">
        <v>1340.6</v>
      </c>
      <c r="M102" s="214">
        <v>1341.99</v>
      </c>
      <c r="N102" s="214">
        <v>1338.28</v>
      </c>
      <c r="O102" s="214">
        <v>1342.32</v>
      </c>
      <c r="P102" s="214">
        <v>1370.91</v>
      </c>
      <c r="Q102" s="214">
        <v>1398.09</v>
      </c>
      <c r="R102" s="214">
        <v>1425.22</v>
      </c>
      <c r="S102" s="214">
        <v>1407.49</v>
      </c>
      <c r="T102" s="214">
        <v>1394.83</v>
      </c>
      <c r="U102" s="214">
        <v>1389.26</v>
      </c>
      <c r="V102" s="214">
        <v>1350.48</v>
      </c>
      <c r="W102" s="214">
        <v>1223.56</v>
      </c>
      <c r="X102" s="214">
        <v>1193.32</v>
      </c>
      <c r="Y102" s="215">
        <v>1187.23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1186.28</v>
      </c>
      <c r="C103" s="214">
        <v>1186.3599999999999</v>
      </c>
      <c r="D103" s="214">
        <v>1186.43</v>
      </c>
      <c r="E103" s="214">
        <v>1187.5899999999999</v>
      </c>
      <c r="F103" s="214">
        <v>1191.5999999999999</v>
      </c>
      <c r="G103" s="214">
        <v>1216</v>
      </c>
      <c r="H103" s="214">
        <v>1261.96</v>
      </c>
      <c r="I103" s="214">
        <v>1338.38</v>
      </c>
      <c r="J103" s="214">
        <v>1339.69</v>
      </c>
      <c r="K103" s="214">
        <v>1342.08</v>
      </c>
      <c r="L103" s="214">
        <v>1335.77</v>
      </c>
      <c r="M103" s="214">
        <v>1338.2</v>
      </c>
      <c r="N103" s="214">
        <v>1336.81</v>
      </c>
      <c r="O103" s="214">
        <v>1339.41</v>
      </c>
      <c r="P103" s="214">
        <v>1361.12</v>
      </c>
      <c r="Q103" s="214">
        <v>1424.32</v>
      </c>
      <c r="R103" s="214">
        <v>1437.66</v>
      </c>
      <c r="S103" s="214">
        <v>1428.93</v>
      </c>
      <c r="T103" s="214">
        <v>1367.66</v>
      </c>
      <c r="U103" s="214">
        <v>1351.54</v>
      </c>
      <c r="V103" s="214">
        <v>1302.1400000000001</v>
      </c>
      <c r="W103" s="214">
        <v>1223.5899999999999</v>
      </c>
      <c r="X103" s="214">
        <v>1191.1600000000001</v>
      </c>
      <c r="Y103" s="215">
        <v>1185.48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1188.42</v>
      </c>
      <c r="C104" s="214">
        <v>1187.5999999999999</v>
      </c>
      <c r="D104" s="214">
        <v>1188.29</v>
      </c>
      <c r="E104" s="214">
        <v>1189.81</v>
      </c>
      <c r="F104" s="214">
        <v>1191.3499999999999</v>
      </c>
      <c r="G104" s="214">
        <v>1207.52</v>
      </c>
      <c r="H104" s="214">
        <v>1252.1099999999999</v>
      </c>
      <c r="I104" s="214">
        <v>1279.33</v>
      </c>
      <c r="J104" s="214">
        <v>1285.8499999999999</v>
      </c>
      <c r="K104" s="214">
        <v>1259.18</v>
      </c>
      <c r="L104" s="214">
        <v>1228.75</v>
      </c>
      <c r="M104" s="214">
        <v>1223.95</v>
      </c>
      <c r="N104" s="214">
        <v>1220.42</v>
      </c>
      <c r="O104" s="214">
        <v>1218.68</v>
      </c>
      <c r="P104" s="214">
        <v>1227.44</v>
      </c>
      <c r="Q104" s="214">
        <v>1244.1300000000001</v>
      </c>
      <c r="R104" s="214">
        <v>1329</v>
      </c>
      <c r="S104" s="214">
        <v>1272.2</v>
      </c>
      <c r="T104" s="214">
        <v>1232.1400000000001</v>
      </c>
      <c r="U104" s="214">
        <v>1211.93</v>
      </c>
      <c r="V104" s="214">
        <v>1205.4000000000001</v>
      </c>
      <c r="W104" s="214">
        <v>1192.71</v>
      </c>
      <c r="X104" s="214">
        <v>1180.29</v>
      </c>
      <c r="Y104" s="215">
        <v>1184.8800000000001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1188.02</v>
      </c>
      <c r="C105" s="217">
        <v>1186.32</v>
      </c>
      <c r="D105" s="217">
        <v>1188.74</v>
      </c>
      <c r="E105" s="217">
        <v>1189.6300000000001</v>
      </c>
      <c r="F105" s="217">
        <v>1199.58</v>
      </c>
      <c r="G105" s="217">
        <v>1287.67</v>
      </c>
      <c r="H105" s="217">
        <v>1414.41</v>
      </c>
      <c r="I105" s="217">
        <v>1484.76</v>
      </c>
      <c r="J105" s="217">
        <v>1473.07</v>
      </c>
      <c r="K105" s="217">
        <v>1465.92</v>
      </c>
      <c r="L105" s="217">
        <v>1453.06</v>
      </c>
      <c r="M105" s="217">
        <v>1464.01</v>
      </c>
      <c r="N105" s="217">
        <v>1456.75</v>
      </c>
      <c r="O105" s="217">
        <v>1464.48</v>
      </c>
      <c r="P105" s="217">
        <v>1486.73</v>
      </c>
      <c r="Q105" s="217">
        <v>1524.37</v>
      </c>
      <c r="R105" s="217">
        <v>1536.13</v>
      </c>
      <c r="S105" s="217">
        <v>1534.36</v>
      </c>
      <c r="T105" s="217">
        <v>1458.63</v>
      </c>
      <c r="U105" s="217">
        <v>1429.6</v>
      </c>
      <c r="V105" s="217">
        <v>1350.01</v>
      </c>
      <c r="W105" s="217">
        <v>1283.8699999999999</v>
      </c>
      <c r="X105" s="217">
        <v>1256.29</v>
      </c>
      <c r="Y105" s="218">
        <v>1211.18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2">
        <v>1143.3800000000001</v>
      </c>
      <c r="C109" s="211">
        <v>1153.3800000000001</v>
      </c>
      <c r="D109" s="211">
        <v>1177.22</v>
      </c>
      <c r="E109" s="211">
        <v>1185.46</v>
      </c>
      <c r="F109" s="211">
        <v>1249.8499999999999</v>
      </c>
      <c r="G109" s="211">
        <v>1358.27</v>
      </c>
      <c r="H109" s="211">
        <v>1415.16</v>
      </c>
      <c r="I109" s="211">
        <v>1426.97</v>
      </c>
      <c r="J109" s="211">
        <v>1424.88</v>
      </c>
      <c r="K109" s="211">
        <v>1417.48</v>
      </c>
      <c r="L109" s="211">
        <v>1407.59</v>
      </c>
      <c r="M109" s="211">
        <v>1407.51</v>
      </c>
      <c r="N109" s="211">
        <v>1397.31</v>
      </c>
      <c r="O109" s="211">
        <v>1380.87</v>
      </c>
      <c r="P109" s="211">
        <v>1389.28</v>
      </c>
      <c r="Q109" s="211">
        <v>1406.94</v>
      </c>
      <c r="R109" s="211">
        <v>1422.08</v>
      </c>
      <c r="S109" s="211">
        <v>1442.13</v>
      </c>
      <c r="T109" s="211">
        <v>1420.22</v>
      </c>
      <c r="U109" s="211">
        <v>1403.05</v>
      </c>
      <c r="V109" s="211">
        <v>1374.82</v>
      </c>
      <c r="W109" s="211">
        <v>1325.35</v>
      </c>
      <c r="X109" s="211">
        <v>1203.82</v>
      </c>
      <c r="Y109" s="212">
        <v>1181.03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1152.18</v>
      </c>
      <c r="C110" s="214">
        <v>1152.6500000000001</v>
      </c>
      <c r="D110" s="214">
        <v>1161.57</v>
      </c>
      <c r="E110" s="214">
        <v>1184.17</v>
      </c>
      <c r="F110" s="214">
        <v>1268.01</v>
      </c>
      <c r="G110" s="214">
        <v>1383.85</v>
      </c>
      <c r="H110" s="214">
        <v>1405.09</v>
      </c>
      <c r="I110" s="214">
        <v>1449.88</v>
      </c>
      <c r="J110" s="214">
        <v>1427.63</v>
      </c>
      <c r="K110" s="214">
        <v>1416.28</v>
      </c>
      <c r="L110" s="214">
        <v>1398.71</v>
      </c>
      <c r="M110" s="214">
        <v>1401.62</v>
      </c>
      <c r="N110" s="214">
        <v>1398.19</v>
      </c>
      <c r="O110" s="214">
        <v>1394.65</v>
      </c>
      <c r="P110" s="214">
        <v>1398.53</v>
      </c>
      <c r="Q110" s="214">
        <v>1415.21</v>
      </c>
      <c r="R110" s="214">
        <v>1451.52</v>
      </c>
      <c r="S110" s="214">
        <v>1460.99</v>
      </c>
      <c r="T110" s="214">
        <v>1528.06</v>
      </c>
      <c r="U110" s="214">
        <v>1442.32</v>
      </c>
      <c r="V110" s="214">
        <v>1398.27</v>
      </c>
      <c r="W110" s="214">
        <v>1358.2</v>
      </c>
      <c r="X110" s="214">
        <v>1265.52</v>
      </c>
      <c r="Y110" s="215">
        <v>1228.5999999999999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1181.1600000000001</v>
      </c>
      <c r="C111" s="214">
        <v>1169.1300000000001</v>
      </c>
      <c r="D111" s="214">
        <v>1171.58</v>
      </c>
      <c r="E111" s="214">
        <v>1183.26</v>
      </c>
      <c r="F111" s="214">
        <v>1250.93</v>
      </c>
      <c r="G111" s="214">
        <v>1362.97</v>
      </c>
      <c r="H111" s="214">
        <v>1410.32</v>
      </c>
      <c r="I111" s="214">
        <v>1427.57</v>
      </c>
      <c r="J111" s="214">
        <v>1430.15</v>
      </c>
      <c r="K111" s="214">
        <v>1426.5</v>
      </c>
      <c r="L111" s="214">
        <v>1398.33</v>
      </c>
      <c r="M111" s="214">
        <v>1412.44</v>
      </c>
      <c r="N111" s="214">
        <v>1407.51</v>
      </c>
      <c r="O111" s="214">
        <v>1398.73</v>
      </c>
      <c r="P111" s="214">
        <v>1400.43</v>
      </c>
      <c r="Q111" s="214">
        <v>1412.29</v>
      </c>
      <c r="R111" s="214">
        <v>1441.84</v>
      </c>
      <c r="S111" s="214">
        <v>1483.46</v>
      </c>
      <c r="T111" s="214">
        <v>1441.52</v>
      </c>
      <c r="U111" s="214">
        <v>1410.99</v>
      </c>
      <c r="V111" s="214">
        <v>1353.18</v>
      </c>
      <c r="W111" s="214">
        <v>1298.6400000000001</v>
      </c>
      <c r="X111" s="214">
        <v>1236.82</v>
      </c>
      <c r="Y111" s="215">
        <v>1222.77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1180.28</v>
      </c>
      <c r="C112" s="214">
        <v>1180.75</v>
      </c>
      <c r="D112" s="214">
        <v>1181.8499999999999</v>
      </c>
      <c r="E112" s="214">
        <v>1182.45</v>
      </c>
      <c r="F112" s="214">
        <v>1183.54</v>
      </c>
      <c r="G112" s="214">
        <v>1254.23</v>
      </c>
      <c r="H112" s="214">
        <v>1281.69</v>
      </c>
      <c r="I112" s="214">
        <v>1268.56</v>
      </c>
      <c r="J112" s="214">
        <v>1243.81</v>
      </c>
      <c r="K112" s="214">
        <v>1206.58</v>
      </c>
      <c r="L112" s="214">
        <v>1137.57</v>
      </c>
      <c r="M112" s="214">
        <v>1137.5</v>
      </c>
      <c r="N112" s="214">
        <v>1137.3699999999999</v>
      </c>
      <c r="O112" s="214">
        <v>1137.48</v>
      </c>
      <c r="P112" s="214">
        <v>1164.3800000000001</v>
      </c>
      <c r="Q112" s="214">
        <v>1155.5999999999999</v>
      </c>
      <c r="R112" s="214">
        <v>1189.17</v>
      </c>
      <c r="S112" s="214">
        <v>1189.3</v>
      </c>
      <c r="T112" s="214">
        <v>1188.26</v>
      </c>
      <c r="U112" s="214">
        <v>1187.99</v>
      </c>
      <c r="V112" s="214">
        <v>1186.48</v>
      </c>
      <c r="W112" s="214">
        <v>1141.06</v>
      </c>
      <c r="X112" s="214">
        <v>1133.8800000000001</v>
      </c>
      <c r="Y112" s="215">
        <v>1139.76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1181.07</v>
      </c>
      <c r="C113" s="214">
        <v>1182.1300000000001</v>
      </c>
      <c r="D113" s="214">
        <v>1181.95</v>
      </c>
      <c r="E113" s="214">
        <v>1182.79</v>
      </c>
      <c r="F113" s="214">
        <v>1190.04</v>
      </c>
      <c r="G113" s="214">
        <v>1201.4100000000001</v>
      </c>
      <c r="H113" s="214">
        <v>1273.03</v>
      </c>
      <c r="I113" s="214">
        <v>1254.0999999999999</v>
      </c>
      <c r="J113" s="214">
        <v>1210.58</v>
      </c>
      <c r="K113" s="214">
        <v>1199.27</v>
      </c>
      <c r="L113" s="214">
        <v>1191.08</v>
      </c>
      <c r="M113" s="214">
        <v>1189.01</v>
      </c>
      <c r="N113" s="214">
        <v>1150.25</v>
      </c>
      <c r="O113" s="214">
        <v>1137.92</v>
      </c>
      <c r="P113" s="214">
        <v>1138.5999999999999</v>
      </c>
      <c r="Q113" s="214">
        <v>1149.6099999999999</v>
      </c>
      <c r="R113" s="214">
        <v>1199.6600000000001</v>
      </c>
      <c r="S113" s="214">
        <v>1241.3</v>
      </c>
      <c r="T113" s="214">
        <v>1279.08</v>
      </c>
      <c r="U113" s="214">
        <v>1260.6400000000001</v>
      </c>
      <c r="V113" s="214">
        <v>1189.69</v>
      </c>
      <c r="W113" s="214">
        <v>1185.94</v>
      </c>
      <c r="X113" s="214">
        <v>1179.28</v>
      </c>
      <c r="Y113" s="215">
        <v>1180.28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1187.79</v>
      </c>
      <c r="C114" s="214">
        <v>1182.3</v>
      </c>
      <c r="D114" s="214">
        <v>1168.1199999999999</v>
      </c>
      <c r="E114" s="214">
        <v>1167.07</v>
      </c>
      <c r="F114" s="214">
        <v>1183.8599999999999</v>
      </c>
      <c r="G114" s="214">
        <v>1191.1600000000001</v>
      </c>
      <c r="H114" s="214">
        <v>1218.3699999999999</v>
      </c>
      <c r="I114" s="214">
        <v>1295.8499999999999</v>
      </c>
      <c r="J114" s="214">
        <v>1402.38</v>
      </c>
      <c r="K114" s="214">
        <v>1407.06</v>
      </c>
      <c r="L114" s="214">
        <v>1401.63</v>
      </c>
      <c r="M114" s="214">
        <v>1402.92</v>
      </c>
      <c r="N114" s="214">
        <v>1391.69</v>
      </c>
      <c r="O114" s="214">
        <v>1394.71</v>
      </c>
      <c r="P114" s="214">
        <v>1395.39</v>
      </c>
      <c r="Q114" s="214">
        <v>1408.32</v>
      </c>
      <c r="R114" s="214">
        <v>1439</v>
      </c>
      <c r="S114" s="214">
        <v>1432.68</v>
      </c>
      <c r="T114" s="214">
        <v>1435.05</v>
      </c>
      <c r="U114" s="214">
        <v>1389.09</v>
      </c>
      <c r="V114" s="214">
        <v>1280.17</v>
      </c>
      <c r="W114" s="214">
        <v>1232.6400000000001</v>
      </c>
      <c r="X114" s="214">
        <v>1188.21</v>
      </c>
      <c r="Y114" s="215">
        <v>1186.52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1214.67</v>
      </c>
      <c r="C115" s="214">
        <v>1184.07</v>
      </c>
      <c r="D115" s="214">
        <v>1184.54</v>
      </c>
      <c r="E115" s="214">
        <v>1180.17</v>
      </c>
      <c r="F115" s="214">
        <v>1184.8599999999999</v>
      </c>
      <c r="G115" s="214">
        <v>1193.49</v>
      </c>
      <c r="H115" s="214">
        <v>1273.49</v>
      </c>
      <c r="I115" s="214">
        <v>1318.96</v>
      </c>
      <c r="J115" s="214">
        <v>1431.78</v>
      </c>
      <c r="K115" s="214">
        <v>1483.88</v>
      </c>
      <c r="L115" s="214">
        <v>1490.05</v>
      </c>
      <c r="M115" s="214">
        <v>1490.74</v>
      </c>
      <c r="N115" s="214">
        <v>1491.28</v>
      </c>
      <c r="O115" s="214">
        <v>1490.77</v>
      </c>
      <c r="P115" s="214">
        <v>1503.43</v>
      </c>
      <c r="Q115" s="214">
        <v>1535.37</v>
      </c>
      <c r="R115" s="214">
        <v>1574.11</v>
      </c>
      <c r="S115" s="214">
        <v>1585.69</v>
      </c>
      <c r="T115" s="214">
        <v>1607.85</v>
      </c>
      <c r="U115" s="214">
        <v>1501.76</v>
      </c>
      <c r="V115" s="214">
        <v>1353.45</v>
      </c>
      <c r="W115" s="214">
        <v>1250.3699999999999</v>
      </c>
      <c r="X115" s="214">
        <v>1196.96</v>
      </c>
      <c r="Y115" s="215">
        <v>1189.4000000000001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1150.8699999999999</v>
      </c>
      <c r="C116" s="214">
        <v>1151.58</v>
      </c>
      <c r="D116" s="214">
        <v>1160.3800000000001</v>
      </c>
      <c r="E116" s="214">
        <v>1162.31</v>
      </c>
      <c r="F116" s="214">
        <v>1185.8</v>
      </c>
      <c r="G116" s="214">
        <v>1257.18</v>
      </c>
      <c r="H116" s="214">
        <v>1297.54</v>
      </c>
      <c r="I116" s="214">
        <v>1392.5</v>
      </c>
      <c r="J116" s="214">
        <v>1402.11</v>
      </c>
      <c r="K116" s="214">
        <v>1361.73</v>
      </c>
      <c r="L116" s="214">
        <v>1344.12</v>
      </c>
      <c r="M116" s="214">
        <v>1354.59</v>
      </c>
      <c r="N116" s="214">
        <v>1350.85</v>
      </c>
      <c r="O116" s="214">
        <v>1350.63</v>
      </c>
      <c r="P116" s="214">
        <v>1352.31</v>
      </c>
      <c r="Q116" s="214">
        <v>1367.28</v>
      </c>
      <c r="R116" s="214">
        <v>1402.53</v>
      </c>
      <c r="S116" s="214">
        <v>1408.26</v>
      </c>
      <c r="T116" s="214">
        <v>1392.25</v>
      </c>
      <c r="U116" s="214">
        <v>1365.66</v>
      </c>
      <c r="V116" s="214">
        <v>1242.4100000000001</v>
      </c>
      <c r="W116" s="214">
        <v>1191.48</v>
      </c>
      <c r="X116" s="214">
        <v>1184.03</v>
      </c>
      <c r="Y116" s="215">
        <v>1181.21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1166.21</v>
      </c>
      <c r="C117" s="214">
        <v>1164.33</v>
      </c>
      <c r="D117" s="214">
        <v>1148.58</v>
      </c>
      <c r="E117" s="214">
        <v>1150.3900000000001</v>
      </c>
      <c r="F117" s="214">
        <v>1165.03</v>
      </c>
      <c r="G117" s="214">
        <v>1198.58</v>
      </c>
      <c r="H117" s="214">
        <v>1259.58</v>
      </c>
      <c r="I117" s="214">
        <v>1329.74</v>
      </c>
      <c r="J117" s="214">
        <v>1349.09</v>
      </c>
      <c r="K117" s="214">
        <v>1353.17</v>
      </c>
      <c r="L117" s="214">
        <v>1267.73</v>
      </c>
      <c r="M117" s="214">
        <v>1269.1600000000001</v>
      </c>
      <c r="N117" s="214">
        <v>1261.8399999999999</v>
      </c>
      <c r="O117" s="214">
        <v>1261.26</v>
      </c>
      <c r="P117" s="214">
        <v>1255.95</v>
      </c>
      <c r="Q117" s="214">
        <v>1252.8699999999999</v>
      </c>
      <c r="R117" s="214">
        <v>1261.83</v>
      </c>
      <c r="S117" s="214">
        <v>1330.57</v>
      </c>
      <c r="T117" s="214">
        <v>1265.76</v>
      </c>
      <c r="U117" s="214">
        <v>1236.8499999999999</v>
      </c>
      <c r="V117" s="214">
        <v>1193.96</v>
      </c>
      <c r="W117" s="214">
        <v>1186.29</v>
      </c>
      <c r="X117" s="214">
        <v>1158.55</v>
      </c>
      <c r="Y117" s="215">
        <v>1158.92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1158.94</v>
      </c>
      <c r="C118" s="214">
        <v>1153.8599999999999</v>
      </c>
      <c r="D118" s="214">
        <v>1154.73</v>
      </c>
      <c r="E118" s="214">
        <v>1161.0999999999999</v>
      </c>
      <c r="F118" s="214">
        <v>1169.46</v>
      </c>
      <c r="G118" s="214">
        <v>1196.27</v>
      </c>
      <c r="H118" s="214">
        <v>1250.69</v>
      </c>
      <c r="I118" s="214">
        <v>1274.5999999999999</v>
      </c>
      <c r="J118" s="214">
        <v>1272.8</v>
      </c>
      <c r="K118" s="214">
        <v>1258.58</v>
      </c>
      <c r="L118" s="214">
        <v>1232.01</v>
      </c>
      <c r="M118" s="214">
        <v>1246.3800000000001</v>
      </c>
      <c r="N118" s="214">
        <v>1245.8599999999999</v>
      </c>
      <c r="O118" s="214">
        <v>1253.18</v>
      </c>
      <c r="P118" s="214">
        <v>1238.8699999999999</v>
      </c>
      <c r="Q118" s="214">
        <v>1247.72</v>
      </c>
      <c r="R118" s="214">
        <v>1260.23</v>
      </c>
      <c r="S118" s="214">
        <v>1282.7</v>
      </c>
      <c r="T118" s="214">
        <v>1264.6099999999999</v>
      </c>
      <c r="U118" s="214">
        <v>1216.8900000000001</v>
      </c>
      <c r="V118" s="214">
        <v>1180.94</v>
      </c>
      <c r="W118" s="214">
        <v>1166.8399999999999</v>
      </c>
      <c r="X118" s="214">
        <v>1160.9100000000001</v>
      </c>
      <c r="Y118" s="215">
        <v>1160.1099999999999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1178.24</v>
      </c>
      <c r="C119" s="214">
        <v>1177.01</v>
      </c>
      <c r="D119" s="214">
        <v>1169.33</v>
      </c>
      <c r="E119" s="214">
        <v>1178.08</v>
      </c>
      <c r="F119" s="214">
        <v>1179.68</v>
      </c>
      <c r="G119" s="214">
        <v>1196.6500000000001</v>
      </c>
      <c r="H119" s="214">
        <v>1204.05</v>
      </c>
      <c r="I119" s="214">
        <v>1205.32</v>
      </c>
      <c r="J119" s="214">
        <v>1188.19</v>
      </c>
      <c r="K119" s="214">
        <v>1188.17</v>
      </c>
      <c r="L119" s="214">
        <v>1187.1199999999999</v>
      </c>
      <c r="M119" s="214">
        <v>1187.1300000000001</v>
      </c>
      <c r="N119" s="214">
        <v>1186.78</v>
      </c>
      <c r="O119" s="214">
        <v>1185.74</v>
      </c>
      <c r="P119" s="214">
        <v>1187.48</v>
      </c>
      <c r="Q119" s="214">
        <v>1182.8499999999999</v>
      </c>
      <c r="R119" s="214">
        <v>1183.9000000000001</v>
      </c>
      <c r="S119" s="214">
        <v>1184.75</v>
      </c>
      <c r="T119" s="214">
        <v>1184.3699999999999</v>
      </c>
      <c r="U119" s="214">
        <v>1184.57</v>
      </c>
      <c r="V119" s="214">
        <v>1184.03</v>
      </c>
      <c r="W119" s="214">
        <v>1182.23</v>
      </c>
      <c r="X119" s="214">
        <v>1162.51</v>
      </c>
      <c r="Y119" s="215">
        <v>1164.1500000000001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1173.27</v>
      </c>
      <c r="C120" s="214">
        <v>1168.3399999999999</v>
      </c>
      <c r="D120" s="214">
        <v>1143.98</v>
      </c>
      <c r="E120" s="214">
        <v>1175.5899999999999</v>
      </c>
      <c r="F120" s="214">
        <v>1188.17</v>
      </c>
      <c r="G120" s="214">
        <v>1190.29</v>
      </c>
      <c r="H120" s="214">
        <v>1189.27</v>
      </c>
      <c r="I120" s="214">
        <v>1189.69</v>
      </c>
      <c r="J120" s="214">
        <v>1181.28</v>
      </c>
      <c r="K120" s="214">
        <v>1180.81</v>
      </c>
      <c r="L120" s="214">
        <v>1180.17</v>
      </c>
      <c r="M120" s="214">
        <v>1164.9000000000001</v>
      </c>
      <c r="N120" s="214">
        <v>1180.3599999999999</v>
      </c>
      <c r="O120" s="214">
        <v>1165.29</v>
      </c>
      <c r="P120" s="214">
        <v>1180.49</v>
      </c>
      <c r="Q120" s="214">
        <v>1167.1600000000001</v>
      </c>
      <c r="R120" s="214">
        <v>1183.82</v>
      </c>
      <c r="S120" s="214">
        <v>1217.52</v>
      </c>
      <c r="T120" s="214">
        <v>1184.1099999999999</v>
      </c>
      <c r="U120" s="214">
        <v>1191.74</v>
      </c>
      <c r="V120" s="214">
        <v>1187.0899999999999</v>
      </c>
      <c r="W120" s="214">
        <v>1185.42</v>
      </c>
      <c r="X120" s="214">
        <v>1183.51</v>
      </c>
      <c r="Y120" s="215">
        <v>1187.3599999999999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1188.93</v>
      </c>
      <c r="C121" s="214">
        <v>1189.5</v>
      </c>
      <c r="D121" s="214">
        <v>1189.99</v>
      </c>
      <c r="E121" s="214">
        <v>1190.58</v>
      </c>
      <c r="F121" s="214">
        <v>1191.55</v>
      </c>
      <c r="G121" s="214">
        <v>1193.6099999999999</v>
      </c>
      <c r="H121" s="214">
        <v>1195.67</v>
      </c>
      <c r="I121" s="214">
        <v>1200.3</v>
      </c>
      <c r="J121" s="214">
        <v>1281.67</v>
      </c>
      <c r="K121" s="214">
        <v>1281.54</v>
      </c>
      <c r="L121" s="214">
        <v>1274.32</v>
      </c>
      <c r="M121" s="214">
        <v>1272.6400000000001</v>
      </c>
      <c r="N121" s="214">
        <v>1272.6400000000001</v>
      </c>
      <c r="O121" s="214">
        <v>1274.96</v>
      </c>
      <c r="P121" s="214">
        <v>1278.97</v>
      </c>
      <c r="Q121" s="214">
        <v>1291.77</v>
      </c>
      <c r="R121" s="214">
        <v>1319.56</v>
      </c>
      <c r="S121" s="214">
        <v>1320.11</v>
      </c>
      <c r="T121" s="214">
        <v>1301.3900000000001</v>
      </c>
      <c r="U121" s="214">
        <v>1284.9000000000001</v>
      </c>
      <c r="V121" s="214">
        <v>1261.6500000000001</v>
      </c>
      <c r="W121" s="214">
        <v>1217.77</v>
      </c>
      <c r="X121" s="214">
        <v>1189.5899999999999</v>
      </c>
      <c r="Y121" s="215">
        <v>1189.8599999999999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1190.27</v>
      </c>
      <c r="C122" s="214">
        <v>1191.02</v>
      </c>
      <c r="D122" s="214">
        <v>1190.26</v>
      </c>
      <c r="E122" s="214">
        <v>1179.08</v>
      </c>
      <c r="F122" s="214">
        <v>1190.49</v>
      </c>
      <c r="G122" s="214">
        <v>1193.32</v>
      </c>
      <c r="H122" s="214">
        <v>1193.5899999999999</v>
      </c>
      <c r="I122" s="214">
        <v>1197.95</v>
      </c>
      <c r="J122" s="214">
        <v>1237.8</v>
      </c>
      <c r="K122" s="214">
        <v>1323.13</v>
      </c>
      <c r="L122" s="214">
        <v>1324.19</v>
      </c>
      <c r="M122" s="214">
        <v>1322.23</v>
      </c>
      <c r="N122" s="214">
        <v>1314.63</v>
      </c>
      <c r="O122" s="214">
        <v>1310.27</v>
      </c>
      <c r="P122" s="214">
        <v>1317.17</v>
      </c>
      <c r="Q122" s="214">
        <v>1326.59</v>
      </c>
      <c r="R122" s="214">
        <v>1345.35</v>
      </c>
      <c r="S122" s="214">
        <v>1382.12</v>
      </c>
      <c r="T122" s="214">
        <v>1339.14</v>
      </c>
      <c r="U122" s="214">
        <v>1273.77</v>
      </c>
      <c r="V122" s="214">
        <v>1200.3</v>
      </c>
      <c r="W122" s="214">
        <v>1283.1400000000001</v>
      </c>
      <c r="X122" s="214">
        <v>1212.1199999999999</v>
      </c>
      <c r="Y122" s="215">
        <v>1196.1600000000001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1189.67</v>
      </c>
      <c r="C123" s="214">
        <v>1185.29</v>
      </c>
      <c r="D123" s="214">
        <v>1183.6099999999999</v>
      </c>
      <c r="E123" s="214">
        <v>1183.8900000000001</v>
      </c>
      <c r="F123" s="214">
        <v>1191.1199999999999</v>
      </c>
      <c r="G123" s="214">
        <v>1196.8800000000001</v>
      </c>
      <c r="H123" s="214">
        <v>1197.9100000000001</v>
      </c>
      <c r="I123" s="214">
        <v>1239.83</v>
      </c>
      <c r="J123" s="214">
        <v>1242.18</v>
      </c>
      <c r="K123" s="214">
        <v>1245.1199999999999</v>
      </c>
      <c r="L123" s="214">
        <v>1239.01</v>
      </c>
      <c r="M123" s="214">
        <v>1253.54</v>
      </c>
      <c r="N123" s="214">
        <v>1231.95</v>
      </c>
      <c r="O123" s="214">
        <v>1236.0999999999999</v>
      </c>
      <c r="P123" s="214">
        <v>1239.23</v>
      </c>
      <c r="Q123" s="214">
        <v>1254.3699999999999</v>
      </c>
      <c r="R123" s="214">
        <v>1296.5899999999999</v>
      </c>
      <c r="S123" s="214">
        <v>1304.83</v>
      </c>
      <c r="T123" s="214">
        <v>1272.4000000000001</v>
      </c>
      <c r="U123" s="214">
        <v>1250.6600000000001</v>
      </c>
      <c r="V123" s="214">
        <v>1195.76</v>
      </c>
      <c r="W123" s="214">
        <v>1182.31</v>
      </c>
      <c r="X123" s="214">
        <v>1182.08</v>
      </c>
      <c r="Y123" s="215">
        <v>1167.4100000000001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1173.94</v>
      </c>
      <c r="C124" s="214">
        <v>1155.25</v>
      </c>
      <c r="D124" s="214">
        <v>1140.52</v>
      </c>
      <c r="E124" s="214">
        <v>1164.26</v>
      </c>
      <c r="F124" s="214">
        <v>1189.75</v>
      </c>
      <c r="G124" s="214">
        <v>1190.5899999999999</v>
      </c>
      <c r="H124" s="214">
        <v>1194.5999999999999</v>
      </c>
      <c r="I124" s="214">
        <v>1190.98</v>
      </c>
      <c r="J124" s="214">
        <v>1179.44</v>
      </c>
      <c r="K124" s="214">
        <v>1179.29</v>
      </c>
      <c r="L124" s="214">
        <v>1178.3900000000001</v>
      </c>
      <c r="M124" s="214">
        <v>1178.17</v>
      </c>
      <c r="N124" s="214">
        <v>1178.93</v>
      </c>
      <c r="O124" s="214">
        <v>1178.98</v>
      </c>
      <c r="P124" s="214">
        <v>1179.3499999999999</v>
      </c>
      <c r="Q124" s="214">
        <v>1180.25</v>
      </c>
      <c r="R124" s="214">
        <v>1215.3699999999999</v>
      </c>
      <c r="S124" s="214">
        <v>1219.45</v>
      </c>
      <c r="T124" s="214">
        <v>1181.55</v>
      </c>
      <c r="U124" s="214">
        <v>1192.92</v>
      </c>
      <c r="V124" s="214">
        <v>1180.71</v>
      </c>
      <c r="W124" s="214">
        <v>1175.9000000000001</v>
      </c>
      <c r="X124" s="214">
        <v>1175.82</v>
      </c>
      <c r="Y124" s="215">
        <v>1177.3900000000001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1177.06</v>
      </c>
      <c r="C125" s="214">
        <v>1171.53</v>
      </c>
      <c r="D125" s="214">
        <v>1182.57</v>
      </c>
      <c r="E125" s="214">
        <v>1184.1600000000001</v>
      </c>
      <c r="F125" s="214">
        <v>1190.05</v>
      </c>
      <c r="G125" s="214">
        <v>1208.71</v>
      </c>
      <c r="H125" s="214">
        <v>1303.1300000000001</v>
      </c>
      <c r="I125" s="214">
        <v>1320.58</v>
      </c>
      <c r="J125" s="214">
        <v>1318.95</v>
      </c>
      <c r="K125" s="214">
        <v>1317.18</v>
      </c>
      <c r="L125" s="214">
        <v>1299.77</v>
      </c>
      <c r="M125" s="214">
        <v>1302.57</v>
      </c>
      <c r="N125" s="214">
        <v>1293.57</v>
      </c>
      <c r="O125" s="214">
        <v>1296.55</v>
      </c>
      <c r="P125" s="214">
        <v>1310.21</v>
      </c>
      <c r="Q125" s="214">
        <v>1330.27</v>
      </c>
      <c r="R125" s="214">
        <v>1421.25</v>
      </c>
      <c r="S125" s="214">
        <v>1432.67</v>
      </c>
      <c r="T125" s="214">
        <v>1337.66</v>
      </c>
      <c r="U125" s="214">
        <v>1310.69</v>
      </c>
      <c r="V125" s="214">
        <v>1233.5899999999999</v>
      </c>
      <c r="W125" s="214">
        <v>1189.3900000000001</v>
      </c>
      <c r="X125" s="214">
        <v>1181.1099999999999</v>
      </c>
      <c r="Y125" s="215">
        <v>1183.06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1185.19</v>
      </c>
      <c r="C126" s="214">
        <v>1186.04</v>
      </c>
      <c r="D126" s="214">
        <v>1180.49</v>
      </c>
      <c r="E126" s="214">
        <v>1187.4100000000001</v>
      </c>
      <c r="F126" s="214">
        <v>1187.53</v>
      </c>
      <c r="G126" s="214">
        <v>1265.8900000000001</v>
      </c>
      <c r="H126" s="214">
        <v>1320.83</v>
      </c>
      <c r="I126" s="214">
        <v>1352.26</v>
      </c>
      <c r="J126" s="214">
        <v>1352.44</v>
      </c>
      <c r="K126" s="214">
        <v>1357.13</v>
      </c>
      <c r="L126" s="214">
        <v>1338.99</v>
      </c>
      <c r="M126" s="214">
        <v>1340.31</v>
      </c>
      <c r="N126" s="214">
        <v>1314.66</v>
      </c>
      <c r="O126" s="214">
        <v>1289.67</v>
      </c>
      <c r="P126" s="214">
        <v>1331.75</v>
      </c>
      <c r="Q126" s="214">
        <v>1353.45</v>
      </c>
      <c r="R126" s="214">
        <v>1399.75</v>
      </c>
      <c r="S126" s="214">
        <v>1375.69</v>
      </c>
      <c r="T126" s="214">
        <v>1347.41</v>
      </c>
      <c r="U126" s="214">
        <v>1301.3900000000001</v>
      </c>
      <c r="V126" s="214">
        <v>1189.6500000000001</v>
      </c>
      <c r="W126" s="214">
        <v>1187.51</v>
      </c>
      <c r="X126" s="214">
        <v>1181.42</v>
      </c>
      <c r="Y126" s="215">
        <v>1183.25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1184.25</v>
      </c>
      <c r="C127" s="214">
        <v>1186.0999999999999</v>
      </c>
      <c r="D127" s="214">
        <v>1187.02</v>
      </c>
      <c r="E127" s="214">
        <v>1188.5899999999999</v>
      </c>
      <c r="F127" s="214">
        <v>1194.5</v>
      </c>
      <c r="G127" s="214">
        <v>1218.75</v>
      </c>
      <c r="H127" s="214">
        <v>1311.77</v>
      </c>
      <c r="I127" s="214">
        <v>1327.08</v>
      </c>
      <c r="J127" s="214">
        <v>1328.52</v>
      </c>
      <c r="K127" s="214">
        <v>1325.7</v>
      </c>
      <c r="L127" s="214">
        <v>1326.07</v>
      </c>
      <c r="M127" s="214">
        <v>1314.12</v>
      </c>
      <c r="N127" s="214">
        <v>1312.08</v>
      </c>
      <c r="O127" s="214">
        <v>1310.19</v>
      </c>
      <c r="P127" s="214">
        <v>1313.26</v>
      </c>
      <c r="Q127" s="214">
        <v>1326.22</v>
      </c>
      <c r="R127" s="214">
        <v>1353.07</v>
      </c>
      <c r="S127" s="214">
        <v>1348.78</v>
      </c>
      <c r="T127" s="214">
        <v>1325.16</v>
      </c>
      <c r="U127" s="214">
        <v>1311.46</v>
      </c>
      <c r="V127" s="214">
        <v>1254.2</v>
      </c>
      <c r="W127" s="214">
        <v>1188.55</v>
      </c>
      <c r="X127" s="214">
        <v>1182.82</v>
      </c>
      <c r="Y127" s="215">
        <v>1182.5899999999999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1192.51</v>
      </c>
      <c r="C128" s="214">
        <v>1186.51</v>
      </c>
      <c r="D128" s="214">
        <v>1188.3900000000001</v>
      </c>
      <c r="E128" s="214">
        <v>1188.97</v>
      </c>
      <c r="F128" s="214">
        <v>1188.3399999999999</v>
      </c>
      <c r="G128" s="214">
        <v>1191.94</v>
      </c>
      <c r="H128" s="214">
        <v>1196.8399999999999</v>
      </c>
      <c r="I128" s="214">
        <v>1258.27</v>
      </c>
      <c r="J128" s="214">
        <v>1260.5999999999999</v>
      </c>
      <c r="K128" s="214">
        <v>1262.06</v>
      </c>
      <c r="L128" s="214">
        <v>1257.73</v>
      </c>
      <c r="M128" s="214">
        <v>1254.1400000000001</v>
      </c>
      <c r="N128" s="214">
        <v>1254.69</v>
      </c>
      <c r="O128" s="214">
        <v>1257.46</v>
      </c>
      <c r="P128" s="214">
        <v>1263.3800000000001</v>
      </c>
      <c r="Q128" s="214">
        <v>1270.1500000000001</v>
      </c>
      <c r="R128" s="214">
        <v>1280.51</v>
      </c>
      <c r="S128" s="214">
        <v>1274.3399999999999</v>
      </c>
      <c r="T128" s="214">
        <v>1279.96</v>
      </c>
      <c r="U128" s="214">
        <v>1247.3900000000001</v>
      </c>
      <c r="V128" s="214">
        <v>1186.6300000000001</v>
      </c>
      <c r="W128" s="214">
        <v>1179.31</v>
      </c>
      <c r="X128" s="214">
        <v>1181.05</v>
      </c>
      <c r="Y128" s="215">
        <v>1183.5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1184.21</v>
      </c>
      <c r="C129" s="214">
        <v>1179.08</v>
      </c>
      <c r="D129" s="214">
        <v>1179.5899999999999</v>
      </c>
      <c r="E129" s="214">
        <v>1180.18</v>
      </c>
      <c r="F129" s="214">
        <v>1180.1400000000001</v>
      </c>
      <c r="G129" s="214">
        <v>1188.03</v>
      </c>
      <c r="H129" s="214">
        <v>1187.22</v>
      </c>
      <c r="I129" s="214">
        <v>1188.31</v>
      </c>
      <c r="J129" s="214">
        <v>1183.1600000000001</v>
      </c>
      <c r="K129" s="214">
        <v>1193.7</v>
      </c>
      <c r="L129" s="214">
        <v>1189.71</v>
      </c>
      <c r="M129" s="214">
        <v>1181</v>
      </c>
      <c r="N129" s="214">
        <v>1180.71</v>
      </c>
      <c r="O129" s="214">
        <v>1181</v>
      </c>
      <c r="P129" s="214">
        <v>1208.24</v>
      </c>
      <c r="Q129" s="214">
        <v>1244.3800000000001</v>
      </c>
      <c r="R129" s="214">
        <v>1253.8499999999999</v>
      </c>
      <c r="S129" s="214">
        <v>1251.0899999999999</v>
      </c>
      <c r="T129" s="214">
        <v>1247.6300000000001</v>
      </c>
      <c r="U129" s="214">
        <v>1210.6099999999999</v>
      </c>
      <c r="V129" s="214">
        <v>1267.08</v>
      </c>
      <c r="W129" s="214">
        <v>1199.42</v>
      </c>
      <c r="X129" s="214">
        <v>1182.58</v>
      </c>
      <c r="Y129" s="215">
        <v>1182.5999999999999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1186.06</v>
      </c>
      <c r="C130" s="214">
        <v>1187.3399999999999</v>
      </c>
      <c r="D130" s="214">
        <v>1188.01</v>
      </c>
      <c r="E130" s="214">
        <v>1188.67</v>
      </c>
      <c r="F130" s="214">
        <v>1195.3499999999999</v>
      </c>
      <c r="G130" s="214">
        <v>1308.45</v>
      </c>
      <c r="H130" s="214">
        <v>1428.16</v>
      </c>
      <c r="I130" s="214">
        <v>1452.48</v>
      </c>
      <c r="J130" s="214">
        <v>1369.04</v>
      </c>
      <c r="K130" s="214">
        <v>1366.31</v>
      </c>
      <c r="L130" s="214">
        <v>1354.37</v>
      </c>
      <c r="M130" s="214">
        <v>1370.68</v>
      </c>
      <c r="N130" s="214">
        <v>1363.88</v>
      </c>
      <c r="O130" s="214">
        <v>1360.84</v>
      </c>
      <c r="P130" s="214">
        <v>1372.14</v>
      </c>
      <c r="Q130" s="214">
        <v>1383.94</v>
      </c>
      <c r="R130" s="214">
        <v>1383.67</v>
      </c>
      <c r="S130" s="214">
        <v>1375.39</v>
      </c>
      <c r="T130" s="214">
        <v>1332.07</v>
      </c>
      <c r="U130" s="214">
        <v>1319.25</v>
      </c>
      <c r="V130" s="214">
        <v>1229.73</v>
      </c>
      <c r="W130" s="214">
        <v>1191.26</v>
      </c>
      <c r="X130" s="214">
        <v>1183.73</v>
      </c>
      <c r="Y130" s="215">
        <v>1184.4100000000001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1186.76</v>
      </c>
      <c r="C131" s="214">
        <v>1187.6500000000001</v>
      </c>
      <c r="D131" s="214">
        <v>1188.6199999999999</v>
      </c>
      <c r="E131" s="214">
        <v>1189.54</v>
      </c>
      <c r="F131" s="214">
        <v>1196.1199999999999</v>
      </c>
      <c r="G131" s="214">
        <v>1241.3499999999999</v>
      </c>
      <c r="H131" s="214">
        <v>1303.68</v>
      </c>
      <c r="I131" s="214">
        <v>1337.46</v>
      </c>
      <c r="J131" s="214">
        <v>1311.82</v>
      </c>
      <c r="K131" s="214">
        <v>1306.8</v>
      </c>
      <c r="L131" s="214">
        <v>1295.75</v>
      </c>
      <c r="M131" s="214">
        <v>1295.0899999999999</v>
      </c>
      <c r="N131" s="214">
        <v>1273.08</v>
      </c>
      <c r="O131" s="214">
        <v>1279.1500000000001</v>
      </c>
      <c r="P131" s="214">
        <v>1303.45</v>
      </c>
      <c r="Q131" s="214">
        <v>1341.99</v>
      </c>
      <c r="R131" s="214">
        <v>1354.19</v>
      </c>
      <c r="S131" s="214">
        <v>1356.42</v>
      </c>
      <c r="T131" s="214">
        <v>1318.78</v>
      </c>
      <c r="U131" s="214">
        <v>1284.05</v>
      </c>
      <c r="V131" s="214">
        <v>1252.1199999999999</v>
      </c>
      <c r="W131" s="214">
        <v>1194.4000000000001</v>
      </c>
      <c r="X131" s="214">
        <v>1192.08</v>
      </c>
      <c r="Y131" s="215">
        <v>1185.17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1186.68</v>
      </c>
      <c r="C132" s="214">
        <v>1183.6300000000001</v>
      </c>
      <c r="D132" s="214">
        <v>1178.68</v>
      </c>
      <c r="E132" s="214">
        <v>1178.06</v>
      </c>
      <c r="F132" s="214">
        <v>1186</v>
      </c>
      <c r="G132" s="214">
        <v>1200.3800000000001</v>
      </c>
      <c r="H132" s="214">
        <v>1233.17</v>
      </c>
      <c r="I132" s="214">
        <v>1267.79</v>
      </c>
      <c r="J132" s="214">
        <v>1275.6300000000001</v>
      </c>
      <c r="K132" s="214">
        <v>1276.95</v>
      </c>
      <c r="L132" s="214">
        <v>1267.6500000000001</v>
      </c>
      <c r="M132" s="214">
        <v>1266.33</v>
      </c>
      <c r="N132" s="214">
        <v>1266.1099999999999</v>
      </c>
      <c r="O132" s="214">
        <v>1273.3399999999999</v>
      </c>
      <c r="P132" s="214">
        <v>1279.96</v>
      </c>
      <c r="Q132" s="214">
        <v>1294.17</v>
      </c>
      <c r="R132" s="214">
        <v>1330.79</v>
      </c>
      <c r="S132" s="214">
        <v>1340.97</v>
      </c>
      <c r="T132" s="214">
        <v>1280.5</v>
      </c>
      <c r="U132" s="214">
        <v>1270.3800000000001</v>
      </c>
      <c r="V132" s="214">
        <v>1230.48</v>
      </c>
      <c r="W132" s="214">
        <v>1194.05</v>
      </c>
      <c r="X132" s="214">
        <v>1188.06</v>
      </c>
      <c r="Y132" s="215">
        <v>1188.27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1190.23</v>
      </c>
      <c r="C133" s="214">
        <v>1191.28</v>
      </c>
      <c r="D133" s="214">
        <v>1186.76</v>
      </c>
      <c r="E133" s="214">
        <v>1192.5899999999999</v>
      </c>
      <c r="F133" s="214">
        <v>1193.83</v>
      </c>
      <c r="G133" s="214">
        <v>1210.53</v>
      </c>
      <c r="H133" s="214">
        <v>1265.4000000000001</v>
      </c>
      <c r="I133" s="214">
        <v>1314.42</v>
      </c>
      <c r="J133" s="214">
        <v>1283.69</v>
      </c>
      <c r="K133" s="214">
        <v>1280.5899999999999</v>
      </c>
      <c r="L133" s="214">
        <v>1272.3</v>
      </c>
      <c r="M133" s="214">
        <v>1271.1099999999999</v>
      </c>
      <c r="N133" s="214">
        <v>1269.56</v>
      </c>
      <c r="O133" s="214">
        <v>1273.3</v>
      </c>
      <c r="P133" s="214">
        <v>1284.8699999999999</v>
      </c>
      <c r="Q133" s="214">
        <v>1296.77</v>
      </c>
      <c r="R133" s="214">
        <v>1350.68</v>
      </c>
      <c r="S133" s="214">
        <v>1346.6</v>
      </c>
      <c r="T133" s="214">
        <v>1286.58</v>
      </c>
      <c r="U133" s="214">
        <v>1271.2</v>
      </c>
      <c r="V133" s="214">
        <v>1228.96</v>
      </c>
      <c r="W133" s="214">
        <v>1195.58</v>
      </c>
      <c r="X133" s="214">
        <v>1187.6199999999999</v>
      </c>
      <c r="Y133" s="215">
        <v>1187.92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1189.8699999999999</v>
      </c>
      <c r="C134" s="214">
        <v>1185.33</v>
      </c>
      <c r="D134" s="214">
        <v>1185.6500000000001</v>
      </c>
      <c r="E134" s="214">
        <v>1187.3900000000001</v>
      </c>
      <c r="F134" s="214">
        <v>1193.25</v>
      </c>
      <c r="G134" s="214">
        <v>1201.6400000000001</v>
      </c>
      <c r="H134" s="214">
        <v>1251.79</v>
      </c>
      <c r="I134" s="214">
        <v>1250.9000000000001</v>
      </c>
      <c r="J134" s="214">
        <v>1242.5</v>
      </c>
      <c r="K134" s="214">
        <v>1254.0899999999999</v>
      </c>
      <c r="L134" s="214">
        <v>1252.0899999999999</v>
      </c>
      <c r="M134" s="214">
        <v>1252.21</v>
      </c>
      <c r="N134" s="214">
        <v>1242.8800000000001</v>
      </c>
      <c r="O134" s="214">
        <v>1243.48</v>
      </c>
      <c r="P134" s="214">
        <v>1253.45</v>
      </c>
      <c r="Q134" s="214">
        <v>1263.17</v>
      </c>
      <c r="R134" s="214">
        <v>1297.5</v>
      </c>
      <c r="S134" s="214">
        <v>1268.23</v>
      </c>
      <c r="T134" s="214">
        <v>1250.83</v>
      </c>
      <c r="U134" s="214">
        <v>1213.06</v>
      </c>
      <c r="V134" s="214">
        <v>1190.8599999999999</v>
      </c>
      <c r="W134" s="214">
        <v>1134.8</v>
      </c>
      <c r="X134" s="214">
        <v>1180.19</v>
      </c>
      <c r="Y134" s="215">
        <v>1182.72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1186.1600000000001</v>
      </c>
      <c r="C135" s="214">
        <v>1186.1199999999999</v>
      </c>
      <c r="D135" s="214">
        <v>1186.21</v>
      </c>
      <c r="E135" s="214">
        <v>1187.0899999999999</v>
      </c>
      <c r="F135" s="214">
        <v>1188.93</v>
      </c>
      <c r="G135" s="214">
        <v>1186.17</v>
      </c>
      <c r="H135" s="214">
        <v>1198.98</v>
      </c>
      <c r="I135" s="214">
        <v>1263.55</v>
      </c>
      <c r="J135" s="214">
        <v>1348.1</v>
      </c>
      <c r="K135" s="214">
        <v>1384.17</v>
      </c>
      <c r="L135" s="214">
        <v>1349.85</v>
      </c>
      <c r="M135" s="214">
        <v>1335.45</v>
      </c>
      <c r="N135" s="214">
        <v>1311.31</v>
      </c>
      <c r="O135" s="214">
        <v>1322.34</v>
      </c>
      <c r="P135" s="214">
        <v>1338.05</v>
      </c>
      <c r="Q135" s="214">
        <v>1373.26</v>
      </c>
      <c r="R135" s="214">
        <v>1392.01</v>
      </c>
      <c r="S135" s="214">
        <v>1379.89</v>
      </c>
      <c r="T135" s="214">
        <v>1361.96</v>
      </c>
      <c r="U135" s="214">
        <v>1342.72</v>
      </c>
      <c r="V135" s="214">
        <v>1299.9000000000001</v>
      </c>
      <c r="W135" s="214">
        <v>1211.54</v>
      </c>
      <c r="X135" s="214">
        <v>1185.8399999999999</v>
      </c>
      <c r="Y135" s="215">
        <v>1186.6099999999999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1186.69</v>
      </c>
      <c r="C136" s="214">
        <v>1186.48</v>
      </c>
      <c r="D136" s="214">
        <v>1186.97</v>
      </c>
      <c r="E136" s="214">
        <v>1187.27</v>
      </c>
      <c r="F136" s="214">
        <v>1187.51</v>
      </c>
      <c r="G136" s="214">
        <v>1184.42</v>
      </c>
      <c r="H136" s="214">
        <v>1187.1300000000001</v>
      </c>
      <c r="I136" s="214">
        <v>1204.48</v>
      </c>
      <c r="J136" s="214">
        <v>1279.0999999999999</v>
      </c>
      <c r="K136" s="214">
        <v>1343.55</v>
      </c>
      <c r="L136" s="214">
        <v>1340.6</v>
      </c>
      <c r="M136" s="214">
        <v>1341.99</v>
      </c>
      <c r="N136" s="214">
        <v>1338.28</v>
      </c>
      <c r="O136" s="214">
        <v>1342.32</v>
      </c>
      <c r="P136" s="214">
        <v>1370.91</v>
      </c>
      <c r="Q136" s="214">
        <v>1398.09</v>
      </c>
      <c r="R136" s="214">
        <v>1425.22</v>
      </c>
      <c r="S136" s="214">
        <v>1407.49</v>
      </c>
      <c r="T136" s="214">
        <v>1394.83</v>
      </c>
      <c r="U136" s="214">
        <v>1389.26</v>
      </c>
      <c r="V136" s="214">
        <v>1350.48</v>
      </c>
      <c r="W136" s="214">
        <v>1223.56</v>
      </c>
      <c r="X136" s="214">
        <v>1193.32</v>
      </c>
      <c r="Y136" s="215">
        <v>1187.23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1186.28</v>
      </c>
      <c r="C137" s="214">
        <v>1186.3599999999999</v>
      </c>
      <c r="D137" s="214">
        <v>1186.43</v>
      </c>
      <c r="E137" s="214">
        <v>1187.5899999999999</v>
      </c>
      <c r="F137" s="214">
        <v>1191.5999999999999</v>
      </c>
      <c r="G137" s="214">
        <v>1216</v>
      </c>
      <c r="H137" s="214">
        <v>1261.96</v>
      </c>
      <c r="I137" s="214">
        <v>1338.38</v>
      </c>
      <c r="J137" s="214">
        <v>1339.69</v>
      </c>
      <c r="K137" s="214">
        <v>1342.08</v>
      </c>
      <c r="L137" s="214">
        <v>1335.77</v>
      </c>
      <c r="M137" s="214">
        <v>1338.2</v>
      </c>
      <c r="N137" s="214">
        <v>1336.81</v>
      </c>
      <c r="O137" s="214">
        <v>1339.41</v>
      </c>
      <c r="P137" s="214">
        <v>1361.12</v>
      </c>
      <c r="Q137" s="214">
        <v>1424.32</v>
      </c>
      <c r="R137" s="214">
        <v>1437.66</v>
      </c>
      <c r="S137" s="214">
        <v>1428.93</v>
      </c>
      <c r="T137" s="214">
        <v>1367.66</v>
      </c>
      <c r="U137" s="214">
        <v>1351.54</v>
      </c>
      <c r="V137" s="214">
        <v>1302.1400000000001</v>
      </c>
      <c r="W137" s="214">
        <v>1223.5899999999999</v>
      </c>
      <c r="X137" s="214">
        <v>1191.1600000000001</v>
      </c>
      <c r="Y137" s="215">
        <v>1185.48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1188.42</v>
      </c>
      <c r="C138" s="214">
        <v>1187.5999999999999</v>
      </c>
      <c r="D138" s="214">
        <v>1188.29</v>
      </c>
      <c r="E138" s="214">
        <v>1189.81</v>
      </c>
      <c r="F138" s="214">
        <v>1191.3499999999999</v>
      </c>
      <c r="G138" s="214">
        <v>1207.52</v>
      </c>
      <c r="H138" s="214">
        <v>1252.1099999999999</v>
      </c>
      <c r="I138" s="214">
        <v>1279.33</v>
      </c>
      <c r="J138" s="214">
        <v>1285.8499999999999</v>
      </c>
      <c r="K138" s="214">
        <v>1259.18</v>
      </c>
      <c r="L138" s="214">
        <v>1228.75</v>
      </c>
      <c r="M138" s="214">
        <v>1223.95</v>
      </c>
      <c r="N138" s="214">
        <v>1220.42</v>
      </c>
      <c r="O138" s="214">
        <v>1218.68</v>
      </c>
      <c r="P138" s="214">
        <v>1227.44</v>
      </c>
      <c r="Q138" s="214">
        <v>1244.1300000000001</v>
      </c>
      <c r="R138" s="214">
        <v>1329</v>
      </c>
      <c r="S138" s="214">
        <v>1272.2</v>
      </c>
      <c r="T138" s="214">
        <v>1232.1400000000001</v>
      </c>
      <c r="U138" s="214">
        <v>1211.93</v>
      </c>
      <c r="V138" s="214">
        <v>1205.4000000000001</v>
      </c>
      <c r="W138" s="214">
        <v>1192.71</v>
      </c>
      <c r="X138" s="214">
        <v>1180.29</v>
      </c>
      <c r="Y138" s="215">
        <v>1184.8800000000001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1188.02</v>
      </c>
      <c r="C139" s="217">
        <v>1186.32</v>
      </c>
      <c r="D139" s="217">
        <v>1188.74</v>
      </c>
      <c r="E139" s="217">
        <v>1189.6300000000001</v>
      </c>
      <c r="F139" s="217">
        <v>1199.58</v>
      </c>
      <c r="G139" s="217">
        <v>1287.67</v>
      </c>
      <c r="H139" s="217">
        <v>1414.41</v>
      </c>
      <c r="I139" s="217">
        <v>1484.76</v>
      </c>
      <c r="J139" s="217">
        <v>1473.07</v>
      </c>
      <c r="K139" s="217">
        <v>1465.92</v>
      </c>
      <c r="L139" s="217">
        <v>1453.06</v>
      </c>
      <c r="M139" s="217">
        <v>1464.01</v>
      </c>
      <c r="N139" s="217">
        <v>1456.75</v>
      </c>
      <c r="O139" s="217">
        <v>1464.48</v>
      </c>
      <c r="P139" s="217">
        <v>1486.73</v>
      </c>
      <c r="Q139" s="217">
        <v>1524.37</v>
      </c>
      <c r="R139" s="217">
        <v>1536.13</v>
      </c>
      <c r="S139" s="217">
        <v>1534.36</v>
      </c>
      <c r="T139" s="217">
        <v>1458.63</v>
      </c>
      <c r="U139" s="217">
        <v>1429.6</v>
      </c>
      <c r="V139" s="217">
        <v>1350.01</v>
      </c>
      <c r="W139" s="217">
        <v>1283.8699999999999</v>
      </c>
      <c r="X139" s="217">
        <v>1256.29</v>
      </c>
      <c r="Y139" s="218">
        <v>1211.18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0</v>
      </c>
      <c r="N146" s="328"/>
      <c r="O146" s="347">
        <v>0</v>
      </c>
      <c r="P146" s="348"/>
      <c r="Q146" s="347">
        <v>0</v>
      </c>
      <c r="R146" s="348"/>
      <c r="S146" s="347">
        <v>0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210" t="s">
        <v>310</v>
      </c>
      <c r="C152" s="211" t="s">
        <v>313</v>
      </c>
      <c r="D152" s="211" t="s">
        <v>316</v>
      </c>
      <c r="E152" s="211" t="s">
        <v>318</v>
      </c>
      <c r="F152" s="211" t="s">
        <v>321</v>
      </c>
      <c r="G152" s="211" t="s">
        <v>324</v>
      </c>
      <c r="H152" s="211" t="s">
        <v>327</v>
      </c>
      <c r="I152" s="211" t="s">
        <v>330</v>
      </c>
      <c r="J152" s="211" t="s">
        <v>333</v>
      </c>
      <c r="K152" s="211" t="s">
        <v>336</v>
      </c>
      <c r="L152" s="211" t="s">
        <v>339</v>
      </c>
      <c r="M152" s="211" t="s">
        <v>342</v>
      </c>
      <c r="N152" s="211" t="s">
        <v>345</v>
      </c>
      <c r="O152" s="211" t="s">
        <v>348</v>
      </c>
      <c r="P152" s="211" t="s">
        <v>351</v>
      </c>
      <c r="Q152" s="211" t="s">
        <v>354</v>
      </c>
      <c r="R152" s="211" t="s">
        <v>357</v>
      </c>
      <c r="S152" s="211" t="s">
        <v>360</v>
      </c>
      <c r="T152" s="211" t="s">
        <v>363</v>
      </c>
      <c r="U152" s="211" t="s">
        <v>366</v>
      </c>
      <c r="V152" s="211" t="s">
        <v>369</v>
      </c>
      <c r="W152" s="211" t="s">
        <v>372</v>
      </c>
      <c r="X152" s="211" t="s">
        <v>375</v>
      </c>
      <c r="Y152" s="212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213" t="s">
        <v>381</v>
      </c>
      <c r="C153" s="214" t="s">
        <v>384</v>
      </c>
      <c r="D153" s="214" t="s">
        <v>387</v>
      </c>
      <c r="E153" s="214" t="s">
        <v>390</v>
      </c>
      <c r="F153" s="214" t="s">
        <v>393</v>
      </c>
      <c r="G153" s="214" t="s">
        <v>396</v>
      </c>
      <c r="H153" s="214" t="s">
        <v>399</v>
      </c>
      <c r="I153" s="214" t="s">
        <v>402</v>
      </c>
      <c r="J153" s="214" t="s">
        <v>405</v>
      </c>
      <c r="K153" s="214" t="s">
        <v>408</v>
      </c>
      <c r="L153" s="214" t="s">
        <v>411</v>
      </c>
      <c r="M153" s="214" t="s">
        <v>414</v>
      </c>
      <c r="N153" s="214" t="s">
        <v>417</v>
      </c>
      <c r="O153" s="214" t="s">
        <v>420</v>
      </c>
      <c r="P153" s="214" t="s">
        <v>423</v>
      </c>
      <c r="Q153" s="214" t="s">
        <v>426</v>
      </c>
      <c r="R153" s="214" t="s">
        <v>429</v>
      </c>
      <c r="S153" s="214" t="s">
        <v>432</v>
      </c>
      <c r="T153" s="214" t="s">
        <v>435</v>
      </c>
      <c r="U153" s="214" t="s">
        <v>438</v>
      </c>
      <c r="V153" s="214" t="s">
        <v>441</v>
      </c>
      <c r="W153" s="214" t="s">
        <v>444</v>
      </c>
      <c r="X153" s="214" t="s">
        <v>447</v>
      </c>
      <c r="Y153" s="21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213" t="s">
        <v>453</v>
      </c>
      <c r="C154" s="214" t="s">
        <v>456</v>
      </c>
      <c r="D154" s="214" t="s">
        <v>459</v>
      </c>
      <c r="E154" s="214" t="s">
        <v>462</v>
      </c>
      <c r="F154" s="214" t="s">
        <v>465</v>
      </c>
      <c r="G154" s="214" t="s">
        <v>468</v>
      </c>
      <c r="H154" s="214" t="s">
        <v>471</v>
      </c>
      <c r="I154" s="214" t="s">
        <v>474</v>
      </c>
      <c r="J154" s="214" t="s">
        <v>477</v>
      </c>
      <c r="K154" s="214" t="s">
        <v>480</v>
      </c>
      <c r="L154" s="214" t="s">
        <v>483</v>
      </c>
      <c r="M154" s="214" t="s">
        <v>486</v>
      </c>
      <c r="N154" s="214" t="s">
        <v>342</v>
      </c>
      <c r="O154" s="214" t="s">
        <v>490</v>
      </c>
      <c r="P154" s="214" t="s">
        <v>493</v>
      </c>
      <c r="Q154" s="214" t="s">
        <v>496</v>
      </c>
      <c r="R154" s="214" t="s">
        <v>499</v>
      </c>
      <c r="S154" s="214" t="s">
        <v>502</v>
      </c>
      <c r="T154" s="214" t="s">
        <v>505</v>
      </c>
      <c r="U154" s="214" t="s">
        <v>508</v>
      </c>
      <c r="V154" s="214" t="s">
        <v>511</v>
      </c>
      <c r="W154" s="214" t="s">
        <v>514</v>
      </c>
      <c r="X154" s="214" t="s">
        <v>517</v>
      </c>
      <c r="Y154" s="21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213" t="s">
        <v>523</v>
      </c>
      <c r="C155" s="214" t="s">
        <v>526</v>
      </c>
      <c r="D155" s="214" t="s">
        <v>529</v>
      </c>
      <c r="E155" s="214" t="s">
        <v>532</v>
      </c>
      <c r="F155" s="214" t="s">
        <v>535</v>
      </c>
      <c r="G155" s="214" t="s">
        <v>538</v>
      </c>
      <c r="H155" s="214" t="s">
        <v>540</v>
      </c>
      <c r="I155" s="214" t="s">
        <v>543</v>
      </c>
      <c r="J155" s="214" t="s">
        <v>546</v>
      </c>
      <c r="K155" s="214" t="s">
        <v>549</v>
      </c>
      <c r="L155" s="214" t="s">
        <v>552</v>
      </c>
      <c r="M155" s="214" t="s">
        <v>555</v>
      </c>
      <c r="N155" s="214" t="s">
        <v>557</v>
      </c>
      <c r="O155" s="214" t="s">
        <v>560</v>
      </c>
      <c r="P155" s="214" t="s">
        <v>563</v>
      </c>
      <c r="Q155" s="214" t="s">
        <v>566</v>
      </c>
      <c r="R155" s="214" t="s">
        <v>569</v>
      </c>
      <c r="S155" s="214" t="s">
        <v>572</v>
      </c>
      <c r="T155" s="214" t="s">
        <v>574</v>
      </c>
      <c r="U155" s="214" t="s">
        <v>577</v>
      </c>
      <c r="V155" s="214" t="s">
        <v>580</v>
      </c>
      <c r="W155" s="214" t="s">
        <v>583</v>
      </c>
      <c r="X155" s="214" t="s">
        <v>586</v>
      </c>
      <c r="Y155" s="21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213" t="s">
        <v>591</v>
      </c>
      <c r="C156" s="214" t="s">
        <v>594</v>
      </c>
      <c r="D156" s="214" t="s">
        <v>597</v>
      </c>
      <c r="E156" s="214" t="s">
        <v>600</v>
      </c>
      <c r="F156" s="214" t="s">
        <v>602</v>
      </c>
      <c r="G156" s="214" t="s">
        <v>605</v>
      </c>
      <c r="H156" s="214" t="s">
        <v>224</v>
      </c>
      <c r="I156" s="214" t="s">
        <v>610</v>
      </c>
      <c r="J156" s="214" t="s">
        <v>612</v>
      </c>
      <c r="K156" s="214" t="s">
        <v>615</v>
      </c>
      <c r="L156" s="214" t="s">
        <v>618</v>
      </c>
      <c r="M156" s="214" t="s">
        <v>621</v>
      </c>
      <c r="N156" s="214" t="s">
        <v>624</v>
      </c>
      <c r="O156" s="214" t="s">
        <v>627</v>
      </c>
      <c r="P156" s="214" t="s">
        <v>630</v>
      </c>
      <c r="Q156" s="214" t="s">
        <v>633</v>
      </c>
      <c r="R156" s="214" t="s">
        <v>636</v>
      </c>
      <c r="S156" s="214" t="s">
        <v>639</v>
      </c>
      <c r="T156" s="214" t="s">
        <v>641</v>
      </c>
      <c r="U156" s="214" t="s">
        <v>237</v>
      </c>
      <c r="V156" s="214" t="s">
        <v>236</v>
      </c>
      <c r="W156" s="214" t="s">
        <v>227</v>
      </c>
      <c r="X156" s="214" t="s">
        <v>648</v>
      </c>
      <c r="Y156" s="21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213" t="s">
        <v>652</v>
      </c>
      <c r="C157" s="214" t="s">
        <v>655</v>
      </c>
      <c r="D157" s="214" t="s">
        <v>658</v>
      </c>
      <c r="E157" s="214" t="s">
        <v>661</v>
      </c>
      <c r="F157" s="214" t="s">
        <v>664</v>
      </c>
      <c r="G157" s="214" t="s">
        <v>667</v>
      </c>
      <c r="H157" s="214" t="s">
        <v>670</v>
      </c>
      <c r="I157" s="214" t="s">
        <v>673</v>
      </c>
      <c r="J157" s="214" t="s">
        <v>676</v>
      </c>
      <c r="K157" s="214" t="s">
        <v>678</v>
      </c>
      <c r="L157" s="214" t="s">
        <v>680</v>
      </c>
      <c r="M157" s="214" t="s">
        <v>683</v>
      </c>
      <c r="N157" s="214" t="s">
        <v>686</v>
      </c>
      <c r="O157" s="214" t="s">
        <v>689</v>
      </c>
      <c r="P157" s="214" t="s">
        <v>692</v>
      </c>
      <c r="Q157" s="214" t="s">
        <v>694</v>
      </c>
      <c r="R157" s="214" t="s">
        <v>697</v>
      </c>
      <c r="S157" s="214" t="s">
        <v>700</v>
      </c>
      <c r="T157" s="214" t="s">
        <v>703</v>
      </c>
      <c r="U157" s="214" t="s">
        <v>706</v>
      </c>
      <c r="V157" s="214" t="s">
        <v>709</v>
      </c>
      <c r="W157" s="214" t="s">
        <v>712</v>
      </c>
      <c r="X157" s="214" t="s">
        <v>715</v>
      </c>
      <c r="Y157" s="21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213" t="s">
        <v>721</v>
      </c>
      <c r="C158" s="214" t="s">
        <v>723</v>
      </c>
      <c r="D158" s="214" t="s">
        <v>725</v>
      </c>
      <c r="E158" s="214" t="s">
        <v>728</v>
      </c>
      <c r="F158" s="214" t="s">
        <v>731</v>
      </c>
      <c r="G158" s="214" t="s">
        <v>733</v>
      </c>
      <c r="H158" s="214" t="s">
        <v>735</v>
      </c>
      <c r="I158" s="214" t="s">
        <v>737</v>
      </c>
      <c r="J158" s="214" t="s">
        <v>740</v>
      </c>
      <c r="K158" s="214" t="s">
        <v>743</v>
      </c>
      <c r="L158" s="214" t="s">
        <v>746</v>
      </c>
      <c r="M158" s="214" t="s">
        <v>748</v>
      </c>
      <c r="N158" s="214" t="s">
        <v>751</v>
      </c>
      <c r="O158" s="214" t="s">
        <v>754</v>
      </c>
      <c r="P158" s="214" t="s">
        <v>757</v>
      </c>
      <c r="Q158" s="214" t="s">
        <v>759</v>
      </c>
      <c r="R158" s="214" t="s">
        <v>761</v>
      </c>
      <c r="S158" s="214" t="s">
        <v>764</v>
      </c>
      <c r="T158" s="214" t="s">
        <v>766</v>
      </c>
      <c r="U158" s="214" t="s">
        <v>769</v>
      </c>
      <c r="V158" s="214" t="s">
        <v>772</v>
      </c>
      <c r="W158" s="214" t="s">
        <v>775</v>
      </c>
      <c r="X158" s="214" t="s">
        <v>777</v>
      </c>
      <c r="Y158" s="21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213" t="s">
        <v>783</v>
      </c>
      <c r="C159" s="214" t="s">
        <v>786</v>
      </c>
      <c r="D159" s="214" t="s">
        <v>789</v>
      </c>
      <c r="E159" s="214" t="s">
        <v>792</v>
      </c>
      <c r="F159" s="214" t="s">
        <v>795</v>
      </c>
      <c r="G159" s="214" t="s">
        <v>798</v>
      </c>
      <c r="H159" s="214" t="s">
        <v>801</v>
      </c>
      <c r="I159" s="214" t="s">
        <v>804</v>
      </c>
      <c r="J159" s="214" t="s">
        <v>807</v>
      </c>
      <c r="K159" s="214" t="s">
        <v>810</v>
      </c>
      <c r="L159" s="214" t="s">
        <v>813</v>
      </c>
      <c r="M159" s="214" t="s">
        <v>816</v>
      </c>
      <c r="N159" s="214" t="s">
        <v>819</v>
      </c>
      <c r="O159" s="214" t="s">
        <v>822</v>
      </c>
      <c r="P159" s="214" t="s">
        <v>825</v>
      </c>
      <c r="Q159" s="214" t="s">
        <v>828</v>
      </c>
      <c r="R159" s="214" t="s">
        <v>830</v>
      </c>
      <c r="S159" s="214" t="s">
        <v>833</v>
      </c>
      <c r="T159" s="214" t="s">
        <v>836</v>
      </c>
      <c r="U159" s="214" t="s">
        <v>839</v>
      </c>
      <c r="V159" s="214" t="s">
        <v>842</v>
      </c>
      <c r="W159" s="214" t="s">
        <v>844</v>
      </c>
      <c r="X159" s="214" t="s">
        <v>847</v>
      </c>
      <c r="Y159" s="21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213" t="s">
        <v>853</v>
      </c>
      <c r="C160" s="214" t="s">
        <v>856</v>
      </c>
      <c r="D160" s="214" t="s">
        <v>859</v>
      </c>
      <c r="E160" s="214" t="s">
        <v>862</v>
      </c>
      <c r="F160" s="214" t="s">
        <v>865</v>
      </c>
      <c r="G160" s="214" t="s">
        <v>868</v>
      </c>
      <c r="H160" s="214" t="s">
        <v>871</v>
      </c>
      <c r="I160" s="214" t="s">
        <v>873</v>
      </c>
      <c r="J160" s="214" t="s">
        <v>876</v>
      </c>
      <c r="K160" s="214" t="s">
        <v>879</v>
      </c>
      <c r="L160" s="214" t="s">
        <v>882</v>
      </c>
      <c r="M160" s="214" t="s">
        <v>885</v>
      </c>
      <c r="N160" s="214" t="s">
        <v>888</v>
      </c>
      <c r="O160" s="214" t="s">
        <v>223</v>
      </c>
      <c r="P160" s="214" t="s">
        <v>893</v>
      </c>
      <c r="Q160" s="214" t="s">
        <v>896</v>
      </c>
      <c r="R160" s="214" t="s">
        <v>899</v>
      </c>
      <c r="S160" s="214" t="s">
        <v>902</v>
      </c>
      <c r="T160" s="214" t="s">
        <v>904</v>
      </c>
      <c r="U160" s="214" t="s">
        <v>907</v>
      </c>
      <c r="V160" s="214" t="s">
        <v>910</v>
      </c>
      <c r="W160" s="214" t="s">
        <v>913</v>
      </c>
      <c r="X160" s="214" t="s">
        <v>915</v>
      </c>
      <c r="Y160" s="21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213" t="s">
        <v>920</v>
      </c>
      <c r="C161" s="214" t="s">
        <v>923</v>
      </c>
      <c r="D161" s="214" t="s">
        <v>926</v>
      </c>
      <c r="E161" s="214" t="s">
        <v>929</v>
      </c>
      <c r="F161" s="214" t="s">
        <v>932</v>
      </c>
      <c r="G161" s="214" t="s">
        <v>935</v>
      </c>
      <c r="H161" s="214" t="s">
        <v>938</v>
      </c>
      <c r="I161" s="214" t="s">
        <v>941</v>
      </c>
      <c r="J161" s="214" t="s">
        <v>944</v>
      </c>
      <c r="K161" s="214" t="s">
        <v>947</v>
      </c>
      <c r="L161" s="214" t="s">
        <v>950</v>
      </c>
      <c r="M161" s="214" t="s">
        <v>952</v>
      </c>
      <c r="N161" s="214" t="s">
        <v>955</v>
      </c>
      <c r="O161" s="214" t="s">
        <v>958</v>
      </c>
      <c r="P161" s="214" t="s">
        <v>961</v>
      </c>
      <c r="Q161" s="214" t="s">
        <v>964</v>
      </c>
      <c r="R161" s="214" t="s">
        <v>967</v>
      </c>
      <c r="S161" s="214" t="s">
        <v>970</v>
      </c>
      <c r="T161" s="214" t="s">
        <v>971</v>
      </c>
      <c r="U161" s="214" t="s">
        <v>974</v>
      </c>
      <c r="V161" s="214" t="s">
        <v>977</v>
      </c>
      <c r="W161" s="214" t="s">
        <v>980</v>
      </c>
      <c r="X161" s="214" t="s">
        <v>983</v>
      </c>
      <c r="Y161" s="21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213" t="s">
        <v>989</v>
      </c>
      <c r="C162" s="214" t="s">
        <v>992</v>
      </c>
      <c r="D162" s="214" t="s">
        <v>206</v>
      </c>
      <c r="E162" s="214" t="s">
        <v>997</v>
      </c>
      <c r="F162" s="214" t="s">
        <v>1000</v>
      </c>
      <c r="G162" s="214" t="s">
        <v>1002</v>
      </c>
      <c r="H162" s="214" t="s">
        <v>1004</v>
      </c>
      <c r="I162" s="214" t="s">
        <v>1007</v>
      </c>
      <c r="J162" s="214" t="s">
        <v>1010</v>
      </c>
      <c r="K162" s="214" t="s">
        <v>1013</v>
      </c>
      <c r="L162" s="214" t="s">
        <v>1015</v>
      </c>
      <c r="M162" s="214" t="s">
        <v>1018</v>
      </c>
      <c r="N162" s="214" t="s">
        <v>1021</v>
      </c>
      <c r="O162" s="214" t="s">
        <v>276</v>
      </c>
      <c r="P162" s="214" t="s">
        <v>1025</v>
      </c>
      <c r="Q162" s="214" t="s">
        <v>1027</v>
      </c>
      <c r="R162" s="214" t="s">
        <v>1029</v>
      </c>
      <c r="S162" s="214" t="s">
        <v>1032</v>
      </c>
      <c r="T162" s="214" t="s">
        <v>1035</v>
      </c>
      <c r="U162" s="214" t="s">
        <v>1037</v>
      </c>
      <c r="V162" s="214" t="s">
        <v>847</v>
      </c>
      <c r="W162" s="214" t="s">
        <v>1041</v>
      </c>
      <c r="X162" s="214" t="s">
        <v>1043</v>
      </c>
      <c r="Y162" s="21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213" t="s">
        <v>1049</v>
      </c>
      <c r="C163" s="214" t="s">
        <v>1052</v>
      </c>
      <c r="D163" s="214" t="s">
        <v>1055</v>
      </c>
      <c r="E163" s="214" t="s">
        <v>1058</v>
      </c>
      <c r="F163" s="214" t="s">
        <v>1013</v>
      </c>
      <c r="G163" s="214" t="s">
        <v>1062</v>
      </c>
      <c r="H163" s="214" t="s">
        <v>1065</v>
      </c>
      <c r="I163" s="214" t="s">
        <v>236</v>
      </c>
      <c r="J163" s="214" t="s">
        <v>1070</v>
      </c>
      <c r="K163" s="214" t="s">
        <v>1073</v>
      </c>
      <c r="L163" s="214" t="s">
        <v>728</v>
      </c>
      <c r="M163" s="214" t="s">
        <v>1077</v>
      </c>
      <c r="N163" s="214" t="s">
        <v>1080</v>
      </c>
      <c r="O163" s="214" t="s">
        <v>1082</v>
      </c>
      <c r="P163" s="214" t="s">
        <v>1084</v>
      </c>
      <c r="Q163" s="214" t="s">
        <v>1087</v>
      </c>
      <c r="R163" s="214" t="s">
        <v>1090</v>
      </c>
      <c r="S163" s="214" t="s">
        <v>278</v>
      </c>
      <c r="T163" s="214" t="s">
        <v>1095</v>
      </c>
      <c r="U163" s="214" t="s">
        <v>1097</v>
      </c>
      <c r="V163" s="214" t="s">
        <v>1100</v>
      </c>
      <c r="W163" s="214" t="s">
        <v>1103</v>
      </c>
      <c r="X163" s="214" t="s">
        <v>1106</v>
      </c>
      <c r="Y163" s="21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213" t="s">
        <v>1112</v>
      </c>
      <c r="C164" s="214" t="s">
        <v>1115</v>
      </c>
      <c r="D164" s="214" t="s">
        <v>1117</v>
      </c>
      <c r="E164" s="214" t="s">
        <v>1119</v>
      </c>
      <c r="F164" s="214" t="s">
        <v>1122</v>
      </c>
      <c r="G164" s="214" t="s">
        <v>1124</v>
      </c>
      <c r="H164" s="214" t="s">
        <v>288</v>
      </c>
      <c r="I164" s="214" t="s">
        <v>1129</v>
      </c>
      <c r="J164" s="214" t="s">
        <v>1132</v>
      </c>
      <c r="K164" s="214" t="s">
        <v>1135</v>
      </c>
      <c r="L164" s="214" t="s">
        <v>1138</v>
      </c>
      <c r="M164" s="214" t="s">
        <v>1141</v>
      </c>
      <c r="N164" s="214" t="s">
        <v>1141</v>
      </c>
      <c r="O164" s="214" t="s">
        <v>1145</v>
      </c>
      <c r="P164" s="214" t="s">
        <v>1148</v>
      </c>
      <c r="Q164" s="214" t="s">
        <v>1151</v>
      </c>
      <c r="R164" s="214" t="s">
        <v>1154</v>
      </c>
      <c r="S164" s="214" t="s">
        <v>287</v>
      </c>
      <c r="T164" s="214" t="s">
        <v>1158</v>
      </c>
      <c r="U164" s="214" t="s">
        <v>1161</v>
      </c>
      <c r="V164" s="214" t="s">
        <v>1163</v>
      </c>
      <c r="W164" s="214" t="s">
        <v>1166</v>
      </c>
      <c r="X164" s="214" t="s">
        <v>1169</v>
      </c>
      <c r="Y164" s="21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213" t="s">
        <v>1175</v>
      </c>
      <c r="C165" s="214" t="s">
        <v>1178</v>
      </c>
      <c r="D165" s="214" t="s">
        <v>1181</v>
      </c>
      <c r="E165" s="214" t="s">
        <v>1183</v>
      </c>
      <c r="F165" s="214" t="s">
        <v>1186</v>
      </c>
      <c r="G165" s="214" t="s">
        <v>1189</v>
      </c>
      <c r="H165" s="214" t="s">
        <v>1192</v>
      </c>
      <c r="I165" s="214" t="s">
        <v>1195</v>
      </c>
      <c r="J165" s="214" t="s">
        <v>286</v>
      </c>
      <c r="K165" s="214" t="s">
        <v>1199</v>
      </c>
      <c r="L165" s="214" t="s">
        <v>1202</v>
      </c>
      <c r="M165" s="214" t="s">
        <v>1205</v>
      </c>
      <c r="N165" s="214" t="s">
        <v>1208</v>
      </c>
      <c r="O165" s="214" t="s">
        <v>1211</v>
      </c>
      <c r="P165" s="214" t="s">
        <v>1214</v>
      </c>
      <c r="Q165" s="214" t="s">
        <v>1217</v>
      </c>
      <c r="R165" s="214" t="s">
        <v>1220</v>
      </c>
      <c r="S165" s="214" t="s">
        <v>1223</v>
      </c>
      <c r="T165" s="214" t="s">
        <v>1225</v>
      </c>
      <c r="U165" s="214" t="s">
        <v>1228</v>
      </c>
      <c r="V165" s="214" t="s">
        <v>1129</v>
      </c>
      <c r="W165" s="214" t="s">
        <v>1232</v>
      </c>
      <c r="X165" s="214" t="s">
        <v>292</v>
      </c>
      <c r="Y165" s="21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213" t="s">
        <v>1239</v>
      </c>
      <c r="C166" s="214" t="s">
        <v>1242</v>
      </c>
      <c r="D166" s="214" t="s">
        <v>1244</v>
      </c>
      <c r="E166" s="214" t="s">
        <v>1247</v>
      </c>
      <c r="F166" s="214" t="s">
        <v>1250</v>
      </c>
      <c r="G166" s="214" t="s">
        <v>1252</v>
      </c>
      <c r="H166" s="214" t="s">
        <v>1255</v>
      </c>
      <c r="I166" s="214" t="s">
        <v>1258</v>
      </c>
      <c r="J166" s="214" t="s">
        <v>1261</v>
      </c>
      <c r="K166" s="214" t="s">
        <v>1264</v>
      </c>
      <c r="L166" s="214" t="s">
        <v>1267</v>
      </c>
      <c r="M166" s="214" t="s">
        <v>1270</v>
      </c>
      <c r="N166" s="214" t="s">
        <v>1273</v>
      </c>
      <c r="O166" s="214" t="s">
        <v>1276</v>
      </c>
      <c r="P166" s="214" t="s">
        <v>1279</v>
      </c>
      <c r="Q166" s="214" t="s">
        <v>1282</v>
      </c>
      <c r="R166" s="214" t="s">
        <v>1284</v>
      </c>
      <c r="S166" s="214" t="s">
        <v>1287</v>
      </c>
      <c r="T166" s="214" t="s">
        <v>1290</v>
      </c>
      <c r="U166" s="214" t="s">
        <v>1293</v>
      </c>
      <c r="V166" s="214" t="s">
        <v>1296</v>
      </c>
      <c r="W166" s="214" t="s">
        <v>1299</v>
      </c>
      <c r="X166" s="214" t="s">
        <v>1302</v>
      </c>
      <c r="Y166" s="21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213" t="s">
        <v>1308</v>
      </c>
      <c r="C167" s="214" t="s">
        <v>1310</v>
      </c>
      <c r="D167" s="214" t="s">
        <v>1313</v>
      </c>
      <c r="E167" s="214" t="s">
        <v>1316</v>
      </c>
      <c r="F167" s="214" t="s">
        <v>1318</v>
      </c>
      <c r="G167" s="214" t="s">
        <v>1320</v>
      </c>
      <c r="H167" s="214" t="s">
        <v>1323</v>
      </c>
      <c r="I167" s="214" t="s">
        <v>1326</v>
      </c>
      <c r="J167" s="214" t="s">
        <v>1329</v>
      </c>
      <c r="K167" s="214" t="s">
        <v>1332</v>
      </c>
      <c r="L167" s="214" t="s">
        <v>1335</v>
      </c>
      <c r="M167" s="214" t="s">
        <v>1338</v>
      </c>
      <c r="N167" s="214" t="s">
        <v>1341</v>
      </c>
      <c r="O167" s="214" t="s">
        <v>1344</v>
      </c>
      <c r="P167" s="214" t="s">
        <v>1347</v>
      </c>
      <c r="Q167" s="214" t="s">
        <v>1350</v>
      </c>
      <c r="R167" s="214" t="s">
        <v>1352</v>
      </c>
      <c r="S167" s="214" t="s">
        <v>1354</v>
      </c>
      <c r="T167" s="214" t="s">
        <v>1357</v>
      </c>
      <c r="U167" s="214" t="s">
        <v>1360</v>
      </c>
      <c r="V167" s="214" t="s">
        <v>1362</v>
      </c>
      <c r="W167" s="214" t="s">
        <v>1365</v>
      </c>
      <c r="X167" s="214" t="s">
        <v>1368</v>
      </c>
      <c r="Y167" s="21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213" t="s">
        <v>1373</v>
      </c>
      <c r="C168" s="214" t="s">
        <v>1376</v>
      </c>
      <c r="D168" s="214" t="s">
        <v>1379</v>
      </c>
      <c r="E168" s="214" t="s">
        <v>1382</v>
      </c>
      <c r="F168" s="214" t="s">
        <v>282</v>
      </c>
      <c r="G168" s="214" t="s">
        <v>1386</v>
      </c>
      <c r="H168" s="214" t="s">
        <v>1389</v>
      </c>
      <c r="I168" s="214" t="s">
        <v>1392</v>
      </c>
      <c r="J168" s="214" t="s">
        <v>1395</v>
      </c>
      <c r="K168" s="214" t="s">
        <v>1398</v>
      </c>
      <c r="L168" s="214" t="s">
        <v>1401</v>
      </c>
      <c r="M168" s="214" t="s">
        <v>1403</v>
      </c>
      <c r="N168" s="214" t="s">
        <v>1406</v>
      </c>
      <c r="O168" s="214" t="s">
        <v>1409</v>
      </c>
      <c r="P168" s="214" t="s">
        <v>1412</v>
      </c>
      <c r="Q168" s="214" t="s">
        <v>1415</v>
      </c>
      <c r="R168" s="214" t="s">
        <v>1418</v>
      </c>
      <c r="S168" s="214" t="s">
        <v>1421</v>
      </c>
      <c r="T168" s="214" t="s">
        <v>1424</v>
      </c>
      <c r="U168" s="214" t="s">
        <v>1427</v>
      </c>
      <c r="V168" s="214" t="s">
        <v>1430</v>
      </c>
      <c r="W168" s="214" t="s">
        <v>1433</v>
      </c>
      <c r="X168" s="214" t="s">
        <v>1435</v>
      </c>
      <c r="Y168" s="21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213" t="s">
        <v>1440</v>
      </c>
      <c r="C169" s="214" t="s">
        <v>1443</v>
      </c>
      <c r="D169" s="214" t="s">
        <v>1084</v>
      </c>
      <c r="E169" s="214" t="s">
        <v>1447</v>
      </c>
      <c r="F169" s="214" t="s">
        <v>1450</v>
      </c>
      <c r="G169" s="214" t="s">
        <v>1452</v>
      </c>
      <c r="H169" s="214" t="s">
        <v>1455</v>
      </c>
      <c r="I169" s="214" t="s">
        <v>1458</v>
      </c>
      <c r="J169" s="214" t="s">
        <v>1461</v>
      </c>
      <c r="K169" s="214" t="s">
        <v>1464</v>
      </c>
      <c r="L169" s="214" t="s">
        <v>1467</v>
      </c>
      <c r="M169" s="214" t="s">
        <v>1469</v>
      </c>
      <c r="N169" s="214" t="s">
        <v>1472</v>
      </c>
      <c r="O169" s="214" t="s">
        <v>289</v>
      </c>
      <c r="P169" s="214" t="s">
        <v>1477</v>
      </c>
      <c r="Q169" s="214" t="s">
        <v>772</v>
      </c>
      <c r="R169" s="214" t="s">
        <v>1481</v>
      </c>
      <c r="S169" s="214" t="s">
        <v>1484</v>
      </c>
      <c r="T169" s="214" t="s">
        <v>1487</v>
      </c>
      <c r="U169" s="214" t="s">
        <v>1158</v>
      </c>
      <c r="V169" s="214" t="s">
        <v>1491</v>
      </c>
      <c r="W169" s="214" t="s">
        <v>1494</v>
      </c>
      <c r="X169" s="214" t="s">
        <v>1497</v>
      </c>
      <c r="Y169" s="21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213" t="s">
        <v>1503</v>
      </c>
      <c r="C170" s="214" t="s">
        <v>1506</v>
      </c>
      <c r="D170" s="214" t="s">
        <v>1508</v>
      </c>
      <c r="E170" s="214" t="s">
        <v>1511</v>
      </c>
      <c r="F170" s="214" t="s">
        <v>1513</v>
      </c>
      <c r="G170" s="214" t="s">
        <v>277</v>
      </c>
      <c r="H170" s="214" t="s">
        <v>1518</v>
      </c>
      <c r="I170" s="214" t="s">
        <v>1521</v>
      </c>
      <c r="J170" s="214" t="s">
        <v>1524</v>
      </c>
      <c r="K170" s="214" t="s">
        <v>1527</v>
      </c>
      <c r="L170" s="214" t="s">
        <v>1529</v>
      </c>
      <c r="M170" s="214" t="s">
        <v>1532</v>
      </c>
      <c r="N170" s="214" t="s">
        <v>1535</v>
      </c>
      <c r="O170" s="214" t="s">
        <v>1538</v>
      </c>
      <c r="P170" s="214" t="s">
        <v>1541</v>
      </c>
      <c r="Q170" s="214" t="s">
        <v>1544</v>
      </c>
      <c r="R170" s="214" t="s">
        <v>1547</v>
      </c>
      <c r="S170" s="214" t="s">
        <v>1550</v>
      </c>
      <c r="T170" s="214" t="s">
        <v>1553</v>
      </c>
      <c r="U170" s="214" t="s">
        <v>1556</v>
      </c>
      <c r="V170" s="214" t="s">
        <v>1559</v>
      </c>
      <c r="W170" s="214" t="s">
        <v>1562</v>
      </c>
      <c r="X170" s="214" t="s">
        <v>1565</v>
      </c>
      <c r="Y170" s="21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213" t="s">
        <v>1571</v>
      </c>
      <c r="C171" s="214" t="s">
        <v>1574</v>
      </c>
      <c r="D171" s="214" t="s">
        <v>1576</v>
      </c>
      <c r="E171" s="214" t="s">
        <v>1579</v>
      </c>
      <c r="F171" s="214" t="s">
        <v>1583</v>
      </c>
      <c r="G171" s="214" t="s">
        <v>1586</v>
      </c>
      <c r="H171" s="214" t="s">
        <v>1589</v>
      </c>
      <c r="I171" s="214" t="s">
        <v>1591</v>
      </c>
      <c r="J171" s="214" t="s">
        <v>1594</v>
      </c>
      <c r="K171" s="214" t="s">
        <v>1597</v>
      </c>
      <c r="L171" s="214" t="s">
        <v>1600</v>
      </c>
      <c r="M171" s="214" t="s">
        <v>1603</v>
      </c>
      <c r="N171" s="214" t="s">
        <v>1606</v>
      </c>
      <c r="O171" s="214" t="s">
        <v>1609</v>
      </c>
      <c r="P171" s="214" t="s">
        <v>1612</v>
      </c>
      <c r="Q171" s="214" t="s">
        <v>1615</v>
      </c>
      <c r="R171" s="214" t="s">
        <v>260</v>
      </c>
      <c r="S171" s="214" t="s">
        <v>1620</v>
      </c>
      <c r="T171" s="214" t="s">
        <v>1623</v>
      </c>
      <c r="U171" s="214" t="s">
        <v>1626</v>
      </c>
      <c r="V171" s="214" t="s">
        <v>1629</v>
      </c>
      <c r="W171" s="214" t="s">
        <v>1631</v>
      </c>
      <c r="X171" s="214" t="s">
        <v>1634</v>
      </c>
      <c r="Y171" s="21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213" t="s">
        <v>1640</v>
      </c>
      <c r="C172" s="214" t="s">
        <v>1183</v>
      </c>
      <c r="D172" s="214" t="s">
        <v>204</v>
      </c>
      <c r="E172" s="214" t="s">
        <v>1646</v>
      </c>
      <c r="F172" s="214" t="s">
        <v>1648</v>
      </c>
      <c r="G172" s="214" t="s">
        <v>1651</v>
      </c>
      <c r="H172" s="214" t="s">
        <v>1277</v>
      </c>
      <c r="I172" s="214" t="s">
        <v>1656</v>
      </c>
      <c r="J172" s="214" t="s">
        <v>1659</v>
      </c>
      <c r="K172" s="214" t="s">
        <v>1662</v>
      </c>
      <c r="L172" s="214" t="s">
        <v>1664</v>
      </c>
      <c r="M172" s="214" t="s">
        <v>1667</v>
      </c>
      <c r="N172" s="214" t="s">
        <v>1362</v>
      </c>
      <c r="O172" s="214" t="s">
        <v>1667</v>
      </c>
      <c r="P172" s="214" t="s">
        <v>1671</v>
      </c>
      <c r="Q172" s="214" t="s">
        <v>1674</v>
      </c>
      <c r="R172" s="214" t="s">
        <v>1677</v>
      </c>
      <c r="S172" s="214" t="s">
        <v>1680</v>
      </c>
      <c r="T172" s="214" t="s">
        <v>1683</v>
      </c>
      <c r="U172" s="214" t="s">
        <v>1686</v>
      </c>
      <c r="V172" s="214" t="s">
        <v>1688</v>
      </c>
      <c r="W172" s="214" t="s">
        <v>1690</v>
      </c>
      <c r="X172" s="214" t="s">
        <v>1693</v>
      </c>
      <c r="Y172" s="21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213" t="s">
        <v>1699</v>
      </c>
      <c r="C173" s="214" t="s">
        <v>1701</v>
      </c>
      <c r="D173" s="214" t="s">
        <v>1704</v>
      </c>
      <c r="E173" s="214" t="s">
        <v>1706</v>
      </c>
      <c r="F173" s="214" t="s">
        <v>1708</v>
      </c>
      <c r="G173" s="214" t="s">
        <v>1711</v>
      </c>
      <c r="H173" s="214" t="s">
        <v>1714</v>
      </c>
      <c r="I173" s="214" t="s">
        <v>1717</v>
      </c>
      <c r="J173" s="214" t="s">
        <v>1719</v>
      </c>
      <c r="K173" s="214" t="s">
        <v>1722</v>
      </c>
      <c r="L173" s="214" t="s">
        <v>1725</v>
      </c>
      <c r="M173" s="214" t="s">
        <v>1728</v>
      </c>
      <c r="N173" s="214" t="s">
        <v>1731</v>
      </c>
      <c r="O173" s="214" t="s">
        <v>1734</v>
      </c>
      <c r="P173" s="214" t="s">
        <v>1736</v>
      </c>
      <c r="Q173" s="214" t="s">
        <v>1739</v>
      </c>
      <c r="R173" s="214" t="s">
        <v>1742</v>
      </c>
      <c r="S173" s="214" t="s">
        <v>1745</v>
      </c>
      <c r="T173" s="214" t="s">
        <v>1748</v>
      </c>
      <c r="U173" s="214" t="s">
        <v>1751</v>
      </c>
      <c r="V173" s="214" t="s">
        <v>1754</v>
      </c>
      <c r="W173" s="214" t="s">
        <v>1757</v>
      </c>
      <c r="X173" s="214" t="s">
        <v>1760</v>
      </c>
      <c r="Y173" s="21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213" t="s">
        <v>1766</v>
      </c>
      <c r="C174" s="214" t="s">
        <v>1768</v>
      </c>
      <c r="D174" s="214" t="s">
        <v>1771</v>
      </c>
      <c r="E174" s="214" t="s">
        <v>1774</v>
      </c>
      <c r="F174" s="214" t="s">
        <v>1777</v>
      </c>
      <c r="G174" s="214" t="s">
        <v>1779</v>
      </c>
      <c r="H174" s="214" t="s">
        <v>1782</v>
      </c>
      <c r="I174" s="214" t="s">
        <v>1785</v>
      </c>
      <c r="J174" s="214" t="s">
        <v>1788</v>
      </c>
      <c r="K174" s="214" t="s">
        <v>1791</v>
      </c>
      <c r="L174" s="214" t="s">
        <v>1794</v>
      </c>
      <c r="M174" s="214" t="s">
        <v>1797</v>
      </c>
      <c r="N174" s="214" t="s">
        <v>1799</v>
      </c>
      <c r="O174" s="214" t="s">
        <v>1802</v>
      </c>
      <c r="P174" s="214" t="s">
        <v>1805</v>
      </c>
      <c r="Q174" s="214" t="s">
        <v>1808</v>
      </c>
      <c r="R174" s="214" t="s">
        <v>1811</v>
      </c>
      <c r="S174" s="214" t="s">
        <v>1814</v>
      </c>
      <c r="T174" s="214" t="s">
        <v>1817</v>
      </c>
      <c r="U174" s="214" t="s">
        <v>1820</v>
      </c>
      <c r="V174" s="214" t="s">
        <v>1823</v>
      </c>
      <c r="W174" s="214" t="s">
        <v>1826</v>
      </c>
      <c r="X174" s="214" t="s">
        <v>1829</v>
      </c>
      <c r="Y174" s="21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213" t="s">
        <v>1835</v>
      </c>
      <c r="C175" s="214" t="s">
        <v>1838</v>
      </c>
      <c r="D175" s="214" t="s">
        <v>1839</v>
      </c>
      <c r="E175" s="214" t="s">
        <v>1841</v>
      </c>
      <c r="F175" s="214" t="s">
        <v>1843</v>
      </c>
      <c r="G175" s="214" t="s">
        <v>1846</v>
      </c>
      <c r="H175" s="214" t="s">
        <v>1848</v>
      </c>
      <c r="I175" s="214" t="s">
        <v>1850</v>
      </c>
      <c r="J175" s="214" t="s">
        <v>1851</v>
      </c>
      <c r="K175" s="214" t="s">
        <v>1854</v>
      </c>
      <c r="L175" s="214" t="s">
        <v>1857</v>
      </c>
      <c r="M175" s="214" t="s">
        <v>1860</v>
      </c>
      <c r="N175" s="214" t="s">
        <v>1863</v>
      </c>
      <c r="O175" s="214" t="s">
        <v>370</v>
      </c>
      <c r="P175" s="214" t="s">
        <v>1623</v>
      </c>
      <c r="Q175" s="214" t="s">
        <v>1869</v>
      </c>
      <c r="R175" s="214" t="s">
        <v>1872</v>
      </c>
      <c r="S175" s="214" t="s">
        <v>1875</v>
      </c>
      <c r="T175" s="214" t="s">
        <v>1878</v>
      </c>
      <c r="U175" s="214" t="s">
        <v>1880</v>
      </c>
      <c r="V175" s="214" t="s">
        <v>1883</v>
      </c>
      <c r="W175" s="214" t="s">
        <v>1885</v>
      </c>
      <c r="X175" s="214" t="s">
        <v>1888</v>
      </c>
      <c r="Y175" s="21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213" t="s">
        <v>1894</v>
      </c>
      <c r="C176" s="214" t="s">
        <v>1897</v>
      </c>
      <c r="D176" s="214" t="s">
        <v>1766</v>
      </c>
      <c r="E176" s="214" t="s">
        <v>1900</v>
      </c>
      <c r="F176" s="214" t="s">
        <v>1903</v>
      </c>
      <c r="G176" s="214" t="s">
        <v>1905</v>
      </c>
      <c r="H176" s="214" t="s">
        <v>1908</v>
      </c>
      <c r="I176" s="214" t="s">
        <v>1911</v>
      </c>
      <c r="J176" s="214" t="s">
        <v>1914</v>
      </c>
      <c r="K176" s="214" t="s">
        <v>1917</v>
      </c>
      <c r="L176" s="214" t="s">
        <v>1920</v>
      </c>
      <c r="M176" s="214" t="s">
        <v>1923</v>
      </c>
      <c r="N176" s="214" t="s">
        <v>1926</v>
      </c>
      <c r="O176" s="214" t="s">
        <v>1929</v>
      </c>
      <c r="P176" s="214" t="s">
        <v>272</v>
      </c>
      <c r="Q176" s="214" t="s">
        <v>1548</v>
      </c>
      <c r="R176" s="214" t="s">
        <v>1936</v>
      </c>
      <c r="S176" s="214" t="s">
        <v>1939</v>
      </c>
      <c r="T176" s="214" t="s">
        <v>1942</v>
      </c>
      <c r="U176" s="214" t="s">
        <v>1945</v>
      </c>
      <c r="V176" s="214" t="s">
        <v>1948</v>
      </c>
      <c r="W176" s="214" t="s">
        <v>1950</v>
      </c>
      <c r="X176" s="214" t="s">
        <v>1953</v>
      </c>
      <c r="Y176" s="21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213" t="s">
        <v>1958</v>
      </c>
      <c r="C177" s="214" t="s">
        <v>1961</v>
      </c>
      <c r="D177" s="214" t="s">
        <v>1964</v>
      </c>
      <c r="E177" s="214" t="s">
        <v>1967</v>
      </c>
      <c r="F177" s="214" t="s">
        <v>1968</v>
      </c>
      <c r="G177" s="214" t="s">
        <v>1971</v>
      </c>
      <c r="H177" s="214" t="s">
        <v>1974</v>
      </c>
      <c r="I177" s="214" t="s">
        <v>1975</v>
      </c>
      <c r="J177" s="214" t="s">
        <v>1977</v>
      </c>
      <c r="K177" s="214" t="s">
        <v>1980</v>
      </c>
      <c r="L177" s="214" t="s">
        <v>1983</v>
      </c>
      <c r="M177" s="214" t="s">
        <v>1986</v>
      </c>
      <c r="N177" s="214" t="s">
        <v>1989</v>
      </c>
      <c r="O177" s="214" t="s">
        <v>1992</v>
      </c>
      <c r="P177" s="214" t="s">
        <v>1995</v>
      </c>
      <c r="Q177" s="214" t="s">
        <v>1998</v>
      </c>
      <c r="R177" s="214" t="s">
        <v>2000</v>
      </c>
      <c r="S177" s="214" t="s">
        <v>2003</v>
      </c>
      <c r="T177" s="214" t="s">
        <v>2005</v>
      </c>
      <c r="U177" s="214" t="s">
        <v>2007</v>
      </c>
      <c r="V177" s="214" t="s">
        <v>2010</v>
      </c>
      <c r="W177" s="214" t="s">
        <v>2013</v>
      </c>
      <c r="X177" s="214" t="s">
        <v>2016</v>
      </c>
      <c r="Y177" s="21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213" t="s">
        <v>2022</v>
      </c>
      <c r="C178" s="214" t="s">
        <v>2025</v>
      </c>
      <c r="D178" s="214" t="s">
        <v>2028</v>
      </c>
      <c r="E178" s="214" t="s">
        <v>1100</v>
      </c>
      <c r="F178" s="214" t="s">
        <v>1112</v>
      </c>
      <c r="G178" s="214" t="s">
        <v>2033</v>
      </c>
      <c r="H178" s="214" t="s">
        <v>2036</v>
      </c>
      <c r="I178" s="214" t="s">
        <v>2039</v>
      </c>
      <c r="J178" s="214" t="s">
        <v>2042</v>
      </c>
      <c r="K178" s="214" t="s">
        <v>2045</v>
      </c>
      <c r="L178" s="214" t="s">
        <v>2048</v>
      </c>
      <c r="M178" s="214" t="s">
        <v>2051</v>
      </c>
      <c r="N178" s="214" t="s">
        <v>2054</v>
      </c>
      <c r="O178" s="214" t="s">
        <v>2057</v>
      </c>
      <c r="P178" s="214" t="s">
        <v>2059</v>
      </c>
      <c r="Q178" s="214" t="s">
        <v>2062</v>
      </c>
      <c r="R178" s="214" t="s">
        <v>2065</v>
      </c>
      <c r="S178" s="214" t="s">
        <v>2068</v>
      </c>
      <c r="T178" s="214" t="s">
        <v>2071</v>
      </c>
      <c r="U178" s="214" t="s">
        <v>2074</v>
      </c>
      <c r="V178" s="214" t="s">
        <v>2077</v>
      </c>
      <c r="W178" s="214" t="s">
        <v>2037</v>
      </c>
      <c r="X178" s="214" t="s">
        <v>2082</v>
      </c>
      <c r="Y178" s="21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213" t="s">
        <v>2087</v>
      </c>
      <c r="C179" s="214" t="s">
        <v>580</v>
      </c>
      <c r="D179" s="214" t="s">
        <v>2091</v>
      </c>
      <c r="E179" s="214" t="s">
        <v>2094</v>
      </c>
      <c r="F179" s="214" t="s">
        <v>1494</v>
      </c>
      <c r="G179" s="214" t="s">
        <v>2098</v>
      </c>
      <c r="H179" s="214" t="s">
        <v>1018</v>
      </c>
      <c r="I179" s="214" t="s">
        <v>2102</v>
      </c>
      <c r="J179" s="214" t="s">
        <v>2105</v>
      </c>
      <c r="K179" s="214" t="s">
        <v>2108</v>
      </c>
      <c r="L179" s="214" t="s">
        <v>2111</v>
      </c>
      <c r="M179" s="214" t="s">
        <v>1808</v>
      </c>
      <c r="N179" s="214" t="s">
        <v>2115</v>
      </c>
      <c r="O179" s="214" t="s">
        <v>2118</v>
      </c>
      <c r="P179" s="214" t="s">
        <v>2121</v>
      </c>
      <c r="Q179" s="214" t="s">
        <v>2124</v>
      </c>
      <c r="R179" s="214" t="s">
        <v>2127</v>
      </c>
      <c r="S179" s="214" t="s">
        <v>2130</v>
      </c>
      <c r="T179" s="214" t="s">
        <v>2133</v>
      </c>
      <c r="U179" s="214" t="s">
        <v>2136</v>
      </c>
      <c r="V179" s="214" t="s">
        <v>2139</v>
      </c>
      <c r="W179" s="214" t="s">
        <v>2142</v>
      </c>
      <c r="X179" s="214" t="s">
        <v>1189</v>
      </c>
      <c r="Y179" s="21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213" t="s">
        <v>2147</v>
      </c>
      <c r="C180" s="214" t="s">
        <v>2150</v>
      </c>
      <c r="D180" s="214" t="s">
        <v>279</v>
      </c>
      <c r="E180" s="214" t="s">
        <v>2155</v>
      </c>
      <c r="F180" s="214" t="s">
        <v>2158</v>
      </c>
      <c r="G180" s="214" t="s">
        <v>391</v>
      </c>
      <c r="H180" s="214" t="s">
        <v>2163</v>
      </c>
      <c r="I180" s="214" t="s">
        <v>2166</v>
      </c>
      <c r="J180" s="214" t="s">
        <v>222</v>
      </c>
      <c r="K180" s="214" t="s">
        <v>2171</v>
      </c>
      <c r="L180" s="214" t="s">
        <v>2174</v>
      </c>
      <c r="M180" s="214" t="s">
        <v>2177</v>
      </c>
      <c r="N180" s="214" t="s">
        <v>2180</v>
      </c>
      <c r="O180" s="214" t="s">
        <v>2183</v>
      </c>
      <c r="P180" s="214" t="s">
        <v>2186</v>
      </c>
      <c r="Q180" s="214" t="s">
        <v>2189</v>
      </c>
      <c r="R180" s="214" t="s">
        <v>2192</v>
      </c>
      <c r="S180" s="214" t="s">
        <v>2195</v>
      </c>
      <c r="T180" s="214" t="s">
        <v>2198</v>
      </c>
      <c r="U180" s="214" t="s">
        <v>2201</v>
      </c>
      <c r="V180" s="214" t="s">
        <v>2204</v>
      </c>
      <c r="W180" s="214" t="s">
        <v>2206</v>
      </c>
      <c r="X180" s="214" t="s">
        <v>667</v>
      </c>
      <c r="Y180" s="21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213" t="s">
        <v>2212</v>
      </c>
      <c r="C181" s="214" t="s">
        <v>2215</v>
      </c>
      <c r="D181" s="214" t="s">
        <v>2216</v>
      </c>
      <c r="E181" s="214" t="s">
        <v>2219</v>
      </c>
      <c r="F181" s="214" t="s">
        <v>2222</v>
      </c>
      <c r="G181" s="214" t="s">
        <v>2225</v>
      </c>
      <c r="H181" s="214" t="s">
        <v>2228</v>
      </c>
      <c r="I181" s="214" t="s">
        <v>2230</v>
      </c>
      <c r="J181" s="214" t="s">
        <v>2233</v>
      </c>
      <c r="K181" s="214" t="s">
        <v>2236</v>
      </c>
      <c r="L181" s="214" t="s">
        <v>2239</v>
      </c>
      <c r="M181" s="214" t="s">
        <v>2242</v>
      </c>
      <c r="N181" s="214" t="s">
        <v>2245</v>
      </c>
      <c r="O181" s="214" t="s">
        <v>2248</v>
      </c>
      <c r="P181" s="214" t="s">
        <v>2251</v>
      </c>
      <c r="Q181" s="214" t="s">
        <v>2254</v>
      </c>
      <c r="R181" s="214" t="s">
        <v>2257</v>
      </c>
      <c r="S181" s="214" t="s">
        <v>2260</v>
      </c>
      <c r="T181" s="214" t="s">
        <v>2263</v>
      </c>
      <c r="U181" s="214" t="s">
        <v>2266</v>
      </c>
      <c r="V181" s="214" t="s">
        <v>2269</v>
      </c>
      <c r="W181" s="214" t="s">
        <v>2272</v>
      </c>
      <c r="X181" s="214" t="s">
        <v>2275</v>
      </c>
      <c r="Y181" s="21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216" t="s">
        <v>2280</v>
      </c>
      <c r="C182" s="217" t="s">
        <v>2283</v>
      </c>
      <c r="D182" s="217" t="s">
        <v>2286</v>
      </c>
      <c r="E182" s="217" t="s">
        <v>2289</v>
      </c>
      <c r="F182" s="217" t="s">
        <v>2292</v>
      </c>
      <c r="G182" s="217" t="s">
        <v>2294</v>
      </c>
      <c r="H182" s="217" t="s">
        <v>2296</v>
      </c>
      <c r="I182" s="217" t="s">
        <v>2299</v>
      </c>
      <c r="J182" s="217" t="s">
        <v>2302</v>
      </c>
      <c r="K182" s="217" t="s">
        <v>2305</v>
      </c>
      <c r="L182" s="217" t="s">
        <v>2308</v>
      </c>
      <c r="M182" s="217" t="s">
        <v>2310</v>
      </c>
      <c r="N182" s="217" t="s">
        <v>2313</v>
      </c>
      <c r="O182" s="217" t="s">
        <v>2316</v>
      </c>
      <c r="P182" s="217" t="s">
        <v>2319</v>
      </c>
      <c r="Q182" s="217" t="s">
        <v>2321</v>
      </c>
      <c r="R182" s="217" t="s">
        <v>2324</v>
      </c>
      <c r="S182" s="217" t="s">
        <v>2327</v>
      </c>
      <c r="T182" s="217" t="s">
        <v>2330</v>
      </c>
      <c r="U182" s="217" t="s">
        <v>2333</v>
      </c>
      <c r="V182" s="217" t="s">
        <v>2336</v>
      </c>
      <c r="W182" s="217" t="s">
        <v>2339</v>
      </c>
      <c r="X182" s="217" t="s">
        <v>2342</v>
      </c>
      <c r="Y182" s="218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228">
        <v>253.19</v>
      </c>
      <c r="C187" s="228">
        <v>253.19</v>
      </c>
      <c r="D187" s="228">
        <v>253.19</v>
      </c>
      <c r="E187" s="228">
        <v>253.19</v>
      </c>
      <c r="F187" s="228">
        <v>253.19</v>
      </c>
      <c r="G187" s="228">
        <v>253.19</v>
      </c>
      <c r="H187" s="228">
        <v>253.19</v>
      </c>
      <c r="I187" s="228">
        <v>253.19</v>
      </c>
      <c r="J187" s="228">
        <v>253.19</v>
      </c>
      <c r="K187" s="228">
        <v>253.19</v>
      </c>
      <c r="L187" s="228">
        <v>253.19</v>
      </c>
      <c r="M187" s="228">
        <v>253.19</v>
      </c>
      <c r="N187" s="228">
        <v>253.19</v>
      </c>
      <c r="O187" s="228">
        <v>253.19</v>
      </c>
      <c r="P187" s="228">
        <v>253.19</v>
      </c>
      <c r="Q187" s="228">
        <v>253.19</v>
      </c>
      <c r="R187" s="228">
        <v>253.19</v>
      </c>
      <c r="S187" s="228">
        <v>253.19</v>
      </c>
      <c r="T187" s="228">
        <v>253.19</v>
      </c>
      <c r="U187" s="228">
        <v>253.19</v>
      </c>
      <c r="V187" s="228">
        <v>253.19</v>
      </c>
      <c r="W187" s="228">
        <v>253.19</v>
      </c>
      <c r="X187" s="228">
        <v>253.19</v>
      </c>
      <c r="Y187" s="228">
        <v>253.19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228">
        <v>253.19</v>
      </c>
      <c r="C188" s="228">
        <v>253.19</v>
      </c>
      <c r="D188" s="228">
        <v>253.19</v>
      </c>
      <c r="E188" s="228">
        <v>253.19</v>
      </c>
      <c r="F188" s="228">
        <v>253.19</v>
      </c>
      <c r="G188" s="228">
        <v>253.19</v>
      </c>
      <c r="H188" s="228">
        <v>253.19</v>
      </c>
      <c r="I188" s="228">
        <v>253.19</v>
      </c>
      <c r="J188" s="228">
        <v>253.19</v>
      </c>
      <c r="K188" s="228">
        <v>253.19</v>
      </c>
      <c r="L188" s="228">
        <v>253.19</v>
      </c>
      <c r="M188" s="228">
        <v>253.19</v>
      </c>
      <c r="N188" s="228">
        <v>253.19</v>
      </c>
      <c r="O188" s="228">
        <v>253.19</v>
      </c>
      <c r="P188" s="228">
        <v>253.19</v>
      </c>
      <c r="Q188" s="228">
        <v>253.19</v>
      </c>
      <c r="R188" s="228">
        <v>253.19</v>
      </c>
      <c r="S188" s="228">
        <v>253.19</v>
      </c>
      <c r="T188" s="228">
        <v>253.19</v>
      </c>
      <c r="U188" s="228">
        <v>253.19</v>
      </c>
      <c r="V188" s="228">
        <v>253.19</v>
      </c>
      <c r="W188" s="228">
        <v>253.19</v>
      </c>
      <c r="X188" s="228">
        <v>253.19</v>
      </c>
      <c r="Y188" s="228">
        <v>253.19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228">
        <v>253.19</v>
      </c>
      <c r="C189" s="228">
        <v>253.19</v>
      </c>
      <c r="D189" s="228">
        <v>253.19</v>
      </c>
      <c r="E189" s="228">
        <v>253.19</v>
      </c>
      <c r="F189" s="228">
        <v>253.19</v>
      </c>
      <c r="G189" s="228">
        <v>253.19</v>
      </c>
      <c r="H189" s="228">
        <v>253.19</v>
      </c>
      <c r="I189" s="228">
        <v>253.19</v>
      </c>
      <c r="J189" s="228">
        <v>253.19</v>
      </c>
      <c r="K189" s="228">
        <v>253.19</v>
      </c>
      <c r="L189" s="228">
        <v>253.19</v>
      </c>
      <c r="M189" s="228">
        <v>253.19</v>
      </c>
      <c r="N189" s="228">
        <v>253.19</v>
      </c>
      <c r="O189" s="228">
        <v>253.19</v>
      </c>
      <c r="P189" s="228">
        <v>253.19</v>
      </c>
      <c r="Q189" s="228">
        <v>253.19</v>
      </c>
      <c r="R189" s="228">
        <v>253.19</v>
      </c>
      <c r="S189" s="228">
        <v>253.19</v>
      </c>
      <c r="T189" s="228">
        <v>253.19</v>
      </c>
      <c r="U189" s="228">
        <v>253.19</v>
      </c>
      <c r="V189" s="228">
        <v>253.19</v>
      </c>
      <c r="W189" s="228">
        <v>253.19</v>
      </c>
      <c r="X189" s="228">
        <v>253.19</v>
      </c>
      <c r="Y189" s="228">
        <v>253.19</v>
      </c>
      <c r="AB189" s="4">
        <v>14</v>
      </c>
      <c r="AC189" s="4">
        <v>16</v>
      </c>
    </row>
    <row r="190" spans="1:29" x14ac:dyDescent="0.25">
      <c r="A190" s="111">
        <v>4</v>
      </c>
      <c r="B190" s="228">
        <v>253.19</v>
      </c>
      <c r="C190" s="228">
        <v>253.19</v>
      </c>
      <c r="D190" s="228">
        <v>253.19</v>
      </c>
      <c r="E190" s="228">
        <v>253.19</v>
      </c>
      <c r="F190" s="228">
        <v>253.19</v>
      </c>
      <c r="G190" s="228">
        <v>253.19</v>
      </c>
      <c r="H190" s="228">
        <v>253.19</v>
      </c>
      <c r="I190" s="228">
        <v>253.19</v>
      </c>
      <c r="J190" s="228">
        <v>253.19</v>
      </c>
      <c r="K190" s="228">
        <v>253.19</v>
      </c>
      <c r="L190" s="228">
        <v>253.19</v>
      </c>
      <c r="M190" s="228">
        <v>253.19</v>
      </c>
      <c r="N190" s="228">
        <v>253.19</v>
      </c>
      <c r="O190" s="228">
        <v>253.19</v>
      </c>
      <c r="P190" s="228">
        <v>253.19</v>
      </c>
      <c r="Q190" s="228">
        <v>253.19</v>
      </c>
      <c r="R190" s="228">
        <v>253.19</v>
      </c>
      <c r="S190" s="228">
        <v>253.19</v>
      </c>
      <c r="T190" s="228">
        <v>253.19</v>
      </c>
      <c r="U190" s="228">
        <v>253.19</v>
      </c>
      <c r="V190" s="228">
        <v>253.19</v>
      </c>
      <c r="W190" s="228">
        <v>253.19</v>
      </c>
      <c r="X190" s="228">
        <v>253.19</v>
      </c>
      <c r="Y190" s="228">
        <v>253.19</v>
      </c>
      <c r="AB190" s="4">
        <v>14</v>
      </c>
      <c r="AC190" s="4">
        <v>17</v>
      </c>
    </row>
    <row r="191" spans="1:29" x14ac:dyDescent="0.25">
      <c r="A191" s="111">
        <v>5</v>
      </c>
      <c r="B191" s="228">
        <v>253.19</v>
      </c>
      <c r="C191" s="228">
        <v>253.19</v>
      </c>
      <c r="D191" s="228">
        <v>253.19</v>
      </c>
      <c r="E191" s="228">
        <v>253.19</v>
      </c>
      <c r="F191" s="228">
        <v>253.19</v>
      </c>
      <c r="G191" s="228">
        <v>253.19</v>
      </c>
      <c r="H191" s="228">
        <v>253.19</v>
      </c>
      <c r="I191" s="228">
        <v>253.19</v>
      </c>
      <c r="J191" s="228">
        <v>253.19</v>
      </c>
      <c r="K191" s="228">
        <v>253.19</v>
      </c>
      <c r="L191" s="228">
        <v>253.19</v>
      </c>
      <c r="M191" s="228">
        <v>253.19</v>
      </c>
      <c r="N191" s="228">
        <v>253.19</v>
      </c>
      <c r="O191" s="228">
        <v>253.19</v>
      </c>
      <c r="P191" s="228">
        <v>253.19</v>
      </c>
      <c r="Q191" s="228">
        <v>253.19</v>
      </c>
      <c r="R191" s="228">
        <v>253.19</v>
      </c>
      <c r="S191" s="228">
        <v>253.19</v>
      </c>
      <c r="T191" s="228">
        <v>253.19</v>
      </c>
      <c r="U191" s="228">
        <v>253.19</v>
      </c>
      <c r="V191" s="228">
        <v>253.19</v>
      </c>
      <c r="W191" s="228">
        <v>253.19</v>
      </c>
      <c r="X191" s="228">
        <v>253.19</v>
      </c>
      <c r="Y191" s="228">
        <v>253.19</v>
      </c>
      <c r="AB191" s="4">
        <v>14</v>
      </c>
      <c r="AC191" s="4">
        <v>18</v>
      </c>
    </row>
    <row r="192" spans="1:29" x14ac:dyDescent="0.25">
      <c r="A192" s="111">
        <v>6</v>
      </c>
      <c r="B192" s="228">
        <v>253.19</v>
      </c>
      <c r="C192" s="228">
        <v>253.19</v>
      </c>
      <c r="D192" s="228">
        <v>253.19</v>
      </c>
      <c r="E192" s="228">
        <v>253.19</v>
      </c>
      <c r="F192" s="228">
        <v>253.19</v>
      </c>
      <c r="G192" s="228">
        <v>253.19</v>
      </c>
      <c r="H192" s="228">
        <v>253.19</v>
      </c>
      <c r="I192" s="228">
        <v>253.19</v>
      </c>
      <c r="J192" s="228">
        <v>253.19</v>
      </c>
      <c r="K192" s="228">
        <v>253.19</v>
      </c>
      <c r="L192" s="228">
        <v>253.19</v>
      </c>
      <c r="M192" s="228">
        <v>253.19</v>
      </c>
      <c r="N192" s="228">
        <v>253.19</v>
      </c>
      <c r="O192" s="228">
        <v>253.19</v>
      </c>
      <c r="P192" s="228">
        <v>253.19</v>
      </c>
      <c r="Q192" s="228">
        <v>253.19</v>
      </c>
      <c r="R192" s="228">
        <v>253.19</v>
      </c>
      <c r="S192" s="228">
        <v>253.19</v>
      </c>
      <c r="T192" s="228">
        <v>253.19</v>
      </c>
      <c r="U192" s="228">
        <v>253.19</v>
      </c>
      <c r="V192" s="228">
        <v>253.19</v>
      </c>
      <c r="W192" s="228">
        <v>253.19</v>
      </c>
      <c r="X192" s="228">
        <v>253.19</v>
      </c>
      <c r="Y192" s="228">
        <v>253.19</v>
      </c>
      <c r="AB192" s="4">
        <v>14</v>
      </c>
      <c r="AC192" s="4">
        <v>19</v>
      </c>
    </row>
    <row r="193" spans="1:29" x14ac:dyDescent="0.25">
      <c r="A193" s="111">
        <v>7</v>
      </c>
      <c r="B193" s="228">
        <v>253.19</v>
      </c>
      <c r="C193" s="228">
        <v>253.19</v>
      </c>
      <c r="D193" s="228">
        <v>253.19</v>
      </c>
      <c r="E193" s="228">
        <v>253.19</v>
      </c>
      <c r="F193" s="228">
        <v>253.19</v>
      </c>
      <c r="G193" s="228">
        <v>253.19</v>
      </c>
      <c r="H193" s="228">
        <v>253.19</v>
      </c>
      <c r="I193" s="228">
        <v>253.19</v>
      </c>
      <c r="J193" s="228">
        <v>253.19</v>
      </c>
      <c r="K193" s="228">
        <v>253.19</v>
      </c>
      <c r="L193" s="228">
        <v>253.19</v>
      </c>
      <c r="M193" s="228">
        <v>253.19</v>
      </c>
      <c r="N193" s="228">
        <v>253.19</v>
      </c>
      <c r="O193" s="228">
        <v>253.19</v>
      </c>
      <c r="P193" s="228">
        <v>253.19</v>
      </c>
      <c r="Q193" s="228">
        <v>253.19</v>
      </c>
      <c r="R193" s="228">
        <v>253.19</v>
      </c>
      <c r="S193" s="228">
        <v>253.19</v>
      </c>
      <c r="T193" s="228">
        <v>253.19</v>
      </c>
      <c r="U193" s="228">
        <v>253.19</v>
      </c>
      <c r="V193" s="228">
        <v>253.19</v>
      </c>
      <c r="W193" s="228">
        <v>253.19</v>
      </c>
      <c r="X193" s="228">
        <v>253.19</v>
      </c>
      <c r="Y193" s="228">
        <v>253.19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228">
        <v>253.19</v>
      </c>
      <c r="C194" s="228">
        <v>253.19</v>
      </c>
      <c r="D194" s="228">
        <v>253.19</v>
      </c>
      <c r="E194" s="228">
        <v>253.19</v>
      </c>
      <c r="F194" s="228">
        <v>253.19</v>
      </c>
      <c r="G194" s="228">
        <v>253.19</v>
      </c>
      <c r="H194" s="228">
        <v>253.19</v>
      </c>
      <c r="I194" s="228">
        <v>253.19</v>
      </c>
      <c r="J194" s="228">
        <v>253.19</v>
      </c>
      <c r="K194" s="228">
        <v>253.19</v>
      </c>
      <c r="L194" s="228">
        <v>253.19</v>
      </c>
      <c r="M194" s="228">
        <v>253.19</v>
      </c>
      <c r="N194" s="228">
        <v>253.19</v>
      </c>
      <c r="O194" s="228">
        <v>253.19</v>
      </c>
      <c r="P194" s="228">
        <v>253.19</v>
      </c>
      <c r="Q194" s="228">
        <v>253.19</v>
      </c>
      <c r="R194" s="228">
        <v>253.19</v>
      </c>
      <c r="S194" s="228">
        <v>253.19</v>
      </c>
      <c r="T194" s="228">
        <v>253.19</v>
      </c>
      <c r="U194" s="228">
        <v>253.19</v>
      </c>
      <c r="V194" s="228">
        <v>253.19</v>
      </c>
      <c r="W194" s="228">
        <v>253.19</v>
      </c>
      <c r="X194" s="228">
        <v>253.19</v>
      </c>
      <c r="Y194" s="228">
        <v>253.19</v>
      </c>
      <c r="AB194" s="4">
        <v>14</v>
      </c>
      <c r="AC194" s="4">
        <v>21</v>
      </c>
    </row>
    <row r="195" spans="1:29" x14ac:dyDescent="0.25">
      <c r="A195" s="111">
        <v>9</v>
      </c>
      <c r="B195" s="228">
        <v>253.19</v>
      </c>
      <c r="C195" s="228">
        <v>253.19</v>
      </c>
      <c r="D195" s="228">
        <v>253.19</v>
      </c>
      <c r="E195" s="228">
        <v>253.19</v>
      </c>
      <c r="F195" s="228">
        <v>253.19</v>
      </c>
      <c r="G195" s="228">
        <v>253.19</v>
      </c>
      <c r="H195" s="228">
        <v>253.19</v>
      </c>
      <c r="I195" s="228">
        <v>253.19</v>
      </c>
      <c r="J195" s="228">
        <v>253.19</v>
      </c>
      <c r="K195" s="228">
        <v>253.19</v>
      </c>
      <c r="L195" s="228">
        <v>253.19</v>
      </c>
      <c r="M195" s="228">
        <v>253.19</v>
      </c>
      <c r="N195" s="228">
        <v>253.19</v>
      </c>
      <c r="O195" s="228">
        <v>253.19</v>
      </c>
      <c r="P195" s="228">
        <v>253.19</v>
      </c>
      <c r="Q195" s="228">
        <v>253.19</v>
      </c>
      <c r="R195" s="228">
        <v>253.19</v>
      </c>
      <c r="S195" s="228">
        <v>253.19</v>
      </c>
      <c r="T195" s="228">
        <v>253.19</v>
      </c>
      <c r="U195" s="228">
        <v>253.19</v>
      </c>
      <c r="V195" s="228">
        <v>253.19</v>
      </c>
      <c r="W195" s="228">
        <v>253.19</v>
      </c>
      <c r="X195" s="228">
        <v>253.19</v>
      </c>
      <c r="Y195" s="228">
        <v>253.19</v>
      </c>
      <c r="AB195" s="4">
        <v>14</v>
      </c>
      <c r="AC195" s="4">
        <v>22</v>
      </c>
    </row>
    <row r="196" spans="1:29" x14ac:dyDescent="0.25">
      <c r="A196" s="111">
        <v>10</v>
      </c>
      <c r="B196" s="228">
        <v>253.19</v>
      </c>
      <c r="C196" s="228">
        <v>253.19</v>
      </c>
      <c r="D196" s="228">
        <v>253.19</v>
      </c>
      <c r="E196" s="228">
        <v>253.19</v>
      </c>
      <c r="F196" s="228">
        <v>253.19</v>
      </c>
      <c r="G196" s="228">
        <v>253.19</v>
      </c>
      <c r="H196" s="228">
        <v>253.19</v>
      </c>
      <c r="I196" s="228">
        <v>253.19</v>
      </c>
      <c r="J196" s="228">
        <v>253.19</v>
      </c>
      <c r="K196" s="228">
        <v>253.19</v>
      </c>
      <c r="L196" s="228">
        <v>253.19</v>
      </c>
      <c r="M196" s="228">
        <v>253.19</v>
      </c>
      <c r="N196" s="228">
        <v>253.19</v>
      </c>
      <c r="O196" s="228">
        <v>253.19</v>
      </c>
      <c r="P196" s="228">
        <v>253.19</v>
      </c>
      <c r="Q196" s="228">
        <v>253.19</v>
      </c>
      <c r="R196" s="228">
        <v>253.19</v>
      </c>
      <c r="S196" s="228">
        <v>253.19</v>
      </c>
      <c r="T196" s="228">
        <v>253.19</v>
      </c>
      <c r="U196" s="228">
        <v>253.19</v>
      </c>
      <c r="V196" s="228">
        <v>253.19</v>
      </c>
      <c r="W196" s="228">
        <v>253.19</v>
      </c>
      <c r="X196" s="228">
        <v>253.19</v>
      </c>
      <c r="Y196" s="228">
        <v>253.19</v>
      </c>
      <c r="AB196" s="4">
        <v>14</v>
      </c>
      <c r="AC196" s="4">
        <v>23</v>
      </c>
    </row>
    <row r="197" spans="1:29" x14ac:dyDescent="0.25">
      <c r="A197" s="111">
        <v>11</v>
      </c>
      <c r="B197" s="228">
        <v>253.19</v>
      </c>
      <c r="C197" s="228">
        <v>253.19</v>
      </c>
      <c r="D197" s="228">
        <v>253.19</v>
      </c>
      <c r="E197" s="228">
        <v>253.19</v>
      </c>
      <c r="F197" s="228">
        <v>253.19</v>
      </c>
      <c r="G197" s="228">
        <v>253.19</v>
      </c>
      <c r="H197" s="228">
        <v>253.19</v>
      </c>
      <c r="I197" s="228">
        <v>253.19</v>
      </c>
      <c r="J197" s="228">
        <v>253.19</v>
      </c>
      <c r="K197" s="228">
        <v>253.19</v>
      </c>
      <c r="L197" s="228">
        <v>253.19</v>
      </c>
      <c r="M197" s="228">
        <v>253.19</v>
      </c>
      <c r="N197" s="228">
        <v>253.19</v>
      </c>
      <c r="O197" s="228">
        <v>253.19</v>
      </c>
      <c r="P197" s="228">
        <v>253.19</v>
      </c>
      <c r="Q197" s="228">
        <v>253.19</v>
      </c>
      <c r="R197" s="228">
        <v>253.19</v>
      </c>
      <c r="S197" s="228">
        <v>253.19</v>
      </c>
      <c r="T197" s="228">
        <v>253.19</v>
      </c>
      <c r="U197" s="228">
        <v>253.19</v>
      </c>
      <c r="V197" s="228">
        <v>253.19</v>
      </c>
      <c r="W197" s="228">
        <v>253.19</v>
      </c>
      <c r="X197" s="228">
        <v>253.19</v>
      </c>
      <c r="Y197" s="228">
        <v>253.19</v>
      </c>
      <c r="AB197" s="4">
        <v>14</v>
      </c>
      <c r="AC197" s="4">
        <v>24</v>
      </c>
    </row>
    <row r="198" spans="1:29" x14ac:dyDescent="0.25">
      <c r="A198" s="111">
        <v>12</v>
      </c>
      <c r="B198" s="228">
        <v>253.19</v>
      </c>
      <c r="C198" s="228">
        <v>253.19</v>
      </c>
      <c r="D198" s="228">
        <v>253.19</v>
      </c>
      <c r="E198" s="228">
        <v>253.19</v>
      </c>
      <c r="F198" s="228">
        <v>253.19</v>
      </c>
      <c r="G198" s="228">
        <v>253.19</v>
      </c>
      <c r="H198" s="228">
        <v>253.19</v>
      </c>
      <c r="I198" s="228">
        <v>253.19</v>
      </c>
      <c r="J198" s="228">
        <v>253.19</v>
      </c>
      <c r="K198" s="228">
        <v>253.19</v>
      </c>
      <c r="L198" s="228">
        <v>253.19</v>
      </c>
      <c r="M198" s="228">
        <v>253.19</v>
      </c>
      <c r="N198" s="228">
        <v>253.19</v>
      </c>
      <c r="O198" s="228">
        <v>253.19</v>
      </c>
      <c r="P198" s="228">
        <v>253.19</v>
      </c>
      <c r="Q198" s="228">
        <v>253.19</v>
      </c>
      <c r="R198" s="228">
        <v>253.19</v>
      </c>
      <c r="S198" s="228">
        <v>253.19</v>
      </c>
      <c r="T198" s="228">
        <v>253.19</v>
      </c>
      <c r="U198" s="228">
        <v>253.19</v>
      </c>
      <c r="V198" s="228">
        <v>253.19</v>
      </c>
      <c r="W198" s="228">
        <v>253.19</v>
      </c>
      <c r="X198" s="228">
        <v>253.19</v>
      </c>
      <c r="Y198" s="228">
        <v>253.19</v>
      </c>
      <c r="AB198" s="4">
        <v>14</v>
      </c>
      <c r="AC198" s="4">
        <v>25</v>
      </c>
    </row>
    <row r="199" spans="1:29" x14ac:dyDescent="0.25">
      <c r="A199" s="111">
        <v>13</v>
      </c>
      <c r="B199" s="228">
        <v>253.19</v>
      </c>
      <c r="C199" s="228">
        <v>253.19</v>
      </c>
      <c r="D199" s="228">
        <v>253.19</v>
      </c>
      <c r="E199" s="228">
        <v>253.19</v>
      </c>
      <c r="F199" s="228">
        <v>253.19</v>
      </c>
      <c r="G199" s="228">
        <v>253.19</v>
      </c>
      <c r="H199" s="228">
        <v>253.19</v>
      </c>
      <c r="I199" s="228">
        <v>253.19</v>
      </c>
      <c r="J199" s="228">
        <v>253.19</v>
      </c>
      <c r="K199" s="228">
        <v>253.19</v>
      </c>
      <c r="L199" s="228">
        <v>253.19</v>
      </c>
      <c r="M199" s="228">
        <v>253.19</v>
      </c>
      <c r="N199" s="228">
        <v>253.19</v>
      </c>
      <c r="O199" s="228">
        <v>253.19</v>
      </c>
      <c r="P199" s="228">
        <v>253.19</v>
      </c>
      <c r="Q199" s="228">
        <v>253.19</v>
      </c>
      <c r="R199" s="228">
        <v>253.19</v>
      </c>
      <c r="S199" s="228">
        <v>253.19</v>
      </c>
      <c r="T199" s="228">
        <v>253.19</v>
      </c>
      <c r="U199" s="228">
        <v>253.19</v>
      </c>
      <c r="V199" s="228">
        <v>253.19</v>
      </c>
      <c r="W199" s="228">
        <v>253.19</v>
      </c>
      <c r="X199" s="228">
        <v>253.19</v>
      </c>
      <c r="Y199" s="228">
        <v>253.19</v>
      </c>
      <c r="AB199" s="4">
        <v>15</v>
      </c>
      <c r="AC199" s="4">
        <v>2</v>
      </c>
    </row>
    <row r="200" spans="1:29" x14ac:dyDescent="0.25">
      <c r="A200" s="111">
        <v>14</v>
      </c>
      <c r="B200" s="228">
        <v>253.19</v>
      </c>
      <c r="C200" s="228">
        <v>253.19</v>
      </c>
      <c r="D200" s="228">
        <v>253.19</v>
      </c>
      <c r="E200" s="228">
        <v>253.19</v>
      </c>
      <c r="F200" s="228">
        <v>253.19</v>
      </c>
      <c r="G200" s="228">
        <v>253.19</v>
      </c>
      <c r="H200" s="228">
        <v>253.19</v>
      </c>
      <c r="I200" s="228">
        <v>253.19</v>
      </c>
      <c r="J200" s="228">
        <v>253.19</v>
      </c>
      <c r="K200" s="228">
        <v>253.19</v>
      </c>
      <c r="L200" s="228">
        <v>253.19</v>
      </c>
      <c r="M200" s="228">
        <v>253.19</v>
      </c>
      <c r="N200" s="228">
        <v>253.19</v>
      </c>
      <c r="O200" s="228">
        <v>253.19</v>
      </c>
      <c r="P200" s="228">
        <v>253.19</v>
      </c>
      <c r="Q200" s="228">
        <v>253.19</v>
      </c>
      <c r="R200" s="228">
        <v>253.19</v>
      </c>
      <c r="S200" s="228">
        <v>253.19</v>
      </c>
      <c r="T200" s="228">
        <v>253.19</v>
      </c>
      <c r="U200" s="228">
        <v>253.19</v>
      </c>
      <c r="V200" s="228">
        <v>253.19</v>
      </c>
      <c r="W200" s="228">
        <v>253.19</v>
      </c>
      <c r="X200" s="228">
        <v>253.19</v>
      </c>
      <c r="Y200" s="228">
        <v>253.19</v>
      </c>
      <c r="AB200" s="4">
        <v>15</v>
      </c>
      <c r="AC200" s="4">
        <v>3</v>
      </c>
    </row>
    <row r="201" spans="1:29" x14ac:dyDescent="0.25">
      <c r="A201" s="111">
        <v>15</v>
      </c>
      <c r="B201" s="228">
        <v>253.19</v>
      </c>
      <c r="C201" s="228">
        <v>253.19</v>
      </c>
      <c r="D201" s="228">
        <v>253.19</v>
      </c>
      <c r="E201" s="228">
        <v>253.19</v>
      </c>
      <c r="F201" s="228">
        <v>253.19</v>
      </c>
      <c r="G201" s="228">
        <v>253.19</v>
      </c>
      <c r="H201" s="228">
        <v>253.19</v>
      </c>
      <c r="I201" s="228">
        <v>253.19</v>
      </c>
      <c r="J201" s="228">
        <v>253.19</v>
      </c>
      <c r="K201" s="228">
        <v>253.19</v>
      </c>
      <c r="L201" s="228">
        <v>253.19</v>
      </c>
      <c r="M201" s="228">
        <v>253.19</v>
      </c>
      <c r="N201" s="228">
        <v>253.19</v>
      </c>
      <c r="O201" s="228">
        <v>253.19</v>
      </c>
      <c r="P201" s="228">
        <v>253.19</v>
      </c>
      <c r="Q201" s="228">
        <v>253.19</v>
      </c>
      <c r="R201" s="228">
        <v>253.19</v>
      </c>
      <c r="S201" s="228">
        <v>253.19</v>
      </c>
      <c r="T201" s="228">
        <v>253.19</v>
      </c>
      <c r="U201" s="228">
        <v>253.19</v>
      </c>
      <c r="V201" s="228">
        <v>253.19</v>
      </c>
      <c r="W201" s="228">
        <v>253.19</v>
      </c>
      <c r="X201" s="228">
        <v>253.19</v>
      </c>
      <c r="Y201" s="228">
        <v>253.19</v>
      </c>
      <c r="AB201" s="4">
        <v>15</v>
      </c>
      <c r="AC201" s="4">
        <v>4</v>
      </c>
    </row>
    <row r="202" spans="1:29" x14ac:dyDescent="0.25">
      <c r="A202" s="111">
        <v>16</v>
      </c>
      <c r="B202" s="228">
        <v>253.19</v>
      </c>
      <c r="C202" s="228">
        <v>253.19</v>
      </c>
      <c r="D202" s="228">
        <v>253.19</v>
      </c>
      <c r="E202" s="228">
        <v>253.19</v>
      </c>
      <c r="F202" s="228">
        <v>253.19</v>
      </c>
      <c r="G202" s="228">
        <v>253.19</v>
      </c>
      <c r="H202" s="228">
        <v>253.19</v>
      </c>
      <c r="I202" s="228">
        <v>253.19</v>
      </c>
      <c r="J202" s="228">
        <v>253.19</v>
      </c>
      <c r="K202" s="228">
        <v>253.19</v>
      </c>
      <c r="L202" s="228">
        <v>253.19</v>
      </c>
      <c r="M202" s="228">
        <v>253.19</v>
      </c>
      <c r="N202" s="228">
        <v>253.19</v>
      </c>
      <c r="O202" s="228">
        <v>253.19</v>
      </c>
      <c r="P202" s="228">
        <v>253.19</v>
      </c>
      <c r="Q202" s="228">
        <v>253.19</v>
      </c>
      <c r="R202" s="228">
        <v>253.19</v>
      </c>
      <c r="S202" s="228">
        <v>253.19</v>
      </c>
      <c r="T202" s="228">
        <v>253.19</v>
      </c>
      <c r="U202" s="228">
        <v>253.19</v>
      </c>
      <c r="V202" s="228">
        <v>253.19</v>
      </c>
      <c r="W202" s="228">
        <v>253.19</v>
      </c>
      <c r="X202" s="228">
        <v>253.19</v>
      </c>
      <c r="Y202" s="228">
        <v>253.19</v>
      </c>
      <c r="AB202" s="4">
        <v>15</v>
      </c>
      <c r="AC202" s="4">
        <v>5</v>
      </c>
    </row>
    <row r="203" spans="1:29" x14ac:dyDescent="0.25">
      <c r="A203" s="111">
        <v>17</v>
      </c>
      <c r="B203" s="228">
        <v>253.19</v>
      </c>
      <c r="C203" s="228">
        <v>253.19</v>
      </c>
      <c r="D203" s="228">
        <v>253.19</v>
      </c>
      <c r="E203" s="228">
        <v>253.19</v>
      </c>
      <c r="F203" s="228">
        <v>253.19</v>
      </c>
      <c r="G203" s="228">
        <v>253.19</v>
      </c>
      <c r="H203" s="228">
        <v>253.19</v>
      </c>
      <c r="I203" s="228">
        <v>253.19</v>
      </c>
      <c r="J203" s="228">
        <v>253.19</v>
      </c>
      <c r="K203" s="228">
        <v>253.19</v>
      </c>
      <c r="L203" s="228">
        <v>253.19</v>
      </c>
      <c r="M203" s="228">
        <v>253.19</v>
      </c>
      <c r="N203" s="228">
        <v>253.19</v>
      </c>
      <c r="O203" s="228">
        <v>253.19</v>
      </c>
      <c r="P203" s="228">
        <v>253.19</v>
      </c>
      <c r="Q203" s="228">
        <v>253.19</v>
      </c>
      <c r="R203" s="228">
        <v>253.19</v>
      </c>
      <c r="S203" s="228">
        <v>253.19</v>
      </c>
      <c r="T203" s="228">
        <v>253.19</v>
      </c>
      <c r="U203" s="228">
        <v>253.19</v>
      </c>
      <c r="V203" s="228">
        <v>253.19</v>
      </c>
      <c r="W203" s="228">
        <v>253.19</v>
      </c>
      <c r="X203" s="228">
        <v>253.19</v>
      </c>
      <c r="Y203" s="228">
        <v>253.19</v>
      </c>
      <c r="AB203" s="4">
        <v>15</v>
      </c>
      <c r="AC203" s="4">
        <v>6</v>
      </c>
    </row>
    <row r="204" spans="1:29" x14ac:dyDescent="0.25">
      <c r="A204" s="111">
        <v>18</v>
      </c>
      <c r="B204" s="228">
        <v>253.19</v>
      </c>
      <c r="C204" s="228">
        <v>253.19</v>
      </c>
      <c r="D204" s="228">
        <v>253.19</v>
      </c>
      <c r="E204" s="228">
        <v>253.19</v>
      </c>
      <c r="F204" s="228">
        <v>253.19</v>
      </c>
      <c r="G204" s="228">
        <v>253.19</v>
      </c>
      <c r="H204" s="228">
        <v>253.19</v>
      </c>
      <c r="I204" s="228">
        <v>253.19</v>
      </c>
      <c r="J204" s="228">
        <v>253.19</v>
      </c>
      <c r="K204" s="228">
        <v>253.19</v>
      </c>
      <c r="L204" s="228">
        <v>253.19</v>
      </c>
      <c r="M204" s="228">
        <v>253.19</v>
      </c>
      <c r="N204" s="228">
        <v>253.19</v>
      </c>
      <c r="O204" s="228">
        <v>253.19</v>
      </c>
      <c r="P204" s="228">
        <v>253.19</v>
      </c>
      <c r="Q204" s="228">
        <v>253.19</v>
      </c>
      <c r="R204" s="228">
        <v>253.19</v>
      </c>
      <c r="S204" s="228">
        <v>253.19</v>
      </c>
      <c r="T204" s="228">
        <v>253.19</v>
      </c>
      <c r="U204" s="228">
        <v>253.19</v>
      </c>
      <c r="V204" s="228">
        <v>253.19</v>
      </c>
      <c r="W204" s="228">
        <v>253.19</v>
      </c>
      <c r="X204" s="228">
        <v>253.19</v>
      </c>
      <c r="Y204" s="228">
        <v>253.19</v>
      </c>
      <c r="AB204" s="4">
        <v>15</v>
      </c>
      <c r="AC204" s="4">
        <v>7</v>
      </c>
    </row>
    <row r="205" spans="1:29" x14ac:dyDescent="0.25">
      <c r="A205" s="111">
        <v>19</v>
      </c>
      <c r="B205" s="228">
        <v>253.19</v>
      </c>
      <c r="C205" s="228">
        <v>253.19</v>
      </c>
      <c r="D205" s="228">
        <v>253.19</v>
      </c>
      <c r="E205" s="228">
        <v>253.19</v>
      </c>
      <c r="F205" s="228">
        <v>253.19</v>
      </c>
      <c r="G205" s="228">
        <v>253.19</v>
      </c>
      <c r="H205" s="228">
        <v>253.19</v>
      </c>
      <c r="I205" s="228">
        <v>253.19</v>
      </c>
      <c r="J205" s="228">
        <v>253.19</v>
      </c>
      <c r="K205" s="228">
        <v>253.19</v>
      </c>
      <c r="L205" s="228">
        <v>253.19</v>
      </c>
      <c r="M205" s="228">
        <v>253.19</v>
      </c>
      <c r="N205" s="228">
        <v>253.19</v>
      </c>
      <c r="O205" s="228">
        <v>253.19</v>
      </c>
      <c r="P205" s="228">
        <v>253.19</v>
      </c>
      <c r="Q205" s="228">
        <v>253.19</v>
      </c>
      <c r="R205" s="228">
        <v>253.19</v>
      </c>
      <c r="S205" s="228">
        <v>253.19</v>
      </c>
      <c r="T205" s="228">
        <v>253.19</v>
      </c>
      <c r="U205" s="228">
        <v>253.19</v>
      </c>
      <c r="V205" s="228">
        <v>253.19</v>
      </c>
      <c r="W205" s="228">
        <v>253.19</v>
      </c>
      <c r="X205" s="228">
        <v>253.19</v>
      </c>
      <c r="Y205" s="228">
        <v>253.19</v>
      </c>
      <c r="AB205" s="4">
        <v>15</v>
      </c>
      <c r="AC205" s="4">
        <v>8</v>
      </c>
    </row>
    <row r="206" spans="1:29" x14ac:dyDescent="0.25">
      <c r="A206" s="111">
        <v>20</v>
      </c>
      <c r="B206" s="228">
        <v>253.19</v>
      </c>
      <c r="C206" s="228">
        <v>253.19</v>
      </c>
      <c r="D206" s="228">
        <v>253.19</v>
      </c>
      <c r="E206" s="228">
        <v>253.19</v>
      </c>
      <c r="F206" s="228">
        <v>253.19</v>
      </c>
      <c r="G206" s="228">
        <v>253.19</v>
      </c>
      <c r="H206" s="228">
        <v>253.19</v>
      </c>
      <c r="I206" s="228">
        <v>253.19</v>
      </c>
      <c r="J206" s="228">
        <v>253.19</v>
      </c>
      <c r="K206" s="228">
        <v>253.19</v>
      </c>
      <c r="L206" s="228">
        <v>253.19</v>
      </c>
      <c r="M206" s="228">
        <v>253.19</v>
      </c>
      <c r="N206" s="228">
        <v>253.19</v>
      </c>
      <c r="O206" s="228">
        <v>253.19</v>
      </c>
      <c r="P206" s="228">
        <v>253.19</v>
      </c>
      <c r="Q206" s="228">
        <v>253.19</v>
      </c>
      <c r="R206" s="228">
        <v>253.19</v>
      </c>
      <c r="S206" s="228">
        <v>253.19</v>
      </c>
      <c r="T206" s="228">
        <v>253.19</v>
      </c>
      <c r="U206" s="228">
        <v>253.19</v>
      </c>
      <c r="V206" s="228">
        <v>253.19</v>
      </c>
      <c r="W206" s="228">
        <v>253.19</v>
      </c>
      <c r="X206" s="228">
        <v>253.19</v>
      </c>
      <c r="Y206" s="228">
        <v>253.19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228">
        <v>253.19</v>
      </c>
      <c r="C207" s="228">
        <v>253.19</v>
      </c>
      <c r="D207" s="228">
        <v>253.19</v>
      </c>
      <c r="E207" s="228">
        <v>253.19</v>
      </c>
      <c r="F207" s="228">
        <v>253.19</v>
      </c>
      <c r="G207" s="228">
        <v>253.19</v>
      </c>
      <c r="H207" s="228">
        <v>253.19</v>
      </c>
      <c r="I207" s="228">
        <v>253.19</v>
      </c>
      <c r="J207" s="228">
        <v>253.19</v>
      </c>
      <c r="K207" s="228">
        <v>253.19</v>
      </c>
      <c r="L207" s="228">
        <v>253.19</v>
      </c>
      <c r="M207" s="228">
        <v>253.19</v>
      </c>
      <c r="N207" s="228">
        <v>253.19</v>
      </c>
      <c r="O207" s="228">
        <v>253.19</v>
      </c>
      <c r="P207" s="228">
        <v>253.19</v>
      </c>
      <c r="Q207" s="228">
        <v>253.19</v>
      </c>
      <c r="R207" s="228">
        <v>253.19</v>
      </c>
      <c r="S207" s="228">
        <v>253.19</v>
      </c>
      <c r="T207" s="228">
        <v>253.19</v>
      </c>
      <c r="U207" s="228">
        <v>253.19</v>
      </c>
      <c r="V207" s="228">
        <v>253.19</v>
      </c>
      <c r="W207" s="228">
        <v>253.19</v>
      </c>
      <c r="X207" s="228">
        <v>253.19</v>
      </c>
      <c r="Y207" s="228">
        <v>253.19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228">
        <v>253.19</v>
      </c>
      <c r="C208" s="228">
        <v>253.19</v>
      </c>
      <c r="D208" s="228">
        <v>253.19</v>
      </c>
      <c r="E208" s="228">
        <v>253.19</v>
      </c>
      <c r="F208" s="228">
        <v>253.19</v>
      </c>
      <c r="G208" s="228">
        <v>253.19</v>
      </c>
      <c r="H208" s="228">
        <v>253.19</v>
      </c>
      <c r="I208" s="228">
        <v>253.19</v>
      </c>
      <c r="J208" s="228">
        <v>253.19</v>
      </c>
      <c r="K208" s="228">
        <v>253.19</v>
      </c>
      <c r="L208" s="228">
        <v>253.19</v>
      </c>
      <c r="M208" s="228">
        <v>253.19</v>
      </c>
      <c r="N208" s="228">
        <v>253.19</v>
      </c>
      <c r="O208" s="228">
        <v>253.19</v>
      </c>
      <c r="P208" s="228">
        <v>253.19</v>
      </c>
      <c r="Q208" s="228">
        <v>253.19</v>
      </c>
      <c r="R208" s="228">
        <v>253.19</v>
      </c>
      <c r="S208" s="228">
        <v>253.19</v>
      </c>
      <c r="T208" s="228">
        <v>253.19</v>
      </c>
      <c r="U208" s="228">
        <v>253.19</v>
      </c>
      <c r="V208" s="228">
        <v>253.19</v>
      </c>
      <c r="W208" s="228">
        <v>253.19</v>
      </c>
      <c r="X208" s="228">
        <v>253.19</v>
      </c>
      <c r="Y208" s="228">
        <v>253.19</v>
      </c>
      <c r="AB208" s="4">
        <v>15</v>
      </c>
      <c r="AC208" s="4">
        <v>11</v>
      </c>
    </row>
    <row r="209" spans="1:29" x14ac:dyDescent="0.25">
      <c r="A209" s="111">
        <v>23</v>
      </c>
      <c r="B209" s="228">
        <v>253.19</v>
      </c>
      <c r="C209" s="228">
        <v>253.19</v>
      </c>
      <c r="D209" s="228">
        <v>253.19</v>
      </c>
      <c r="E209" s="228">
        <v>253.19</v>
      </c>
      <c r="F209" s="228">
        <v>253.19</v>
      </c>
      <c r="G209" s="228">
        <v>253.19</v>
      </c>
      <c r="H209" s="228">
        <v>253.19</v>
      </c>
      <c r="I209" s="228">
        <v>253.19</v>
      </c>
      <c r="J209" s="228">
        <v>253.19</v>
      </c>
      <c r="K209" s="228">
        <v>253.19</v>
      </c>
      <c r="L209" s="228">
        <v>253.19</v>
      </c>
      <c r="M209" s="228">
        <v>253.19</v>
      </c>
      <c r="N209" s="228">
        <v>253.19</v>
      </c>
      <c r="O209" s="228">
        <v>253.19</v>
      </c>
      <c r="P209" s="228">
        <v>253.19</v>
      </c>
      <c r="Q209" s="228">
        <v>253.19</v>
      </c>
      <c r="R209" s="228">
        <v>253.19</v>
      </c>
      <c r="S209" s="228">
        <v>253.19</v>
      </c>
      <c r="T209" s="228">
        <v>253.19</v>
      </c>
      <c r="U209" s="228">
        <v>253.19</v>
      </c>
      <c r="V209" s="228">
        <v>253.19</v>
      </c>
      <c r="W209" s="228">
        <v>253.19</v>
      </c>
      <c r="X209" s="228">
        <v>253.19</v>
      </c>
      <c r="Y209" s="228">
        <v>253.19</v>
      </c>
      <c r="AB209" s="4">
        <v>15</v>
      </c>
      <c r="AC209" s="4">
        <v>12</v>
      </c>
    </row>
    <row r="210" spans="1:29" x14ac:dyDescent="0.25">
      <c r="A210" s="111">
        <v>24</v>
      </c>
      <c r="B210" s="228">
        <v>253.19</v>
      </c>
      <c r="C210" s="228">
        <v>253.19</v>
      </c>
      <c r="D210" s="228">
        <v>253.19</v>
      </c>
      <c r="E210" s="228">
        <v>253.19</v>
      </c>
      <c r="F210" s="228">
        <v>253.19</v>
      </c>
      <c r="G210" s="228">
        <v>253.19</v>
      </c>
      <c r="H210" s="228">
        <v>253.19</v>
      </c>
      <c r="I210" s="228">
        <v>253.19</v>
      </c>
      <c r="J210" s="228">
        <v>253.19</v>
      </c>
      <c r="K210" s="228">
        <v>253.19</v>
      </c>
      <c r="L210" s="228">
        <v>253.19</v>
      </c>
      <c r="M210" s="228">
        <v>253.19</v>
      </c>
      <c r="N210" s="228">
        <v>253.19</v>
      </c>
      <c r="O210" s="228">
        <v>253.19</v>
      </c>
      <c r="P210" s="228">
        <v>253.19</v>
      </c>
      <c r="Q210" s="228">
        <v>253.19</v>
      </c>
      <c r="R210" s="228">
        <v>253.19</v>
      </c>
      <c r="S210" s="228">
        <v>253.19</v>
      </c>
      <c r="T210" s="228">
        <v>253.19</v>
      </c>
      <c r="U210" s="228">
        <v>253.19</v>
      </c>
      <c r="V210" s="228">
        <v>253.19</v>
      </c>
      <c r="W210" s="228">
        <v>253.19</v>
      </c>
      <c r="X210" s="228">
        <v>253.19</v>
      </c>
      <c r="Y210" s="228">
        <v>253.19</v>
      </c>
      <c r="AB210" s="4">
        <v>15</v>
      </c>
      <c r="AC210" s="4">
        <v>13</v>
      </c>
    </row>
    <row r="211" spans="1:29" x14ac:dyDescent="0.25">
      <c r="A211" s="111">
        <v>25</v>
      </c>
      <c r="B211" s="228">
        <v>253.19</v>
      </c>
      <c r="C211" s="228">
        <v>253.19</v>
      </c>
      <c r="D211" s="228">
        <v>253.19</v>
      </c>
      <c r="E211" s="228">
        <v>253.19</v>
      </c>
      <c r="F211" s="228">
        <v>253.19</v>
      </c>
      <c r="G211" s="228">
        <v>253.19</v>
      </c>
      <c r="H211" s="228">
        <v>253.19</v>
      </c>
      <c r="I211" s="228">
        <v>253.19</v>
      </c>
      <c r="J211" s="228">
        <v>253.19</v>
      </c>
      <c r="K211" s="228">
        <v>253.19</v>
      </c>
      <c r="L211" s="228">
        <v>253.19</v>
      </c>
      <c r="M211" s="228">
        <v>253.19</v>
      </c>
      <c r="N211" s="228">
        <v>253.19</v>
      </c>
      <c r="O211" s="228">
        <v>253.19</v>
      </c>
      <c r="P211" s="228">
        <v>253.19</v>
      </c>
      <c r="Q211" s="228">
        <v>253.19</v>
      </c>
      <c r="R211" s="228">
        <v>253.19</v>
      </c>
      <c r="S211" s="228">
        <v>253.19</v>
      </c>
      <c r="T211" s="228">
        <v>253.19</v>
      </c>
      <c r="U211" s="228">
        <v>253.19</v>
      </c>
      <c r="V211" s="228">
        <v>253.19</v>
      </c>
      <c r="W211" s="228">
        <v>253.19</v>
      </c>
      <c r="X211" s="228">
        <v>253.19</v>
      </c>
      <c r="Y211" s="228">
        <v>253.19</v>
      </c>
      <c r="AB211" s="4">
        <v>15</v>
      </c>
      <c r="AC211" s="4">
        <v>14</v>
      </c>
    </row>
    <row r="212" spans="1:29" x14ac:dyDescent="0.25">
      <c r="A212" s="111">
        <v>26</v>
      </c>
      <c r="B212" s="228">
        <v>253.19</v>
      </c>
      <c r="C212" s="228">
        <v>253.19</v>
      </c>
      <c r="D212" s="228">
        <v>253.19</v>
      </c>
      <c r="E212" s="228">
        <v>253.19</v>
      </c>
      <c r="F212" s="228">
        <v>253.19</v>
      </c>
      <c r="G212" s="228">
        <v>253.19</v>
      </c>
      <c r="H212" s="228">
        <v>253.19</v>
      </c>
      <c r="I212" s="228">
        <v>253.19</v>
      </c>
      <c r="J212" s="228">
        <v>253.19</v>
      </c>
      <c r="K212" s="228">
        <v>253.19</v>
      </c>
      <c r="L212" s="228">
        <v>253.19</v>
      </c>
      <c r="M212" s="228">
        <v>253.19</v>
      </c>
      <c r="N212" s="228">
        <v>253.19</v>
      </c>
      <c r="O212" s="228">
        <v>253.19</v>
      </c>
      <c r="P212" s="228">
        <v>253.19</v>
      </c>
      <c r="Q212" s="228">
        <v>253.19</v>
      </c>
      <c r="R212" s="228">
        <v>253.19</v>
      </c>
      <c r="S212" s="228">
        <v>253.19</v>
      </c>
      <c r="T212" s="228">
        <v>253.19</v>
      </c>
      <c r="U212" s="228">
        <v>253.19</v>
      </c>
      <c r="V212" s="228">
        <v>253.19</v>
      </c>
      <c r="W212" s="228">
        <v>253.19</v>
      </c>
      <c r="X212" s="228">
        <v>253.19</v>
      </c>
      <c r="Y212" s="228">
        <v>253.19</v>
      </c>
      <c r="AB212" s="4">
        <v>15</v>
      </c>
      <c r="AC212" s="4">
        <v>15</v>
      </c>
    </row>
    <row r="213" spans="1:29" x14ac:dyDescent="0.25">
      <c r="A213" s="111">
        <v>27</v>
      </c>
      <c r="B213" s="228">
        <v>253.19</v>
      </c>
      <c r="C213" s="228">
        <v>253.19</v>
      </c>
      <c r="D213" s="228">
        <v>253.19</v>
      </c>
      <c r="E213" s="228">
        <v>253.19</v>
      </c>
      <c r="F213" s="228">
        <v>253.19</v>
      </c>
      <c r="G213" s="228">
        <v>253.19</v>
      </c>
      <c r="H213" s="228">
        <v>253.19</v>
      </c>
      <c r="I213" s="228">
        <v>253.19</v>
      </c>
      <c r="J213" s="228">
        <v>253.19</v>
      </c>
      <c r="K213" s="228">
        <v>253.19</v>
      </c>
      <c r="L213" s="228">
        <v>253.19</v>
      </c>
      <c r="M213" s="228">
        <v>253.19</v>
      </c>
      <c r="N213" s="228">
        <v>253.19</v>
      </c>
      <c r="O213" s="228">
        <v>253.19</v>
      </c>
      <c r="P213" s="228">
        <v>253.19</v>
      </c>
      <c r="Q213" s="228">
        <v>253.19</v>
      </c>
      <c r="R213" s="228">
        <v>253.19</v>
      </c>
      <c r="S213" s="228">
        <v>253.19</v>
      </c>
      <c r="T213" s="228">
        <v>253.19</v>
      </c>
      <c r="U213" s="228">
        <v>253.19</v>
      </c>
      <c r="V213" s="228">
        <v>253.19</v>
      </c>
      <c r="W213" s="228">
        <v>253.19</v>
      </c>
      <c r="X213" s="228">
        <v>253.19</v>
      </c>
      <c r="Y213" s="228">
        <v>253.19</v>
      </c>
      <c r="AB213" s="4">
        <v>15</v>
      </c>
      <c r="AC213" s="4">
        <v>16</v>
      </c>
    </row>
    <row r="214" spans="1:29" x14ac:dyDescent="0.25">
      <c r="A214" s="111">
        <v>28</v>
      </c>
      <c r="B214" s="228">
        <v>253.19</v>
      </c>
      <c r="C214" s="228">
        <v>253.19</v>
      </c>
      <c r="D214" s="228">
        <v>253.19</v>
      </c>
      <c r="E214" s="228">
        <v>253.19</v>
      </c>
      <c r="F214" s="228">
        <v>253.19</v>
      </c>
      <c r="G214" s="228">
        <v>253.19</v>
      </c>
      <c r="H214" s="228">
        <v>253.19</v>
      </c>
      <c r="I214" s="228">
        <v>253.19</v>
      </c>
      <c r="J214" s="228">
        <v>253.19</v>
      </c>
      <c r="K214" s="228">
        <v>253.19</v>
      </c>
      <c r="L214" s="228">
        <v>253.19</v>
      </c>
      <c r="M214" s="228">
        <v>253.19</v>
      </c>
      <c r="N214" s="228">
        <v>253.19</v>
      </c>
      <c r="O214" s="228">
        <v>253.19</v>
      </c>
      <c r="P214" s="228">
        <v>253.19</v>
      </c>
      <c r="Q214" s="228">
        <v>253.19</v>
      </c>
      <c r="R214" s="228">
        <v>253.19</v>
      </c>
      <c r="S214" s="228">
        <v>253.19</v>
      </c>
      <c r="T214" s="228">
        <v>253.19</v>
      </c>
      <c r="U214" s="228">
        <v>253.19</v>
      </c>
      <c r="V214" s="228">
        <v>253.19</v>
      </c>
      <c r="W214" s="228">
        <v>253.19</v>
      </c>
      <c r="X214" s="228">
        <v>253.19</v>
      </c>
      <c r="Y214" s="228">
        <v>253.19</v>
      </c>
      <c r="AB214" s="4">
        <v>15</v>
      </c>
      <c r="AC214" s="4">
        <v>17</v>
      </c>
    </row>
    <row r="215" spans="1:29" x14ac:dyDescent="0.25">
      <c r="A215" s="111">
        <v>29</v>
      </c>
      <c r="B215" s="228">
        <v>253.19</v>
      </c>
      <c r="C215" s="228">
        <v>253.19</v>
      </c>
      <c r="D215" s="228">
        <v>253.19</v>
      </c>
      <c r="E215" s="228">
        <v>253.19</v>
      </c>
      <c r="F215" s="228">
        <v>253.19</v>
      </c>
      <c r="G215" s="228">
        <v>253.19</v>
      </c>
      <c r="H215" s="228">
        <v>253.19</v>
      </c>
      <c r="I215" s="228">
        <v>253.19</v>
      </c>
      <c r="J215" s="228">
        <v>253.19</v>
      </c>
      <c r="K215" s="228">
        <v>253.19</v>
      </c>
      <c r="L215" s="228">
        <v>253.19</v>
      </c>
      <c r="M215" s="228">
        <v>253.19</v>
      </c>
      <c r="N215" s="228">
        <v>253.19</v>
      </c>
      <c r="O215" s="228">
        <v>253.19</v>
      </c>
      <c r="P215" s="228">
        <v>253.19</v>
      </c>
      <c r="Q215" s="228">
        <v>253.19</v>
      </c>
      <c r="R215" s="228">
        <v>253.19</v>
      </c>
      <c r="S215" s="228">
        <v>253.19</v>
      </c>
      <c r="T215" s="228">
        <v>253.19</v>
      </c>
      <c r="U215" s="228">
        <v>253.19</v>
      </c>
      <c r="V215" s="228">
        <v>253.19</v>
      </c>
      <c r="W215" s="228">
        <v>253.19</v>
      </c>
      <c r="X215" s="228">
        <v>253.19</v>
      </c>
      <c r="Y215" s="228">
        <v>253.19</v>
      </c>
      <c r="AB215" s="4">
        <v>15</v>
      </c>
      <c r="AC215" s="4">
        <v>18</v>
      </c>
    </row>
    <row r="216" spans="1:29" x14ac:dyDescent="0.25">
      <c r="A216" s="121">
        <v>30</v>
      </c>
      <c r="B216" s="228">
        <v>253.19</v>
      </c>
      <c r="C216" s="228">
        <v>253.19</v>
      </c>
      <c r="D216" s="228">
        <v>253.19</v>
      </c>
      <c r="E216" s="228">
        <v>253.19</v>
      </c>
      <c r="F216" s="228">
        <v>253.19</v>
      </c>
      <c r="G216" s="228">
        <v>253.19</v>
      </c>
      <c r="H216" s="228">
        <v>253.19</v>
      </c>
      <c r="I216" s="228">
        <v>253.19</v>
      </c>
      <c r="J216" s="228">
        <v>253.19</v>
      </c>
      <c r="K216" s="228">
        <v>253.19</v>
      </c>
      <c r="L216" s="228">
        <v>253.19</v>
      </c>
      <c r="M216" s="228">
        <v>253.19</v>
      </c>
      <c r="N216" s="228">
        <v>253.19</v>
      </c>
      <c r="O216" s="228">
        <v>253.19</v>
      </c>
      <c r="P216" s="228">
        <v>253.19</v>
      </c>
      <c r="Q216" s="228">
        <v>253.19</v>
      </c>
      <c r="R216" s="228">
        <v>253.19</v>
      </c>
      <c r="S216" s="228">
        <v>253.19</v>
      </c>
      <c r="T216" s="228">
        <v>253.19</v>
      </c>
      <c r="U216" s="228">
        <v>253.19</v>
      </c>
      <c r="V216" s="228">
        <v>253.19</v>
      </c>
      <c r="W216" s="228">
        <v>253.19</v>
      </c>
      <c r="X216" s="228">
        <v>253.19</v>
      </c>
      <c r="Y216" s="228">
        <v>253.19</v>
      </c>
      <c r="AB216" s="4">
        <v>15</v>
      </c>
      <c r="AC216" s="4">
        <v>19</v>
      </c>
    </row>
    <row r="217" spans="1:29" x14ac:dyDescent="0.25">
      <c r="A217" s="122">
        <v>31</v>
      </c>
      <c r="B217" s="228">
        <v>253.19</v>
      </c>
      <c r="C217" s="228">
        <v>253.19</v>
      </c>
      <c r="D217" s="228">
        <v>253.19</v>
      </c>
      <c r="E217" s="228">
        <v>253.19</v>
      </c>
      <c r="F217" s="228">
        <v>253.19</v>
      </c>
      <c r="G217" s="228">
        <v>253.19</v>
      </c>
      <c r="H217" s="228">
        <v>253.19</v>
      </c>
      <c r="I217" s="228">
        <v>253.19</v>
      </c>
      <c r="J217" s="228">
        <v>253.19</v>
      </c>
      <c r="K217" s="228">
        <v>253.19</v>
      </c>
      <c r="L217" s="228">
        <v>253.19</v>
      </c>
      <c r="M217" s="228">
        <v>253.19</v>
      </c>
      <c r="N217" s="228">
        <v>253.19</v>
      </c>
      <c r="O217" s="228">
        <v>253.19</v>
      </c>
      <c r="P217" s="228">
        <v>253.19</v>
      </c>
      <c r="Q217" s="228">
        <v>253.19</v>
      </c>
      <c r="R217" s="228">
        <v>253.19</v>
      </c>
      <c r="S217" s="228">
        <v>253.19</v>
      </c>
      <c r="T217" s="228">
        <v>253.19</v>
      </c>
      <c r="U217" s="228">
        <v>253.19</v>
      </c>
      <c r="V217" s="228">
        <v>253.19</v>
      </c>
      <c r="W217" s="228">
        <v>253.19</v>
      </c>
      <c r="X217" s="228">
        <v>253.19</v>
      </c>
      <c r="Y217" s="228">
        <v>253.19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248">
        <v>2.2000000000000002</v>
      </c>
      <c r="J226" s="248">
        <v>2.2000000000000002</v>
      </c>
      <c r="K226" s="248">
        <v>2.2000000000000002</v>
      </c>
      <c r="L226" s="248">
        <v>2.2000000000000002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238">
        <v>0</v>
      </c>
      <c r="J227" s="238">
        <v>0</v>
      </c>
      <c r="K227" s="238">
        <v>0</v>
      </c>
      <c r="L227" s="238">
        <v>0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238">
        <v>2.2000000000000002</v>
      </c>
      <c r="J228" s="238">
        <v>2.2000000000000002</v>
      </c>
      <c r="K228" s="238">
        <v>2.2000000000000002</v>
      </c>
      <c r="L228" s="238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0</v>
      </c>
      <c r="J230" s="136">
        <v>0</v>
      </c>
      <c r="K230" s="136">
        <v>0</v>
      </c>
      <c r="L230" s="136">
        <v>0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0</v>
      </c>
      <c r="J231" s="136">
        <v>0</v>
      </c>
      <c r="K231" s="136">
        <v>0</v>
      </c>
      <c r="L231" s="136">
        <v>0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69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249">
        <v>1597.74</v>
      </c>
      <c r="C7" s="250">
        <v>1607.74</v>
      </c>
      <c r="D7" s="250">
        <v>1631.58</v>
      </c>
      <c r="E7" s="250">
        <v>1639.82</v>
      </c>
      <c r="F7" s="250">
        <v>1704.21</v>
      </c>
      <c r="G7" s="250">
        <v>1812.63</v>
      </c>
      <c r="H7" s="250">
        <v>1869.52</v>
      </c>
      <c r="I7" s="250">
        <v>1881.33</v>
      </c>
      <c r="J7" s="250">
        <v>1879.24</v>
      </c>
      <c r="K7" s="250">
        <v>1871.84</v>
      </c>
      <c r="L7" s="250">
        <v>1861.95</v>
      </c>
      <c r="M7" s="250">
        <v>1861.87</v>
      </c>
      <c r="N7" s="250">
        <v>1851.67</v>
      </c>
      <c r="O7" s="250">
        <v>1835.23</v>
      </c>
      <c r="P7" s="250">
        <v>1843.64</v>
      </c>
      <c r="Q7" s="250">
        <v>1861.3</v>
      </c>
      <c r="R7" s="250">
        <v>1876.44</v>
      </c>
      <c r="S7" s="250">
        <v>1896.49</v>
      </c>
      <c r="T7" s="250">
        <v>1874.58</v>
      </c>
      <c r="U7" s="250">
        <v>1857.41</v>
      </c>
      <c r="V7" s="250">
        <v>1829.18</v>
      </c>
      <c r="W7" s="250">
        <v>1779.71</v>
      </c>
      <c r="X7" s="250">
        <v>1658.18</v>
      </c>
      <c r="Y7" s="251">
        <v>1635.39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242">
        <v>1606.54</v>
      </c>
      <c r="C8" s="243">
        <v>1607.01</v>
      </c>
      <c r="D8" s="243">
        <v>1615.93</v>
      </c>
      <c r="E8" s="243">
        <v>1638.53</v>
      </c>
      <c r="F8" s="243">
        <v>1722.37</v>
      </c>
      <c r="G8" s="243">
        <v>1838.21</v>
      </c>
      <c r="H8" s="243">
        <v>1859.45</v>
      </c>
      <c r="I8" s="243">
        <v>1904.24</v>
      </c>
      <c r="J8" s="243">
        <v>1881.99</v>
      </c>
      <c r="K8" s="243">
        <v>1870.64</v>
      </c>
      <c r="L8" s="243">
        <v>1853.07</v>
      </c>
      <c r="M8" s="243">
        <v>1855.98</v>
      </c>
      <c r="N8" s="243">
        <v>1852.55</v>
      </c>
      <c r="O8" s="243">
        <v>1849.01</v>
      </c>
      <c r="P8" s="243">
        <v>1852.89</v>
      </c>
      <c r="Q8" s="243">
        <v>1869.57</v>
      </c>
      <c r="R8" s="243">
        <v>1905.88</v>
      </c>
      <c r="S8" s="243">
        <v>1915.35</v>
      </c>
      <c r="T8" s="243">
        <v>1982.42</v>
      </c>
      <c r="U8" s="243">
        <v>1896.68</v>
      </c>
      <c r="V8" s="243">
        <v>1852.63</v>
      </c>
      <c r="W8" s="243">
        <v>1812.56</v>
      </c>
      <c r="X8" s="243">
        <v>1719.88</v>
      </c>
      <c r="Y8" s="244">
        <v>1682.96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242">
        <v>1635.52</v>
      </c>
      <c r="C9" s="243">
        <v>1623.49</v>
      </c>
      <c r="D9" s="243">
        <v>1625.94</v>
      </c>
      <c r="E9" s="243">
        <v>1637.62</v>
      </c>
      <c r="F9" s="243">
        <v>1705.29</v>
      </c>
      <c r="G9" s="243">
        <v>1817.33</v>
      </c>
      <c r="H9" s="243">
        <v>1864.68</v>
      </c>
      <c r="I9" s="243">
        <v>1881.93</v>
      </c>
      <c r="J9" s="243">
        <v>1884.51</v>
      </c>
      <c r="K9" s="243">
        <v>1880.86</v>
      </c>
      <c r="L9" s="243">
        <v>1852.69</v>
      </c>
      <c r="M9" s="243">
        <v>1866.8</v>
      </c>
      <c r="N9" s="243">
        <v>1861.87</v>
      </c>
      <c r="O9" s="243">
        <v>1853.09</v>
      </c>
      <c r="P9" s="243">
        <v>1854.79</v>
      </c>
      <c r="Q9" s="243">
        <v>1866.65</v>
      </c>
      <c r="R9" s="243">
        <v>1896.2</v>
      </c>
      <c r="S9" s="243">
        <v>1937.82</v>
      </c>
      <c r="T9" s="243">
        <v>1895.88</v>
      </c>
      <c r="U9" s="243">
        <v>1865.35</v>
      </c>
      <c r="V9" s="243">
        <v>1807.54</v>
      </c>
      <c r="W9" s="243">
        <v>1753</v>
      </c>
      <c r="X9" s="243">
        <v>1691.18</v>
      </c>
      <c r="Y9" s="244">
        <v>1677.13</v>
      </c>
      <c r="AB9" s="4">
        <v>7</v>
      </c>
      <c r="AC9" s="4">
        <v>4</v>
      </c>
    </row>
    <row r="10" spans="1:29" x14ac:dyDescent="0.25">
      <c r="A10" s="77">
        <v>4</v>
      </c>
      <c r="B10" s="242">
        <v>1634.64</v>
      </c>
      <c r="C10" s="243">
        <v>1635.11</v>
      </c>
      <c r="D10" s="243">
        <v>1636.21</v>
      </c>
      <c r="E10" s="243">
        <v>1636.81</v>
      </c>
      <c r="F10" s="243">
        <v>1637.9</v>
      </c>
      <c r="G10" s="243">
        <v>1708.59</v>
      </c>
      <c r="H10" s="243">
        <v>1736.05</v>
      </c>
      <c r="I10" s="243">
        <v>1722.92</v>
      </c>
      <c r="J10" s="243">
        <v>1698.17</v>
      </c>
      <c r="K10" s="243">
        <v>1660.94</v>
      </c>
      <c r="L10" s="243">
        <v>1591.93</v>
      </c>
      <c r="M10" s="243">
        <v>1591.86</v>
      </c>
      <c r="N10" s="243">
        <v>1591.73</v>
      </c>
      <c r="O10" s="243">
        <v>1591.84</v>
      </c>
      <c r="P10" s="243">
        <v>1618.74</v>
      </c>
      <c r="Q10" s="243">
        <v>1609.96</v>
      </c>
      <c r="R10" s="243">
        <v>1643.53</v>
      </c>
      <c r="S10" s="243">
        <v>1643.66</v>
      </c>
      <c r="T10" s="243">
        <v>1642.62</v>
      </c>
      <c r="U10" s="243">
        <v>1642.35</v>
      </c>
      <c r="V10" s="243">
        <v>1640.84</v>
      </c>
      <c r="W10" s="243">
        <v>1595.42</v>
      </c>
      <c r="X10" s="243">
        <v>1588.24</v>
      </c>
      <c r="Y10" s="244">
        <v>1594.12</v>
      </c>
      <c r="AB10" s="4">
        <v>7</v>
      </c>
      <c r="AC10" s="4">
        <v>5</v>
      </c>
    </row>
    <row r="11" spans="1:29" x14ac:dyDescent="0.25">
      <c r="A11" s="77">
        <v>5</v>
      </c>
      <c r="B11" s="242">
        <v>1635.43</v>
      </c>
      <c r="C11" s="243">
        <v>1636.49</v>
      </c>
      <c r="D11" s="243">
        <v>1636.31</v>
      </c>
      <c r="E11" s="243">
        <v>1637.15</v>
      </c>
      <c r="F11" s="243">
        <v>1644.4</v>
      </c>
      <c r="G11" s="243">
        <v>1655.77</v>
      </c>
      <c r="H11" s="243">
        <v>1727.39</v>
      </c>
      <c r="I11" s="243">
        <v>1708.46</v>
      </c>
      <c r="J11" s="243">
        <v>1664.94</v>
      </c>
      <c r="K11" s="243">
        <v>1653.63</v>
      </c>
      <c r="L11" s="243">
        <v>1645.44</v>
      </c>
      <c r="M11" s="243">
        <v>1643.37</v>
      </c>
      <c r="N11" s="243">
        <v>1604.61</v>
      </c>
      <c r="O11" s="243">
        <v>1592.28</v>
      </c>
      <c r="P11" s="243">
        <v>1592.96</v>
      </c>
      <c r="Q11" s="243">
        <v>1603.97</v>
      </c>
      <c r="R11" s="243">
        <v>1654.02</v>
      </c>
      <c r="S11" s="243">
        <v>1695.66</v>
      </c>
      <c r="T11" s="243">
        <v>1733.44</v>
      </c>
      <c r="U11" s="243">
        <v>1715</v>
      </c>
      <c r="V11" s="243">
        <v>1644.05</v>
      </c>
      <c r="W11" s="243">
        <v>1640.3</v>
      </c>
      <c r="X11" s="243">
        <v>1633.64</v>
      </c>
      <c r="Y11" s="244">
        <v>1634.64</v>
      </c>
      <c r="AB11" s="4">
        <v>7</v>
      </c>
      <c r="AC11" s="4">
        <v>6</v>
      </c>
    </row>
    <row r="12" spans="1:29" x14ac:dyDescent="0.25">
      <c r="A12" s="77">
        <v>6</v>
      </c>
      <c r="B12" s="242">
        <v>1642.15</v>
      </c>
      <c r="C12" s="243">
        <v>1636.66</v>
      </c>
      <c r="D12" s="243">
        <v>1622.48</v>
      </c>
      <c r="E12" s="243">
        <v>1621.43</v>
      </c>
      <c r="F12" s="243">
        <v>1638.22</v>
      </c>
      <c r="G12" s="243">
        <v>1645.52</v>
      </c>
      <c r="H12" s="243">
        <v>1672.73</v>
      </c>
      <c r="I12" s="243">
        <v>1750.21</v>
      </c>
      <c r="J12" s="243">
        <v>1856.74</v>
      </c>
      <c r="K12" s="243">
        <v>1861.42</v>
      </c>
      <c r="L12" s="243">
        <v>1855.99</v>
      </c>
      <c r="M12" s="243">
        <v>1857.28</v>
      </c>
      <c r="N12" s="243">
        <v>1846.05</v>
      </c>
      <c r="O12" s="243">
        <v>1849.07</v>
      </c>
      <c r="P12" s="243">
        <v>1849.75</v>
      </c>
      <c r="Q12" s="243">
        <v>1862.68</v>
      </c>
      <c r="R12" s="243">
        <v>1893.36</v>
      </c>
      <c r="S12" s="243">
        <v>1887.04</v>
      </c>
      <c r="T12" s="243">
        <v>1889.41</v>
      </c>
      <c r="U12" s="243">
        <v>1843.45</v>
      </c>
      <c r="V12" s="243">
        <v>1734.53</v>
      </c>
      <c r="W12" s="243">
        <v>1687</v>
      </c>
      <c r="X12" s="243">
        <v>1642.57</v>
      </c>
      <c r="Y12" s="244">
        <v>1640.88</v>
      </c>
      <c r="AB12" s="4">
        <v>7</v>
      </c>
      <c r="AC12" s="4">
        <v>7</v>
      </c>
    </row>
    <row r="13" spans="1:29" x14ac:dyDescent="0.25">
      <c r="A13" s="77">
        <v>7</v>
      </c>
      <c r="B13" s="242">
        <v>1669.03</v>
      </c>
      <c r="C13" s="243">
        <v>1638.43</v>
      </c>
      <c r="D13" s="243">
        <v>1638.9</v>
      </c>
      <c r="E13" s="243">
        <v>1634.53</v>
      </c>
      <c r="F13" s="243">
        <v>1639.22</v>
      </c>
      <c r="G13" s="243">
        <v>1647.85</v>
      </c>
      <c r="H13" s="243">
        <v>1727.85</v>
      </c>
      <c r="I13" s="243">
        <v>1773.32</v>
      </c>
      <c r="J13" s="243">
        <v>1886.14</v>
      </c>
      <c r="K13" s="243">
        <v>1938.24</v>
      </c>
      <c r="L13" s="243">
        <v>1944.41</v>
      </c>
      <c r="M13" s="243">
        <v>1945.1</v>
      </c>
      <c r="N13" s="243">
        <v>1945.64</v>
      </c>
      <c r="O13" s="243">
        <v>1945.13</v>
      </c>
      <c r="P13" s="243">
        <v>1957.79</v>
      </c>
      <c r="Q13" s="243">
        <v>1989.73</v>
      </c>
      <c r="R13" s="243">
        <v>2028.47</v>
      </c>
      <c r="S13" s="243">
        <v>2040.05</v>
      </c>
      <c r="T13" s="243">
        <v>2062.21</v>
      </c>
      <c r="U13" s="243">
        <v>1956.12</v>
      </c>
      <c r="V13" s="243">
        <v>1807.81</v>
      </c>
      <c r="W13" s="243">
        <v>1704.73</v>
      </c>
      <c r="X13" s="243">
        <v>1651.32</v>
      </c>
      <c r="Y13" s="244">
        <v>1643.76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242">
        <v>1605.23</v>
      </c>
      <c r="C14" s="243">
        <v>1605.94</v>
      </c>
      <c r="D14" s="243">
        <v>1614.74</v>
      </c>
      <c r="E14" s="243">
        <v>1616.67</v>
      </c>
      <c r="F14" s="243">
        <v>1640.16</v>
      </c>
      <c r="G14" s="243">
        <v>1711.54</v>
      </c>
      <c r="H14" s="243">
        <v>1751.9</v>
      </c>
      <c r="I14" s="243">
        <v>1846.86</v>
      </c>
      <c r="J14" s="243">
        <v>1856.47</v>
      </c>
      <c r="K14" s="243">
        <v>1816.09</v>
      </c>
      <c r="L14" s="243">
        <v>1798.48</v>
      </c>
      <c r="M14" s="243">
        <v>1808.95</v>
      </c>
      <c r="N14" s="243">
        <v>1805.21</v>
      </c>
      <c r="O14" s="243">
        <v>1804.99</v>
      </c>
      <c r="P14" s="243">
        <v>1806.67</v>
      </c>
      <c r="Q14" s="243">
        <v>1821.64</v>
      </c>
      <c r="R14" s="243">
        <v>1856.89</v>
      </c>
      <c r="S14" s="243">
        <v>1862.62</v>
      </c>
      <c r="T14" s="243">
        <v>1846.61</v>
      </c>
      <c r="U14" s="243">
        <v>1820.02</v>
      </c>
      <c r="V14" s="243">
        <v>1696.77</v>
      </c>
      <c r="W14" s="243">
        <v>1645.84</v>
      </c>
      <c r="X14" s="243">
        <v>1638.39</v>
      </c>
      <c r="Y14" s="244">
        <v>1635.57</v>
      </c>
      <c r="AB14" s="4">
        <v>7</v>
      </c>
      <c r="AC14" s="4">
        <v>9</v>
      </c>
    </row>
    <row r="15" spans="1:29" x14ac:dyDescent="0.25">
      <c r="A15" s="77">
        <v>9</v>
      </c>
      <c r="B15" s="242">
        <v>1620.57</v>
      </c>
      <c r="C15" s="243">
        <v>1618.69</v>
      </c>
      <c r="D15" s="243">
        <v>1602.94</v>
      </c>
      <c r="E15" s="243">
        <v>1604.75</v>
      </c>
      <c r="F15" s="243">
        <v>1619.39</v>
      </c>
      <c r="G15" s="243">
        <v>1652.94</v>
      </c>
      <c r="H15" s="243">
        <v>1713.94</v>
      </c>
      <c r="I15" s="243">
        <v>1784.1</v>
      </c>
      <c r="J15" s="243">
        <v>1803.45</v>
      </c>
      <c r="K15" s="243">
        <v>1807.53</v>
      </c>
      <c r="L15" s="243">
        <v>1722.09</v>
      </c>
      <c r="M15" s="243">
        <v>1723.52</v>
      </c>
      <c r="N15" s="243">
        <v>1716.2</v>
      </c>
      <c r="O15" s="243">
        <v>1715.62</v>
      </c>
      <c r="P15" s="243">
        <v>1710.31</v>
      </c>
      <c r="Q15" s="243">
        <v>1707.23</v>
      </c>
      <c r="R15" s="243">
        <v>1716.19</v>
      </c>
      <c r="S15" s="243">
        <v>1784.93</v>
      </c>
      <c r="T15" s="243">
        <v>1720.12</v>
      </c>
      <c r="U15" s="243">
        <v>1691.21</v>
      </c>
      <c r="V15" s="243">
        <v>1648.32</v>
      </c>
      <c r="W15" s="243">
        <v>1640.65</v>
      </c>
      <c r="X15" s="243">
        <v>1612.91</v>
      </c>
      <c r="Y15" s="244">
        <v>1613.28</v>
      </c>
      <c r="AB15" s="4">
        <v>7</v>
      </c>
      <c r="AC15" s="4">
        <v>10</v>
      </c>
    </row>
    <row r="16" spans="1:29" x14ac:dyDescent="0.25">
      <c r="A16" s="77">
        <v>10</v>
      </c>
      <c r="B16" s="242">
        <v>1613.3</v>
      </c>
      <c r="C16" s="243">
        <v>1608.22</v>
      </c>
      <c r="D16" s="243">
        <v>1609.09</v>
      </c>
      <c r="E16" s="243">
        <v>1615.46</v>
      </c>
      <c r="F16" s="243">
        <v>1623.82</v>
      </c>
      <c r="G16" s="243">
        <v>1650.63</v>
      </c>
      <c r="H16" s="243">
        <v>1705.05</v>
      </c>
      <c r="I16" s="243">
        <v>1728.96</v>
      </c>
      <c r="J16" s="243">
        <v>1727.16</v>
      </c>
      <c r="K16" s="243">
        <v>1712.94</v>
      </c>
      <c r="L16" s="243">
        <v>1686.37</v>
      </c>
      <c r="M16" s="243">
        <v>1700.74</v>
      </c>
      <c r="N16" s="243">
        <v>1700.22</v>
      </c>
      <c r="O16" s="243">
        <v>1707.54</v>
      </c>
      <c r="P16" s="243">
        <v>1693.23</v>
      </c>
      <c r="Q16" s="243">
        <v>1702.08</v>
      </c>
      <c r="R16" s="243">
        <v>1714.59</v>
      </c>
      <c r="S16" s="243">
        <v>1737.06</v>
      </c>
      <c r="T16" s="243">
        <v>1718.97</v>
      </c>
      <c r="U16" s="243">
        <v>1671.25</v>
      </c>
      <c r="V16" s="243">
        <v>1635.3</v>
      </c>
      <c r="W16" s="243">
        <v>1621.2</v>
      </c>
      <c r="X16" s="243">
        <v>1615.27</v>
      </c>
      <c r="Y16" s="244">
        <v>1614.47</v>
      </c>
      <c r="AB16" s="4">
        <v>7</v>
      </c>
      <c r="AC16" s="4">
        <v>11</v>
      </c>
    </row>
    <row r="17" spans="1:29" x14ac:dyDescent="0.25">
      <c r="A17" s="77">
        <v>11</v>
      </c>
      <c r="B17" s="242">
        <v>1632.6</v>
      </c>
      <c r="C17" s="243">
        <v>1631.37</v>
      </c>
      <c r="D17" s="243">
        <v>1623.69</v>
      </c>
      <c r="E17" s="243">
        <v>1632.44</v>
      </c>
      <c r="F17" s="243">
        <v>1634.04</v>
      </c>
      <c r="G17" s="243">
        <v>1651.01</v>
      </c>
      <c r="H17" s="243">
        <v>1658.41</v>
      </c>
      <c r="I17" s="243">
        <v>1659.68</v>
      </c>
      <c r="J17" s="243">
        <v>1642.55</v>
      </c>
      <c r="K17" s="243">
        <v>1642.53</v>
      </c>
      <c r="L17" s="243">
        <v>1641.48</v>
      </c>
      <c r="M17" s="243">
        <v>1641.49</v>
      </c>
      <c r="N17" s="243">
        <v>1641.14</v>
      </c>
      <c r="O17" s="243">
        <v>1640.1</v>
      </c>
      <c r="P17" s="243">
        <v>1641.84</v>
      </c>
      <c r="Q17" s="243">
        <v>1637.21</v>
      </c>
      <c r="R17" s="243">
        <v>1638.26</v>
      </c>
      <c r="S17" s="243">
        <v>1639.11</v>
      </c>
      <c r="T17" s="243">
        <v>1638.73</v>
      </c>
      <c r="U17" s="243">
        <v>1638.93</v>
      </c>
      <c r="V17" s="243">
        <v>1638.39</v>
      </c>
      <c r="W17" s="243">
        <v>1636.59</v>
      </c>
      <c r="X17" s="243">
        <v>1616.87</v>
      </c>
      <c r="Y17" s="244">
        <v>1618.51</v>
      </c>
      <c r="AB17" s="4">
        <v>7</v>
      </c>
      <c r="AC17" s="4">
        <v>12</v>
      </c>
    </row>
    <row r="18" spans="1:29" x14ac:dyDescent="0.25">
      <c r="A18" s="77">
        <v>12</v>
      </c>
      <c r="B18" s="242">
        <v>1627.63</v>
      </c>
      <c r="C18" s="243">
        <v>1622.7</v>
      </c>
      <c r="D18" s="243">
        <v>1598.34</v>
      </c>
      <c r="E18" s="243">
        <v>1629.95</v>
      </c>
      <c r="F18" s="243">
        <v>1642.53</v>
      </c>
      <c r="G18" s="243">
        <v>1644.65</v>
      </c>
      <c r="H18" s="243">
        <v>1643.63</v>
      </c>
      <c r="I18" s="243">
        <v>1644.05</v>
      </c>
      <c r="J18" s="243">
        <v>1635.64</v>
      </c>
      <c r="K18" s="243">
        <v>1635.17</v>
      </c>
      <c r="L18" s="243">
        <v>1634.53</v>
      </c>
      <c r="M18" s="243">
        <v>1619.26</v>
      </c>
      <c r="N18" s="243">
        <v>1634.72</v>
      </c>
      <c r="O18" s="243">
        <v>1619.65</v>
      </c>
      <c r="P18" s="243">
        <v>1634.85</v>
      </c>
      <c r="Q18" s="243">
        <v>1621.52</v>
      </c>
      <c r="R18" s="243">
        <v>1638.18</v>
      </c>
      <c r="S18" s="243">
        <v>1671.88</v>
      </c>
      <c r="T18" s="243">
        <v>1638.47</v>
      </c>
      <c r="U18" s="243">
        <v>1646.1</v>
      </c>
      <c r="V18" s="243">
        <v>1641.45</v>
      </c>
      <c r="W18" s="243">
        <v>1639.78</v>
      </c>
      <c r="X18" s="243">
        <v>1637.87</v>
      </c>
      <c r="Y18" s="244">
        <v>1641.72</v>
      </c>
      <c r="AB18" s="4">
        <v>7</v>
      </c>
      <c r="AC18" s="4">
        <v>13</v>
      </c>
    </row>
    <row r="19" spans="1:29" x14ac:dyDescent="0.25">
      <c r="A19" s="77">
        <v>13</v>
      </c>
      <c r="B19" s="242">
        <v>1643.29</v>
      </c>
      <c r="C19" s="243">
        <v>1643.86</v>
      </c>
      <c r="D19" s="243">
        <v>1644.35</v>
      </c>
      <c r="E19" s="243">
        <v>1644.94</v>
      </c>
      <c r="F19" s="243">
        <v>1645.91</v>
      </c>
      <c r="G19" s="243">
        <v>1647.97</v>
      </c>
      <c r="H19" s="243">
        <v>1650.03</v>
      </c>
      <c r="I19" s="243">
        <v>1654.66</v>
      </c>
      <c r="J19" s="243">
        <v>1736.03</v>
      </c>
      <c r="K19" s="243">
        <v>1735.9</v>
      </c>
      <c r="L19" s="243">
        <v>1728.68</v>
      </c>
      <c r="M19" s="243">
        <v>1727</v>
      </c>
      <c r="N19" s="243">
        <v>1727</v>
      </c>
      <c r="O19" s="243">
        <v>1729.32</v>
      </c>
      <c r="P19" s="243">
        <v>1733.33</v>
      </c>
      <c r="Q19" s="243">
        <v>1746.13</v>
      </c>
      <c r="R19" s="243">
        <v>1773.92</v>
      </c>
      <c r="S19" s="243">
        <v>1774.47</v>
      </c>
      <c r="T19" s="243">
        <v>1755.75</v>
      </c>
      <c r="U19" s="243">
        <v>1739.26</v>
      </c>
      <c r="V19" s="243">
        <v>1716.01</v>
      </c>
      <c r="W19" s="243">
        <v>1672.13</v>
      </c>
      <c r="X19" s="243">
        <v>1643.95</v>
      </c>
      <c r="Y19" s="244">
        <v>1644.22</v>
      </c>
      <c r="AB19" s="4">
        <v>7</v>
      </c>
      <c r="AC19" s="4">
        <v>14</v>
      </c>
    </row>
    <row r="20" spans="1:29" x14ac:dyDescent="0.25">
      <c r="A20" s="77">
        <v>14</v>
      </c>
      <c r="B20" s="242">
        <v>1644.63</v>
      </c>
      <c r="C20" s="243">
        <v>1645.38</v>
      </c>
      <c r="D20" s="243">
        <v>1644.62</v>
      </c>
      <c r="E20" s="243">
        <v>1633.44</v>
      </c>
      <c r="F20" s="243">
        <v>1644.85</v>
      </c>
      <c r="G20" s="243">
        <v>1647.68</v>
      </c>
      <c r="H20" s="243">
        <v>1647.95</v>
      </c>
      <c r="I20" s="243">
        <v>1652.31</v>
      </c>
      <c r="J20" s="243">
        <v>1692.16</v>
      </c>
      <c r="K20" s="243">
        <v>1777.49</v>
      </c>
      <c r="L20" s="243">
        <v>1778.55</v>
      </c>
      <c r="M20" s="243">
        <v>1776.59</v>
      </c>
      <c r="N20" s="243">
        <v>1768.99</v>
      </c>
      <c r="O20" s="243">
        <v>1764.63</v>
      </c>
      <c r="P20" s="243">
        <v>1771.53</v>
      </c>
      <c r="Q20" s="243">
        <v>1780.95</v>
      </c>
      <c r="R20" s="243">
        <v>1799.71</v>
      </c>
      <c r="S20" s="243">
        <v>1836.48</v>
      </c>
      <c r="T20" s="243">
        <v>1793.5</v>
      </c>
      <c r="U20" s="243">
        <v>1728.13</v>
      </c>
      <c r="V20" s="243">
        <v>1654.66</v>
      </c>
      <c r="W20" s="243">
        <v>1737.5</v>
      </c>
      <c r="X20" s="243">
        <v>1666.48</v>
      </c>
      <c r="Y20" s="244">
        <v>1650.52</v>
      </c>
      <c r="AB20" s="4">
        <v>7</v>
      </c>
      <c r="AC20" s="4">
        <v>15</v>
      </c>
    </row>
    <row r="21" spans="1:29" x14ac:dyDescent="0.25">
      <c r="A21" s="77">
        <v>15</v>
      </c>
      <c r="B21" s="242">
        <v>1644.03</v>
      </c>
      <c r="C21" s="243">
        <v>1639.65</v>
      </c>
      <c r="D21" s="243">
        <v>1637.97</v>
      </c>
      <c r="E21" s="243">
        <v>1638.25</v>
      </c>
      <c r="F21" s="243">
        <v>1645.48</v>
      </c>
      <c r="G21" s="243">
        <v>1651.24</v>
      </c>
      <c r="H21" s="243">
        <v>1652.27</v>
      </c>
      <c r="I21" s="243">
        <v>1694.19</v>
      </c>
      <c r="J21" s="243">
        <v>1696.54</v>
      </c>
      <c r="K21" s="243">
        <v>1699.48</v>
      </c>
      <c r="L21" s="243">
        <v>1693.37</v>
      </c>
      <c r="M21" s="243">
        <v>1707.9</v>
      </c>
      <c r="N21" s="243">
        <v>1686.31</v>
      </c>
      <c r="O21" s="243">
        <v>1690.46</v>
      </c>
      <c r="P21" s="243">
        <v>1693.59</v>
      </c>
      <c r="Q21" s="243">
        <v>1708.73</v>
      </c>
      <c r="R21" s="243">
        <v>1750.95</v>
      </c>
      <c r="S21" s="243">
        <v>1759.19</v>
      </c>
      <c r="T21" s="243">
        <v>1726.76</v>
      </c>
      <c r="U21" s="243">
        <v>1705.02</v>
      </c>
      <c r="V21" s="243">
        <v>1650.12</v>
      </c>
      <c r="W21" s="243">
        <v>1636.67</v>
      </c>
      <c r="X21" s="243">
        <v>1636.44</v>
      </c>
      <c r="Y21" s="244">
        <v>1621.77</v>
      </c>
      <c r="AB21" s="4">
        <v>7</v>
      </c>
      <c r="AC21" s="4">
        <v>16</v>
      </c>
    </row>
    <row r="22" spans="1:29" x14ac:dyDescent="0.25">
      <c r="A22" s="77">
        <v>16</v>
      </c>
      <c r="B22" s="242">
        <v>1628.3</v>
      </c>
      <c r="C22" s="243">
        <v>1609.61</v>
      </c>
      <c r="D22" s="243">
        <v>1594.88</v>
      </c>
      <c r="E22" s="243">
        <v>1618.62</v>
      </c>
      <c r="F22" s="243">
        <v>1644.11</v>
      </c>
      <c r="G22" s="243">
        <v>1644.95</v>
      </c>
      <c r="H22" s="243">
        <v>1648.96</v>
      </c>
      <c r="I22" s="243">
        <v>1645.34</v>
      </c>
      <c r="J22" s="243">
        <v>1633.8</v>
      </c>
      <c r="K22" s="243">
        <v>1633.65</v>
      </c>
      <c r="L22" s="243">
        <v>1632.75</v>
      </c>
      <c r="M22" s="243">
        <v>1632.53</v>
      </c>
      <c r="N22" s="243">
        <v>1633.29</v>
      </c>
      <c r="O22" s="243">
        <v>1633.34</v>
      </c>
      <c r="P22" s="243">
        <v>1633.71</v>
      </c>
      <c r="Q22" s="243">
        <v>1634.61</v>
      </c>
      <c r="R22" s="243">
        <v>1669.73</v>
      </c>
      <c r="S22" s="243">
        <v>1673.81</v>
      </c>
      <c r="T22" s="243">
        <v>1635.91</v>
      </c>
      <c r="U22" s="243">
        <v>1647.28</v>
      </c>
      <c r="V22" s="243">
        <v>1635.07</v>
      </c>
      <c r="W22" s="243">
        <v>1630.26</v>
      </c>
      <c r="X22" s="243">
        <v>1630.18</v>
      </c>
      <c r="Y22" s="244">
        <v>1631.75</v>
      </c>
      <c r="AB22" s="4">
        <v>7</v>
      </c>
      <c r="AC22" s="4">
        <v>17</v>
      </c>
    </row>
    <row r="23" spans="1:29" x14ac:dyDescent="0.25">
      <c r="A23" s="77">
        <v>17</v>
      </c>
      <c r="B23" s="242">
        <v>1631.42</v>
      </c>
      <c r="C23" s="243">
        <v>1625.89</v>
      </c>
      <c r="D23" s="243">
        <v>1636.93</v>
      </c>
      <c r="E23" s="243">
        <v>1638.52</v>
      </c>
      <c r="F23" s="243">
        <v>1644.41</v>
      </c>
      <c r="G23" s="243">
        <v>1663.07</v>
      </c>
      <c r="H23" s="243">
        <v>1757.49</v>
      </c>
      <c r="I23" s="243">
        <v>1774.94</v>
      </c>
      <c r="J23" s="243">
        <v>1773.31</v>
      </c>
      <c r="K23" s="243">
        <v>1771.54</v>
      </c>
      <c r="L23" s="243">
        <v>1754.13</v>
      </c>
      <c r="M23" s="243">
        <v>1756.93</v>
      </c>
      <c r="N23" s="243">
        <v>1747.93</v>
      </c>
      <c r="O23" s="243">
        <v>1750.91</v>
      </c>
      <c r="P23" s="243">
        <v>1764.57</v>
      </c>
      <c r="Q23" s="243">
        <v>1784.63</v>
      </c>
      <c r="R23" s="243">
        <v>1875.61</v>
      </c>
      <c r="S23" s="243">
        <v>1887.03</v>
      </c>
      <c r="T23" s="243">
        <v>1792.02</v>
      </c>
      <c r="U23" s="243">
        <v>1765.05</v>
      </c>
      <c r="V23" s="243">
        <v>1687.95</v>
      </c>
      <c r="W23" s="243">
        <v>1643.75</v>
      </c>
      <c r="X23" s="243">
        <v>1635.47</v>
      </c>
      <c r="Y23" s="244">
        <v>1637.42</v>
      </c>
      <c r="AB23" s="4">
        <v>7</v>
      </c>
      <c r="AC23" s="4">
        <v>18</v>
      </c>
    </row>
    <row r="24" spans="1:29" x14ac:dyDescent="0.25">
      <c r="A24" s="77">
        <v>18</v>
      </c>
      <c r="B24" s="242">
        <v>1639.55</v>
      </c>
      <c r="C24" s="243">
        <v>1640.4</v>
      </c>
      <c r="D24" s="243">
        <v>1634.85</v>
      </c>
      <c r="E24" s="243">
        <v>1641.77</v>
      </c>
      <c r="F24" s="243">
        <v>1641.89</v>
      </c>
      <c r="G24" s="243">
        <v>1720.25</v>
      </c>
      <c r="H24" s="243">
        <v>1775.19</v>
      </c>
      <c r="I24" s="243">
        <v>1806.62</v>
      </c>
      <c r="J24" s="243">
        <v>1806.8</v>
      </c>
      <c r="K24" s="243">
        <v>1811.49</v>
      </c>
      <c r="L24" s="243">
        <v>1793.35</v>
      </c>
      <c r="M24" s="243">
        <v>1794.67</v>
      </c>
      <c r="N24" s="243">
        <v>1769.02</v>
      </c>
      <c r="O24" s="243">
        <v>1744.03</v>
      </c>
      <c r="P24" s="243">
        <v>1786.11</v>
      </c>
      <c r="Q24" s="243">
        <v>1807.81</v>
      </c>
      <c r="R24" s="243">
        <v>1854.11</v>
      </c>
      <c r="S24" s="243">
        <v>1830.05</v>
      </c>
      <c r="T24" s="243">
        <v>1801.77</v>
      </c>
      <c r="U24" s="243">
        <v>1755.75</v>
      </c>
      <c r="V24" s="243">
        <v>1644.01</v>
      </c>
      <c r="W24" s="243">
        <v>1641.87</v>
      </c>
      <c r="X24" s="243">
        <v>1635.78</v>
      </c>
      <c r="Y24" s="244">
        <v>1637.61</v>
      </c>
      <c r="AB24" s="4">
        <v>7</v>
      </c>
      <c r="AC24" s="4">
        <v>19</v>
      </c>
    </row>
    <row r="25" spans="1:29" x14ac:dyDescent="0.25">
      <c r="A25" s="77">
        <v>19</v>
      </c>
      <c r="B25" s="242">
        <v>1638.61</v>
      </c>
      <c r="C25" s="243">
        <v>1640.46</v>
      </c>
      <c r="D25" s="243">
        <v>1641.38</v>
      </c>
      <c r="E25" s="243">
        <v>1642.95</v>
      </c>
      <c r="F25" s="243">
        <v>1648.86</v>
      </c>
      <c r="G25" s="243">
        <v>1673.11</v>
      </c>
      <c r="H25" s="243">
        <v>1766.13</v>
      </c>
      <c r="I25" s="243">
        <v>1781.44</v>
      </c>
      <c r="J25" s="243">
        <v>1782.88</v>
      </c>
      <c r="K25" s="243">
        <v>1780.06</v>
      </c>
      <c r="L25" s="243">
        <v>1780.43</v>
      </c>
      <c r="M25" s="243">
        <v>1768.48</v>
      </c>
      <c r="N25" s="243">
        <v>1766.44</v>
      </c>
      <c r="O25" s="243">
        <v>1764.55</v>
      </c>
      <c r="P25" s="243">
        <v>1767.62</v>
      </c>
      <c r="Q25" s="243">
        <v>1780.58</v>
      </c>
      <c r="R25" s="243">
        <v>1807.43</v>
      </c>
      <c r="S25" s="243">
        <v>1803.14</v>
      </c>
      <c r="T25" s="243">
        <v>1779.52</v>
      </c>
      <c r="U25" s="243">
        <v>1765.82</v>
      </c>
      <c r="V25" s="243">
        <v>1708.56</v>
      </c>
      <c r="W25" s="243">
        <v>1642.91</v>
      </c>
      <c r="X25" s="243">
        <v>1637.18</v>
      </c>
      <c r="Y25" s="244">
        <v>1636.95</v>
      </c>
      <c r="AB25" s="4">
        <v>7</v>
      </c>
      <c r="AC25" s="4">
        <v>20</v>
      </c>
    </row>
    <row r="26" spans="1:29" x14ac:dyDescent="0.25">
      <c r="A26" s="77">
        <v>20</v>
      </c>
      <c r="B26" s="242">
        <v>1646.87</v>
      </c>
      <c r="C26" s="243">
        <v>1640.87</v>
      </c>
      <c r="D26" s="243">
        <v>1642.75</v>
      </c>
      <c r="E26" s="243">
        <v>1643.33</v>
      </c>
      <c r="F26" s="243">
        <v>1642.7</v>
      </c>
      <c r="G26" s="243">
        <v>1646.3</v>
      </c>
      <c r="H26" s="243">
        <v>1651.2</v>
      </c>
      <c r="I26" s="243">
        <v>1712.63</v>
      </c>
      <c r="J26" s="243">
        <v>1714.96</v>
      </c>
      <c r="K26" s="243">
        <v>1716.42</v>
      </c>
      <c r="L26" s="243">
        <v>1712.09</v>
      </c>
      <c r="M26" s="243">
        <v>1708.5</v>
      </c>
      <c r="N26" s="243">
        <v>1709.05</v>
      </c>
      <c r="O26" s="243">
        <v>1711.82</v>
      </c>
      <c r="P26" s="243">
        <v>1717.74</v>
      </c>
      <c r="Q26" s="243">
        <v>1724.51</v>
      </c>
      <c r="R26" s="243">
        <v>1734.87</v>
      </c>
      <c r="S26" s="243">
        <v>1728.7</v>
      </c>
      <c r="T26" s="243">
        <v>1734.32</v>
      </c>
      <c r="U26" s="243">
        <v>1701.75</v>
      </c>
      <c r="V26" s="243">
        <v>1640.99</v>
      </c>
      <c r="W26" s="243">
        <v>1633.67</v>
      </c>
      <c r="X26" s="243">
        <v>1635.41</v>
      </c>
      <c r="Y26" s="244">
        <v>1637.86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242">
        <v>1638.57</v>
      </c>
      <c r="C27" s="243">
        <v>1633.44</v>
      </c>
      <c r="D27" s="243">
        <v>1633.95</v>
      </c>
      <c r="E27" s="243">
        <v>1634.54</v>
      </c>
      <c r="F27" s="243">
        <v>1634.5</v>
      </c>
      <c r="G27" s="243">
        <v>1642.39</v>
      </c>
      <c r="H27" s="243">
        <v>1641.58</v>
      </c>
      <c r="I27" s="243">
        <v>1642.67</v>
      </c>
      <c r="J27" s="243">
        <v>1637.52</v>
      </c>
      <c r="K27" s="243">
        <v>1648.06</v>
      </c>
      <c r="L27" s="243">
        <v>1644.07</v>
      </c>
      <c r="M27" s="243">
        <v>1635.36</v>
      </c>
      <c r="N27" s="243">
        <v>1635.07</v>
      </c>
      <c r="O27" s="243">
        <v>1635.36</v>
      </c>
      <c r="P27" s="243">
        <v>1662.6</v>
      </c>
      <c r="Q27" s="243">
        <v>1698.74</v>
      </c>
      <c r="R27" s="243">
        <v>1708.21</v>
      </c>
      <c r="S27" s="243">
        <v>1705.45</v>
      </c>
      <c r="T27" s="243">
        <v>1701.99</v>
      </c>
      <c r="U27" s="243">
        <v>1664.97</v>
      </c>
      <c r="V27" s="243">
        <v>1721.44</v>
      </c>
      <c r="W27" s="243">
        <v>1653.78</v>
      </c>
      <c r="X27" s="243">
        <v>1636.94</v>
      </c>
      <c r="Y27" s="244">
        <v>1636.96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242">
        <v>1640.42</v>
      </c>
      <c r="C28" s="243">
        <v>1641.7</v>
      </c>
      <c r="D28" s="243">
        <v>1642.37</v>
      </c>
      <c r="E28" s="243">
        <v>1643.03</v>
      </c>
      <c r="F28" s="243">
        <v>1649.71</v>
      </c>
      <c r="G28" s="243">
        <v>1762.81</v>
      </c>
      <c r="H28" s="243">
        <v>1882.52</v>
      </c>
      <c r="I28" s="243">
        <v>1906.84</v>
      </c>
      <c r="J28" s="243">
        <v>1823.4</v>
      </c>
      <c r="K28" s="243">
        <v>1820.67</v>
      </c>
      <c r="L28" s="243">
        <v>1808.73</v>
      </c>
      <c r="M28" s="243">
        <v>1825.04</v>
      </c>
      <c r="N28" s="243">
        <v>1818.24</v>
      </c>
      <c r="O28" s="243">
        <v>1815.2</v>
      </c>
      <c r="P28" s="243">
        <v>1826.5</v>
      </c>
      <c r="Q28" s="243">
        <v>1838.3</v>
      </c>
      <c r="R28" s="243">
        <v>1838.03</v>
      </c>
      <c r="S28" s="243">
        <v>1829.75</v>
      </c>
      <c r="T28" s="243">
        <v>1786.43</v>
      </c>
      <c r="U28" s="243">
        <v>1773.61</v>
      </c>
      <c r="V28" s="243">
        <v>1684.09</v>
      </c>
      <c r="W28" s="243">
        <v>1645.62</v>
      </c>
      <c r="X28" s="243">
        <v>1638.09</v>
      </c>
      <c r="Y28" s="244">
        <v>1638.77</v>
      </c>
      <c r="AB28" s="4">
        <v>7</v>
      </c>
      <c r="AC28" s="4">
        <v>23</v>
      </c>
    </row>
    <row r="29" spans="1:29" x14ac:dyDescent="0.25">
      <c r="A29" s="77">
        <v>23</v>
      </c>
      <c r="B29" s="242">
        <v>1641.12</v>
      </c>
      <c r="C29" s="243">
        <v>1642.01</v>
      </c>
      <c r="D29" s="243">
        <v>1642.98</v>
      </c>
      <c r="E29" s="243">
        <v>1643.9</v>
      </c>
      <c r="F29" s="243">
        <v>1650.48</v>
      </c>
      <c r="G29" s="243">
        <v>1695.71</v>
      </c>
      <c r="H29" s="243">
        <v>1758.04</v>
      </c>
      <c r="I29" s="243">
        <v>1791.82</v>
      </c>
      <c r="J29" s="243">
        <v>1766.18</v>
      </c>
      <c r="K29" s="243">
        <v>1761.16</v>
      </c>
      <c r="L29" s="243">
        <v>1750.11</v>
      </c>
      <c r="M29" s="243">
        <v>1749.45</v>
      </c>
      <c r="N29" s="243">
        <v>1727.44</v>
      </c>
      <c r="O29" s="243">
        <v>1733.51</v>
      </c>
      <c r="P29" s="243">
        <v>1757.81</v>
      </c>
      <c r="Q29" s="243">
        <v>1796.35</v>
      </c>
      <c r="R29" s="243">
        <v>1808.55</v>
      </c>
      <c r="S29" s="243">
        <v>1810.78</v>
      </c>
      <c r="T29" s="243">
        <v>1773.14</v>
      </c>
      <c r="U29" s="243">
        <v>1738.41</v>
      </c>
      <c r="V29" s="243">
        <v>1706.48</v>
      </c>
      <c r="W29" s="243">
        <v>1648.76</v>
      </c>
      <c r="X29" s="243">
        <v>1646.44</v>
      </c>
      <c r="Y29" s="244">
        <v>1639.53</v>
      </c>
      <c r="AB29" s="4">
        <v>7</v>
      </c>
      <c r="AC29" s="4">
        <v>24</v>
      </c>
    </row>
    <row r="30" spans="1:29" x14ac:dyDescent="0.25">
      <c r="A30" s="77">
        <v>24</v>
      </c>
      <c r="B30" s="242">
        <v>1641.04</v>
      </c>
      <c r="C30" s="243">
        <v>1637.99</v>
      </c>
      <c r="D30" s="243">
        <v>1633.04</v>
      </c>
      <c r="E30" s="243">
        <v>1632.42</v>
      </c>
      <c r="F30" s="243">
        <v>1640.36</v>
      </c>
      <c r="G30" s="243">
        <v>1654.74</v>
      </c>
      <c r="H30" s="243">
        <v>1687.53</v>
      </c>
      <c r="I30" s="243">
        <v>1722.15</v>
      </c>
      <c r="J30" s="243">
        <v>1729.99</v>
      </c>
      <c r="K30" s="243">
        <v>1731.31</v>
      </c>
      <c r="L30" s="243">
        <v>1722.01</v>
      </c>
      <c r="M30" s="243">
        <v>1720.69</v>
      </c>
      <c r="N30" s="243">
        <v>1720.47</v>
      </c>
      <c r="O30" s="243">
        <v>1727.7</v>
      </c>
      <c r="P30" s="243">
        <v>1734.32</v>
      </c>
      <c r="Q30" s="243">
        <v>1748.53</v>
      </c>
      <c r="R30" s="243">
        <v>1785.15</v>
      </c>
      <c r="S30" s="243">
        <v>1795.33</v>
      </c>
      <c r="T30" s="243">
        <v>1734.86</v>
      </c>
      <c r="U30" s="243">
        <v>1724.74</v>
      </c>
      <c r="V30" s="243">
        <v>1684.84</v>
      </c>
      <c r="W30" s="243">
        <v>1648.41</v>
      </c>
      <c r="X30" s="243">
        <v>1642.42</v>
      </c>
      <c r="Y30" s="244">
        <v>1642.63</v>
      </c>
      <c r="AB30" s="4">
        <v>7</v>
      </c>
      <c r="AC30" s="4">
        <v>25</v>
      </c>
    </row>
    <row r="31" spans="1:29" x14ac:dyDescent="0.25">
      <c r="A31" s="77">
        <v>25</v>
      </c>
      <c r="B31" s="242">
        <v>1644.59</v>
      </c>
      <c r="C31" s="243">
        <v>1645.64</v>
      </c>
      <c r="D31" s="243">
        <v>1641.12</v>
      </c>
      <c r="E31" s="243">
        <v>1646.95</v>
      </c>
      <c r="F31" s="243">
        <v>1648.19</v>
      </c>
      <c r="G31" s="243">
        <v>1664.89</v>
      </c>
      <c r="H31" s="243">
        <v>1719.76</v>
      </c>
      <c r="I31" s="243">
        <v>1768.78</v>
      </c>
      <c r="J31" s="243">
        <v>1738.05</v>
      </c>
      <c r="K31" s="243">
        <v>1734.95</v>
      </c>
      <c r="L31" s="243">
        <v>1726.66</v>
      </c>
      <c r="M31" s="243">
        <v>1725.47</v>
      </c>
      <c r="N31" s="243">
        <v>1723.92</v>
      </c>
      <c r="O31" s="243">
        <v>1727.66</v>
      </c>
      <c r="P31" s="243">
        <v>1739.23</v>
      </c>
      <c r="Q31" s="243">
        <v>1751.13</v>
      </c>
      <c r="R31" s="243">
        <v>1805.04</v>
      </c>
      <c r="S31" s="243">
        <v>1800.96</v>
      </c>
      <c r="T31" s="243">
        <v>1740.94</v>
      </c>
      <c r="U31" s="243">
        <v>1725.56</v>
      </c>
      <c r="V31" s="243">
        <v>1683.32</v>
      </c>
      <c r="W31" s="243">
        <v>1649.94</v>
      </c>
      <c r="X31" s="243">
        <v>1641.98</v>
      </c>
      <c r="Y31" s="244">
        <v>1642.28</v>
      </c>
      <c r="AB31" s="4">
        <v>8</v>
      </c>
      <c r="AC31" s="4">
        <v>2</v>
      </c>
    </row>
    <row r="32" spans="1:29" x14ac:dyDescent="0.25">
      <c r="A32" s="77">
        <v>26</v>
      </c>
      <c r="B32" s="242">
        <v>1644.23</v>
      </c>
      <c r="C32" s="243">
        <v>1639.69</v>
      </c>
      <c r="D32" s="243">
        <v>1640.01</v>
      </c>
      <c r="E32" s="243">
        <v>1641.75</v>
      </c>
      <c r="F32" s="243">
        <v>1647.61</v>
      </c>
      <c r="G32" s="243">
        <v>1656</v>
      </c>
      <c r="H32" s="243">
        <v>1706.15</v>
      </c>
      <c r="I32" s="243">
        <v>1705.26</v>
      </c>
      <c r="J32" s="243">
        <v>1696.86</v>
      </c>
      <c r="K32" s="243">
        <v>1708.45</v>
      </c>
      <c r="L32" s="243">
        <v>1706.45</v>
      </c>
      <c r="M32" s="243">
        <v>1706.57</v>
      </c>
      <c r="N32" s="243">
        <v>1697.24</v>
      </c>
      <c r="O32" s="243">
        <v>1697.84</v>
      </c>
      <c r="P32" s="243">
        <v>1707.81</v>
      </c>
      <c r="Q32" s="243">
        <v>1717.53</v>
      </c>
      <c r="R32" s="243">
        <v>1751.86</v>
      </c>
      <c r="S32" s="243">
        <v>1722.59</v>
      </c>
      <c r="T32" s="243">
        <v>1705.19</v>
      </c>
      <c r="U32" s="243">
        <v>1667.42</v>
      </c>
      <c r="V32" s="243">
        <v>1645.22</v>
      </c>
      <c r="W32" s="243">
        <v>1589.16</v>
      </c>
      <c r="X32" s="243">
        <v>1634.55</v>
      </c>
      <c r="Y32" s="244">
        <v>1637.08</v>
      </c>
      <c r="AB32" s="4">
        <v>8</v>
      </c>
      <c r="AC32" s="4">
        <v>3</v>
      </c>
    </row>
    <row r="33" spans="1:29" x14ac:dyDescent="0.25">
      <c r="A33" s="77">
        <v>27</v>
      </c>
      <c r="B33" s="242">
        <v>1640.52</v>
      </c>
      <c r="C33" s="243">
        <v>1640.48</v>
      </c>
      <c r="D33" s="243">
        <v>1640.57</v>
      </c>
      <c r="E33" s="243">
        <v>1641.45</v>
      </c>
      <c r="F33" s="243">
        <v>1643.29</v>
      </c>
      <c r="G33" s="243">
        <v>1640.53</v>
      </c>
      <c r="H33" s="243">
        <v>1653.34</v>
      </c>
      <c r="I33" s="243">
        <v>1717.91</v>
      </c>
      <c r="J33" s="243">
        <v>1802.46</v>
      </c>
      <c r="K33" s="243">
        <v>1838.53</v>
      </c>
      <c r="L33" s="243">
        <v>1804.21</v>
      </c>
      <c r="M33" s="243">
        <v>1789.81</v>
      </c>
      <c r="N33" s="243">
        <v>1765.67</v>
      </c>
      <c r="O33" s="243">
        <v>1776.7</v>
      </c>
      <c r="P33" s="243">
        <v>1792.41</v>
      </c>
      <c r="Q33" s="243">
        <v>1827.62</v>
      </c>
      <c r="R33" s="243">
        <v>1846.37</v>
      </c>
      <c r="S33" s="243">
        <v>1834.25</v>
      </c>
      <c r="T33" s="243">
        <v>1816.32</v>
      </c>
      <c r="U33" s="243">
        <v>1797.08</v>
      </c>
      <c r="V33" s="243">
        <v>1754.26</v>
      </c>
      <c r="W33" s="243">
        <v>1665.9</v>
      </c>
      <c r="X33" s="243">
        <v>1640.2</v>
      </c>
      <c r="Y33" s="244">
        <v>1640.97</v>
      </c>
      <c r="AB33" s="4">
        <v>8</v>
      </c>
      <c r="AC33" s="4">
        <v>4</v>
      </c>
    </row>
    <row r="34" spans="1:29" x14ac:dyDescent="0.25">
      <c r="A34" s="77">
        <v>28</v>
      </c>
      <c r="B34" s="242">
        <v>1641.05</v>
      </c>
      <c r="C34" s="243">
        <v>1640.84</v>
      </c>
      <c r="D34" s="243">
        <v>1641.33</v>
      </c>
      <c r="E34" s="243">
        <v>1641.63</v>
      </c>
      <c r="F34" s="243">
        <v>1641.87</v>
      </c>
      <c r="G34" s="243">
        <v>1638.78</v>
      </c>
      <c r="H34" s="243">
        <v>1641.49</v>
      </c>
      <c r="I34" s="243">
        <v>1658.84</v>
      </c>
      <c r="J34" s="243">
        <v>1733.46</v>
      </c>
      <c r="K34" s="243">
        <v>1797.91</v>
      </c>
      <c r="L34" s="243">
        <v>1794.96</v>
      </c>
      <c r="M34" s="243">
        <v>1796.35</v>
      </c>
      <c r="N34" s="243">
        <v>1792.64</v>
      </c>
      <c r="O34" s="243">
        <v>1796.68</v>
      </c>
      <c r="P34" s="243">
        <v>1825.27</v>
      </c>
      <c r="Q34" s="243">
        <v>1852.45</v>
      </c>
      <c r="R34" s="243">
        <v>1879.58</v>
      </c>
      <c r="S34" s="243">
        <v>1861.85</v>
      </c>
      <c r="T34" s="243">
        <v>1849.19</v>
      </c>
      <c r="U34" s="243">
        <v>1843.62</v>
      </c>
      <c r="V34" s="243">
        <v>1804.84</v>
      </c>
      <c r="W34" s="243">
        <v>1677.92</v>
      </c>
      <c r="X34" s="243">
        <v>1647.68</v>
      </c>
      <c r="Y34" s="244">
        <v>1641.59</v>
      </c>
      <c r="AB34" s="4">
        <v>8</v>
      </c>
      <c r="AC34" s="4">
        <v>5</v>
      </c>
    </row>
    <row r="35" spans="1:29" x14ac:dyDescent="0.25">
      <c r="A35" s="77">
        <v>29</v>
      </c>
      <c r="B35" s="242">
        <v>1640.64</v>
      </c>
      <c r="C35" s="243">
        <v>1640.72</v>
      </c>
      <c r="D35" s="243">
        <v>1640.79</v>
      </c>
      <c r="E35" s="243">
        <v>1641.95</v>
      </c>
      <c r="F35" s="243">
        <v>1645.96</v>
      </c>
      <c r="G35" s="243">
        <v>1670.36</v>
      </c>
      <c r="H35" s="243">
        <v>1716.32</v>
      </c>
      <c r="I35" s="243">
        <v>1792.74</v>
      </c>
      <c r="J35" s="243">
        <v>1794.05</v>
      </c>
      <c r="K35" s="243">
        <v>1796.44</v>
      </c>
      <c r="L35" s="243">
        <v>1790.13</v>
      </c>
      <c r="M35" s="243">
        <v>1792.56</v>
      </c>
      <c r="N35" s="243">
        <v>1791.17</v>
      </c>
      <c r="O35" s="243">
        <v>1793.77</v>
      </c>
      <c r="P35" s="243">
        <v>1815.48</v>
      </c>
      <c r="Q35" s="243">
        <v>1878.68</v>
      </c>
      <c r="R35" s="243">
        <v>1892.02</v>
      </c>
      <c r="S35" s="243">
        <v>1883.29</v>
      </c>
      <c r="T35" s="243">
        <v>1822.02</v>
      </c>
      <c r="U35" s="243">
        <v>1805.9</v>
      </c>
      <c r="V35" s="243">
        <v>1756.5</v>
      </c>
      <c r="W35" s="243">
        <v>1677.95</v>
      </c>
      <c r="X35" s="243">
        <v>1645.52</v>
      </c>
      <c r="Y35" s="244">
        <v>1639.84</v>
      </c>
      <c r="AB35" s="4">
        <v>8</v>
      </c>
      <c r="AC35" s="4">
        <v>6</v>
      </c>
    </row>
    <row r="36" spans="1:29" x14ac:dyDescent="0.25">
      <c r="A36" s="77">
        <v>30</v>
      </c>
      <c r="B36" s="242">
        <v>1642.78</v>
      </c>
      <c r="C36" s="243">
        <v>1641.96</v>
      </c>
      <c r="D36" s="243">
        <v>1642.65</v>
      </c>
      <c r="E36" s="243">
        <v>1644.17</v>
      </c>
      <c r="F36" s="243">
        <v>1645.71</v>
      </c>
      <c r="G36" s="243">
        <v>1661.88</v>
      </c>
      <c r="H36" s="243">
        <v>1706.47</v>
      </c>
      <c r="I36" s="243">
        <v>1733.69</v>
      </c>
      <c r="J36" s="243">
        <v>1740.21</v>
      </c>
      <c r="K36" s="243">
        <v>1713.54</v>
      </c>
      <c r="L36" s="243">
        <v>1683.11</v>
      </c>
      <c r="M36" s="243">
        <v>1678.31</v>
      </c>
      <c r="N36" s="243">
        <v>1674.78</v>
      </c>
      <c r="O36" s="243">
        <v>1673.04</v>
      </c>
      <c r="P36" s="243">
        <v>1681.8</v>
      </c>
      <c r="Q36" s="243">
        <v>1698.49</v>
      </c>
      <c r="R36" s="243">
        <v>1783.36</v>
      </c>
      <c r="S36" s="243">
        <v>1726.56</v>
      </c>
      <c r="T36" s="243">
        <v>1686.5</v>
      </c>
      <c r="U36" s="243">
        <v>1666.29</v>
      </c>
      <c r="V36" s="243">
        <v>1659.76</v>
      </c>
      <c r="W36" s="243">
        <v>1647.07</v>
      </c>
      <c r="X36" s="243">
        <v>1634.65</v>
      </c>
      <c r="Y36" s="244">
        <v>1639.24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245">
        <v>1642.38</v>
      </c>
      <c r="C37" s="246">
        <v>1640.68</v>
      </c>
      <c r="D37" s="246">
        <v>1643.1</v>
      </c>
      <c r="E37" s="246">
        <v>1643.99</v>
      </c>
      <c r="F37" s="246">
        <v>1653.94</v>
      </c>
      <c r="G37" s="246">
        <v>1742.03</v>
      </c>
      <c r="H37" s="246">
        <v>1868.77</v>
      </c>
      <c r="I37" s="246">
        <v>1939.12</v>
      </c>
      <c r="J37" s="246">
        <v>1927.43</v>
      </c>
      <c r="K37" s="246">
        <v>1920.28</v>
      </c>
      <c r="L37" s="246">
        <v>1907.42</v>
      </c>
      <c r="M37" s="246">
        <v>1918.37</v>
      </c>
      <c r="N37" s="246">
        <v>1911.11</v>
      </c>
      <c r="O37" s="246">
        <v>1918.84</v>
      </c>
      <c r="P37" s="246">
        <v>1941.09</v>
      </c>
      <c r="Q37" s="246">
        <v>1978.73</v>
      </c>
      <c r="R37" s="246">
        <v>1990.49</v>
      </c>
      <c r="S37" s="246">
        <v>1988.72</v>
      </c>
      <c r="T37" s="246">
        <v>1912.99</v>
      </c>
      <c r="U37" s="246">
        <v>1883.96</v>
      </c>
      <c r="V37" s="246">
        <v>1804.37</v>
      </c>
      <c r="W37" s="246">
        <v>1738.23</v>
      </c>
      <c r="X37" s="246">
        <v>1710.65</v>
      </c>
      <c r="Y37" s="247">
        <v>1665.54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219">
        <v>1597.74</v>
      </c>
      <c r="C41" s="220">
        <v>1607.74</v>
      </c>
      <c r="D41" s="220">
        <v>1631.58</v>
      </c>
      <c r="E41" s="220">
        <v>1639.82</v>
      </c>
      <c r="F41" s="220">
        <v>1704.21</v>
      </c>
      <c r="G41" s="220">
        <v>1812.63</v>
      </c>
      <c r="H41" s="220">
        <v>1869.52</v>
      </c>
      <c r="I41" s="220">
        <v>1881.33</v>
      </c>
      <c r="J41" s="220">
        <v>1879.24</v>
      </c>
      <c r="K41" s="220">
        <v>1871.84</v>
      </c>
      <c r="L41" s="220">
        <v>1861.95</v>
      </c>
      <c r="M41" s="220">
        <v>1861.87</v>
      </c>
      <c r="N41" s="220">
        <v>1851.67</v>
      </c>
      <c r="O41" s="220">
        <v>1835.23</v>
      </c>
      <c r="P41" s="220">
        <v>1843.64</v>
      </c>
      <c r="Q41" s="220">
        <v>1861.3</v>
      </c>
      <c r="R41" s="220">
        <v>1876.44</v>
      </c>
      <c r="S41" s="220">
        <v>1896.49</v>
      </c>
      <c r="T41" s="220">
        <v>1874.58</v>
      </c>
      <c r="U41" s="220">
        <v>1857.41</v>
      </c>
      <c r="V41" s="220">
        <v>1829.18</v>
      </c>
      <c r="W41" s="220">
        <v>1779.71</v>
      </c>
      <c r="X41" s="220">
        <v>1658.18</v>
      </c>
      <c r="Y41" s="221">
        <v>1635.39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1606.54</v>
      </c>
      <c r="C42" s="214">
        <v>1607.01</v>
      </c>
      <c r="D42" s="214">
        <v>1615.93</v>
      </c>
      <c r="E42" s="214">
        <v>1638.53</v>
      </c>
      <c r="F42" s="214">
        <v>1722.37</v>
      </c>
      <c r="G42" s="214">
        <v>1838.21</v>
      </c>
      <c r="H42" s="214">
        <v>1859.45</v>
      </c>
      <c r="I42" s="214">
        <v>1904.24</v>
      </c>
      <c r="J42" s="214">
        <v>1881.99</v>
      </c>
      <c r="K42" s="214">
        <v>1870.64</v>
      </c>
      <c r="L42" s="214">
        <v>1853.07</v>
      </c>
      <c r="M42" s="214">
        <v>1855.98</v>
      </c>
      <c r="N42" s="214">
        <v>1852.55</v>
      </c>
      <c r="O42" s="214">
        <v>1849.01</v>
      </c>
      <c r="P42" s="214">
        <v>1852.89</v>
      </c>
      <c r="Q42" s="214">
        <v>1869.57</v>
      </c>
      <c r="R42" s="214">
        <v>1905.88</v>
      </c>
      <c r="S42" s="214">
        <v>1915.35</v>
      </c>
      <c r="T42" s="214">
        <v>1982.42</v>
      </c>
      <c r="U42" s="214">
        <v>1896.68</v>
      </c>
      <c r="V42" s="214">
        <v>1852.63</v>
      </c>
      <c r="W42" s="214">
        <v>1812.56</v>
      </c>
      <c r="X42" s="214">
        <v>1719.88</v>
      </c>
      <c r="Y42" s="215">
        <v>1682.96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1635.52</v>
      </c>
      <c r="C43" s="214">
        <v>1623.49</v>
      </c>
      <c r="D43" s="214">
        <v>1625.94</v>
      </c>
      <c r="E43" s="214">
        <v>1637.62</v>
      </c>
      <c r="F43" s="214">
        <v>1705.29</v>
      </c>
      <c r="G43" s="214">
        <v>1817.33</v>
      </c>
      <c r="H43" s="214">
        <v>1864.68</v>
      </c>
      <c r="I43" s="214">
        <v>1881.93</v>
      </c>
      <c r="J43" s="214">
        <v>1884.51</v>
      </c>
      <c r="K43" s="214">
        <v>1880.86</v>
      </c>
      <c r="L43" s="214">
        <v>1852.69</v>
      </c>
      <c r="M43" s="214">
        <v>1866.8</v>
      </c>
      <c r="N43" s="214">
        <v>1861.87</v>
      </c>
      <c r="O43" s="214">
        <v>1853.09</v>
      </c>
      <c r="P43" s="214">
        <v>1854.79</v>
      </c>
      <c r="Q43" s="214">
        <v>1866.65</v>
      </c>
      <c r="R43" s="214">
        <v>1896.2</v>
      </c>
      <c r="S43" s="214">
        <v>1937.82</v>
      </c>
      <c r="T43" s="214">
        <v>1895.88</v>
      </c>
      <c r="U43" s="214">
        <v>1865.35</v>
      </c>
      <c r="V43" s="214">
        <v>1807.54</v>
      </c>
      <c r="W43" s="214">
        <v>1753</v>
      </c>
      <c r="X43" s="214">
        <v>1691.18</v>
      </c>
      <c r="Y43" s="215">
        <v>1677.13</v>
      </c>
      <c r="AB43" s="4">
        <v>8</v>
      </c>
      <c r="AC43" s="4">
        <v>14</v>
      </c>
    </row>
    <row r="44" spans="1:29" x14ac:dyDescent="0.25">
      <c r="A44" s="69">
        <v>4</v>
      </c>
      <c r="B44" s="213">
        <v>1634.64</v>
      </c>
      <c r="C44" s="214">
        <v>1635.11</v>
      </c>
      <c r="D44" s="214">
        <v>1636.21</v>
      </c>
      <c r="E44" s="214">
        <v>1636.81</v>
      </c>
      <c r="F44" s="214">
        <v>1637.9</v>
      </c>
      <c r="G44" s="214">
        <v>1708.59</v>
      </c>
      <c r="H44" s="214">
        <v>1736.05</v>
      </c>
      <c r="I44" s="214">
        <v>1722.92</v>
      </c>
      <c r="J44" s="214">
        <v>1698.17</v>
      </c>
      <c r="K44" s="214">
        <v>1660.94</v>
      </c>
      <c r="L44" s="214">
        <v>1591.93</v>
      </c>
      <c r="M44" s="214">
        <v>1591.86</v>
      </c>
      <c r="N44" s="214">
        <v>1591.73</v>
      </c>
      <c r="O44" s="214">
        <v>1591.84</v>
      </c>
      <c r="P44" s="214">
        <v>1618.74</v>
      </c>
      <c r="Q44" s="214">
        <v>1609.96</v>
      </c>
      <c r="R44" s="214">
        <v>1643.53</v>
      </c>
      <c r="S44" s="214">
        <v>1643.66</v>
      </c>
      <c r="T44" s="214">
        <v>1642.62</v>
      </c>
      <c r="U44" s="214">
        <v>1642.35</v>
      </c>
      <c r="V44" s="214">
        <v>1640.84</v>
      </c>
      <c r="W44" s="214">
        <v>1595.42</v>
      </c>
      <c r="X44" s="214">
        <v>1588.24</v>
      </c>
      <c r="Y44" s="215">
        <v>1594.12</v>
      </c>
      <c r="AB44" s="4">
        <v>8</v>
      </c>
      <c r="AC44" s="4">
        <v>15</v>
      </c>
    </row>
    <row r="45" spans="1:29" x14ac:dyDescent="0.25">
      <c r="A45" s="69">
        <v>5</v>
      </c>
      <c r="B45" s="213">
        <v>1635.43</v>
      </c>
      <c r="C45" s="214">
        <v>1636.49</v>
      </c>
      <c r="D45" s="214">
        <v>1636.31</v>
      </c>
      <c r="E45" s="214">
        <v>1637.15</v>
      </c>
      <c r="F45" s="214">
        <v>1644.4</v>
      </c>
      <c r="G45" s="214">
        <v>1655.77</v>
      </c>
      <c r="H45" s="214">
        <v>1727.39</v>
      </c>
      <c r="I45" s="214">
        <v>1708.46</v>
      </c>
      <c r="J45" s="214">
        <v>1664.94</v>
      </c>
      <c r="K45" s="214">
        <v>1653.63</v>
      </c>
      <c r="L45" s="214">
        <v>1645.44</v>
      </c>
      <c r="M45" s="214">
        <v>1643.37</v>
      </c>
      <c r="N45" s="214">
        <v>1604.61</v>
      </c>
      <c r="O45" s="214">
        <v>1592.28</v>
      </c>
      <c r="P45" s="214">
        <v>1592.96</v>
      </c>
      <c r="Q45" s="214">
        <v>1603.97</v>
      </c>
      <c r="R45" s="214">
        <v>1654.02</v>
      </c>
      <c r="S45" s="214">
        <v>1695.66</v>
      </c>
      <c r="T45" s="214">
        <v>1733.44</v>
      </c>
      <c r="U45" s="214">
        <v>1715</v>
      </c>
      <c r="V45" s="214">
        <v>1644.05</v>
      </c>
      <c r="W45" s="214">
        <v>1640.3</v>
      </c>
      <c r="X45" s="214">
        <v>1633.64</v>
      </c>
      <c r="Y45" s="215">
        <v>1634.64</v>
      </c>
      <c r="AB45" s="4">
        <v>8</v>
      </c>
      <c r="AC45" s="4">
        <v>16</v>
      </c>
    </row>
    <row r="46" spans="1:29" x14ac:dyDescent="0.25">
      <c r="A46" s="69">
        <v>6</v>
      </c>
      <c r="B46" s="213">
        <v>1642.15</v>
      </c>
      <c r="C46" s="214">
        <v>1636.66</v>
      </c>
      <c r="D46" s="214">
        <v>1622.48</v>
      </c>
      <c r="E46" s="214">
        <v>1621.43</v>
      </c>
      <c r="F46" s="214">
        <v>1638.22</v>
      </c>
      <c r="G46" s="214">
        <v>1645.52</v>
      </c>
      <c r="H46" s="214">
        <v>1672.73</v>
      </c>
      <c r="I46" s="214">
        <v>1750.21</v>
      </c>
      <c r="J46" s="214">
        <v>1856.74</v>
      </c>
      <c r="K46" s="214">
        <v>1861.42</v>
      </c>
      <c r="L46" s="214">
        <v>1855.99</v>
      </c>
      <c r="M46" s="214">
        <v>1857.28</v>
      </c>
      <c r="N46" s="214">
        <v>1846.05</v>
      </c>
      <c r="O46" s="214">
        <v>1849.07</v>
      </c>
      <c r="P46" s="214">
        <v>1849.75</v>
      </c>
      <c r="Q46" s="214">
        <v>1862.68</v>
      </c>
      <c r="R46" s="214">
        <v>1893.36</v>
      </c>
      <c r="S46" s="214">
        <v>1887.04</v>
      </c>
      <c r="T46" s="214">
        <v>1889.41</v>
      </c>
      <c r="U46" s="214">
        <v>1843.45</v>
      </c>
      <c r="V46" s="214">
        <v>1734.53</v>
      </c>
      <c r="W46" s="214">
        <v>1687</v>
      </c>
      <c r="X46" s="214">
        <v>1642.57</v>
      </c>
      <c r="Y46" s="215">
        <v>1640.88</v>
      </c>
      <c r="AB46" s="4">
        <v>8</v>
      </c>
      <c r="AC46" s="4">
        <v>17</v>
      </c>
    </row>
    <row r="47" spans="1:29" x14ac:dyDescent="0.25">
      <c r="A47" s="69">
        <v>7</v>
      </c>
      <c r="B47" s="213">
        <v>1669.03</v>
      </c>
      <c r="C47" s="214">
        <v>1638.43</v>
      </c>
      <c r="D47" s="214">
        <v>1638.9</v>
      </c>
      <c r="E47" s="214">
        <v>1634.53</v>
      </c>
      <c r="F47" s="214">
        <v>1639.22</v>
      </c>
      <c r="G47" s="214">
        <v>1647.85</v>
      </c>
      <c r="H47" s="214">
        <v>1727.85</v>
      </c>
      <c r="I47" s="214">
        <v>1773.32</v>
      </c>
      <c r="J47" s="214">
        <v>1886.14</v>
      </c>
      <c r="K47" s="214">
        <v>1938.24</v>
      </c>
      <c r="L47" s="214">
        <v>1944.41</v>
      </c>
      <c r="M47" s="214">
        <v>1945.1</v>
      </c>
      <c r="N47" s="214">
        <v>1945.64</v>
      </c>
      <c r="O47" s="214">
        <v>1945.13</v>
      </c>
      <c r="P47" s="214">
        <v>1957.79</v>
      </c>
      <c r="Q47" s="214">
        <v>1989.73</v>
      </c>
      <c r="R47" s="214">
        <v>2028.47</v>
      </c>
      <c r="S47" s="214">
        <v>2040.05</v>
      </c>
      <c r="T47" s="214">
        <v>2062.21</v>
      </c>
      <c r="U47" s="214">
        <v>1956.12</v>
      </c>
      <c r="V47" s="214">
        <v>1807.81</v>
      </c>
      <c r="W47" s="214">
        <v>1704.73</v>
      </c>
      <c r="X47" s="214">
        <v>1651.32</v>
      </c>
      <c r="Y47" s="215">
        <v>1643.76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1605.23</v>
      </c>
      <c r="C48" s="214">
        <v>1605.94</v>
      </c>
      <c r="D48" s="214">
        <v>1614.74</v>
      </c>
      <c r="E48" s="214">
        <v>1616.67</v>
      </c>
      <c r="F48" s="214">
        <v>1640.16</v>
      </c>
      <c r="G48" s="214">
        <v>1711.54</v>
      </c>
      <c r="H48" s="214">
        <v>1751.9</v>
      </c>
      <c r="I48" s="214">
        <v>1846.86</v>
      </c>
      <c r="J48" s="214">
        <v>1856.47</v>
      </c>
      <c r="K48" s="214">
        <v>1816.09</v>
      </c>
      <c r="L48" s="214">
        <v>1798.48</v>
      </c>
      <c r="M48" s="214">
        <v>1808.95</v>
      </c>
      <c r="N48" s="214">
        <v>1805.21</v>
      </c>
      <c r="O48" s="214">
        <v>1804.99</v>
      </c>
      <c r="P48" s="214">
        <v>1806.67</v>
      </c>
      <c r="Q48" s="214">
        <v>1821.64</v>
      </c>
      <c r="R48" s="214">
        <v>1856.89</v>
      </c>
      <c r="S48" s="214">
        <v>1862.62</v>
      </c>
      <c r="T48" s="214">
        <v>1846.61</v>
      </c>
      <c r="U48" s="214">
        <v>1820.02</v>
      </c>
      <c r="V48" s="214">
        <v>1696.77</v>
      </c>
      <c r="W48" s="214">
        <v>1645.84</v>
      </c>
      <c r="X48" s="214">
        <v>1638.39</v>
      </c>
      <c r="Y48" s="215">
        <v>1635.57</v>
      </c>
      <c r="AB48" s="4">
        <v>8</v>
      </c>
      <c r="AC48" s="4">
        <v>19</v>
      </c>
    </row>
    <row r="49" spans="1:29" x14ac:dyDescent="0.25">
      <c r="A49" s="69">
        <v>9</v>
      </c>
      <c r="B49" s="213">
        <v>1620.57</v>
      </c>
      <c r="C49" s="214">
        <v>1618.69</v>
      </c>
      <c r="D49" s="214">
        <v>1602.94</v>
      </c>
      <c r="E49" s="214">
        <v>1604.75</v>
      </c>
      <c r="F49" s="214">
        <v>1619.39</v>
      </c>
      <c r="G49" s="214">
        <v>1652.94</v>
      </c>
      <c r="H49" s="214">
        <v>1713.94</v>
      </c>
      <c r="I49" s="214">
        <v>1784.1</v>
      </c>
      <c r="J49" s="214">
        <v>1803.45</v>
      </c>
      <c r="K49" s="214">
        <v>1807.53</v>
      </c>
      <c r="L49" s="214">
        <v>1722.09</v>
      </c>
      <c r="M49" s="214">
        <v>1723.52</v>
      </c>
      <c r="N49" s="214">
        <v>1716.2</v>
      </c>
      <c r="O49" s="214">
        <v>1715.62</v>
      </c>
      <c r="P49" s="214">
        <v>1710.31</v>
      </c>
      <c r="Q49" s="214">
        <v>1707.23</v>
      </c>
      <c r="R49" s="214">
        <v>1716.19</v>
      </c>
      <c r="S49" s="214">
        <v>1784.93</v>
      </c>
      <c r="T49" s="214">
        <v>1720.12</v>
      </c>
      <c r="U49" s="214">
        <v>1691.21</v>
      </c>
      <c r="V49" s="214">
        <v>1648.32</v>
      </c>
      <c r="W49" s="214">
        <v>1640.65</v>
      </c>
      <c r="X49" s="214">
        <v>1612.91</v>
      </c>
      <c r="Y49" s="215">
        <v>1613.28</v>
      </c>
      <c r="AB49" s="4">
        <v>8</v>
      </c>
      <c r="AC49" s="4">
        <v>20</v>
      </c>
    </row>
    <row r="50" spans="1:29" x14ac:dyDescent="0.25">
      <c r="A50" s="69">
        <v>10</v>
      </c>
      <c r="B50" s="213">
        <v>1613.3</v>
      </c>
      <c r="C50" s="214">
        <v>1608.22</v>
      </c>
      <c r="D50" s="214">
        <v>1609.09</v>
      </c>
      <c r="E50" s="214">
        <v>1615.46</v>
      </c>
      <c r="F50" s="214">
        <v>1623.82</v>
      </c>
      <c r="G50" s="214">
        <v>1650.63</v>
      </c>
      <c r="H50" s="214">
        <v>1705.05</v>
      </c>
      <c r="I50" s="214">
        <v>1728.96</v>
      </c>
      <c r="J50" s="214">
        <v>1727.16</v>
      </c>
      <c r="K50" s="214">
        <v>1712.94</v>
      </c>
      <c r="L50" s="214">
        <v>1686.37</v>
      </c>
      <c r="M50" s="214">
        <v>1700.74</v>
      </c>
      <c r="N50" s="214">
        <v>1700.22</v>
      </c>
      <c r="O50" s="214">
        <v>1707.54</v>
      </c>
      <c r="P50" s="214">
        <v>1693.23</v>
      </c>
      <c r="Q50" s="214">
        <v>1702.08</v>
      </c>
      <c r="R50" s="214">
        <v>1714.59</v>
      </c>
      <c r="S50" s="214">
        <v>1737.06</v>
      </c>
      <c r="T50" s="214">
        <v>1718.97</v>
      </c>
      <c r="U50" s="214">
        <v>1671.25</v>
      </c>
      <c r="V50" s="214">
        <v>1635.3</v>
      </c>
      <c r="W50" s="214">
        <v>1621.2</v>
      </c>
      <c r="X50" s="214">
        <v>1615.27</v>
      </c>
      <c r="Y50" s="215">
        <v>1614.47</v>
      </c>
      <c r="AB50" s="4">
        <v>8</v>
      </c>
      <c r="AC50" s="4">
        <v>21</v>
      </c>
    </row>
    <row r="51" spans="1:29" x14ac:dyDescent="0.25">
      <c r="A51" s="69">
        <v>11</v>
      </c>
      <c r="B51" s="213">
        <v>1632.6</v>
      </c>
      <c r="C51" s="214">
        <v>1631.37</v>
      </c>
      <c r="D51" s="214">
        <v>1623.69</v>
      </c>
      <c r="E51" s="214">
        <v>1632.44</v>
      </c>
      <c r="F51" s="214">
        <v>1634.04</v>
      </c>
      <c r="G51" s="214">
        <v>1651.01</v>
      </c>
      <c r="H51" s="214">
        <v>1658.41</v>
      </c>
      <c r="I51" s="214">
        <v>1659.68</v>
      </c>
      <c r="J51" s="214">
        <v>1642.55</v>
      </c>
      <c r="K51" s="214">
        <v>1642.53</v>
      </c>
      <c r="L51" s="214">
        <v>1641.48</v>
      </c>
      <c r="M51" s="214">
        <v>1641.49</v>
      </c>
      <c r="N51" s="214">
        <v>1641.14</v>
      </c>
      <c r="O51" s="214">
        <v>1640.1</v>
      </c>
      <c r="P51" s="214">
        <v>1641.84</v>
      </c>
      <c r="Q51" s="214">
        <v>1637.21</v>
      </c>
      <c r="R51" s="214">
        <v>1638.26</v>
      </c>
      <c r="S51" s="214">
        <v>1639.11</v>
      </c>
      <c r="T51" s="214">
        <v>1638.73</v>
      </c>
      <c r="U51" s="214">
        <v>1638.93</v>
      </c>
      <c r="V51" s="214">
        <v>1638.39</v>
      </c>
      <c r="W51" s="214">
        <v>1636.59</v>
      </c>
      <c r="X51" s="214">
        <v>1616.87</v>
      </c>
      <c r="Y51" s="215">
        <v>1618.51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1627.63</v>
      </c>
      <c r="C52" s="214">
        <v>1622.7</v>
      </c>
      <c r="D52" s="214">
        <v>1598.34</v>
      </c>
      <c r="E52" s="214">
        <v>1629.95</v>
      </c>
      <c r="F52" s="214">
        <v>1642.53</v>
      </c>
      <c r="G52" s="214">
        <v>1644.65</v>
      </c>
      <c r="H52" s="214">
        <v>1643.63</v>
      </c>
      <c r="I52" s="214">
        <v>1644.05</v>
      </c>
      <c r="J52" s="214">
        <v>1635.64</v>
      </c>
      <c r="K52" s="214">
        <v>1635.17</v>
      </c>
      <c r="L52" s="214">
        <v>1634.53</v>
      </c>
      <c r="M52" s="214">
        <v>1619.26</v>
      </c>
      <c r="N52" s="214">
        <v>1634.72</v>
      </c>
      <c r="O52" s="214">
        <v>1619.65</v>
      </c>
      <c r="P52" s="214">
        <v>1634.85</v>
      </c>
      <c r="Q52" s="214">
        <v>1621.52</v>
      </c>
      <c r="R52" s="214">
        <v>1638.18</v>
      </c>
      <c r="S52" s="214">
        <v>1671.88</v>
      </c>
      <c r="T52" s="214">
        <v>1638.47</v>
      </c>
      <c r="U52" s="214">
        <v>1646.1</v>
      </c>
      <c r="V52" s="214">
        <v>1641.45</v>
      </c>
      <c r="W52" s="214">
        <v>1639.78</v>
      </c>
      <c r="X52" s="214">
        <v>1637.87</v>
      </c>
      <c r="Y52" s="215">
        <v>1641.72</v>
      </c>
      <c r="AB52" s="4">
        <v>8</v>
      </c>
      <c r="AC52" s="4">
        <v>23</v>
      </c>
    </row>
    <row r="53" spans="1:29" x14ac:dyDescent="0.25">
      <c r="A53" s="69">
        <v>13</v>
      </c>
      <c r="B53" s="213">
        <v>1643.29</v>
      </c>
      <c r="C53" s="214">
        <v>1643.86</v>
      </c>
      <c r="D53" s="214">
        <v>1644.35</v>
      </c>
      <c r="E53" s="214">
        <v>1644.94</v>
      </c>
      <c r="F53" s="214">
        <v>1645.91</v>
      </c>
      <c r="G53" s="214">
        <v>1647.97</v>
      </c>
      <c r="H53" s="214">
        <v>1650.03</v>
      </c>
      <c r="I53" s="214">
        <v>1654.66</v>
      </c>
      <c r="J53" s="214">
        <v>1736.03</v>
      </c>
      <c r="K53" s="214">
        <v>1735.9</v>
      </c>
      <c r="L53" s="214">
        <v>1728.68</v>
      </c>
      <c r="M53" s="214">
        <v>1727</v>
      </c>
      <c r="N53" s="214">
        <v>1727</v>
      </c>
      <c r="O53" s="214">
        <v>1729.32</v>
      </c>
      <c r="P53" s="214">
        <v>1733.33</v>
      </c>
      <c r="Q53" s="214">
        <v>1746.13</v>
      </c>
      <c r="R53" s="214">
        <v>1773.92</v>
      </c>
      <c r="S53" s="214">
        <v>1774.47</v>
      </c>
      <c r="T53" s="214">
        <v>1755.75</v>
      </c>
      <c r="U53" s="214">
        <v>1739.26</v>
      </c>
      <c r="V53" s="214">
        <v>1716.01</v>
      </c>
      <c r="W53" s="214">
        <v>1672.13</v>
      </c>
      <c r="X53" s="214">
        <v>1643.95</v>
      </c>
      <c r="Y53" s="215">
        <v>1644.22</v>
      </c>
      <c r="AB53" s="4">
        <v>8</v>
      </c>
      <c r="AC53" s="4">
        <v>24</v>
      </c>
    </row>
    <row r="54" spans="1:29" x14ac:dyDescent="0.25">
      <c r="A54" s="69">
        <v>14</v>
      </c>
      <c r="B54" s="213">
        <v>1644.63</v>
      </c>
      <c r="C54" s="214">
        <v>1645.38</v>
      </c>
      <c r="D54" s="214">
        <v>1644.62</v>
      </c>
      <c r="E54" s="214">
        <v>1633.44</v>
      </c>
      <c r="F54" s="214">
        <v>1644.85</v>
      </c>
      <c r="G54" s="214">
        <v>1647.68</v>
      </c>
      <c r="H54" s="214">
        <v>1647.95</v>
      </c>
      <c r="I54" s="214">
        <v>1652.31</v>
      </c>
      <c r="J54" s="214">
        <v>1692.16</v>
      </c>
      <c r="K54" s="214">
        <v>1777.49</v>
      </c>
      <c r="L54" s="214">
        <v>1778.55</v>
      </c>
      <c r="M54" s="214">
        <v>1776.59</v>
      </c>
      <c r="N54" s="214">
        <v>1768.99</v>
      </c>
      <c r="O54" s="214">
        <v>1764.63</v>
      </c>
      <c r="P54" s="214">
        <v>1771.53</v>
      </c>
      <c r="Q54" s="214">
        <v>1780.95</v>
      </c>
      <c r="R54" s="214">
        <v>1799.71</v>
      </c>
      <c r="S54" s="214">
        <v>1836.48</v>
      </c>
      <c r="T54" s="214">
        <v>1793.5</v>
      </c>
      <c r="U54" s="214">
        <v>1728.13</v>
      </c>
      <c r="V54" s="214">
        <v>1654.66</v>
      </c>
      <c r="W54" s="214">
        <v>1737.5</v>
      </c>
      <c r="X54" s="214">
        <v>1666.48</v>
      </c>
      <c r="Y54" s="215">
        <v>1650.52</v>
      </c>
      <c r="AB54" s="4">
        <v>8</v>
      </c>
      <c r="AC54" s="4">
        <v>25</v>
      </c>
    </row>
    <row r="55" spans="1:29" x14ac:dyDescent="0.25">
      <c r="A55" s="69">
        <v>15</v>
      </c>
      <c r="B55" s="213">
        <v>1644.03</v>
      </c>
      <c r="C55" s="214">
        <v>1639.65</v>
      </c>
      <c r="D55" s="214">
        <v>1637.97</v>
      </c>
      <c r="E55" s="214">
        <v>1638.25</v>
      </c>
      <c r="F55" s="214">
        <v>1645.48</v>
      </c>
      <c r="G55" s="214">
        <v>1651.24</v>
      </c>
      <c r="H55" s="214">
        <v>1652.27</v>
      </c>
      <c r="I55" s="214">
        <v>1694.19</v>
      </c>
      <c r="J55" s="214">
        <v>1696.54</v>
      </c>
      <c r="K55" s="214">
        <v>1699.48</v>
      </c>
      <c r="L55" s="214">
        <v>1693.37</v>
      </c>
      <c r="M55" s="214">
        <v>1707.9</v>
      </c>
      <c r="N55" s="214">
        <v>1686.31</v>
      </c>
      <c r="O55" s="214">
        <v>1690.46</v>
      </c>
      <c r="P55" s="214">
        <v>1693.59</v>
      </c>
      <c r="Q55" s="214">
        <v>1708.73</v>
      </c>
      <c r="R55" s="214">
        <v>1750.95</v>
      </c>
      <c r="S55" s="214">
        <v>1759.19</v>
      </c>
      <c r="T55" s="214">
        <v>1726.76</v>
      </c>
      <c r="U55" s="214">
        <v>1705.02</v>
      </c>
      <c r="V55" s="214">
        <v>1650.12</v>
      </c>
      <c r="W55" s="214">
        <v>1636.67</v>
      </c>
      <c r="X55" s="214">
        <v>1636.44</v>
      </c>
      <c r="Y55" s="215">
        <v>1621.77</v>
      </c>
      <c r="AB55" s="4">
        <v>9</v>
      </c>
      <c r="AC55" s="4">
        <v>2</v>
      </c>
    </row>
    <row r="56" spans="1:29" x14ac:dyDescent="0.25">
      <c r="A56" s="69">
        <v>16</v>
      </c>
      <c r="B56" s="213">
        <v>1628.3</v>
      </c>
      <c r="C56" s="214">
        <v>1609.61</v>
      </c>
      <c r="D56" s="214">
        <v>1594.88</v>
      </c>
      <c r="E56" s="214">
        <v>1618.62</v>
      </c>
      <c r="F56" s="214">
        <v>1644.11</v>
      </c>
      <c r="G56" s="214">
        <v>1644.95</v>
      </c>
      <c r="H56" s="214">
        <v>1648.96</v>
      </c>
      <c r="I56" s="214">
        <v>1645.34</v>
      </c>
      <c r="J56" s="214">
        <v>1633.8</v>
      </c>
      <c r="K56" s="214">
        <v>1633.65</v>
      </c>
      <c r="L56" s="214">
        <v>1632.75</v>
      </c>
      <c r="M56" s="214">
        <v>1632.53</v>
      </c>
      <c r="N56" s="214">
        <v>1633.29</v>
      </c>
      <c r="O56" s="214">
        <v>1633.34</v>
      </c>
      <c r="P56" s="214">
        <v>1633.71</v>
      </c>
      <c r="Q56" s="214">
        <v>1634.61</v>
      </c>
      <c r="R56" s="214">
        <v>1669.73</v>
      </c>
      <c r="S56" s="214">
        <v>1673.81</v>
      </c>
      <c r="T56" s="214">
        <v>1635.91</v>
      </c>
      <c r="U56" s="214">
        <v>1647.28</v>
      </c>
      <c r="V56" s="214">
        <v>1635.07</v>
      </c>
      <c r="W56" s="214">
        <v>1630.26</v>
      </c>
      <c r="X56" s="214">
        <v>1630.18</v>
      </c>
      <c r="Y56" s="215">
        <v>1631.75</v>
      </c>
      <c r="AB56" s="4">
        <v>9</v>
      </c>
      <c r="AC56" s="4">
        <v>3</v>
      </c>
    </row>
    <row r="57" spans="1:29" x14ac:dyDescent="0.25">
      <c r="A57" s="69">
        <v>17</v>
      </c>
      <c r="B57" s="213">
        <v>1631.42</v>
      </c>
      <c r="C57" s="214">
        <v>1625.89</v>
      </c>
      <c r="D57" s="214">
        <v>1636.93</v>
      </c>
      <c r="E57" s="214">
        <v>1638.52</v>
      </c>
      <c r="F57" s="214">
        <v>1644.41</v>
      </c>
      <c r="G57" s="214">
        <v>1663.07</v>
      </c>
      <c r="H57" s="214">
        <v>1757.49</v>
      </c>
      <c r="I57" s="214">
        <v>1774.94</v>
      </c>
      <c r="J57" s="214">
        <v>1773.31</v>
      </c>
      <c r="K57" s="214">
        <v>1771.54</v>
      </c>
      <c r="L57" s="214">
        <v>1754.13</v>
      </c>
      <c r="M57" s="214">
        <v>1756.93</v>
      </c>
      <c r="N57" s="214">
        <v>1747.93</v>
      </c>
      <c r="O57" s="214">
        <v>1750.91</v>
      </c>
      <c r="P57" s="214">
        <v>1764.57</v>
      </c>
      <c r="Q57" s="214">
        <v>1784.63</v>
      </c>
      <c r="R57" s="214">
        <v>1875.61</v>
      </c>
      <c r="S57" s="214">
        <v>1887.03</v>
      </c>
      <c r="T57" s="214">
        <v>1792.02</v>
      </c>
      <c r="U57" s="214">
        <v>1765.05</v>
      </c>
      <c r="V57" s="214">
        <v>1687.95</v>
      </c>
      <c r="W57" s="214">
        <v>1643.75</v>
      </c>
      <c r="X57" s="214">
        <v>1635.47</v>
      </c>
      <c r="Y57" s="215">
        <v>1637.42</v>
      </c>
      <c r="AB57" s="4">
        <v>9</v>
      </c>
      <c r="AC57" s="4">
        <v>4</v>
      </c>
    </row>
    <row r="58" spans="1:29" x14ac:dyDescent="0.25">
      <c r="A58" s="69">
        <v>18</v>
      </c>
      <c r="B58" s="213">
        <v>1639.55</v>
      </c>
      <c r="C58" s="214">
        <v>1640.4</v>
      </c>
      <c r="D58" s="214">
        <v>1634.85</v>
      </c>
      <c r="E58" s="214">
        <v>1641.77</v>
      </c>
      <c r="F58" s="214">
        <v>1641.89</v>
      </c>
      <c r="G58" s="214">
        <v>1720.25</v>
      </c>
      <c r="H58" s="214">
        <v>1775.19</v>
      </c>
      <c r="I58" s="214">
        <v>1806.62</v>
      </c>
      <c r="J58" s="214">
        <v>1806.8</v>
      </c>
      <c r="K58" s="214">
        <v>1811.49</v>
      </c>
      <c r="L58" s="214">
        <v>1793.35</v>
      </c>
      <c r="M58" s="214">
        <v>1794.67</v>
      </c>
      <c r="N58" s="214">
        <v>1769.02</v>
      </c>
      <c r="O58" s="214">
        <v>1744.03</v>
      </c>
      <c r="P58" s="214">
        <v>1786.11</v>
      </c>
      <c r="Q58" s="214">
        <v>1807.81</v>
      </c>
      <c r="R58" s="214">
        <v>1854.11</v>
      </c>
      <c r="S58" s="214">
        <v>1830.05</v>
      </c>
      <c r="T58" s="214">
        <v>1801.77</v>
      </c>
      <c r="U58" s="214">
        <v>1755.75</v>
      </c>
      <c r="V58" s="214">
        <v>1644.01</v>
      </c>
      <c r="W58" s="214">
        <v>1641.87</v>
      </c>
      <c r="X58" s="214">
        <v>1635.78</v>
      </c>
      <c r="Y58" s="215">
        <v>1637.61</v>
      </c>
      <c r="AB58" s="4">
        <v>9</v>
      </c>
      <c r="AC58" s="4">
        <v>5</v>
      </c>
    </row>
    <row r="59" spans="1:29" x14ac:dyDescent="0.25">
      <c r="A59" s="69">
        <v>19</v>
      </c>
      <c r="B59" s="213">
        <v>1638.61</v>
      </c>
      <c r="C59" s="214">
        <v>1640.46</v>
      </c>
      <c r="D59" s="214">
        <v>1641.38</v>
      </c>
      <c r="E59" s="214">
        <v>1642.95</v>
      </c>
      <c r="F59" s="214">
        <v>1648.86</v>
      </c>
      <c r="G59" s="214">
        <v>1673.11</v>
      </c>
      <c r="H59" s="214">
        <v>1766.13</v>
      </c>
      <c r="I59" s="214">
        <v>1781.44</v>
      </c>
      <c r="J59" s="214">
        <v>1782.88</v>
      </c>
      <c r="K59" s="214">
        <v>1780.06</v>
      </c>
      <c r="L59" s="214">
        <v>1780.43</v>
      </c>
      <c r="M59" s="214">
        <v>1768.48</v>
      </c>
      <c r="N59" s="214">
        <v>1766.44</v>
      </c>
      <c r="O59" s="214">
        <v>1764.55</v>
      </c>
      <c r="P59" s="214">
        <v>1767.62</v>
      </c>
      <c r="Q59" s="214">
        <v>1780.58</v>
      </c>
      <c r="R59" s="214">
        <v>1807.43</v>
      </c>
      <c r="S59" s="214">
        <v>1803.14</v>
      </c>
      <c r="T59" s="214">
        <v>1779.52</v>
      </c>
      <c r="U59" s="214">
        <v>1765.82</v>
      </c>
      <c r="V59" s="214">
        <v>1708.56</v>
      </c>
      <c r="W59" s="214">
        <v>1642.91</v>
      </c>
      <c r="X59" s="214">
        <v>1637.18</v>
      </c>
      <c r="Y59" s="215">
        <v>1636.95</v>
      </c>
      <c r="AB59" s="4">
        <v>9</v>
      </c>
      <c r="AC59" s="4">
        <v>6</v>
      </c>
    </row>
    <row r="60" spans="1:29" x14ac:dyDescent="0.25">
      <c r="A60" s="69">
        <v>20</v>
      </c>
      <c r="B60" s="213">
        <v>1646.87</v>
      </c>
      <c r="C60" s="214">
        <v>1640.87</v>
      </c>
      <c r="D60" s="214">
        <v>1642.75</v>
      </c>
      <c r="E60" s="214">
        <v>1643.33</v>
      </c>
      <c r="F60" s="214">
        <v>1642.7</v>
      </c>
      <c r="G60" s="214">
        <v>1646.3</v>
      </c>
      <c r="H60" s="214">
        <v>1651.2</v>
      </c>
      <c r="I60" s="214">
        <v>1712.63</v>
      </c>
      <c r="J60" s="214">
        <v>1714.96</v>
      </c>
      <c r="K60" s="214">
        <v>1716.42</v>
      </c>
      <c r="L60" s="214">
        <v>1712.09</v>
      </c>
      <c r="M60" s="214">
        <v>1708.5</v>
      </c>
      <c r="N60" s="214">
        <v>1709.05</v>
      </c>
      <c r="O60" s="214">
        <v>1711.82</v>
      </c>
      <c r="P60" s="214">
        <v>1717.74</v>
      </c>
      <c r="Q60" s="214">
        <v>1724.51</v>
      </c>
      <c r="R60" s="214">
        <v>1734.87</v>
      </c>
      <c r="S60" s="214">
        <v>1728.7</v>
      </c>
      <c r="T60" s="214">
        <v>1734.32</v>
      </c>
      <c r="U60" s="214">
        <v>1701.75</v>
      </c>
      <c r="V60" s="214">
        <v>1640.99</v>
      </c>
      <c r="W60" s="214">
        <v>1633.67</v>
      </c>
      <c r="X60" s="214">
        <v>1635.41</v>
      </c>
      <c r="Y60" s="215">
        <v>1637.86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1638.57</v>
      </c>
      <c r="C61" s="214">
        <v>1633.44</v>
      </c>
      <c r="D61" s="214">
        <v>1633.95</v>
      </c>
      <c r="E61" s="214">
        <v>1634.54</v>
      </c>
      <c r="F61" s="214">
        <v>1634.5</v>
      </c>
      <c r="G61" s="214">
        <v>1642.39</v>
      </c>
      <c r="H61" s="214">
        <v>1641.58</v>
      </c>
      <c r="I61" s="214">
        <v>1642.67</v>
      </c>
      <c r="J61" s="214">
        <v>1637.52</v>
      </c>
      <c r="K61" s="214">
        <v>1648.06</v>
      </c>
      <c r="L61" s="214">
        <v>1644.07</v>
      </c>
      <c r="M61" s="214">
        <v>1635.36</v>
      </c>
      <c r="N61" s="214">
        <v>1635.07</v>
      </c>
      <c r="O61" s="214">
        <v>1635.36</v>
      </c>
      <c r="P61" s="214">
        <v>1662.6</v>
      </c>
      <c r="Q61" s="214">
        <v>1698.74</v>
      </c>
      <c r="R61" s="214">
        <v>1708.21</v>
      </c>
      <c r="S61" s="214">
        <v>1705.45</v>
      </c>
      <c r="T61" s="214">
        <v>1701.99</v>
      </c>
      <c r="U61" s="214">
        <v>1664.97</v>
      </c>
      <c r="V61" s="214">
        <v>1721.44</v>
      </c>
      <c r="W61" s="214">
        <v>1653.78</v>
      </c>
      <c r="X61" s="214">
        <v>1636.94</v>
      </c>
      <c r="Y61" s="215">
        <v>1636.96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1640.42</v>
      </c>
      <c r="C62" s="214">
        <v>1641.7</v>
      </c>
      <c r="D62" s="214">
        <v>1642.37</v>
      </c>
      <c r="E62" s="214">
        <v>1643.03</v>
      </c>
      <c r="F62" s="214">
        <v>1649.71</v>
      </c>
      <c r="G62" s="214">
        <v>1762.81</v>
      </c>
      <c r="H62" s="214">
        <v>1882.52</v>
      </c>
      <c r="I62" s="214">
        <v>1906.84</v>
      </c>
      <c r="J62" s="214">
        <v>1823.4</v>
      </c>
      <c r="K62" s="214">
        <v>1820.67</v>
      </c>
      <c r="L62" s="214">
        <v>1808.73</v>
      </c>
      <c r="M62" s="214">
        <v>1825.04</v>
      </c>
      <c r="N62" s="214">
        <v>1818.24</v>
      </c>
      <c r="O62" s="214">
        <v>1815.2</v>
      </c>
      <c r="P62" s="214">
        <v>1826.5</v>
      </c>
      <c r="Q62" s="214">
        <v>1838.3</v>
      </c>
      <c r="R62" s="214">
        <v>1838.03</v>
      </c>
      <c r="S62" s="214">
        <v>1829.75</v>
      </c>
      <c r="T62" s="214">
        <v>1786.43</v>
      </c>
      <c r="U62" s="214">
        <v>1773.61</v>
      </c>
      <c r="V62" s="214">
        <v>1684.09</v>
      </c>
      <c r="W62" s="214">
        <v>1645.62</v>
      </c>
      <c r="X62" s="214">
        <v>1638.09</v>
      </c>
      <c r="Y62" s="215">
        <v>1638.77</v>
      </c>
      <c r="AB62" s="4">
        <v>9</v>
      </c>
      <c r="AC62" s="4">
        <v>9</v>
      </c>
    </row>
    <row r="63" spans="1:29" x14ac:dyDescent="0.25">
      <c r="A63" s="69">
        <v>23</v>
      </c>
      <c r="B63" s="213">
        <v>1641.12</v>
      </c>
      <c r="C63" s="214">
        <v>1642.01</v>
      </c>
      <c r="D63" s="214">
        <v>1642.98</v>
      </c>
      <c r="E63" s="214">
        <v>1643.9</v>
      </c>
      <c r="F63" s="214">
        <v>1650.48</v>
      </c>
      <c r="G63" s="214">
        <v>1695.71</v>
      </c>
      <c r="H63" s="214">
        <v>1758.04</v>
      </c>
      <c r="I63" s="214">
        <v>1791.82</v>
      </c>
      <c r="J63" s="214">
        <v>1766.18</v>
      </c>
      <c r="K63" s="214">
        <v>1761.16</v>
      </c>
      <c r="L63" s="214">
        <v>1750.11</v>
      </c>
      <c r="M63" s="214">
        <v>1749.45</v>
      </c>
      <c r="N63" s="214">
        <v>1727.44</v>
      </c>
      <c r="O63" s="214">
        <v>1733.51</v>
      </c>
      <c r="P63" s="214">
        <v>1757.81</v>
      </c>
      <c r="Q63" s="214">
        <v>1796.35</v>
      </c>
      <c r="R63" s="214">
        <v>1808.55</v>
      </c>
      <c r="S63" s="214">
        <v>1810.78</v>
      </c>
      <c r="T63" s="214">
        <v>1773.14</v>
      </c>
      <c r="U63" s="214">
        <v>1738.41</v>
      </c>
      <c r="V63" s="214">
        <v>1706.48</v>
      </c>
      <c r="W63" s="214">
        <v>1648.76</v>
      </c>
      <c r="X63" s="214">
        <v>1646.44</v>
      </c>
      <c r="Y63" s="215">
        <v>1639.53</v>
      </c>
      <c r="AB63" s="4">
        <v>9</v>
      </c>
      <c r="AC63" s="4">
        <v>10</v>
      </c>
    </row>
    <row r="64" spans="1:29" x14ac:dyDescent="0.25">
      <c r="A64" s="69">
        <v>24</v>
      </c>
      <c r="B64" s="213">
        <v>1641.04</v>
      </c>
      <c r="C64" s="214">
        <v>1637.99</v>
      </c>
      <c r="D64" s="214">
        <v>1633.04</v>
      </c>
      <c r="E64" s="214">
        <v>1632.42</v>
      </c>
      <c r="F64" s="214">
        <v>1640.36</v>
      </c>
      <c r="G64" s="214">
        <v>1654.74</v>
      </c>
      <c r="H64" s="214">
        <v>1687.53</v>
      </c>
      <c r="I64" s="214">
        <v>1722.15</v>
      </c>
      <c r="J64" s="214">
        <v>1729.99</v>
      </c>
      <c r="K64" s="214">
        <v>1731.31</v>
      </c>
      <c r="L64" s="214">
        <v>1722.01</v>
      </c>
      <c r="M64" s="214">
        <v>1720.69</v>
      </c>
      <c r="N64" s="214">
        <v>1720.47</v>
      </c>
      <c r="O64" s="214">
        <v>1727.7</v>
      </c>
      <c r="P64" s="214">
        <v>1734.32</v>
      </c>
      <c r="Q64" s="214">
        <v>1748.53</v>
      </c>
      <c r="R64" s="214">
        <v>1785.15</v>
      </c>
      <c r="S64" s="214">
        <v>1795.33</v>
      </c>
      <c r="T64" s="214">
        <v>1734.86</v>
      </c>
      <c r="U64" s="214">
        <v>1724.74</v>
      </c>
      <c r="V64" s="214">
        <v>1684.84</v>
      </c>
      <c r="W64" s="214">
        <v>1648.41</v>
      </c>
      <c r="X64" s="214">
        <v>1642.42</v>
      </c>
      <c r="Y64" s="215">
        <v>1642.63</v>
      </c>
      <c r="AB64" s="4">
        <v>9</v>
      </c>
      <c r="AC64" s="4">
        <v>11</v>
      </c>
    </row>
    <row r="65" spans="1:29" x14ac:dyDescent="0.25">
      <c r="A65" s="69">
        <v>25</v>
      </c>
      <c r="B65" s="213">
        <v>1644.59</v>
      </c>
      <c r="C65" s="214">
        <v>1645.64</v>
      </c>
      <c r="D65" s="214">
        <v>1641.12</v>
      </c>
      <c r="E65" s="214">
        <v>1646.95</v>
      </c>
      <c r="F65" s="214">
        <v>1648.19</v>
      </c>
      <c r="G65" s="214">
        <v>1664.89</v>
      </c>
      <c r="H65" s="214">
        <v>1719.76</v>
      </c>
      <c r="I65" s="214">
        <v>1768.78</v>
      </c>
      <c r="J65" s="214">
        <v>1738.05</v>
      </c>
      <c r="K65" s="214">
        <v>1734.95</v>
      </c>
      <c r="L65" s="214">
        <v>1726.66</v>
      </c>
      <c r="M65" s="214">
        <v>1725.47</v>
      </c>
      <c r="N65" s="214">
        <v>1723.92</v>
      </c>
      <c r="O65" s="214">
        <v>1727.66</v>
      </c>
      <c r="P65" s="214">
        <v>1739.23</v>
      </c>
      <c r="Q65" s="214">
        <v>1751.13</v>
      </c>
      <c r="R65" s="214">
        <v>1805.04</v>
      </c>
      <c r="S65" s="214">
        <v>1800.96</v>
      </c>
      <c r="T65" s="214">
        <v>1740.94</v>
      </c>
      <c r="U65" s="214">
        <v>1725.56</v>
      </c>
      <c r="V65" s="214">
        <v>1683.32</v>
      </c>
      <c r="W65" s="214">
        <v>1649.94</v>
      </c>
      <c r="X65" s="214">
        <v>1641.98</v>
      </c>
      <c r="Y65" s="215">
        <v>1642.28</v>
      </c>
      <c r="AB65" s="4">
        <v>9</v>
      </c>
      <c r="AC65" s="4">
        <v>12</v>
      </c>
    </row>
    <row r="66" spans="1:29" x14ac:dyDescent="0.25">
      <c r="A66" s="69">
        <v>26</v>
      </c>
      <c r="B66" s="213">
        <v>1644.23</v>
      </c>
      <c r="C66" s="214">
        <v>1639.69</v>
      </c>
      <c r="D66" s="214">
        <v>1640.01</v>
      </c>
      <c r="E66" s="214">
        <v>1641.75</v>
      </c>
      <c r="F66" s="214">
        <v>1647.61</v>
      </c>
      <c r="G66" s="214">
        <v>1656</v>
      </c>
      <c r="H66" s="214">
        <v>1706.15</v>
      </c>
      <c r="I66" s="214">
        <v>1705.26</v>
      </c>
      <c r="J66" s="214">
        <v>1696.86</v>
      </c>
      <c r="K66" s="214">
        <v>1708.45</v>
      </c>
      <c r="L66" s="214">
        <v>1706.45</v>
      </c>
      <c r="M66" s="214">
        <v>1706.57</v>
      </c>
      <c r="N66" s="214">
        <v>1697.24</v>
      </c>
      <c r="O66" s="214">
        <v>1697.84</v>
      </c>
      <c r="P66" s="214">
        <v>1707.81</v>
      </c>
      <c r="Q66" s="214">
        <v>1717.53</v>
      </c>
      <c r="R66" s="214">
        <v>1751.86</v>
      </c>
      <c r="S66" s="214">
        <v>1722.59</v>
      </c>
      <c r="T66" s="214">
        <v>1705.19</v>
      </c>
      <c r="U66" s="214">
        <v>1667.42</v>
      </c>
      <c r="V66" s="214">
        <v>1645.22</v>
      </c>
      <c r="W66" s="214">
        <v>1589.16</v>
      </c>
      <c r="X66" s="214">
        <v>1634.55</v>
      </c>
      <c r="Y66" s="215">
        <v>1637.08</v>
      </c>
      <c r="AB66" s="4">
        <v>9</v>
      </c>
      <c r="AC66" s="4">
        <v>13</v>
      </c>
    </row>
    <row r="67" spans="1:29" x14ac:dyDescent="0.25">
      <c r="A67" s="69">
        <v>27</v>
      </c>
      <c r="B67" s="213">
        <v>1640.52</v>
      </c>
      <c r="C67" s="214">
        <v>1640.48</v>
      </c>
      <c r="D67" s="214">
        <v>1640.57</v>
      </c>
      <c r="E67" s="214">
        <v>1641.45</v>
      </c>
      <c r="F67" s="214">
        <v>1643.29</v>
      </c>
      <c r="G67" s="214">
        <v>1640.53</v>
      </c>
      <c r="H67" s="214">
        <v>1653.34</v>
      </c>
      <c r="I67" s="214">
        <v>1717.91</v>
      </c>
      <c r="J67" s="214">
        <v>1802.46</v>
      </c>
      <c r="K67" s="214">
        <v>1838.53</v>
      </c>
      <c r="L67" s="214">
        <v>1804.21</v>
      </c>
      <c r="M67" s="214">
        <v>1789.81</v>
      </c>
      <c r="N67" s="214">
        <v>1765.67</v>
      </c>
      <c r="O67" s="214">
        <v>1776.7</v>
      </c>
      <c r="P67" s="214">
        <v>1792.41</v>
      </c>
      <c r="Q67" s="214">
        <v>1827.62</v>
      </c>
      <c r="R67" s="214">
        <v>1846.37</v>
      </c>
      <c r="S67" s="214">
        <v>1834.25</v>
      </c>
      <c r="T67" s="214">
        <v>1816.32</v>
      </c>
      <c r="U67" s="214">
        <v>1797.08</v>
      </c>
      <c r="V67" s="214">
        <v>1754.26</v>
      </c>
      <c r="W67" s="214">
        <v>1665.9</v>
      </c>
      <c r="X67" s="214">
        <v>1640.2</v>
      </c>
      <c r="Y67" s="215">
        <v>1640.97</v>
      </c>
      <c r="AB67" s="4">
        <v>9</v>
      </c>
      <c r="AC67" s="4">
        <v>14</v>
      </c>
    </row>
    <row r="68" spans="1:29" x14ac:dyDescent="0.25">
      <c r="A68" s="69">
        <v>28</v>
      </c>
      <c r="B68" s="213">
        <v>1641.05</v>
      </c>
      <c r="C68" s="214">
        <v>1640.84</v>
      </c>
      <c r="D68" s="214">
        <v>1641.33</v>
      </c>
      <c r="E68" s="214">
        <v>1641.63</v>
      </c>
      <c r="F68" s="214">
        <v>1641.87</v>
      </c>
      <c r="G68" s="214">
        <v>1638.78</v>
      </c>
      <c r="H68" s="214">
        <v>1641.49</v>
      </c>
      <c r="I68" s="214">
        <v>1658.84</v>
      </c>
      <c r="J68" s="214">
        <v>1733.46</v>
      </c>
      <c r="K68" s="214">
        <v>1797.91</v>
      </c>
      <c r="L68" s="214">
        <v>1794.96</v>
      </c>
      <c r="M68" s="214">
        <v>1796.35</v>
      </c>
      <c r="N68" s="214">
        <v>1792.64</v>
      </c>
      <c r="O68" s="214">
        <v>1796.68</v>
      </c>
      <c r="P68" s="214">
        <v>1825.27</v>
      </c>
      <c r="Q68" s="214">
        <v>1852.45</v>
      </c>
      <c r="R68" s="214">
        <v>1879.58</v>
      </c>
      <c r="S68" s="214">
        <v>1861.85</v>
      </c>
      <c r="T68" s="214">
        <v>1849.19</v>
      </c>
      <c r="U68" s="214">
        <v>1843.62</v>
      </c>
      <c r="V68" s="214">
        <v>1804.84</v>
      </c>
      <c r="W68" s="214">
        <v>1677.92</v>
      </c>
      <c r="X68" s="214">
        <v>1647.68</v>
      </c>
      <c r="Y68" s="215">
        <v>1641.59</v>
      </c>
      <c r="AB68" s="4">
        <v>9</v>
      </c>
      <c r="AC68" s="4">
        <v>15</v>
      </c>
    </row>
    <row r="69" spans="1:29" x14ac:dyDescent="0.25">
      <c r="A69" s="69">
        <v>29</v>
      </c>
      <c r="B69" s="213">
        <v>1640.64</v>
      </c>
      <c r="C69" s="214">
        <v>1640.72</v>
      </c>
      <c r="D69" s="214">
        <v>1640.79</v>
      </c>
      <c r="E69" s="214">
        <v>1641.95</v>
      </c>
      <c r="F69" s="214">
        <v>1645.96</v>
      </c>
      <c r="G69" s="214">
        <v>1670.36</v>
      </c>
      <c r="H69" s="214">
        <v>1716.32</v>
      </c>
      <c r="I69" s="214">
        <v>1792.74</v>
      </c>
      <c r="J69" s="214">
        <v>1794.05</v>
      </c>
      <c r="K69" s="214">
        <v>1796.44</v>
      </c>
      <c r="L69" s="214">
        <v>1790.13</v>
      </c>
      <c r="M69" s="214">
        <v>1792.56</v>
      </c>
      <c r="N69" s="214">
        <v>1791.17</v>
      </c>
      <c r="O69" s="214">
        <v>1793.77</v>
      </c>
      <c r="P69" s="214">
        <v>1815.48</v>
      </c>
      <c r="Q69" s="214">
        <v>1878.68</v>
      </c>
      <c r="R69" s="214">
        <v>1892.02</v>
      </c>
      <c r="S69" s="214">
        <v>1883.29</v>
      </c>
      <c r="T69" s="214">
        <v>1822.02</v>
      </c>
      <c r="U69" s="214">
        <v>1805.9</v>
      </c>
      <c r="V69" s="214">
        <v>1756.5</v>
      </c>
      <c r="W69" s="214">
        <v>1677.95</v>
      </c>
      <c r="X69" s="214">
        <v>1645.52</v>
      </c>
      <c r="Y69" s="215">
        <v>1639.84</v>
      </c>
      <c r="AB69" s="4">
        <v>9</v>
      </c>
      <c r="AC69" s="4">
        <v>16</v>
      </c>
    </row>
    <row r="70" spans="1:29" x14ac:dyDescent="0.25">
      <c r="A70" s="69">
        <v>30</v>
      </c>
      <c r="B70" s="213">
        <v>1642.78</v>
      </c>
      <c r="C70" s="214">
        <v>1641.96</v>
      </c>
      <c r="D70" s="214">
        <v>1642.65</v>
      </c>
      <c r="E70" s="214">
        <v>1644.17</v>
      </c>
      <c r="F70" s="214">
        <v>1645.71</v>
      </c>
      <c r="G70" s="214">
        <v>1661.88</v>
      </c>
      <c r="H70" s="214">
        <v>1706.47</v>
      </c>
      <c r="I70" s="214">
        <v>1733.69</v>
      </c>
      <c r="J70" s="214">
        <v>1740.21</v>
      </c>
      <c r="K70" s="214">
        <v>1713.54</v>
      </c>
      <c r="L70" s="214">
        <v>1683.11</v>
      </c>
      <c r="M70" s="214">
        <v>1678.31</v>
      </c>
      <c r="N70" s="214">
        <v>1674.78</v>
      </c>
      <c r="O70" s="214">
        <v>1673.04</v>
      </c>
      <c r="P70" s="214">
        <v>1681.8</v>
      </c>
      <c r="Q70" s="214">
        <v>1698.49</v>
      </c>
      <c r="R70" s="214">
        <v>1783.36</v>
      </c>
      <c r="S70" s="214">
        <v>1726.56</v>
      </c>
      <c r="T70" s="214">
        <v>1686.5</v>
      </c>
      <c r="U70" s="214">
        <v>1666.29</v>
      </c>
      <c r="V70" s="214">
        <v>1659.76</v>
      </c>
      <c r="W70" s="214">
        <v>1647.07</v>
      </c>
      <c r="X70" s="214">
        <v>1634.65</v>
      </c>
      <c r="Y70" s="215">
        <v>1639.24</v>
      </c>
      <c r="AB70" s="4">
        <v>9</v>
      </c>
      <c r="AC70" s="4">
        <v>17</v>
      </c>
    </row>
    <row r="71" spans="1:29" x14ac:dyDescent="0.25">
      <c r="A71" s="70">
        <v>31</v>
      </c>
      <c r="B71" s="216">
        <v>1642.38</v>
      </c>
      <c r="C71" s="217">
        <v>1640.68</v>
      </c>
      <c r="D71" s="217">
        <v>1643.1</v>
      </c>
      <c r="E71" s="217">
        <v>1643.99</v>
      </c>
      <c r="F71" s="217">
        <v>1653.94</v>
      </c>
      <c r="G71" s="217">
        <v>1742.03</v>
      </c>
      <c r="H71" s="217">
        <v>1868.77</v>
      </c>
      <c r="I71" s="217">
        <v>1939.12</v>
      </c>
      <c r="J71" s="217">
        <v>1927.43</v>
      </c>
      <c r="K71" s="217">
        <v>1920.28</v>
      </c>
      <c r="L71" s="217">
        <v>1907.42</v>
      </c>
      <c r="M71" s="217">
        <v>1918.37</v>
      </c>
      <c r="N71" s="217">
        <v>1911.11</v>
      </c>
      <c r="O71" s="217">
        <v>1918.84</v>
      </c>
      <c r="P71" s="217">
        <v>1941.09</v>
      </c>
      <c r="Q71" s="217">
        <v>1978.73</v>
      </c>
      <c r="R71" s="217">
        <v>1990.49</v>
      </c>
      <c r="S71" s="217">
        <v>1988.72</v>
      </c>
      <c r="T71" s="217">
        <v>1912.99</v>
      </c>
      <c r="U71" s="217">
        <v>1883.96</v>
      </c>
      <c r="V71" s="217">
        <v>1804.37</v>
      </c>
      <c r="W71" s="217">
        <v>1738.23</v>
      </c>
      <c r="X71" s="217">
        <v>1710.65</v>
      </c>
      <c r="Y71" s="218">
        <v>1665.54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219">
        <v>1597.74</v>
      </c>
      <c r="C75" s="220">
        <v>1607.74</v>
      </c>
      <c r="D75" s="220">
        <v>1631.58</v>
      </c>
      <c r="E75" s="220">
        <v>1639.82</v>
      </c>
      <c r="F75" s="220">
        <v>1704.21</v>
      </c>
      <c r="G75" s="220">
        <v>1812.63</v>
      </c>
      <c r="H75" s="220">
        <v>1869.52</v>
      </c>
      <c r="I75" s="220">
        <v>1881.33</v>
      </c>
      <c r="J75" s="220">
        <v>1879.24</v>
      </c>
      <c r="K75" s="220">
        <v>1871.84</v>
      </c>
      <c r="L75" s="220">
        <v>1861.95</v>
      </c>
      <c r="M75" s="220">
        <v>1861.87</v>
      </c>
      <c r="N75" s="220">
        <v>1851.67</v>
      </c>
      <c r="O75" s="220">
        <v>1835.23</v>
      </c>
      <c r="P75" s="220">
        <v>1843.64</v>
      </c>
      <c r="Q75" s="220">
        <v>1861.3</v>
      </c>
      <c r="R75" s="220">
        <v>1876.44</v>
      </c>
      <c r="S75" s="220">
        <v>1896.49</v>
      </c>
      <c r="T75" s="220">
        <v>1874.58</v>
      </c>
      <c r="U75" s="220">
        <v>1857.41</v>
      </c>
      <c r="V75" s="220">
        <v>1829.18</v>
      </c>
      <c r="W75" s="220">
        <v>1779.71</v>
      </c>
      <c r="X75" s="220">
        <v>1658.18</v>
      </c>
      <c r="Y75" s="221">
        <v>1635.39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13">
        <v>1606.54</v>
      </c>
      <c r="C76" s="214">
        <v>1607.01</v>
      </c>
      <c r="D76" s="214">
        <v>1615.93</v>
      </c>
      <c r="E76" s="214">
        <v>1638.53</v>
      </c>
      <c r="F76" s="214">
        <v>1722.37</v>
      </c>
      <c r="G76" s="214">
        <v>1838.21</v>
      </c>
      <c r="H76" s="214">
        <v>1859.45</v>
      </c>
      <c r="I76" s="214">
        <v>1904.24</v>
      </c>
      <c r="J76" s="214">
        <v>1881.99</v>
      </c>
      <c r="K76" s="214">
        <v>1870.64</v>
      </c>
      <c r="L76" s="214">
        <v>1853.07</v>
      </c>
      <c r="M76" s="214">
        <v>1855.98</v>
      </c>
      <c r="N76" s="214">
        <v>1852.55</v>
      </c>
      <c r="O76" s="214">
        <v>1849.01</v>
      </c>
      <c r="P76" s="214">
        <v>1852.89</v>
      </c>
      <c r="Q76" s="214">
        <v>1869.57</v>
      </c>
      <c r="R76" s="214">
        <v>1905.88</v>
      </c>
      <c r="S76" s="214">
        <v>1915.35</v>
      </c>
      <c r="T76" s="214">
        <v>1982.42</v>
      </c>
      <c r="U76" s="214">
        <v>1896.68</v>
      </c>
      <c r="V76" s="214">
        <v>1852.63</v>
      </c>
      <c r="W76" s="214">
        <v>1812.56</v>
      </c>
      <c r="X76" s="214">
        <v>1719.88</v>
      </c>
      <c r="Y76" s="215">
        <v>1682.96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13">
        <v>1635.52</v>
      </c>
      <c r="C77" s="214">
        <v>1623.49</v>
      </c>
      <c r="D77" s="214">
        <v>1625.94</v>
      </c>
      <c r="E77" s="214">
        <v>1637.62</v>
      </c>
      <c r="F77" s="214">
        <v>1705.29</v>
      </c>
      <c r="G77" s="214">
        <v>1817.33</v>
      </c>
      <c r="H77" s="214">
        <v>1864.68</v>
      </c>
      <c r="I77" s="214">
        <v>1881.93</v>
      </c>
      <c r="J77" s="214">
        <v>1884.51</v>
      </c>
      <c r="K77" s="214">
        <v>1880.86</v>
      </c>
      <c r="L77" s="214">
        <v>1852.69</v>
      </c>
      <c r="M77" s="214">
        <v>1866.8</v>
      </c>
      <c r="N77" s="214">
        <v>1861.87</v>
      </c>
      <c r="O77" s="214">
        <v>1853.09</v>
      </c>
      <c r="P77" s="214">
        <v>1854.79</v>
      </c>
      <c r="Q77" s="214">
        <v>1866.65</v>
      </c>
      <c r="R77" s="214">
        <v>1896.2</v>
      </c>
      <c r="S77" s="214">
        <v>1937.82</v>
      </c>
      <c r="T77" s="214">
        <v>1895.88</v>
      </c>
      <c r="U77" s="214">
        <v>1865.35</v>
      </c>
      <c r="V77" s="214">
        <v>1807.54</v>
      </c>
      <c r="W77" s="214">
        <v>1753</v>
      </c>
      <c r="X77" s="214">
        <v>1691.18</v>
      </c>
      <c r="Y77" s="215">
        <v>1677.13</v>
      </c>
      <c r="AB77" s="4">
        <v>9</v>
      </c>
      <c r="AC77" s="4">
        <v>24</v>
      </c>
    </row>
    <row r="78" spans="1:29" x14ac:dyDescent="0.25">
      <c r="A78" s="69">
        <v>4</v>
      </c>
      <c r="B78" s="213">
        <v>1634.64</v>
      </c>
      <c r="C78" s="214">
        <v>1635.11</v>
      </c>
      <c r="D78" s="214">
        <v>1636.21</v>
      </c>
      <c r="E78" s="214">
        <v>1636.81</v>
      </c>
      <c r="F78" s="214">
        <v>1637.9</v>
      </c>
      <c r="G78" s="214">
        <v>1708.59</v>
      </c>
      <c r="H78" s="214">
        <v>1736.05</v>
      </c>
      <c r="I78" s="214">
        <v>1722.92</v>
      </c>
      <c r="J78" s="214">
        <v>1698.17</v>
      </c>
      <c r="K78" s="214">
        <v>1660.94</v>
      </c>
      <c r="L78" s="214">
        <v>1591.93</v>
      </c>
      <c r="M78" s="214">
        <v>1591.86</v>
      </c>
      <c r="N78" s="214">
        <v>1591.73</v>
      </c>
      <c r="O78" s="214">
        <v>1591.84</v>
      </c>
      <c r="P78" s="214">
        <v>1618.74</v>
      </c>
      <c r="Q78" s="214">
        <v>1609.96</v>
      </c>
      <c r="R78" s="214">
        <v>1643.53</v>
      </c>
      <c r="S78" s="214">
        <v>1643.66</v>
      </c>
      <c r="T78" s="214">
        <v>1642.62</v>
      </c>
      <c r="U78" s="214">
        <v>1642.35</v>
      </c>
      <c r="V78" s="214">
        <v>1640.84</v>
      </c>
      <c r="W78" s="214">
        <v>1595.42</v>
      </c>
      <c r="X78" s="214">
        <v>1588.24</v>
      </c>
      <c r="Y78" s="215">
        <v>1594.12</v>
      </c>
      <c r="AB78" s="4">
        <v>9</v>
      </c>
      <c r="AC78" s="4">
        <v>25</v>
      </c>
    </row>
    <row r="79" spans="1:29" x14ac:dyDescent="0.25">
      <c r="A79" s="69">
        <v>5</v>
      </c>
      <c r="B79" s="213">
        <v>1635.43</v>
      </c>
      <c r="C79" s="214">
        <v>1636.49</v>
      </c>
      <c r="D79" s="214">
        <v>1636.31</v>
      </c>
      <c r="E79" s="214">
        <v>1637.15</v>
      </c>
      <c r="F79" s="214">
        <v>1644.4</v>
      </c>
      <c r="G79" s="214">
        <v>1655.77</v>
      </c>
      <c r="H79" s="214">
        <v>1727.39</v>
      </c>
      <c r="I79" s="214">
        <v>1708.46</v>
      </c>
      <c r="J79" s="214">
        <v>1664.94</v>
      </c>
      <c r="K79" s="214">
        <v>1653.63</v>
      </c>
      <c r="L79" s="214">
        <v>1645.44</v>
      </c>
      <c r="M79" s="214">
        <v>1643.37</v>
      </c>
      <c r="N79" s="214">
        <v>1604.61</v>
      </c>
      <c r="O79" s="214">
        <v>1592.28</v>
      </c>
      <c r="P79" s="214">
        <v>1592.96</v>
      </c>
      <c r="Q79" s="214">
        <v>1603.97</v>
      </c>
      <c r="R79" s="214">
        <v>1654.02</v>
      </c>
      <c r="S79" s="214">
        <v>1695.66</v>
      </c>
      <c r="T79" s="214">
        <v>1733.44</v>
      </c>
      <c r="U79" s="214">
        <v>1715</v>
      </c>
      <c r="V79" s="214">
        <v>1644.05</v>
      </c>
      <c r="W79" s="214">
        <v>1640.3</v>
      </c>
      <c r="X79" s="214">
        <v>1633.64</v>
      </c>
      <c r="Y79" s="215">
        <v>1634.64</v>
      </c>
      <c r="AB79" s="4">
        <v>10</v>
      </c>
      <c r="AC79" s="4">
        <v>2</v>
      </c>
    </row>
    <row r="80" spans="1:29" x14ac:dyDescent="0.25">
      <c r="A80" s="69">
        <v>6</v>
      </c>
      <c r="B80" s="213">
        <v>1642.15</v>
      </c>
      <c r="C80" s="214">
        <v>1636.66</v>
      </c>
      <c r="D80" s="214">
        <v>1622.48</v>
      </c>
      <c r="E80" s="214">
        <v>1621.43</v>
      </c>
      <c r="F80" s="214">
        <v>1638.22</v>
      </c>
      <c r="G80" s="214">
        <v>1645.52</v>
      </c>
      <c r="H80" s="214">
        <v>1672.73</v>
      </c>
      <c r="I80" s="214">
        <v>1750.21</v>
      </c>
      <c r="J80" s="214">
        <v>1856.74</v>
      </c>
      <c r="K80" s="214">
        <v>1861.42</v>
      </c>
      <c r="L80" s="214">
        <v>1855.99</v>
      </c>
      <c r="M80" s="214">
        <v>1857.28</v>
      </c>
      <c r="N80" s="214">
        <v>1846.05</v>
      </c>
      <c r="O80" s="214">
        <v>1849.07</v>
      </c>
      <c r="P80" s="214">
        <v>1849.75</v>
      </c>
      <c r="Q80" s="214">
        <v>1862.68</v>
      </c>
      <c r="R80" s="214">
        <v>1893.36</v>
      </c>
      <c r="S80" s="214">
        <v>1887.04</v>
      </c>
      <c r="T80" s="214">
        <v>1889.41</v>
      </c>
      <c r="U80" s="214">
        <v>1843.45</v>
      </c>
      <c r="V80" s="214">
        <v>1734.53</v>
      </c>
      <c r="W80" s="214">
        <v>1687</v>
      </c>
      <c r="X80" s="214">
        <v>1642.57</v>
      </c>
      <c r="Y80" s="215">
        <v>1640.88</v>
      </c>
      <c r="AB80" s="4">
        <v>10</v>
      </c>
      <c r="AC80" s="4">
        <v>3</v>
      </c>
    </row>
    <row r="81" spans="1:29" x14ac:dyDescent="0.25">
      <c r="A81" s="69">
        <v>7</v>
      </c>
      <c r="B81" s="213">
        <v>1669.03</v>
      </c>
      <c r="C81" s="214">
        <v>1638.43</v>
      </c>
      <c r="D81" s="214">
        <v>1638.9</v>
      </c>
      <c r="E81" s="214">
        <v>1634.53</v>
      </c>
      <c r="F81" s="214">
        <v>1639.22</v>
      </c>
      <c r="G81" s="214">
        <v>1647.85</v>
      </c>
      <c r="H81" s="214">
        <v>1727.85</v>
      </c>
      <c r="I81" s="214">
        <v>1773.32</v>
      </c>
      <c r="J81" s="214">
        <v>1886.14</v>
      </c>
      <c r="K81" s="214">
        <v>1938.24</v>
      </c>
      <c r="L81" s="214">
        <v>1944.41</v>
      </c>
      <c r="M81" s="214">
        <v>1945.1</v>
      </c>
      <c r="N81" s="214">
        <v>1945.64</v>
      </c>
      <c r="O81" s="214">
        <v>1945.13</v>
      </c>
      <c r="P81" s="214">
        <v>1957.79</v>
      </c>
      <c r="Q81" s="214">
        <v>1989.73</v>
      </c>
      <c r="R81" s="214">
        <v>2028.47</v>
      </c>
      <c r="S81" s="214">
        <v>2040.05</v>
      </c>
      <c r="T81" s="214">
        <v>2062.21</v>
      </c>
      <c r="U81" s="214">
        <v>1956.12</v>
      </c>
      <c r="V81" s="214">
        <v>1807.81</v>
      </c>
      <c r="W81" s="214">
        <v>1704.73</v>
      </c>
      <c r="X81" s="214">
        <v>1651.32</v>
      </c>
      <c r="Y81" s="215">
        <v>1643.76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13">
        <v>1605.23</v>
      </c>
      <c r="C82" s="214">
        <v>1605.94</v>
      </c>
      <c r="D82" s="214">
        <v>1614.74</v>
      </c>
      <c r="E82" s="214">
        <v>1616.67</v>
      </c>
      <c r="F82" s="214">
        <v>1640.16</v>
      </c>
      <c r="G82" s="214">
        <v>1711.54</v>
      </c>
      <c r="H82" s="214">
        <v>1751.9</v>
      </c>
      <c r="I82" s="214">
        <v>1846.86</v>
      </c>
      <c r="J82" s="214">
        <v>1856.47</v>
      </c>
      <c r="K82" s="214">
        <v>1816.09</v>
      </c>
      <c r="L82" s="214">
        <v>1798.48</v>
      </c>
      <c r="M82" s="214">
        <v>1808.95</v>
      </c>
      <c r="N82" s="214">
        <v>1805.21</v>
      </c>
      <c r="O82" s="214">
        <v>1804.99</v>
      </c>
      <c r="P82" s="214">
        <v>1806.67</v>
      </c>
      <c r="Q82" s="214">
        <v>1821.64</v>
      </c>
      <c r="R82" s="214">
        <v>1856.89</v>
      </c>
      <c r="S82" s="214">
        <v>1862.62</v>
      </c>
      <c r="T82" s="214">
        <v>1846.61</v>
      </c>
      <c r="U82" s="214">
        <v>1820.02</v>
      </c>
      <c r="V82" s="214">
        <v>1696.77</v>
      </c>
      <c r="W82" s="214">
        <v>1645.84</v>
      </c>
      <c r="X82" s="214">
        <v>1638.39</v>
      </c>
      <c r="Y82" s="215">
        <v>1635.57</v>
      </c>
      <c r="AB82" s="4">
        <v>10</v>
      </c>
      <c r="AC82" s="4">
        <v>5</v>
      </c>
    </row>
    <row r="83" spans="1:29" x14ac:dyDescent="0.25">
      <c r="A83" s="69">
        <v>9</v>
      </c>
      <c r="B83" s="213">
        <v>1620.57</v>
      </c>
      <c r="C83" s="214">
        <v>1618.69</v>
      </c>
      <c r="D83" s="214">
        <v>1602.94</v>
      </c>
      <c r="E83" s="214">
        <v>1604.75</v>
      </c>
      <c r="F83" s="214">
        <v>1619.39</v>
      </c>
      <c r="G83" s="214">
        <v>1652.94</v>
      </c>
      <c r="H83" s="214">
        <v>1713.94</v>
      </c>
      <c r="I83" s="214">
        <v>1784.1</v>
      </c>
      <c r="J83" s="214">
        <v>1803.45</v>
      </c>
      <c r="K83" s="214">
        <v>1807.53</v>
      </c>
      <c r="L83" s="214">
        <v>1722.09</v>
      </c>
      <c r="M83" s="214">
        <v>1723.52</v>
      </c>
      <c r="N83" s="214">
        <v>1716.2</v>
      </c>
      <c r="O83" s="214">
        <v>1715.62</v>
      </c>
      <c r="P83" s="214">
        <v>1710.31</v>
      </c>
      <c r="Q83" s="214">
        <v>1707.23</v>
      </c>
      <c r="R83" s="214">
        <v>1716.19</v>
      </c>
      <c r="S83" s="214">
        <v>1784.93</v>
      </c>
      <c r="T83" s="214">
        <v>1720.12</v>
      </c>
      <c r="U83" s="214">
        <v>1691.21</v>
      </c>
      <c r="V83" s="214">
        <v>1648.32</v>
      </c>
      <c r="W83" s="214">
        <v>1640.65</v>
      </c>
      <c r="X83" s="214">
        <v>1612.91</v>
      </c>
      <c r="Y83" s="215">
        <v>1613.28</v>
      </c>
      <c r="AB83" s="4">
        <v>10</v>
      </c>
      <c r="AC83" s="4">
        <v>6</v>
      </c>
    </row>
    <row r="84" spans="1:29" x14ac:dyDescent="0.25">
      <c r="A84" s="69">
        <v>10</v>
      </c>
      <c r="B84" s="213">
        <v>1613.3</v>
      </c>
      <c r="C84" s="214">
        <v>1608.22</v>
      </c>
      <c r="D84" s="214">
        <v>1609.09</v>
      </c>
      <c r="E84" s="214">
        <v>1615.46</v>
      </c>
      <c r="F84" s="214">
        <v>1623.82</v>
      </c>
      <c r="G84" s="214">
        <v>1650.63</v>
      </c>
      <c r="H84" s="214">
        <v>1705.05</v>
      </c>
      <c r="I84" s="214">
        <v>1728.96</v>
      </c>
      <c r="J84" s="214">
        <v>1727.16</v>
      </c>
      <c r="K84" s="214">
        <v>1712.94</v>
      </c>
      <c r="L84" s="214">
        <v>1686.37</v>
      </c>
      <c r="M84" s="214">
        <v>1700.74</v>
      </c>
      <c r="N84" s="214">
        <v>1700.22</v>
      </c>
      <c r="O84" s="214">
        <v>1707.54</v>
      </c>
      <c r="P84" s="214">
        <v>1693.23</v>
      </c>
      <c r="Q84" s="214">
        <v>1702.08</v>
      </c>
      <c r="R84" s="214">
        <v>1714.59</v>
      </c>
      <c r="S84" s="214">
        <v>1737.06</v>
      </c>
      <c r="T84" s="214">
        <v>1718.97</v>
      </c>
      <c r="U84" s="214">
        <v>1671.25</v>
      </c>
      <c r="V84" s="214">
        <v>1635.3</v>
      </c>
      <c r="W84" s="214">
        <v>1621.2</v>
      </c>
      <c r="X84" s="214">
        <v>1615.27</v>
      </c>
      <c r="Y84" s="215">
        <v>1614.47</v>
      </c>
      <c r="AB84" s="4">
        <v>10</v>
      </c>
      <c r="AC84" s="4">
        <v>7</v>
      </c>
    </row>
    <row r="85" spans="1:29" x14ac:dyDescent="0.25">
      <c r="A85" s="69">
        <v>11</v>
      </c>
      <c r="B85" s="213">
        <v>1632.6</v>
      </c>
      <c r="C85" s="214">
        <v>1631.37</v>
      </c>
      <c r="D85" s="214">
        <v>1623.69</v>
      </c>
      <c r="E85" s="214">
        <v>1632.44</v>
      </c>
      <c r="F85" s="214">
        <v>1634.04</v>
      </c>
      <c r="G85" s="214">
        <v>1651.01</v>
      </c>
      <c r="H85" s="214">
        <v>1658.41</v>
      </c>
      <c r="I85" s="214">
        <v>1659.68</v>
      </c>
      <c r="J85" s="214">
        <v>1642.55</v>
      </c>
      <c r="K85" s="214">
        <v>1642.53</v>
      </c>
      <c r="L85" s="214">
        <v>1641.48</v>
      </c>
      <c r="M85" s="214">
        <v>1641.49</v>
      </c>
      <c r="N85" s="214">
        <v>1641.14</v>
      </c>
      <c r="O85" s="214">
        <v>1640.1</v>
      </c>
      <c r="P85" s="214">
        <v>1641.84</v>
      </c>
      <c r="Q85" s="214">
        <v>1637.21</v>
      </c>
      <c r="R85" s="214">
        <v>1638.26</v>
      </c>
      <c r="S85" s="214">
        <v>1639.11</v>
      </c>
      <c r="T85" s="214">
        <v>1638.73</v>
      </c>
      <c r="U85" s="214">
        <v>1638.93</v>
      </c>
      <c r="V85" s="214">
        <v>1638.39</v>
      </c>
      <c r="W85" s="214">
        <v>1636.59</v>
      </c>
      <c r="X85" s="214">
        <v>1616.87</v>
      </c>
      <c r="Y85" s="215">
        <v>1618.51</v>
      </c>
      <c r="AB85" s="4">
        <v>10</v>
      </c>
      <c r="AC85" s="4">
        <v>8</v>
      </c>
    </row>
    <row r="86" spans="1:29" x14ac:dyDescent="0.25">
      <c r="A86" s="69">
        <v>12</v>
      </c>
      <c r="B86" s="213">
        <v>1627.63</v>
      </c>
      <c r="C86" s="214">
        <v>1622.7</v>
      </c>
      <c r="D86" s="214">
        <v>1598.34</v>
      </c>
      <c r="E86" s="214">
        <v>1629.95</v>
      </c>
      <c r="F86" s="214">
        <v>1642.53</v>
      </c>
      <c r="G86" s="214">
        <v>1644.65</v>
      </c>
      <c r="H86" s="214">
        <v>1643.63</v>
      </c>
      <c r="I86" s="214">
        <v>1644.05</v>
      </c>
      <c r="J86" s="214">
        <v>1635.64</v>
      </c>
      <c r="K86" s="214">
        <v>1635.17</v>
      </c>
      <c r="L86" s="214">
        <v>1634.53</v>
      </c>
      <c r="M86" s="214">
        <v>1619.26</v>
      </c>
      <c r="N86" s="214">
        <v>1634.72</v>
      </c>
      <c r="O86" s="214">
        <v>1619.65</v>
      </c>
      <c r="P86" s="214">
        <v>1634.85</v>
      </c>
      <c r="Q86" s="214">
        <v>1621.52</v>
      </c>
      <c r="R86" s="214">
        <v>1638.18</v>
      </c>
      <c r="S86" s="214">
        <v>1671.88</v>
      </c>
      <c r="T86" s="214">
        <v>1638.47</v>
      </c>
      <c r="U86" s="214">
        <v>1646.1</v>
      </c>
      <c r="V86" s="214">
        <v>1641.45</v>
      </c>
      <c r="W86" s="214">
        <v>1639.78</v>
      </c>
      <c r="X86" s="214">
        <v>1637.87</v>
      </c>
      <c r="Y86" s="215">
        <v>1641.72</v>
      </c>
      <c r="AB86" s="4">
        <v>10</v>
      </c>
      <c r="AC86" s="4">
        <v>9</v>
      </c>
    </row>
    <row r="87" spans="1:29" x14ac:dyDescent="0.25">
      <c r="A87" s="69">
        <v>13</v>
      </c>
      <c r="B87" s="213">
        <v>1643.29</v>
      </c>
      <c r="C87" s="214">
        <v>1643.86</v>
      </c>
      <c r="D87" s="214">
        <v>1644.35</v>
      </c>
      <c r="E87" s="214">
        <v>1644.94</v>
      </c>
      <c r="F87" s="214">
        <v>1645.91</v>
      </c>
      <c r="G87" s="214">
        <v>1647.97</v>
      </c>
      <c r="H87" s="214">
        <v>1650.03</v>
      </c>
      <c r="I87" s="214">
        <v>1654.66</v>
      </c>
      <c r="J87" s="214">
        <v>1736.03</v>
      </c>
      <c r="K87" s="214">
        <v>1735.9</v>
      </c>
      <c r="L87" s="214">
        <v>1728.68</v>
      </c>
      <c r="M87" s="214">
        <v>1727</v>
      </c>
      <c r="N87" s="214">
        <v>1727</v>
      </c>
      <c r="O87" s="214">
        <v>1729.32</v>
      </c>
      <c r="P87" s="214">
        <v>1733.33</v>
      </c>
      <c r="Q87" s="214">
        <v>1746.13</v>
      </c>
      <c r="R87" s="214">
        <v>1773.92</v>
      </c>
      <c r="S87" s="214">
        <v>1774.47</v>
      </c>
      <c r="T87" s="214">
        <v>1755.75</v>
      </c>
      <c r="U87" s="214">
        <v>1739.26</v>
      </c>
      <c r="V87" s="214">
        <v>1716.01</v>
      </c>
      <c r="W87" s="214">
        <v>1672.13</v>
      </c>
      <c r="X87" s="214">
        <v>1643.95</v>
      </c>
      <c r="Y87" s="215">
        <v>1644.22</v>
      </c>
      <c r="AB87" s="4">
        <v>10</v>
      </c>
      <c r="AC87" s="4">
        <v>10</v>
      </c>
    </row>
    <row r="88" spans="1:29" x14ac:dyDescent="0.25">
      <c r="A88" s="69">
        <v>14</v>
      </c>
      <c r="B88" s="213">
        <v>1644.63</v>
      </c>
      <c r="C88" s="214">
        <v>1645.38</v>
      </c>
      <c r="D88" s="214">
        <v>1644.62</v>
      </c>
      <c r="E88" s="214">
        <v>1633.44</v>
      </c>
      <c r="F88" s="214">
        <v>1644.85</v>
      </c>
      <c r="G88" s="214">
        <v>1647.68</v>
      </c>
      <c r="H88" s="214">
        <v>1647.95</v>
      </c>
      <c r="I88" s="214">
        <v>1652.31</v>
      </c>
      <c r="J88" s="214">
        <v>1692.16</v>
      </c>
      <c r="K88" s="214">
        <v>1777.49</v>
      </c>
      <c r="L88" s="214">
        <v>1778.55</v>
      </c>
      <c r="M88" s="214">
        <v>1776.59</v>
      </c>
      <c r="N88" s="214">
        <v>1768.99</v>
      </c>
      <c r="O88" s="214">
        <v>1764.63</v>
      </c>
      <c r="P88" s="214">
        <v>1771.53</v>
      </c>
      <c r="Q88" s="214">
        <v>1780.95</v>
      </c>
      <c r="R88" s="214">
        <v>1799.71</v>
      </c>
      <c r="S88" s="214">
        <v>1836.48</v>
      </c>
      <c r="T88" s="214">
        <v>1793.5</v>
      </c>
      <c r="U88" s="214">
        <v>1728.13</v>
      </c>
      <c r="V88" s="214">
        <v>1654.66</v>
      </c>
      <c r="W88" s="214">
        <v>1737.5</v>
      </c>
      <c r="X88" s="214">
        <v>1666.48</v>
      </c>
      <c r="Y88" s="215">
        <v>1650.52</v>
      </c>
      <c r="AB88" s="4">
        <v>10</v>
      </c>
      <c r="AC88" s="4">
        <v>11</v>
      </c>
    </row>
    <row r="89" spans="1:29" x14ac:dyDescent="0.25">
      <c r="A89" s="69">
        <v>15</v>
      </c>
      <c r="B89" s="213">
        <v>1644.03</v>
      </c>
      <c r="C89" s="214">
        <v>1639.65</v>
      </c>
      <c r="D89" s="214">
        <v>1637.97</v>
      </c>
      <c r="E89" s="214">
        <v>1638.25</v>
      </c>
      <c r="F89" s="214">
        <v>1645.48</v>
      </c>
      <c r="G89" s="214">
        <v>1651.24</v>
      </c>
      <c r="H89" s="214">
        <v>1652.27</v>
      </c>
      <c r="I89" s="214">
        <v>1694.19</v>
      </c>
      <c r="J89" s="214">
        <v>1696.54</v>
      </c>
      <c r="K89" s="214">
        <v>1699.48</v>
      </c>
      <c r="L89" s="214">
        <v>1693.37</v>
      </c>
      <c r="M89" s="214">
        <v>1707.9</v>
      </c>
      <c r="N89" s="214">
        <v>1686.31</v>
      </c>
      <c r="O89" s="214">
        <v>1690.46</v>
      </c>
      <c r="P89" s="214">
        <v>1693.59</v>
      </c>
      <c r="Q89" s="214">
        <v>1708.73</v>
      </c>
      <c r="R89" s="214">
        <v>1750.95</v>
      </c>
      <c r="S89" s="214">
        <v>1759.19</v>
      </c>
      <c r="T89" s="214">
        <v>1726.76</v>
      </c>
      <c r="U89" s="214">
        <v>1705.02</v>
      </c>
      <c r="V89" s="214">
        <v>1650.12</v>
      </c>
      <c r="W89" s="214">
        <v>1636.67</v>
      </c>
      <c r="X89" s="214">
        <v>1636.44</v>
      </c>
      <c r="Y89" s="215">
        <v>1621.77</v>
      </c>
      <c r="AB89" s="4">
        <v>10</v>
      </c>
      <c r="AC89" s="4">
        <v>12</v>
      </c>
    </row>
    <row r="90" spans="1:29" x14ac:dyDescent="0.25">
      <c r="A90" s="69">
        <v>16</v>
      </c>
      <c r="B90" s="213">
        <v>1628.3</v>
      </c>
      <c r="C90" s="214">
        <v>1609.61</v>
      </c>
      <c r="D90" s="214">
        <v>1594.88</v>
      </c>
      <c r="E90" s="214">
        <v>1618.62</v>
      </c>
      <c r="F90" s="214">
        <v>1644.11</v>
      </c>
      <c r="G90" s="214">
        <v>1644.95</v>
      </c>
      <c r="H90" s="214">
        <v>1648.96</v>
      </c>
      <c r="I90" s="214">
        <v>1645.34</v>
      </c>
      <c r="J90" s="214">
        <v>1633.8</v>
      </c>
      <c r="K90" s="214">
        <v>1633.65</v>
      </c>
      <c r="L90" s="214">
        <v>1632.75</v>
      </c>
      <c r="M90" s="214">
        <v>1632.53</v>
      </c>
      <c r="N90" s="214">
        <v>1633.29</v>
      </c>
      <c r="O90" s="214">
        <v>1633.34</v>
      </c>
      <c r="P90" s="214">
        <v>1633.71</v>
      </c>
      <c r="Q90" s="214">
        <v>1634.61</v>
      </c>
      <c r="R90" s="214">
        <v>1669.73</v>
      </c>
      <c r="S90" s="214">
        <v>1673.81</v>
      </c>
      <c r="T90" s="214">
        <v>1635.91</v>
      </c>
      <c r="U90" s="214">
        <v>1647.28</v>
      </c>
      <c r="V90" s="214">
        <v>1635.07</v>
      </c>
      <c r="W90" s="214">
        <v>1630.26</v>
      </c>
      <c r="X90" s="214">
        <v>1630.18</v>
      </c>
      <c r="Y90" s="215">
        <v>1631.75</v>
      </c>
      <c r="AB90" s="4">
        <v>10</v>
      </c>
      <c r="AC90" s="4">
        <v>13</v>
      </c>
    </row>
    <row r="91" spans="1:29" x14ac:dyDescent="0.25">
      <c r="A91" s="69">
        <v>17</v>
      </c>
      <c r="B91" s="213">
        <v>1631.42</v>
      </c>
      <c r="C91" s="214">
        <v>1625.89</v>
      </c>
      <c r="D91" s="214">
        <v>1636.93</v>
      </c>
      <c r="E91" s="214">
        <v>1638.52</v>
      </c>
      <c r="F91" s="214">
        <v>1644.41</v>
      </c>
      <c r="G91" s="214">
        <v>1663.07</v>
      </c>
      <c r="H91" s="214">
        <v>1757.49</v>
      </c>
      <c r="I91" s="214">
        <v>1774.94</v>
      </c>
      <c r="J91" s="214">
        <v>1773.31</v>
      </c>
      <c r="K91" s="214">
        <v>1771.54</v>
      </c>
      <c r="L91" s="214">
        <v>1754.13</v>
      </c>
      <c r="M91" s="214">
        <v>1756.93</v>
      </c>
      <c r="N91" s="214">
        <v>1747.93</v>
      </c>
      <c r="O91" s="214">
        <v>1750.91</v>
      </c>
      <c r="P91" s="214">
        <v>1764.57</v>
      </c>
      <c r="Q91" s="214">
        <v>1784.63</v>
      </c>
      <c r="R91" s="214">
        <v>1875.61</v>
      </c>
      <c r="S91" s="214">
        <v>1887.03</v>
      </c>
      <c r="T91" s="214">
        <v>1792.02</v>
      </c>
      <c r="U91" s="214">
        <v>1765.05</v>
      </c>
      <c r="V91" s="214">
        <v>1687.95</v>
      </c>
      <c r="W91" s="214">
        <v>1643.75</v>
      </c>
      <c r="X91" s="214">
        <v>1635.47</v>
      </c>
      <c r="Y91" s="215">
        <v>1637.42</v>
      </c>
      <c r="AB91" s="4">
        <v>10</v>
      </c>
      <c r="AC91" s="4">
        <v>14</v>
      </c>
    </row>
    <row r="92" spans="1:29" x14ac:dyDescent="0.25">
      <c r="A92" s="69">
        <v>18</v>
      </c>
      <c r="B92" s="213">
        <v>1639.55</v>
      </c>
      <c r="C92" s="214">
        <v>1640.4</v>
      </c>
      <c r="D92" s="214">
        <v>1634.85</v>
      </c>
      <c r="E92" s="214">
        <v>1641.77</v>
      </c>
      <c r="F92" s="214">
        <v>1641.89</v>
      </c>
      <c r="G92" s="214">
        <v>1720.25</v>
      </c>
      <c r="H92" s="214">
        <v>1775.19</v>
      </c>
      <c r="I92" s="214">
        <v>1806.62</v>
      </c>
      <c r="J92" s="214">
        <v>1806.8</v>
      </c>
      <c r="K92" s="214">
        <v>1811.49</v>
      </c>
      <c r="L92" s="214">
        <v>1793.35</v>
      </c>
      <c r="M92" s="214">
        <v>1794.67</v>
      </c>
      <c r="N92" s="214">
        <v>1769.02</v>
      </c>
      <c r="O92" s="214">
        <v>1744.03</v>
      </c>
      <c r="P92" s="214">
        <v>1786.11</v>
      </c>
      <c r="Q92" s="214">
        <v>1807.81</v>
      </c>
      <c r="R92" s="214">
        <v>1854.11</v>
      </c>
      <c r="S92" s="214">
        <v>1830.05</v>
      </c>
      <c r="T92" s="214">
        <v>1801.77</v>
      </c>
      <c r="U92" s="214">
        <v>1755.75</v>
      </c>
      <c r="V92" s="214">
        <v>1644.01</v>
      </c>
      <c r="W92" s="214">
        <v>1641.87</v>
      </c>
      <c r="X92" s="214">
        <v>1635.78</v>
      </c>
      <c r="Y92" s="215">
        <v>1637.61</v>
      </c>
      <c r="AB92" s="4">
        <v>10</v>
      </c>
      <c r="AC92" s="4">
        <v>15</v>
      </c>
    </row>
    <row r="93" spans="1:29" x14ac:dyDescent="0.25">
      <c r="A93" s="69">
        <v>19</v>
      </c>
      <c r="B93" s="213">
        <v>1638.61</v>
      </c>
      <c r="C93" s="214">
        <v>1640.46</v>
      </c>
      <c r="D93" s="214">
        <v>1641.38</v>
      </c>
      <c r="E93" s="214">
        <v>1642.95</v>
      </c>
      <c r="F93" s="214">
        <v>1648.86</v>
      </c>
      <c r="G93" s="214">
        <v>1673.11</v>
      </c>
      <c r="H93" s="214">
        <v>1766.13</v>
      </c>
      <c r="I93" s="214">
        <v>1781.44</v>
      </c>
      <c r="J93" s="214">
        <v>1782.88</v>
      </c>
      <c r="K93" s="214">
        <v>1780.06</v>
      </c>
      <c r="L93" s="214">
        <v>1780.43</v>
      </c>
      <c r="M93" s="214">
        <v>1768.48</v>
      </c>
      <c r="N93" s="214">
        <v>1766.44</v>
      </c>
      <c r="O93" s="214">
        <v>1764.55</v>
      </c>
      <c r="P93" s="214">
        <v>1767.62</v>
      </c>
      <c r="Q93" s="214">
        <v>1780.58</v>
      </c>
      <c r="R93" s="214">
        <v>1807.43</v>
      </c>
      <c r="S93" s="214">
        <v>1803.14</v>
      </c>
      <c r="T93" s="214">
        <v>1779.52</v>
      </c>
      <c r="U93" s="214">
        <v>1765.82</v>
      </c>
      <c r="V93" s="214">
        <v>1708.56</v>
      </c>
      <c r="W93" s="214">
        <v>1642.91</v>
      </c>
      <c r="X93" s="214">
        <v>1637.18</v>
      </c>
      <c r="Y93" s="215">
        <v>1636.95</v>
      </c>
      <c r="AB93" s="4">
        <v>10</v>
      </c>
      <c r="AC93" s="4">
        <v>16</v>
      </c>
    </row>
    <row r="94" spans="1:29" x14ac:dyDescent="0.25">
      <c r="A94" s="69">
        <v>20</v>
      </c>
      <c r="B94" s="213">
        <v>1646.87</v>
      </c>
      <c r="C94" s="214">
        <v>1640.87</v>
      </c>
      <c r="D94" s="214">
        <v>1642.75</v>
      </c>
      <c r="E94" s="214">
        <v>1643.33</v>
      </c>
      <c r="F94" s="214">
        <v>1642.7</v>
      </c>
      <c r="G94" s="214">
        <v>1646.3</v>
      </c>
      <c r="H94" s="214">
        <v>1651.2</v>
      </c>
      <c r="I94" s="214">
        <v>1712.63</v>
      </c>
      <c r="J94" s="214">
        <v>1714.96</v>
      </c>
      <c r="K94" s="214">
        <v>1716.42</v>
      </c>
      <c r="L94" s="214">
        <v>1712.09</v>
      </c>
      <c r="M94" s="214">
        <v>1708.5</v>
      </c>
      <c r="N94" s="214">
        <v>1709.05</v>
      </c>
      <c r="O94" s="214">
        <v>1711.82</v>
      </c>
      <c r="P94" s="214">
        <v>1717.74</v>
      </c>
      <c r="Q94" s="214">
        <v>1724.51</v>
      </c>
      <c r="R94" s="214">
        <v>1734.87</v>
      </c>
      <c r="S94" s="214">
        <v>1728.7</v>
      </c>
      <c r="T94" s="214">
        <v>1734.32</v>
      </c>
      <c r="U94" s="214">
        <v>1701.75</v>
      </c>
      <c r="V94" s="214">
        <v>1640.99</v>
      </c>
      <c r="W94" s="214">
        <v>1633.67</v>
      </c>
      <c r="X94" s="214">
        <v>1635.41</v>
      </c>
      <c r="Y94" s="215">
        <v>1637.86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13">
        <v>1638.57</v>
      </c>
      <c r="C95" s="214">
        <v>1633.44</v>
      </c>
      <c r="D95" s="214">
        <v>1633.95</v>
      </c>
      <c r="E95" s="214">
        <v>1634.54</v>
      </c>
      <c r="F95" s="214">
        <v>1634.5</v>
      </c>
      <c r="G95" s="214">
        <v>1642.39</v>
      </c>
      <c r="H95" s="214">
        <v>1641.58</v>
      </c>
      <c r="I95" s="214">
        <v>1642.67</v>
      </c>
      <c r="J95" s="214">
        <v>1637.52</v>
      </c>
      <c r="K95" s="214">
        <v>1648.06</v>
      </c>
      <c r="L95" s="214">
        <v>1644.07</v>
      </c>
      <c r="M95" s="214">
        <v>1635.36</v>
      </c>
      <c r="N95" s="214">
        <v>1635.07</v>
      </c>
      <c r="O95" s="214">
        <v>1635.36</v>
      </c>
      <c r="P95" s="214">
        <v>1662.6</v>
      </c>
      <c r="Q95" s="214">
        <v>1698.74</v>
      </c>
      <c r="R95" s="214">
        <v>1708.21</v>
      </c>
      <c r="S95" s="214">
        <v>1705.45</v>
      </c>
      <c r="T95" s="214">
        <v>1701.99</v>
      </c>
      <c r="U95" s="214">
        <v>1664.97</v>
      </c>
      <c r="V95" s="214">
        <v>1721.44</v>
      </c>
      <c r="W95" s="214">
        <v>1653.78</v>
      </c>
      <c r="X95" s="214">
        <v>1636.94</v>
      </c>
      <c r="Y95" s="215">
        <v>1636.96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13">
        <v>1640.42</v>
      </c>
      <c r="C96" s="214">
        <v>1641.7</v>
      </c>
      <c r="D96" s="214">
        <v>1642.37</v>
      </c>
      <c r="E96" s="214">
        <v>1643.03</v>
      </c>
      <c r="F96" s="214">
        <v>1649.71</v>
      </c>
      <c r="G96" s="214">
        <v>1762.81</v>
      </c>
      <c r="H96" s="214">
        <v>1882.52</v>
      </c>
      <c r="I96" s="214">
        <v>1906.84</v>
      </c>
      <c r="J96" s="214">
        <v>1823.4</v>
      </c>
      <c r="K96" s="214">
        <v>1820.67</v>
      </c>
      <c r="L96" s="214">
        <v>1808.73</v>
      </c>
      <c r="M96" s="214">
        <v>1825.04</v>
      </c>
      <c r="N96" s="214">
        <v>1818.24</v>
      </c>
      <c r="O96" s="214">
        <v>1815.2</v>
      </c>
      <c r="P96" s="214">
        <v>1826.5</v>
      </c>
      <c r="Q96" s="214">
        <v>1838.3</v>
      </c>
      <c r="R96" s="214">
        <v>1838.03</v>
      </c>
      <c r="S96" s="214">
        <v>1829.75</v>
      </c>
      <c r="T96" s="214">
        <v>1786.43</v>
      </c>
      <c r="U96" s="214">
        <v>1773.61</v>
      </c>
      <c r="V96" s="214">
        <v>1684.09</v>
      </c>
      <c r="W96" s="214">
        <v>1645.62</v>
      </c>
      <c r="X96" s="214">
        <v>1638.09</v>
      </c>
      <c r="Y96" s="215">
        <v>1638.77</v>
      </c>
      <c r="AB96" s="4">
        <v>10</v>
      </c>
      <c r="AC96" s="4">
        <v>19</v>
      </c>
    </row>
    <row r="97" spans="1:29" x14ac:dyDescent="0.25">
      <c r="A97" s="69">
        <v>23</v>
      </c>
      <c r="B97" s="213">
        <v>1641.12</v>
      </c>
      <c r="C97" s="214">
        <v>1642.01</v>
      </c>
      <c r="D97" s="214">
        <v>1642.98</v>
      </c>
      <c r="E97" s="214">
        <v>1643.9</v>
      </c>
      <c r="F97" s="214">
        <v>1650.48</v>
      </c>
      <c r="G97" s="214">
        <v>1695.71</v>
      </c>
      <c r="H97" s="214">
        <v>1758.04</v>
      </c>
      <c r="I97" s="214">
        <v>1791.82</v>
      </c>
      <c r="J97" s="214">
        <v>1766.18</v>
      </c>
      <c r="K97" s="214">
        <v>1761.16</v>
      </c>
      <c r="L97" s="214">
        <v>1750.11</v>
      </c>
      <c r="M97" s="214">
        <v>1749.45</v>
      </c>
      <c r="N97" s="214">
        <v>1727.44</v>
      </c>
      <c r="O97" s="214">
        <v>1733.51</v>
      </c>
      <c r="P97" s="214">
        <v>1757.81</v>
      </c>
      <c r="Q97" s="214">
        <v>1796.35</v>
      </c>
      <c r="R97" s="214">
        <v>1808.55</v>
      </c>
      <c r="S97" s="214">
        <v>1810.78</v>
      </c>
      <c r="T97" s="214">
        <v>1773.14</v>
      </c>
      <c r="U97" s="214">
        <v>1738.41</v>
      </c>
      <c r="V97" s="214">
        <v>1706.48</v>
      </c>
      <c r="W97" s="214">
        <v>1648.76</v>
      </c>
      <c r="X97" s="214">
        <v>1646.44</v>
      </c>
      <c r="Y97" s="215">
        <v>1639.53</v>
      </c>
      <c r="AB97" s="4">
        <v>10</v>
      </c>
      <c r="AC97" s="4">
        <v>20</v>
      </c>
    </row>
    <row r="98" spans="1:29" x14ac:dyDescent="0.25">
      <c r="A98" s="69">
        <v>24</v>
      </c>
      <c r="B98" s="213">
        <v>1641.04</v>
      </c>
      <c r="C98" s="214">
        <v>1637.99</v>
      </c>
      <c r="D98" s="214">
        <v>1633.04</v>
      </c>
      <c r="E98" s="214">
        <v>1632.42</v>
      </c>
      <c r="F98" s="214">
        <v>1640.36</v>
      </c>
      <c r="G98" s="214">
        <v>1654.74</v>
      </c>
      <c r="H98" s="214">
        <v>1687.53</v>
      </c>
      <c r="I98" s="214">
        <v>1722.15</v>
      </c>
      <c r="J98" s="214">
        <v>1729.99</v>
      </c>
      <c r="K98" s="214">
        <v>1731.31</v>
      </c>
      <c r="L98" s="214">
        <v>1722.01</v>
      </c>
      <c r="M98" s="214">
        <v>1720.69</v>
      </c>
      <c r="N98" s="214">
        <v>1720.47</v>
      </c>
      <c r="O98" s="214">
        <v>1727.7</v>
      </c>
      <c r="P98" s="214">
        <v>1734.32</v>
      </c>
      <c r="Q98" s="214">
        <v>1748.53</v>
      </c>
      <c r="R98" s="214">
        <v>1785.15</v>
      </c>
      <c r="S98" s="214">
        <v>1795.33</v>
      </c>
      <c r="T98" s="214">
        <v>1734.86</v>
      </c>
      <c r="U98" s="214">
        <v>1724.74</v>
      </c>
      <c r="V98" s="214">
        <v>1684.84</v>
      </c>
      <c r="W98" s="214">
        <v>1648.41</v>
      </c>
      <c r="X98" s="214">
        <v>1642.42</v>
      </c>
      <c r="Y98" s="215">
        <v>1642.63</v>
      </c>
      <c r="AB98" s="4">
        <v>10</v>
      </c>
      <c r="AC98" s="4">
        <v>21</v>
      </c>
    </row>
    <row r="99" spans="1:29" x14ac:dyDescent="0.25">
      <c r="A99" s="69">
        <v>25</v>
      </c>
      <c r="B99" s="213">
        <v>1644.59</v>
      </c>
      <c r="C99" s="214">
        <v>1645.64</v>
      </c>
      <c r="D99" s="214">
        <v>1641.12</v>
      </c>
      <c r="E99" s="214">
        <v>1646.95</v>
      </c>
      <c r="F99" s="214">
        <v>1648.19</v>
      </c>
      <c r="G99" s="214">
        <v>1664.89</v>
      </c>
      <c r="H99" s="214">
        <v>1719.76</v>
      </c>
      <c r="I99" s="214">
        <v>1768.78</v>
      </c>
      <c r="J99" s="214">
        <v>1738.05</v>
      </c>
      <c r="K99" s="214">
        <v>1734.95</v>
      </c>
      <c r="L99" s="214">
        <v>1726.66</v>
      </c>
      <c r="M99" s="214">
        <v>1725.47</v>
      </c>
      <c r="N99" s="214">
        <v>1723.92</v>
      </c>
      <c r="O99" s="214">
        <v>1727.66</v>
      </c>
      <c r="P99" s="214">
        <v>1739.23</v>
      </c>
      <c r="Q99" s="214">
        <v>1751.13</v>
      </c>
      <c r="R99" s="214">
        <v>1805.04</v>
      </c>
      <c r="S99" s="214">
        <v>1800.96</v>
      </c>
      <c r="T99" s="214">
        <v>1740.94</v>
      </c>
      <c r="U99" s="214">
        <v>1725.56</v>
      </c>
      <c r="V99" s="214">
        <v>1683.32</v>
      </c>
      <c r="W99" s="214">
        <v>1649.94</v>
      </c>
      <c r="X99" s="214">
        <v>1641.98</v>
      </c>
      <c r="Y99" s="215">
        <v>1642.28</v>
      </c>
      <c r="AB99" s="4">
        <v>10</v>
      </c>
      <c r="AC99" s="4">
        <v>22</v>
      </c>
    </row>
    <row r="100" spans="1:29" x14ac:dyDescent="0.25">
      <c r="A100" s="69">
        <v>26</v>
      </c>
      <c r="B100" s="213">
        <v>1644.23</v>
      </c>
      <c r="C100" s="214">
        <v>1639.69</v>
      </c>
      <c r="D100" s="214">
        <v>1640.01</v>
      </c>
      <c r="E100" s="214">
        <v>1641.75</v>
      </c>
      <c r="F100" s="214">
        <v>1647.61</v>
      </c>
      <c r="G100" s="214">
        <v>1656</v>
      </c>
      <c r="H100" s="214">
        <v>1706.15</v>
      </c>
      <c r="I100" s="214">
        <v>1705.26</v>
      </c>
      <c r="J100" s="214">
        <v>1696.86</v>
      </c>
      <c r="K100" s="214">
        <v>1708.45</v>
      </c>
      <c r="L100" s="214">
        <v>1706.45</v>
      </c>
      <c r="M100" s="214">
        <v>1706.57</v>
      </c>
      <c r="N100" s="214">
        <v>1697.24</v>
      </c>
      <c r="O100" s="214">
        <v>1697.84</v>
      </c>
      <c r="P100" s="214">
        <v>1707.81</v>
      </c>
      <c r="Q100" s="214">
        <v>1717.53</v>
      </c>
      <c r="R100" s="214">
        <v>1751.86</v>
      </c>
      <c r="S100" s="214">
        <v>1722.59</v>
      </c>
      <c r="T100" s="214">
        <v>1705.19</v>
      </c>
      <c r="U100" s="214">
        <v>1667.42</v>
      </c>
      <c r="V100" s="214">
        <v>1645.22</v>
      </c>
      <c r="W100" s="214">
        <v>1589.16</v>
      </c>
      <c r="X100" s="214">
        <v>1634.55</v>
      </c>
      <c r="Y100" s="215">
        <v>1637.08</v>
      </c>
      <c r="AB100" s="4">
        <v>10</v>
      </c>
      <c r="AC100" s="4">
        <v>23</v>
      </c>
    </row>
    <row r="101" spans="1:29" x14ac:dyDescent="0.25">
      <c r="A101" s="69">
        <v>27</v>
      </c>
      <c r="B101" s="213">
        <v>1640.52</v>
      </c>
      <c r="C101" s="214">
        <v>1640.48</v>
      </c>
      <c r="D101" s="214">
        <v>1640.57</v>
      </c>
      <c r="E101" s="214">
        <v>1641.45</v>
      </c>
      <c r="F101" s="214">
        <v>1643.29</v>
      </c>
      <c r="G101" s="214">
        <v>1640.53</v>
      </c>
      <c r="H101" s="214">
        <v>1653.34</v>
      </c>
      <c r="I101" s="214">
        <v>1717.91</v>
      </c>
      <c r="J101" s="214">
        <v>1802.46</v>
      </c>
      <c r="K101" s="214">
        <v>1838.53</v>
      </c>
      <c r="L101" s="214">
        <v>1804.21</v>
      </c>
      <c r="M101" s="214">
        <v>1789.81</v>
      </c>
      <c r="N101" s="214">
        <v>1765.67</v>
      </c>
      <c r="O101" s="214">
        <v>1776.7</v>
      </c>
      <c r="P101" s="214">
        <v>1792.41</v>
      </c>
      <c r="Q101" s="214">
        <v>1827.62</v>
      </c>
      <c r="R101" s="214">
        <v>1846.37</v>
      </c>
      <c r="S101" s="214">
        <v>1834.25</v>
      </c>
      <c r="T101" s="214">
        <v>1816.32</v>
      </c>
      <c r="U101" s="214">
        <v>1797.08</v>
      </c>
      <c r="V101" s="214">
        <v>1754.26</v>
      </c>
      <c r="W101" s="214">
        <v>1665.9</v>
      </c>
      <c r="X101" s="214">
        <v>1640.2</v>
      </c>
      <c r="Y101" s="215">
        <v>1640.97</v>
      </c>
      <c r="AB101" s="4">
        <v>10</v>
      </c>
      <c r="AC101" s="4">
        <v>24</v>
      </c>
    </row>
    <row r="102" spans="1:29" x14ac:dyDescent="0.25">
      <c r="A102" s="69">
        <v>28</v>
      </c>
      <c r="B102" s="213">
        <v>1641.05</v>
      </c>
      <c r="C102" s="214">
        <v>1640.84</v>
      </c>
      <c r="D102" s="214">
        <v>1641.33</v>
      </c>
      <c r="E102" s="214">
        <v>1641.63</v>
      </c>
      <c r="F102" s="214">
        <v>1641.87</v>
      </c>
      <c r="G102" s="214">
        <v>1638.78</v>
      </c>
      <c r="H102" s="214">
        <v>1641.49</v>
      </c>
      <c r="I102" s="214">
        <v>1658.84</v>
      </c>
      <c r="J102" s="214">
        <v>1733.46</v>
      </c>
      <c r="K102" s="214">
        <v>1797.91</v>
      </c>
      <c r="L102" s="214">
        <v>1794.96</v>
      </c>
      <c r="M102" s="214">
        <v>1796.35</v>
      </c>
      <c r="N102" s="214">
        <v>1792.64</v>
      </c>
      <c r="O102" s="214">
        <v>1796.68</v>
      </c>
      <c r="P102" s="214">
        <v>1825.27</v>
      </c>
      <c r="Q102" s="214">
        <v>1852.45</v>
      </c>
      <c r="R102" s="214">
        <v>1879.58</v>
      </c>
      <c r="S102" s="214">
        <v>1861.85</v>
      </c>
      <c r="T102" s="214">
        <v>1849.19</v>
      </c>
      <c r="U102" s="214">
        <v>1843.62</v>
      </c>
      <c r="V102" s="214">
        <v>1804.84</v>
      </c>
      <c r="W102" s="214">
        <v>1677.92</v>
      </c>
      <c r="X102" s="214">
        <v>1647.68</v>
      </c>
      <c r="Y102" s="215">
        <v>1641.59</v>
      </c>
      <c r="AB102" s="4">
        <v>10</v>
      </c>
      <c r="AC102" s="4">
        <v>25</v>
      </c>
    </row>
    <row r="103" spans="1:29" x14ac:dyDescent="0.25">
      <c r="A103" s="69">
        <v>29</v>
      </c>
      <c r="B103" s="213">
        <v>1640.64</v>
      </c>
      <c r="C103" s="214">
        <v>1640.72</v>
      </c>
      <c r="D103" s="214">
        <v>1640.79</v>
      </c>
      <c r="E103" s="214">
        <v>1641.95</v>
      </c>
      <c r="F103" s="214">
        <v>1645.96</v>
      </c>
      <c r="G103" s="214">
        <v>1670.36</v>
      </c>
      <c r="H103" s="214">
        <v>1716.32</v>
      </c>
      <c r="I103" s="214">
        <v>1792.74</v>
      </c>
      <c r="J103" s="214">
        <v>1794.05</v>
      </c>
      <c r="K103" s="214">
        <v>1796.44</v>
      </c>
      <c r="L103" s="214">
        <v>1790.13</v>
      </c>
      <c r="M103" s="214">
        <v>1792.56</v>
      </c>
      <c r="N103" s="214">
        <v>1791.17</v>
      </c>
      <c r="O103" s="214">
        <v>1793.77</v>
      </c>
      <c r="P103" s="214">
        <v>1815.48</v>
      </c>
      <c r="Q103" s="214">
        <v>1878.68</v>
      </c>
      <c r="R103" s="214">
        <v>1892.02</v>
      </c>
      <c r="S103" s="214">
        <v>1883.29</v>
      </c>
      <c r="T103" s="214">
        <v>1822.02</v>
      </c>
      <c r="U103" s="214">
        <v>1805.9</v>
      </c>
      <c r="V103" s="214">
        <v>1756.5</v>
      </c>
      <c r="W103" s="214">
        <v>1677.95</v>
      </c>
      <c r="X103" s="214">
        <v>1645.52</v>
      </c>
      <c r="Y103" s="215">
        <v>1639.84</v>
      </c>
      <c r="AB103" s="4">
        <v>11</v>
      </c>
      <c r="AC103" s="4">
        <v>2</v>
      </c>
    </row>
    <row r="104" spans="1:29" x14ac:dyDescent="0.25">
      <c r="A104" s="69">
        <v>30</v>
      </c>
      <c r="B104" s="213">
        <v>1642.78</v>
      </c>
      <c r="C104" s="214">
        <v>1641.96</v>
      </c>
      <c r="D104" s="214">
        <v>1642.65</v>
      </c>
      <c r="E104" s="214">
        <v>1644.17</v>
      </c>
      <c r="F104" s="214">
        <v>1645.71</v>
      </c>
      <c r="G104" s="214">
        <v>1661.88</v>
      </c>
      <c r="H104" s="214">
        <v>1706.47</v>
      </c>
      <c r="I104" s="214">
        <v>1733.69</v>
      </c>
      <c r="J104" s="214">
        <v>1740.21</v>
      </c>
      <c r="K104" s="214">
        <v>1713.54</v>
      </c>
      <c r="L104" s="214">
        <v>1683.11</v>
      </c>
      <c r="M104" s="214">
        <v>1678.31</v>
      </c>
      <c r="N104" s="214">
        <v>1674.78</v>
      </c>
      <c r="O104" s="214">
        <v>1673.04</v>
      </c>
      <c r="P104" s="214">
        <v>1681.8</v>
      </c>
      <c r="Q104" s="214">
        <v>1698.49</v>
      </c>
      <c r="R104" s="214">
        <v>1783.36</v>
      </c>
      <c r="S104" s="214">
        <v>1726.56</v>
      </c>
      <c r="T104" s="214">
        <v>1686.5</v>
      </c>
      <c r="U104" s="214">
        <v>1666.29</v>
      </c>
      <c r="V104" s="214">
        <v>1659.76</v>
      </c>
      <c r="W104" s="214">
        <v>1647.07</v>
      </c>
      <c r="X104" s="214">
        <v>1634.65</v>
      </c>
      <c r="Y104" s="215">
        <v>1639.24</v>
      </c>
      <c r="AB104" s="4">
        <v>11</v>
      </c>
      <c r="AC104" s="4">
        <v>3</v>
      </c>
    </row>
    <row r="105" spans="1:29" x14ac:dyDescent="0.25">
      <c r="A105" s="70">
        <v>31</v>
      </c>
      <c r="B105" s="216">
        <v>1642.38</v>
      </c>
      <c r="C105" s="217">
        <v>1640.68</v>
      </c>
      <c r="D105" s="217">
        <v>1643.1</v>
      </c>
      <c r="E105" s="217">
        <v>1643.99</v>
      </c>
      <c r="F105" s="217">
        <v>1653.94</v>
      </c>
      <c r="G105" s="217">
        <v>1742.03</v>
      </c>
      <c r="H105" s="217">
        <v>1868.77</v>
      </c>
      <c r="I105" s="217">
        <v>1939.12</v>
      </c>
      <c r="J105" s="217">
        <v>1927.43</v>
      </c>
      <c r="K105" s="217">
        <v>1920.28</v>
      </c>
      <c r="L105" s="217">
        <v>1907.42</v>
      </c>
      <c r="M105" s="217">
        <v>1918.37</v>
      </c>
      <c r="N105" s="217">
        <v>1911.11</v>
      </c>
      <c r="O105" s="217">
        <v>1918.84</v>
      </c>
      <c r="P105" s="217">
        <v>1941.09</v>
      </c>
      <c r="Q105" s="217">
        <v>1978.73</v>
      </c>
      <c r="R105" s="217">
        <v>1990.49</v>
      </c>
      <c r="S105" s="217">
        <v>1988.72</v>
      </c>
      <c r="T105" s="217">
        <v>1912.99</v>
      </c>
      <c r="U105" s="217">
        <v>1883.96</v>
      </c>
      <c r="V105" s="217">
        <v>1804.37</v>
      </c>
      <c r="W105" s="217">
        <v>1738.23</v>
      </c>
      <c r="X105" s="217">
        <v>1710.65</v>
      </c>
      <c r="Y105" s="218">
        <v>1665.54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1597.74</v>
      </c>
      <c r="C109" s="220">
        <v>1607.74</v>
      </c>
      <c r="D109" s="220">
        <v>1631.58</v>
      </c>
      <c r="E109" s="220">
        <v>1639.82</v>
      </c>
      <c r="F109" s="220">
        <v>1704.21</v>
      </c>
      <c r="G109" s="220">
        <v>1812.63</v>
      </c>
      <c r="H109" s="220">
        <v>1869.52</v>
      </c>
      <c r="I109" s="220">
        <v>1881.33</v>
      </c>
      <c r="J109" s="220">
        <v>1879.24</v>
      </c>
      <c r="K109" s="220">
        <v>1871.84</v>
      </c>
      <c r="L109" s="220">
        <v>1861.95</v>
      </c>
      <c r="M109" s="220">
        <v>1861.87</v>
      </c>
      <c r="N109" s="220">
        <v>1851.67</v>
      </c>
      <c r="O109" s="220">
        <v>1835.23</v>
      </c>
      <c r="P109" s="220">
        <v>1843.64</v>
      </c>
      <c r="Q109" s="220">
        <v>1861.3</v>
      </c>
      <c r="R109" s="220">
        <v>1876.44</v>
      </c>
      <c r="S109" s="220">
        <v>1896.49</v>
      </c>
      <c r="T109" s="220">
        <v>1874.58</v>
      </c>
      <c r="U109" s="220">
        <v>1857.41</v>
      </c>
      <c r="V109" s="220">
        <v>1829.18</v>
      </c>
      <c r="W109" s="220">
        <v>1779.71</v>
      </c>
      <c r="X109" s="220">
        <v>1658.18</v>
      </c>
      <c r="Y109" s="221">
        <v>1635.39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1606.54</v>
      </c>
      <c r="C110" s="214">
        <v>1607.01</v>
      </c>
      <c r="D110" s="214">
        <v>1615.93</v>
      </c>
      <c r="E110" s="214">
        <v>1638.53</v>
      </c>
      <c r="F110" s="214">
        <v>1722.37</v>
      </c>
      <c r="G110" s="214">
        <v>1838.21</v>
      </c>
      <c r="H110" s="214">
        <v>1859.45</v>
      </c>
      <c r="I110" s="214">
        <v>1904.24</v>
      </c>
      <c r="J110" s="214">
        <v>1881.99</v>
      </c>
      <c r="K110" s="214">
        <v>1870.64</v>
      </c>
      <c r="L110" s="214">
        <v>1853.07</v>
      </c>
      <c r="M110" s="214">
        <v>1855.98</v>
      </c>
      <c r="N110" s="214">
        <v>1852.55</v>
      </c>
      <c r="O110" s="214">
        <v>1849.01</v>
      </c>
      <c r="P110" s="214">
        <v>1852.89</v>
      </c>
      <c r="Q110" s="214">
        <v>1869.57</v>
      </c>
      <c r="R110" s="214">
        <v>1905.88</v>
      </c>
      <c r="S110" s="214">
        <v>1915.35</v>
      </c>
      <c r="T110" s="214">
        <v>1982.42</v>
      </c>
      <c r="U110" s="214">
        <v>1896.68</v>
      </c>
      <c r="V110" s="214">
        <v>1852.63</v>
      </c>
      <c r="W110" s="214">
        <v>1812.56</v>
      </c>
      <c r="X110" s="214">
        <v>1719.88</v>
      </c>
      <c r="Y110" s="215">
        <v>1682.96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1635.52</v>
      </c>
      <c r="C111" s="214">
        <v>1623.49</v>
      </c>
      <c r="D111" s="214">
        <v>1625.94</v>
      </c>
      <c r="E111" s="214">
        <v>1637.62</v>
      </c>
      <c r="F111" s="214">
        <v>1705.29</v>
      </c>
      <c r="G111" s="214">
        <v>1817.33</v>
      </c>
      <c r="H111" s="214">
        <v>1864.68</v>
      </c>
      <c r="I111" s="214">
        <v>1881.93</v>
      </c>
      <c r="J111" s="214">
        <v>1884.51</v>
      </c>
      <c r="K111" s="214">
        <v>1880.86</v>
      </c>
      <c r="L111" s="214">
        <v>1852.69</v>
      </c>
      <c r="M111" s="214">
        <v>1866.8</v>
      </c>
      <c r="N111" s="214">
        <v>1861.87</v>
      </c>
      <c r="O111" s="214">
        <v>1853.09</v>
      </c>
      <c r="P111" s="214">
        <v>1854.79</v>
      </c>
      <c r="Q111" s="214">
        <v>1866.65</v>
      </c>
      <c r="R111" s="214">
        <v>1896.2</v>
      </c>
      <c r="S111" s="214">
        <v>1937.82</v>
      </c>
      <c r="T111" s="214">
        <v>1895.88</v>
      </c>
      <c r="U111" s="214">
        <v>1865.35</v>
      </c>
      <c r="V111" s="214">
        <v>1807.54</v>
      </c>
      <c r="W111" s="214">
        <v>1753</v>
      </c>
      <c r="X111" s="214">
        <v>1691.18</v>
      </c>
      <c r="Y111" s="215">
        <v>1677.13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1634.64</v>
      </c>
      <c r="C112" s="214">
        <v>1635.11</v>
      </c>
      <c r="D112" s="214">
        <v>1636.21</v>
      </c>
      <c r="E112" s="214">
        <v>1636.81</v>
      </c>
      <c r="F112" s="214">
        <v>1637.9</v>
      </c>
      <c r="G112" s="214">
        <v>1708.59</v>
      </c>
      <c r="H112" s="214">
        <v>1736.05</v>
      </c>
      <c r="I112" s="214">
        <v>1722.92</v>
      </c>
      <c r="J112" s="214">
        <v>1698.17</v>
      </c>
      <c r="K112" s="214">
        <v>1660.94</v>
      </c>
      <c r="L112" s="214">
        <v>1591.93</v>
      </c>
      <c r="M112" s="214">
        <v>1591.86</v>
      </c>
      <c r="N112" s="214">
        <v>1591.73</v>
      </c>
      <c r="O112" s="214">
        <v>1591.84</v>
      </c>
      <c r="P112" s="214">
        <v>1618.74</v>
      </c>
      <c r="Q112" s="214">
        <v>1609.96</v>
      </c>
      <c r="R112" s="214">
        <v>1643.53</v>
      </c>
      <c r="S112" s="214">
        <v>1643.66</v>
      </c>
      <c r="T112" s="214">
        <v>1642.62</v>
      </c>
      <c r="U112" s="214">
        <v>1642.35</v>
      </c>
      <c r="V112" s="214">
        <v>1640.84</v>
      </c>
      <c r="W112" s="214">
        <v>1595.42</v>
      </c>
      <c r="X112" s="214">
        <v>1588.24</v>
      </c>
      <c r="Y112" s="215">
        <v>1594.12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1635.43</v>
      </c>
      <c r="C113" s="214">
        <v>1636.49</v>
      </c>
      <c r="D113" s="214">
        <v>1636.31</v>
      </c>
      <c r="E113" s="214">
        <v>1637.15</v>
      </c>
      <c r="F113" s="214">
        <v>1644.4</v>
      </c>
      <c r="G113" s="214">
        <v>1655.77</v>
      </c>
      <c r="H113" s="214">
        <v>1727.39</v>
      </c>
      <c r="I113" s="214">
        <v>1708.46</v>
      </c>
      <c r="J113" s="214">
        <v>1664.94</v>
      </c>
      <c r="K113" s="214">
        <v>1653.63</v>
      </c>
      <c r="L113" s="214">
        <v>1645.44</v>
      </c>
      <c r="M113" s="214">
        <v>1643.37</v>
      </c>
      <c r="N113" s="214">
        <v>1604.61</v>
      </c>
      <c r="O113" s="214">
        <v>1592.28</v>
      </c>
      <c r="P113" s="214">
        <v>1592.96</v>
      </c>
      <c r="Q113" s="214">
        <v>1603.97</v>
      </c>
      <c r="R113" s="214">
        <v>1654.02</v>
      </c>
      <c r="S113" s="214">
        <v>1695.66</v>
      </c>
      <c r="T113" s="214">
        <v>1733.44</v>
      </c>
      <c r="U113" s="214">
        <v>1715</v>
      </c>
      <c r="V113" s="214">
        <v>1644.05</v>
      </c>
      <c r="W113" s="214">
        <v>1640.3</v>
      </c>
      <c r="X113" s="214">
        <v>1633.64</v>
      </c>
      <c r="Y113" s="215">
        <v>1634.64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1642.15</v>
      </c>
      <c r="C114" s="214">
        <v>1636.66</v>
      </c>
      <c r="D114" s="214">
        <v>1622.48</v>
      </c>
      <c r="E114" s="214">
        <v>1621.43</v>
      </c>
      <c r="F114" s="214">
        <v>1638.22</v>
      </c>
      <c r="G114" s="214">
        <v>1645.52</v>
      </c>
      <c r="H114" s="214">
        <v>1672.73</v>
      </c>
      <c r="I114" s="214">
        <v>1750.21</v>
      </c>
      <c r="J114" s="214">
        <v>1856.74</v>
      </c>
      <c r="K114" s="214">
        <v>1861.42</v>
      </c>
      <c r="L114" s="214">
        <v>1855.99</v>
      </c>
      <c r="M114" s="214">
        <v>1857.28</v>
      </c>
      <c r="N114" s="214">
        <v>1846.05</v>
      </c>
      <c r="O114" s="214">
        <v>1849.07</v>
      </c>
      <c r="P114" s="214">
        <v>1849.75</v>
      </c>
      <c r="Q114" s="214">
        <v>1862.68</v>
      </c>
      <c r="R114" s="214">
        <v>1893.36</v>
      </c>
      <c r="S114" s="214">
        <v>1887.04</v>
      </c>
      <c r="T114" s="214">
        <v>1889.41</v>
      </c>
      <c r="U114" s="214">
        <v>1843.45</v>
      </c>
      <c r="V114" s="214">
        <v>1734.53</v>
      </c>
      <c r="W114" s="214">
        <v>1687</v>
      </c>
      <c r="X114" s="214">
        <v>1642.57</v>
      </c>
      <c r="Y114" s="215">
        <v>1640.88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1669.03</v>
      </c>
      <c r="C115" s="214">
        <v>1638.43</v>
      </c>
      <c r="D115" s="214">
        <v>1638.9</v>
      </c>
      <c r="E115" s="214">
        <v>1634.53</v>
      </c>
      <c r="F115" s="214">
        <v>1639.22</v>
      </c>
      <c r="G115" s="214">
        <v>1647.85</v>
      </c>
      <c r="H115" s="214">
        <v>1727.85</v>
      </c>
      <c r="I115" s="214">
        <v>1773.32</v>
      </c>
      <c r="J115" s="214">
        <v>1886.14</v>
      </c>
      <c r="K115" s="214">
        <v>1938.24</v>
      </c>
      <c r="L115" s="214">
        <v>1944.41</v>
      </c>
      <c r="M115" s="214">
        <v>1945.1</v>
      </c>
      <c r="N115" s="214">
        <v>1945.64</v>
      </c>
      <c r="O115" s="214">
        <v>1945.13</v>
      </c>
      <c r="P115" s="214">
        <v>1957.79</v>
      </c>
      <c r="Q115" s="214">
        <v>1989.73</v>
      </c>
      <c r="R115" s="214">
        <v>2028.47</v>
      </c>
      <c r="S115" s="214">
        <v>2040.05</v>
      </c>
      <c r="T115" s="214">
        <v>2062.21</v>
      </c>
      <c r="U115" s="214">
        <v>1956.12</v>
      </c>
      <c r="V115" s="214">
        <v>1807.81</v>
      </c>
      <c r="W115" s="214">
        <v>1704.73</v>
      </c>
      <c r="X115" s="214">
        <v>1651.32</v>
      </c>
      <c r="Y115" s="215">
        <v>1643.76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1605.23</v>
      </c>
      <c r="C116" s="214">
        <v>1605.94</v>
      </c>
      <c r="D116" s="214">
        <v>1614.74</v>
      </c>
      <c r="E116" s="214">
        <v>1616.67</v>
      </c>
      <c r="F116" s="214">
        <v>1640.16</v>
      </c>
      <c r="G116" s="214">
        <v>1711.54</v>
      </c>
      <c r="H116" s="214">
        <v>1751.9</v>
      </c>
      <c r="I116" s="214">
        <v>1846.86</v>
      </c>
      <c r="J116" s="214">
        <v>1856.47</v>
      </c>
      <c r="K116" s="214">
        <v>1816.09</v>
      </c>
      <c r="L116" s="214">
        <v>1798.48</v>
      </c>
      <c r="M116" s="214">
        <v>1808.95</v>
      </c>
      <c r="N116" s="214">
        <v>1805.21</v>
      </c>
      <c r="O116" s="214">
        <v>1804.99</v>
      </c>
      <c r="P116" s="214">
        <v>1806.67</v>
      </c>
      <c r="Q116" s="214">
        <v>1821.64</v>
      </c>
      <c r="R116" s="214">
        <v>1856.89</v>
      </c>
      <c r="S116" s="214">
        <v>1862.62</v>
      </c>
      <c r="T116" s="214">
        <v>1846.61</v>
      </c>
      <c r="U116" s="214">
        <v>1820.02</v>
      </c>
      <c r="V116" s="214">
        <v>1696.77</v>
      </c>
      <c r="W116" s="214">
        <v>1645.84</v>
      </c>
      <c r="X116" s="214">
        <v>1638.39</v>
      </c>
      <c r="Y116" s="215">
        <v>1635.57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1620.57</v>
      </c>
      <c r="C117" s="214">
        <v>1618.69</v>
      </c>
      <c r="D117" s="214">
        <v>1602.94</v>
      </c>
      <c r="E117" s="214">
        <v>1604.75</v>
      </c>
      <c r="F117" s="214">
        <v>1619.39</v>
      </c>
      <c r="G117" s="214">
        <v>1652.94</v>
      </c>
      <c r="H117" s="214">
        <v>1713.94</v>
      </c>
      <c r="I117" s="214">
        <v>1784.1</v>
      </c>
      <c r="J117" s="214">
        <v>1803.45</v>
      </c>
      <c r="K117" s="214">
        <v>1807.53</v>
      </c>
      <c r="L117" s="214">
        <v>1722.09</v>
      </c>
      <c r="M117" s="214">
        <v>1723.52</v>
      </c>
      <c r="N117" s="214">
        <v>1716.2</v>
      </c>
      <c r="O117" s="214">
        <v>1715.62</v>
      </c>
      <c r="P117" s="214">
        <v>1710.31</v>
      </c>
      <c r="Q117" s="214">
        <v>1707.23</v>
      </c>
      <c r="R117" s="214">
        <v>1716.19</v>
      </c>
      <c r="S117" s="214">
        <v>1784.93</v>
      </c>
      <c r="T117" s="214">
        <v>1720.12</v>
      </c>
      <c r="U117" s="214">
        <v>1691.21</v>
      </c>
      <c r="V117" s="214">
        <v>1648.32</v>
      </c>
      <c r="W117" s="214">
        <v>1640.65</v>
      </c>
      <c r="X117" s="214">
        <v>1612.91</v>
      </c>
      <c r="Y117" s="215">
        <v>1613.28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1613.3</v>
      </c>
      <c r="C118" s="214">
        <v>1608.22</v>
      </c>
      <c r="D118" s="214">
        <v>1609.09</v>
      </c>
      <c r="E118" s="214">
        <v>1615.46</v>
      </c>
      <c r="F118" s="214">
        <v>1623.82</v>
      </c>
      <c r="G118" s="214">
        <v>1650.63</v>
      </c>
      <c r="H118" s="214">
        <v>1705.05</v>
      </c>
      <c r="I118" s="214">
        <v>1728.96</v>
      </c>
      <c r="J118" s="214">
        <v>1727.16</v>
      </c>
      <c r="K118" s="214">
        <v>1712.94</v>
      </c>
      <c r="L118" s="214">
        <v>1686.37</v>
      </c>
      <c r="M118" s="214">
        <v>1700.74</v>
      </c>
      <c r="N118" s="214">
        <v>1700.22</v>
      </c>
      <c r="O118" s="214">
        <v>1707.54</v>
      </c>
      <c r="P118" s="214">
        <v>1693.23</v>
      </c>
      <c r="Q118" s="214">
        <v>1702.08</v>
      </c>
      <c r="R118" s="214">
        <v>1714.59</v>
      </c>
      <c r="S118" s="214">
        <v>1737.06</v>
      </c>
      <c r="T118" s="214">
        <v>1718.97</v>
      </c>
      <c r="U118" s="214">
        <v>1671.25</v>
      </c>
      <c r="V118" s="214">
        <v>1635.3</v>
      </c>
      <c r="W118" s="214">
        <v>1621.2</v>
      </c>
      <c r="X118" s="214">
        <v>1615.27</v>
      </c>
      <c r="Y118" s="215">
        <v>1614.47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1632.6</v>
      </c>
      <c r="C119" s="214">
        <v>1631.37</v>
      </c>
      <c r="D119" s="214">
        <v>1623.69</v>
      </c>
      <c r="E119" s="214">
        <v>1632.44</v>
      </c>
      <c r="F119" s="214">
        <v>1634.04</v>
      </c>
      <c r="G119" s="214">
        <v>1651.01</v>
      </c>
      <c r="H119" s="214">
        <v>1658.41</v>
      </c>
      <c r="I119" s="214">
        <v>1659.68</v>
      </c>
      <c r="J119" s="214">
        <v>1642.55</v>
      </c>
      <c r="K119" s="214">
        <v>1642.53</v>
      </c>
      <c r="L119" s="214">
        <v>1641.48</v>
      </c>
      <c r="M119" s="214">
        <v>1641.49</v>
      </c>
      <c r="N119" s="214">
        <v>1641.14</v>
      </c>
      <c r="O119" s="214">
        <v>1640.1</v>
      </c>
      <c r="P119" s="214">
        <v>1641.84</v>
      </c>
      <c r="Q119" s="214">
        <v>1637.21</v>
      </c>
      <c r="R119" s="214">
        <v>1638.26</v>
      </c>
      <c r="S119" s="214">
        <v>1639.11</v>
      </c>
      <c r="T119" s="214">
        <v>1638.73</v>
      </c>
      <c r="U119" s="214">
        <v>1638.93</v>
      </c>
      <c r="V119" s="214">
        <v>1638.39</v>
      </c>
      <c r="W119" s="214">
        <v>1636.59</v>
      </c>
      <c r="X119" s="214">
        <v>1616.87</v>
      </c>
      <c r="Y119" s="215">
        <v>1618.51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1627.63</v>
      </c>
      <c r="C120" s="214">
        <v>1622.7</v>
      </c>
      <c r="D120" s="214">
        <v>1598.34</v>
      </c>
      <c r="E120" s="214">
        <v>1629.95</v>
      </c>
      <c r="F120" s="214">
        <v>1642.53</v>
      </c>
      <c r="G120" s="214">
        <v>1644.65</v>
      </c>
      <c r="H120" s="214">
        <v>1643.63</v>
      </c>
      <c r="I120" s="214">
        <v>1644.05</v>
      </c>
      <c r="J120" s="214">
        <v>1635.64</v>
      </c>
      <c r="K120" s="214">
        <v>1635.17</v>
      </c>
      <c r="L120" s="214">
        <v>1634.53</v>
      </c>
      <c r="M120" s="214">
        <v>1619.26</v>
      </c>
      <c r="N120" s="214">
        <v>1634.72</v>
      </c>
      <c r="O120" s="214">
        <v>1619.65</v>
      </c>
      <c r="P120" s="214">
        <v>1634.85</v>
      </c>
      <c r="Q120" s="214">
        <v>1621.52</v>
      </c>
      <c r="R120" s="214">
        <v>1638.18</v>
      </c>
      <c r="S120" s="214">
        <v>1671.88</v>
      </c>
      <c r="T120" s="214">
        <v>1638.47</v>
      </c>
      <c r="U120" s="214">
        <v>1646.1</v>
      </c>
      <c r="V120" s="214">
        <v>1641.45</v>
      </c>
      <c r="W120" s="214">
        <v>1639.78</v>
      </c>
      <c r="X120" s="214">
        <v>1637.87</v>
      </c>
      <c r="Y120" s="215">
        <v>1641.72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1643.29</v>
      </c>
      <c r="C121" s="214">
        <v>1643.86</v>
      </c>
      <c r="D121" s="214">
        <v>1644.35</v>
      </c>
      <c r="E121" s="214">
        <v>1644.94</v>
      </c>
      <c r="F121" s="214">
        <v>1645.91</v>
      </c>
      <c r="G121" s="214">
        <v>1647.97</v>
      </c>
      <c r="H121" s="214">
        <v>1650.03</v>
      </c>
      <c r="I121" s="214">
        <v>1654.66</v>
      </c>
      <c r="J121" s="214">
        <v>1736.03</v>
      </c>
      <c r="K121" s="214">
        <v>1735.9</v>
      </c>
      <c r="L121" s="214">
        <v>1728.68</v>
      </c>
      <c r="M121" s="214">
        <v>1727</v>
      </c>
      <c r="N121" s="214">
        <v>1727</v>
      </c>
      <c r="O121" s="214">
        <v>1729.32</v>
      </c>
      <c r="P121" s="214">
        <v>1733.33</v>
      </c>
      <c r="Q121" s="214">
        <v>1746.13</v>
      </c>
      <c r="R121" s="214">
        <v>1773.92</v>
      </c>
      <c r="S121" s="214">
        <v>1774.47</v>
      </c>
      <c r="T121" s="214">
        <v>1755.75</v>
      </c>
      <c r="U121" s="214">
        <v>1739.26</v>
      </c>
      <c r="V121" s="214">
        <v>1716.01</v>
      </c>
      <c r="W121" s="214">
        <v>1672.13</v>
      </c>
      <c r="X121" s="214">
        <v>1643.95</v>
      </c>
      <c r="Y121" s="215">
        <v>1644.22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1644.63</v>
      </c>
      <c r="C122" s="214">
        <v>1645.38</v>
      </c>
      <c r="D122" s="214">
        <v>1644.62</v>
      </c>
      <c r="E122" s="214">
        <v>1633.44</v>
      </c>
      <c r="F122" s="214">
        <v>1644.85</v>
      </c>
      <c r="G122" s="214">
        <v>1647.68</v>
      </c>
      <c r="H122" s="214">
        <v>1647.95</v>
      </c>
      <c r="I122" s="214">
        <v>1652.31</v>
      </c>
      <c r="J122" s="214">
        <v>1692.16</v>
      </c>
      <c r="K122" s="214">
        <v>1777.49</v>
      </c>
      <c r="L122" s="214">
        <v>1778.55</v>
      </c>
      <c r="M122" s="214">
        <v>1776.59</v>
      </c>
      <c r="N122" s="214">
        <v>1768.99</v>
      </c>
      <c r="O122" s="214">
        <v>1764.63</v>
      </c>
      <c r="P122" s="214">
        <v>1771.53</v>
      </c>
      <c r="Q122" s="214">
        <v>1780.95</v>
      </c>
      <c r="R122" s="214">
        <v>1799.71</v>
      </c>
      <c r="S122" s="214">
        <v>1836.48</v>
      </c>
      <c r="T122" s="214">
        <v>1793.5</v>
      </c>
      <c r="U122" s="214">
        <v>1728.13</v>
      </c>
      <c r="V122" s="214">
        <v>1654.66</v>
      </c>
      <c r="W122" s="214">
        <v>1737.5</v>
      </c>
      <c r="X122" s="214">
        <v>1666.48</v>
      </c>
      <c r="Y122" s="215">
        <v>1650.52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1644.03</v>
      </c>
      <c r="C123" s="214">
        <v>1639.65</v>
      </c>
      <c r="D123" s="214">
        <v>1637.97</v>
      </c>
      <c r="E123" s="214">
        <v>1638.25</v>
      </c>
      <c r="F123" s="214">
        <v>1645.48</v>
      </c>
      <c r="G123" s="214">
        <v>1651.24</v>
      </c>
      <c r="H123" s="214">
        <v>1652.27</v>
      </c>
      <c r="I123" s="214">
        <v>1694.19</v>
      </c>
      <c r="J123" s="214">
        <v>1696.54</v>
      </c>
      <c r="K123" s="214">
        <v>1699.48</v>
      </c>
      <c r="L123" s="214">
        <v>1693.37</v>
      </c>
      <c r="M123" s="214">
        <v>1707.9</v>
      </c>
      <c r="N123" s="214">
        <v>1686.31</v>
      </c>
      <c r="O123" s="214">
        <v>1690.46</v>
      </c>
      <c r="P123" s="214">
        <v>1693.59</v>
      </c>
      <c r="Q123" s="214">
        <v>1708.73</v>
      </c>
      <c r="R123" s="214">
        <v>1750.95</v>
      </c>
      <c r="S123" s="214">
        <v>1759.19</v>
      </c>
      <c r="T123" s="214">
        <v>1726.76</v>
      </c>
      <c r="U123" s="214">
        <v>1705.02</v>
      </c>
      <c r="V123" s="214">
        <v>1650.12</v>
      </c>
      <c r="W123" s="214">
        <v>1636.67</v>
      </c>
      <c r="X123" s="214">
        <v>1636.44</v>
      </c>
      <c r="Y123" s="215">
        <v>1621.77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1628.3</v>
      </c>
      <c r="C124" s="214">
        <v>1609.61</v>
      </c>
      <c r="D124" s="214">
        <v>1594.88</v>
      </c>
      <c r="E124" s="214">
        <v>1618.62</v>
      </c>
      <c r="F124" s="214">
        <v>1644.11</v>
      </c>
      <c r="G124" s="214">
        <v>1644.95</v>
      </c>
      <c r="H124" s="214">
        <v>1648.96</v>
      </c>
      <c r="I124" s="214">
        <v>1645.34</v>
      </c>
      <c r="J124" s="214">
        <v>1633.8</v>
      </c>
      <c r="K124" s="214">
        <v>1633.65</v>
      </c>
      <c r="L124" s="214">
        <v>1632.75</v>
      </c>
      <c r="M124" s="214">
        <v>1632.53</v>
      </c>
      <c r="N124" s="214">
        <v>1633.29</v>
      </c>
      <c r="O124" s="214">
        <v>1633.34</v>
      </c>
      <c r="P124" s="214">
        <v>1633.71</v>
      </c>
      <c r="Q124" s="214">
        <v>1634.61</v>
      </c>
      <c r="R124" s="214">
        <v>1669.73</v>
      </c>
      <c r="S124" s="214">
        <v>1673.81</v>
      </c>
      <c r="T124" s="214">
        <v>1635.91</v>
      </c>
      <c r="U124" s="214">
        <v>1647.28</v>
      </c>
      <c r="V124" s="214">
        <v>1635.07</v>
      </c>
      <c r="W124" s="214">
        <v>1630.26</v>
      </c>
      <c r="X124" s="214">
        <v>1630.18</v>
      </c>
      <c r="Y124" s="215">
        <v>1631.75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1631.42</v>
      </c>
      <c r="C125" s="214">
        <v>1625.89</v>
      </c>
      <c r="D125" s="214">
        <v>1636.93</v>
      </c>
      <c r="E125" s="214">
        <v>1638.52</v>
      </c>
      <c r="F125" s="214">
        <v>1644.41</v>
      </c>
      <c r="G125" s="214">
        <v>1663.07</v>
      </c>
      <c r="H125" s="214">
        <v>1757.49</v>
      </c>
      <c r="I125" s="214">
        <v>1774.94</v>
      </c>
      <c r="J125" s="214">
        <v>1773.31</v>
      </c>
      <c r="K125" s="214">
        <v>1771.54</v>
      </c>
      <c r="L125" s="214">
        <v>1754.13</v>
      </c>
      <c r="M125" s="214">
        <v>1756.93</v>
      </c>
      <c r="N125" s="214">
        <v>1747.93</v>
      </c>
      <c r="O125" s="214">
        <v>1750.91</v>
      </c>
      <c r="P125" s="214">
        <v>1764.57</v>
      </c>
      <c r="Q125" s="214">
        <v>1784.63</v>
      </c>
      <c r="R125" s="214">
        <v>1875.61</v>
      </c>
      <c r="S125" s="214">
        <v>1887.03</v>
      </c>
      <c r="T125" s="214">
        <v>1792.02</v>
      </c>
      <c r="U125" s="214">
        <v>1765.05</v>
      </c>
      <c r="V125" s="214">
        <v>1687.95</v>
      </c>
      <c r="W125" s="214">
        <v>1643.75</v>
      </c>
      <c r="X125" s="214">
        <v>1635.47</v>
      </c>
      <c r="Y125" s="215">
        <v>1637.42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1639.55</v>
      </c>
      <c r="C126" s="214">
        <v>1640.4</v>
      </c>
      <c r="D126" s="214">
        <v>1634.85</v>
      </c>
      <c r="E126" s="214">
        <v>1641.77</v>
      </c>
      <c r="F126" s="214">
        <v>1641.89</v>
      </c>
      <c r="G126" s="214">
        <v>1720.25</v>
      </c>
      <c r="H126" s="214">
        <v>1775.19</v>
      </c>
      <c r="I126" s="214">
        <v>1806.62</v>
      </c>
      <c r="J126" s="214">
        <v>1806.8</v>
      </c>
      <c r="K126" s="214">
        <v>1811.49</v>
      </c>
      <c r="L126" s="214">
        <v>1793.35</v>
      </c>
      <c r="M126" s="214">
        <v>1794.67</v>
      </c>
      <c r="N126" s="214">
        <v>1769.02</v>
      </c>
      <c r="O126" s="214">
        <v>1744.03</v>
      </c>
      <c r="P126" s="214">
        <v>1786.11</v>
      </c>
      <c r="Q126" s="214">
        <v>1807.81</v>
      </c>
      <c r="R126" s="214">
        <v>1854.11</v>
      </c>
      <c r="S126" s="214">
        <v>1830.05</v>
      </c>
      <c r="T126" s="214">
        <v>1801.77</v>
      </c>
      <c r="U126" s="214">
        <v>1755.75</v>
      </c>
      <c r="V126" s="214">
        <v>1644.01</v>
      </c>
      <c r="W126" s="214">
        <v>1641.87</v>
      </c>
      <c r="X126" s="214">
        <v>1635.78</v>
      </c>
      <c r="Y126" s="215">
        <v>1637.61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1638.61</v>
      </c>
      <c r="C127" s="214">
        <v>1640.46</v>
      </c>
      <c r="D127" s="214">
        <v>1641.38</v>
      </c>
      <c r="E127" s="214">
        <v>1642.95</v>
      </c>
      <c r="F127" s="214">
        <v>1648.86</v>
      </c>
      <c r="G127" s="214">
        <v>1673.11</v>
      </c>
      <c r="H127" s="214">
        <v>1766.13</v>
      </c>
      <c r="I127" s="214">
        <v>1781.44</v>
      </c>
      <c r="J127" s="214">
        <v>1782.88</v>
      </c>
      <c r="K127" s="214">
        <v>1780.06</v>
      </c>
      <c r="L127" s="214">
        <v>1780.43</v>
      </c>
      <c r="M127" s="214">
        <v>1768.48</v>
      </c>
      <c r="N127" s="214">
        <v>1766.44</v>
      </c>
      <c r="O127" s="214">
        <v>1764.55</v>
      </c>
      <c r="P127" s="214">
        <v>1767.62</v>
      </c>
      <c r="Q127" s="214">
        <v>1780.58</v>
      </c>
      <c r="R127" s="214">
        <v>1807.43</v>
      </c>
      <c r="S127" s="214">
        <v>1803.14</v>
      </c>
      <c r="T127" s="214">
        <v>1779.52</v>
      </c>
      <c r="U127" s="214">
        <v>1765.82</v>
      </c>
      <c r="V127" s="214">
        <v>1708.56</v>
      </c>
      <c r="W127" s="214">
        <v>1642.91</v>
      </c>
      <c r="X127" s="214">
        <v>1637.18</v>
      </c>
      <c r="Y127" s="215">
        <v>1636.95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1646.87</v>
      </c>
      <c r="C128" s="214">
        <v>1640.87</v>
      </c>
      <c r="D128" s="214">
        <v>1642.75</v>
      </c>
      <c r="E128" s="214">
        <v>1643.33</v>
      </c>
      <c r="F128" s="214">
        <v>1642.7</v>
      </c>
      <c r="G128" s="214">
        <v>1646.3</v>
      </c>
      <c r="H128" s="214">
        <v>1651.2</v>
      </c>
      <c r="I128" s="214">
        <v>1712.63</v>
      </c>
      <c r="J128" s="214">
        <v>1714.96</v>
      </c>
      <c r="K128" s="214">
        <v>1716.42</v>
      </c>
      <c r="L128" s="214">
        <v>1712.09</v>
      </c>
      <c r="M128" s="214">
        <v>1708.5</v>
      </c>
      <c r="N128" s="214">
        <v>1709.05</v>
      </c>
      <c r="O128" s="214">
        <v>1711.82</v>
      </c>
      <c r="P128" s="214">
        <v>1717.74</v>
      </c>
      <c r="Q128" s="214">
        <v>1724.51</v>
      </c>
      <c r="R128" s="214">
        <v>1734.87</v>
      </c>
      <c r="S128" s="214">
        <v>1728.7</v>
      </c>
      <c r="T128" s="214">
        <v>1734.32</v>
      </c>
      <c r="U128" s="214">
        <v>1701.75</v>
      </c>
      <c r="V128" s="214">
        <v>1640.99</v>
      </c>
      <c r="W128" s="214">
        <v>1633.67</v>
      </c>
      <c r="X128" s="214">
        <v>1635.41</v>
      </c>
      <c r="Y128" s="215">
        <v>1637.86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1638.57</v>
      </c>
      <c r="C129" s="214">
        <v>1633.44</v>
      </c>
      <c r="D129" s="214">
        <v>1633.95</v>
      </c>
      <c r="E129" s="214">
        <v>1634.54</v>
      </c>
      <c r="F129" s="214">
        <v>1634.5</v>
      </c>
      <c r="G129" s="214">
        <v>1642.39</v>
      </c>
      <c r="H129" s="214">
        <v>1641.58</v>
      </c>
      <c r="I129" s="214">
        <v>1642.67</v>
      </c>
      <c r="J129" s="214">
        <v>1637.52</v>
      </c>
      <c r="K129" s="214">
        <v>1648.06</v>
      </c>
      <c r="L129" s="214">
        <v>1644.07</v>
      </c>
      <c r="M129" s="214">
        <v>1635.36</v>
      </c>
      <c r="N129" s="214">
        <v>1635.07</v>
      </c>
      <c r="O129" s="214">
        <v>1635.36</v>
      </c>
      <c r="P129" s="214">
        <v>1662.6</v>
      </c>
      <c r="Q129" s="214">
        <v>1698.74</v>
      </c>
      <c r="R129" s="214">
        <v>1708.21</v>
      </c>
      <c r="S129" s="214">
        <v>1705.45</v>
      </c>
      <c r="T129" s="214">
        <v>1701.99</v>
      </c>
      <c r="U129" s="214">
        <v>1664.97</v>
      </c>
      <c r="V129" s="214">
        <v>1721.44</v>
      </c>
      <c r="W129" s="214">
        <v>1653.78</v>
      </c>
      <c r="X129" s="214">
        <v>1636.94</v>
      </c>
      <c r="Y129" s="215">
        <v>1636.96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1640.42</v>
      </c>
      <c r="C130" s="214">
        <v>1641.7</v>
      </c>
      <c r="D130" s="214">
        <v>1642.37</v>
      </c>
      <c r="E130" s="214">
        <v>1643.03</v>
      </c>
      <c r="F130" s="214">
        <v>1649.71</v>
      </c>
      <c r="G130" s="214">
        <v>1762.81</v>
      </c>
      <c r="H130" s="214">
        <v>1882.52</v>
      </c>
      <c r="I130" s="214">
        <v>1906.84</v>
      </c>
      <c r="J130" s="214">
        <v>1823.4</v>
      </c>
      <c r="K130" s="214">
        <v>1820.67</v>
      </c>
      <c r="L130" s="214">
        <v>1808.73</v>
      </c>
      <c r="M130" s="214">
        <v>1825.04</v>
      </c>
      <c r="N130" s="214">
        <v>1818.24</v>
      </c>
      <c r="O130" s="214">
        <v>1815.2</v>
      </c>
      <c r="P130" s="214">
        <v>1826.5</v>
      </c>
      <c r="Q130" s="214">
        <v>1838.3</v>
      </c>
      <c r="R130" s="214">
        <v>1838.03</v>
      </c>
      <c r="S130" s="214">
        <v>1829.75</v>
      </c>
      <c r="T130" s="214">
        <v>1786.43</v>
      </c>
      <c r="U130" s="214">
        <v>1773.61</v>
      </c>
      <c r="V130" s="214">
        <v>1684.09</v>
      </c>
      <c r="W130" s="214">
        <v>1645.62</v>
      </c>
      <c r="X130" s="214">
        <v>1638.09</v>
      </c>
      <c r="Y130" s="215">
        <v>1638.77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1641.12</v>
      </c>
      <c r="C131" s="214">
        <v>1642.01</v>
      </c>
      <c r="D131" s="214">
        <v>1642.98</v>
      </c>
      <c r="E131" s="214">
        <v>1643.9</v>
      </c>
      <c r="F131" s="214">
        <v>1650.48</v>
      </c>
      <c r="G131" s="214">
        <v>1695.71</v>
      </c>
      <c r="H131" s="214">
        <v>1758.04</v>
      </c>
      <c r="I131" s="214">
        <v>1791.82</v>
      </c>
      <c r="J131" s="214">
        <v>1766.18</v>
      </c>
      <c r="K131" s="214">
        <v>1761.16</v>
      </c>
      <c r="L131" s="214">
        <v>1750.11</v>
      </c>
      <c r="M131" s="214">
        <v>1749.45</v>
      </c>
      <c r="N131" s="214">
        <v>1727.44</v>
      </c>
      <c r="O131" s="214">
        <v>1733.51</v>
      </c>
      <c r="P131" s="214">
        <v>1757.81</v>
      </c>
      <c r="Q131" s="214">
        <v>1796.35</v>
      </c>
      <c r="R131" s="214">
        <v>1808.55</v>
      </c>
      <c r="S131" s="214">
        <v>1810.78</v>
      </c>
      <c r="T131" s="214">
        <v>1773.14</v>
      </c>
      <c r="U131" s="214">
        <v>1738.41</v>
      </c>
      <c r="V131" s="214">
        <v>1706.48</v>
      </c>
      <c r="W131" s="214">
        <v>1648.76</v>
      </c>
      <c r="X131" s="214">
        <v>1646.44</v>
      </c>
      <c r="Y131" s="215">
        <v>1639.53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1641.04</v>
      </c>
      <c r="C132" s="214">
        <v>1637.99</v>
      </c>
      <c r="D132" s="214">
        <v>1633.04</v>
      </c>
      <c r="E132" s="214">
        <v>1632.42</v>
      </c>
      <c r="F132" s="214">
        <v>1640.36</v>
      </c>
      <c r="G132" s="214">
        <v>1654.74</v>
      </c>
      <c r="H132" s="214">
        <v>1687.53</v>
      </c>
      <c r="I132" s="214">
        <v>1722.15</v>
      </c>
      <c r="J132" s="214">
        <v>1729.99</v>
      </c>
      <c r="K132" s="214">
        <v>1731.31</v>
      </c>
      <c r="L132" s="214">
        <v>1722.01</v>
      </c>
      <c r="M132" s="214">
        <v>1720.69</v>
      </c>
      <c r="N132" s="214">
        <v>1720.47</v>
      </c>
      <c r="O132" s="214">
        <v>1727.7</v>
      </c>
      <c r="P132" s="214">
        <v>1734.32</v>
      </c>
      <c r="Q132" s="214">
        <v>1748.53</v>
      </c>
      <c r="R132" s="214">
        <v>1785.15</v>
      </c>
      <c r="S132" s="214">
        <v>1795.33</v>
      </c>
      <c r="T132" s="214">
        <v>1734.86</v>
      </c>
      <c r="U132" s="214">
        <v>1724.74</v>
      </c>
      <c r="V132" s="214">
        <v>1684.84</v>
      </c>
      <c r="W132" s="214">
        <v>1648.41</v>
      </c>
      <c r="X132" s="214">
        <v>1642.42</v>
      </c>
      <c r="Y132" s="215">
        <v>1642.63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1644.59</v>
      </c>
      <c r="C133" s="214">
        <v>1645.64</v>
      </c>
      <c r="D133" s="214">
        <v>1641.12</v>
      </c>
      <c r="E133" s="214">
        <v>1646.95</v>
      </c>
      <c r="F133" s="214">
        <v>1648.19</v>
      </c>
      <c r="G133" s="214">
        <v>1664.89</v>
      </c>
      <c r="H133" s="214">
        <v>1719.76</v>
      </c>
      <c r="I133" s="214">
        <v>1768.78</v>
      </c>
      <c r="J133" s="214">
        <v>1738.05</v>
      </c>
      <c r="K133" s="214">
        <v>1734.95</v>
      </c>
      <c r="L133" s="214">
        <v>1726.66</v>
      </c>
      <c r="M133" s="214">
        <v>1725.47</v>
      </c>
      <c r="N133" s="214">
        <v>1723.92</v>
      </c>
      <c r="O133" s="214">
        <v>1727.66</v>
      </c>
      <c r="P133" s="214">
        <v>1739.23</v>
      </c>
      <c r="Q133" s="214">
        <v>1751.13</v>
      </c>
      <c r="R133" s="214">
        <v>1805.04</v>
      </c>
      <c r="S133" s="214">
        <v>1800.96</v>
      </c>
      <c r="T133" s="214">
        <v>1740.94</v>
      </c>
      <c r="U133" s="214">
        <v>1725.56</v>
      </c>
      <c r="V133" s="214">
        <v>1683.32</v>
      </c>
      <c r="W133" s="214">
        <v>1649.94</v>
      </c>
      <c r="X133" s="214">
        <v>1641.98</v>
      </c>
      <c r="Y133" s="215">
        <v>1642.28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1644.23</v>
      </c>
      <c r="C134" s="214">
        <v>1639.69</v>
      </c>
      <c r="D134" s="214">
        <v>1640.01</v>
      </c>
      <c r="E134" s="214">
        <v>1641.75</v>
      </c>
      <c r="F134" s="214">
        <v>1647.61</v>
      </c>
      <c r="G134" s="214">
        <v>1656</v>
      </c>
      <c r="H134" s="214">
        <v>1706.15</v>
      </c>
      <c r="I134" s="214">
        <v>1705.26</v>
      </c>
      <c r="J134" s="214">
        <v>1696.86</v>
      </c>
      <c r="K134" s="214">
        <v>1708.45</v>
      </c>
      <c r="L134" s="214">
        <v>1706.45</v>
      </c>
      <c r="M134" s="214">
        <v>1706.57</v>
      </c>
      <c r="N134" s="214">
        <v>1697.24</v>
      </c>
      <c r="O134" s="214">
        <v>1697.84</v>
      </c>
      <c r="P134" s="214">
        <v>1707.81</v>
      </c>
      <c r="Q134" s="214">
        <v>1717.53</v>
      </c>
      <c r="R134" s="214">
        <v>1751.86</v>
      </c>
      <c r="S134" s="214">
        <v>1722.59</v>
      </c>
      <c r="T134" s="214">
        <v>1705.19</v>
      </c>
      <c r="U134" s="214">
        <v>1667.42</v>
      </c>
      <c r="V134" s="214">
        <v>1645.22</v>
      </c>
      <c r="W134" s="214">
        <v>1589.16</v>
      </c>
      <c r="X134" s="214">
        <v>1634.55</v>
      </c>
      <c r="Y134" s="215">
        <v>1637.08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1640.52</v>
      </c>
      <c r="C135" s="214">
        <v>1640.48</v>
      </c>
      <c r="D135" s="214">
        <v>1640.57</v>
      </c>
      <c r="E135" s="214">
        <v>1641.45</v>
      </c>
      <c r="F135" s="214">
        <v>1643.29</v>
      </c>
      <c r="G135" s="214">
        <v>1640.53</v>
      </c>
      <c r="H135" s="214">
        <v>1653.34</v>
      </c>
      <c r="I135" s="214">
        <v>1717.91</v>
      </c>
      <c r="J135" s="214">
        <v>1802.46</v>
      </c>
      <c r="K135" s="214">
        <v>1838.53</v>
      </c>
      <c r="L135" s="214">
        <v>1804.21</v>
      </c>
      <c r="M135" s="214">
        <v>1789.81</v>
      </c>
      <c r="N135" s="214">
        <v>1765.67</v>
      </c>
      <c r="O135" s="214">
        <v>1776.7</v>
      </c>
      <c r="P135" s="214">
        <v>1792.41</v>
      </c>
      <c r="Q135" s="214">
        <v>1827.62</v>
      </c>
      <c r="R135" s="214">
        <v>1846.37</v>
      </c>
      <c r="S135" s="214">
        <v>1834.25</v>
      </c>
      <c r="T135" s="214">
        <v>1816.32</v>
      </c>
      <c r="U135" s="214">
        <v>1797.08</v>
      </c>
      <c r="V135" s="214">
        <v>1754.26</v>
      </c>
      <c r="W135" s="214">
        <v>1665.9</v>
      </c>
      <c r="X135" s="214">
        <v>1640.2</v>
      </c>
      <c r="Y135" s="215">
        <v>1640.97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1641.05</v>
      </c>
      <c r="C136" s="214">
        <v>1640.84</v>
      </c>
      <c r="D136" s="214">
        <v>1641.33</v>
      </c>
      <c r="E136" s="214">
        <v>1641.63</v>
      </c>
      <c r="F136" s="214">
        <v>1641.87</v>
      </c>
      <c r="G136" s="214">
        <v>1638.78</v>
      </c>
      <c r="H136" s="214">
        <v>1641.49</v>
      </c>
      <c r="I136" s="214">
        <v>1658.84</v>
      </c>
      <c r="J136" s="214">
        <v>1733.46</v>
      </c>
      <c r="K136" s="214">
        <v>1797.91</v>
      </c>
      <c r="L136" s="214">
        <v>1794.96</v>
      </c>
      <c r="M136" s="214">
        <v>1796.35</v>
      </c>
      <c r="N136" s="214">
        <v>1792.64</v>
      </c>
      <c r="O136" s="214">
        <v>1796.68</v>
      </c>
      <c r="P136" s="214">
        <v>1825.27</v>
      </c>
      <c r="Q136" s="214">
        <v>1852.45</v>
      </c>
      <c r="R136" s="214">
        <v>1879.58</v>
      </c>
      <c r="S136" s="214">
        <v>1861.85</v>
      </c>
      <c r="T136" s="214">
        <v>1849.19</v>
      </c>
      <c r="U136" s="214">
        <v>1843.62</v>
      </c>
      <c r="V136" s="214">
        <v>1804.84</v>
      </c>
      <c r="W136" s="214">
        <v>1677.92</v>
      </c>
      <c r="X136" s="214">
        <v>1647.68</v>
      </c>
      <c r="Y136" s="215">
        <v>1641.59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1640.64</v>
      </c>
      <c r="C137" s="214">
        <v>1640.72</v>
      </c>
      <c r="D137" s="214">
        <v>1640.79</v>
      </c>
      <c r="E137" s="214">
        <v>1641.95</v>
      </c>
      <c r="F137" s="214">
        <v>1645.96</v>
      </c>
      <c r="G137" s="214">
        <v>1670.36</v>
      </c>
      <c r="H137" s="214">
        <v>1716.32</v>
      </c>
      <c r="I137" s="214">
        <v>1792.74</v>
      </c>
      <c r="J137" s="214">
        <v>1794.05</v>
      </c>
      <c r="K137" s="214">
        <v>1796.44</v>
      </c>
      <c r="L137" s="214">
        <v>1790.13</v>
      </c>
      <c r="M137" s="214">
        <v>1792.56</v>
      </c>
      <c r="N137" s="214">
        <v>1791.17</v>
      </c>
      <c r="O137" s="214">
        <v>1793.77</v>
      </c>
      <c r="P137" s="214">
        <v>1815.48</v>
      </c>
      <c r="Q137" s="214">
        <v>1878.68</v>
      </c>
      <c r="R137" s="214">
        <v>1892.02</v>
      </c>
      <c r="S137" s="214">
        <v>1883.29</v>
      </c>
      <c r="T137" s="214">
        <v>1822.02</v>
      </c>
      <c r="U137" s="214">
        <v>1805.9</v>
      </c>
      <c r="V137" s="214">
        <v>1756.5</v>
      </c>
      <c r="W137" s="214">
        <v>1677.95</v>
      </c>
      <c r="X137" s="214">
        <v>1645.52</v>
      </c>
      <c r="Y137" s="215">
        <v>1639.84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1642.78</v>
      </c>
      <c r="C138" s="214">
        <v>1641.96</v>
      </c>
      <c r="D138" s="214">
        <v>1642.65</v>
      </c>
      <c r="E138" s="214">
        <v>1644.17</v>
      </c>
      <c r="F138" s="214">
        <v>1645.71</v>
      </c>
      <c r="G138" s="214">
        <v>1661.88</v>
      </c>
      <c r="H138" s="214">
        <v>1706.47</v>
      </c>
      <c r="I138" s="214">
        <v>1733.69</v>
      </c>
      <c r="J138" s="214">
        <v>1740.21</v>
      </c>
      <c r="K138" s="214">
        <v>1713.54</v>
      </c>
      <c r="L138" s="214">
        <v>1683.11</v>
      </c>
      <c r="M138" s="214">
        <v>1678.31</v>
      </c>
      <c r="N138" s="214">
        <v>1674.78</v>
      </c>
      <c r="O138" s="214">
        <v>1673.04</v>
      </c>
      <c r="P138" s="214">
        <v>1681.8</v>
      </c>
      <c r="Q138" s="214">
        <v>1698.49</v>
      </c>
      <c r="R138" s="214">
        <v>1783.36</v>
      </c>
      <c r="S138" s="214">
        <v>1726.56</v>
      </c>
      <c r="T138" s="214">
        <v>1686.5</v>
      </c>
      <c r="U138" s="214">
        <v>1666.29</v>
      </c>
      <c r="V138" s="214">
        <v>1659.76</v>
      </c>
      <c r="W138" s="214">
        <v>1647.07</v>
      </c>
      <c r="X138" s="214">
        <v>1634.65</v>
      </c>
      <c r="Y138" s="215">
        <v>1639.24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1642.38</v>
      </c>
      <c r="C139" s="217">
        <v>1640.68</v>
      </c>
      <c r="D139" s="217">
        <v>1643.1</v>
      </c>
      <c r="E139" s="217">
        <v>1643.99</v>
      </c>
      <c r="F139" s="217">
        <v>1653.94</v>
      </c>
      <c r="G139" s="217">
        <v>1742.03</v>
      </c>
      <c r="H139" s="217">
        <v>1868.77</v>
      </c>
      <c r="I139" s="217">
        <v>1939.12</v>
      </c>
      <c r="J139" s="217">
        <v>1927.43</v>
      </c>
      <c r="K139" s="217">
        <v>1920.28</v>
      </c>
      <c r="L139" s="217">
        <v>1907.42</v>
      </c>
      <c r="M139" s="217">
        <v>1918.37</v>
      </c>
      <c r="N139" s="217">
        <v>1911.11</v>
      </c>
      <c r="O139" s="217">
        <v>1918.84</v>
      </c>
      <c r="P139" s="217">
        <v>1941.09</v>
      </c>
      <c r="Q139" s="217">
        <v>1978.73</v>
      </c>
      <c r="R139" s="217">
        <v>1990.49</v>
      </c>
      <c r="S139" s="217">
        <v>1988.72</v>
      </c>
      <c r="T139" s="217">
        <v>1912.99</v>
      </c>
      <c r="U139" s="217">
        <v>1883.96</v>
      </c>
      <c r="V139" s="217">
        <v>1804.37</v>
      </c>
      <c r="W139" s="217">
        <v>1738.23</v>
      </c>
      <c r="X139" s="217">
        <v>1710.65</v>
      </c>
      <c r="Y139" s="218">
        <v>1665.54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252"/>
      <c r="L212" s="253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254" t="s">
        <v>650</v>
      </c>
      <c r="C221" s="243" t="s">
        <v>653</v>
      </c>
      <c r="D221" s="243" t="s">
        <v>656</v>
      </c>
      <c r="E221" s="243" t="s">
        <v>659</v>
      </c>
      <c r="F221" s="243" t="s">
        <v>662</v>
      </c>
      <c r="G221" s="243" t="s">
        <v>665</v>
      </c>
      <c r="H221" s="243" t="s">
        <v>668</v>
      </c>
      <c r="I221" s="243" t="s">
        <v>671</v>
      </c>
      <c r="J221" s="243" t="s">
        <v>674</v>
      </c>
      <c r="K221" s="243" t="s">
        <v>677</v>
      </c>
      <c r="L221" s="243" t="s">
        <v>294</v>
      </c>
      <c r="M221" s="243" t="s">
        <v>681</v>
      </c>
      <c r="N221" s="243" t="s">
        <v>684</v>
      </c>
      <c r="O221" s="243" t="s">
        <v>687</v>
      </c>
      <c r="P221" s="243" t="s">
        <v>690</v>
      </c>
      <c r="Q221" s="243" t="s">
        <v>693</v>
      </c>
      <c r="R221" s="243" t="s">
        <v>695</v>
      </c>
      <c r="S221" s="243" t="s">
        <v>698</v>
      </c>
      <c r="T221" s="243" t="s">
        <v>701</v>
      </c>
      <c r="U221" s="243" t="s">
        <v>704</v>
      </c>
      <c r="V221" s="243" t="s">
        <v>707</v>
      </c>
      <c r="W221" s="243" t="s">
        <v>710</v>
      </c>
      <c r="X221" s="243" t="s">
        <v>713</v>
      </c>
      <c r="Y221" s="244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254" t="s">
        <v>719</v>
      </c>
      <c r="C222" s="243" t="s">
        <v>197</v>
      </c>
      <c r="D222" s="243" t="s">
        <v>200</v>
      </c>
      <c r="E222" s="243" t="s">
        <v>726</v>
      </c>
      <c r="F222" s="243" t="s">
        <v>729</v>
      </c>
      <c r="G222" s="243" t="s">
        <v>732</v>
      </c>
      <c r="H222" s="243" t="s">
        <v>251</v>
      </c>
      <c r="I222" s="243" t="s">
        <v>736</v>
      </c>
      <c r="J222" s="243" t="s">
        <v>738</v>
      </c>
      <c r="K222" s="243" t="s">
        <v>741</v>
      </c>
      <c r="L222" s="243" t="s">
        <v>744</v>
      </c>
      <c r="M222" s="243" t="s">
        <v>218</v>
      </c>
      <c r="N222" s="243" t="s">
        <v>749</v>
      </c>
      <c r="O222" s="243" t="s">
        <v>752</v>
      </c>
      <c r="P222" s="243" t="s">
        <v>755</v>
      </c>
      <c r="Q222" s="243" t="s">
        <v>758</v>
      </c>
      <c r="R222" s="243" t="s">
        <v>760</v>
      </c>
      <c r="S222" s="243" t="s">
        <v>762</v>
      </c>
      <c r="T222" s="243" t="s">
        <v>765</v>
      </c>
      <c r="U222" s="243" t="s">
        <v>767</v>
      </c>
      <c r="V222" s="243" t="s">
        <v>770</v>
      </c>
      <c r="W222" s="243" t="s">
        <v>773</v>
      </c>
      <c r="X222" s="243" t="s">
        <v>212</v>
      </c>
      <c r="Y222" s="244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254" t="s">
        <v>781</v>
      </c>
      <c r="C223" s="243" t="s">
        <v>784</v>
      </c>
      <c r="D223" s="243" t="s">
        <v>787</v>
      </c>
      <c r="E223" s="243" t="s">
        <v>790</v>
      </c>
      <c r="F223" s="243" t="s">
        <v>793</v>
      </c>
      <c r="G223" s="243" t="s">
        <v>796</v>
      </c>
      <c r="H223" s="243" t="s">
        <v>799</v>
      </c>
      <c r="I223" s="243" t="s">
        <v>802</v>
      </c>
      <c r="J223" s="243" t="s">
        <v>805</v>
      </c>
      <c r="K223" s="243" t="s">
        <v>808</v>
      </c>
      <c r="L223" s="243" t="s">
        <v>811</v>
      </c>
      <c r="M223" s="243" t="s">
        <v>814</v>
      </c>
      <c r="N223" s="243" t="s">
        <v>817</v>
      </c>
      <c r="O223" s="243" t="s">
        <v>820</v>
      </c>
      <c r="P223" s="243" t="s">
        <v>823</v>
      </c>
      <c r="Q223" s="243" t="s">
        <v>826</v>
      </c>
      <c r="R223" s="243" t="s">
        <v>829</v>
      </c>
      <c r="S223" s="243" t="s">
        <v>831</v>
      </c>
      <c r="T223" s="243" t="s">
        <v>834</v>
      </c>
      <c r="U223" s="243" t="s">
        <v>837</v>
      </c>
      <c r="V223" s="243" t="s">
        <v>840</v>
      </c>
      <c r="W223" s="243" t="s">
        <v>216</v>
      </c>
      <c r="X223" s="243" t="s">
        <v>845</v>
      </c>
      <c r="Y223" s="244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254" t="s">
        <v>851</v>
      </c>
      <c r="C224" s="243" t="s">
        <v>854</v>
      </c>
      <c r="D224" s="243" t="s">
        <v>857</v>
      </c>
      <c r="E224" s="243" t="s">
        <v>860</v>
      </c>
      <c r="F224" s="243" t="s">
        <v>863</v>
      </c>
      <c r="G224" s="243" t="s">
        <v>866</v>
      </c>
      <c r="H224" s="243" t="s">
        <v>869</v>
      </c>
      <c r="I224" s="243" t="s">
        <v>262</v>
      </c>
      <c r="J224" s="243" t="s">
        <v>874</v>
      </c>
      <c r="K224" s="243" t="s">
        <v>877</v>
      </c>
      <c r="L224" s="243" t="s">
        <v>880</v>
      </c>
      <c r="M224" s="243" t="s">
        <v>883</v>
      </c>
      <c r="N224" s="243" t="s">
        <v>886</v>
      </c>
      <c r="O224" s="243" t="s">
        <v>889</v>
      </c>
      <c r="P224" s="243" t="s">
        <v>891</v>
      </c>
      <c r="Q224" s="243" t="s">
        <v>894</v>
      </c>
      <c r="R224" s="243" t="s">
        <v>897</v>
      </c>
      <c r="S224" s="243" t="s">
        <v>900</v>
      </c>
      <c r="T224" s="243" t="s">
        <v>903</v>
      </c>
      <c r="U224" s="243" t="s">
        <v>905</v>
      </c>
      <c r="V224" s="243" t="s">
        <v>908</v>
      </c>
      <c r="W224" s="243" t="s">
        <v>911</v>
      </c>
      <c r="X224" s="243" t="s">
        <v>280</v>
      </c>
      <c r="Y224" s="244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254" t="s">
        <v>919</v>
      </c>
      <c r="C225" s="243" t="s">
        <v>921</v>
      </c>
      <c r="D225" s="243" t="s">
        <v>924</v>
      </c>
      <c r="E225" s="243" t="s">
        <v>927</v>
      </c>
      <c r="F225" s="243" t="s">
        <v>930</v>
      </c>
      <c r="G225" s="243" t="s">
        <v>933</v>
      </c>
      <c r="H225" s="243" t="s">
        <v>936</v>
      </c>
      <c r="I225" s="243" t="s">
        <v>939</v>
      </c>
      <c r="J225" s="243" t="s">
        <v>942</v>
      </c>
      <c r="K225" s="243" t="s">
        <v>945</v>
      </c>
      <c r="L225" s="243" t="s">
        <v>948</v>
      </c>
      <c r="M225" s="243" t="s">
        <v>951</v>
      </c>
      <c r="N225" s="243" t="s">
        <v>953</v>
      </c>
      <c r="O225" s="243" t="s">
        <v>956</v>
      </c>
      <c r="P225" s="243" t="s">
        <v>959</v>
      </c>
      <c r="Q225" s="243" t="s">
        <v>962</v>
      </c>
      <c r="R225" s="243" t="s">
        <v>965</v>
      </c>
      <c r="S225" s="243" t="s">
        <v>968</v>
      </c>
      <c r="T225" s="243" t="s">
        <v>205</v>
      </c>
      <c r="U225" s="243" t="s">
        <v>972</v>
      </c>
      <c r="V225" s="243" t="s">
        <v>975</v>
      </c>
      <c r="W225" s="243" t="s">
        <v>978</v>
      </c>
      <c r="X225" s="243" t="s">
        <v>981</v>
      </c>
      <c r="Y225" s="244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254" t="s">
        <v>987</v>
      </c>
      <c r="C226" s="243" t="s">
        <v>990</v>
      </c>
      <c r="D226" s="243" t="s">
        <v>993</v>
      </c>
      <c r="E226" s="243" t="s">
        <v>995</v>
      </c>
      <c r="F226" s="243" t="s">
        <v>998</v>
      </c>
      <c r="G226" s="243" t="s">
        <v>1001</v>
      </c>
      <c r="H226" s="243" t="s">
        <v>1003</v>
      </c>
      <c r="I226" s="243" t="s">
        <v>1005</v>
      </c>
      <c r="J226" s="243" t="s">
        <v>1008</v>
      </c>
      <c r="K226" s="243" t="s">
        <v>1011</v>
      </c>
      <c r="L226" s="243" t="s">
        <v>254</v>
      </c>
      <c r="M226" s="243" t="s">
        <v>1016</v>
      </c>
      <c r="N226" s="243" t="s">
        <v>1019</v>
      </c>
      <c r="O226" s="243" t="s">
        <v>1022</v>
      </c>
      <c r="P226" s="243" t="s">
        <v>1024</v>
      </c>
      <c r="Q226" s="243" t="s">
        <v>1026</v>
      </c>
      <c r="R226" s="243" t="s">
        <v>242</v>
      </c>
      <c r="S226" s="243" t="s">
        <v>1030</v>
      </c>
      <c r="T226" s="243" t="s">
        <v>1033</v>
      </c>
      <c r="U226" s="243" t="s">
        <v>203</v>
      </c>
      <c r="V226" s="243" t="s">
        <v>845</v>
      </c>
      <c r="W226" s="243" t="s">
        <v>1039</v>
      </c>
      <c r="X226" s="243" t="s">
        <v>1042</v>
      </c>
      <c r="Y226" s="244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254" t="s">
        <v>1047</v>
      </c>
      <c r="C227" s="243" t="s">
        <v>1050</v>
      </c>
      <c r="D227" s="243" t="s">
        <v>1053</v>
      </c>
      <c r="E227" s="243" t="s">
        <v>1056</v>
      </c>
      <c r="F227" s="243" t="s">
        <v>1011</v>
      </c>
      <c r="G227" s="243" t="s">
        <v>1060</v>
      </c>
      <c r="H227" s="243" t="s">
        <v>1063</v>
      </c>
      <c r="I227" s="243" t="s">
        <v>644</v>
      </c>
      <c r="J227" s="243" t="s">
        <v>1067</v>
      </c>
      <c r="K227" s="243" t="s">
        <v>1071</v>
      </c>
      <c r="L227" s="243" t="s">
        <v>726</v>
      </c>
      <c r="M227" s="243" t="s">
        <v>1075</v>
      </c>
      <c r="N227" s="243" t="s">
        <v>1078</v>
      </c>
      <c r="O227" s="243" t="s">
        <v>1081</v>
      </c>
      <c r="P227" s="243" t="s">
        <v>1083</v>
      </c>
      <c r="Q227" s="243" t="s">
        <v>1085</v>
      </c>
      <c r="R227" s="243" t="s">
        <v>1088</v>
      </c>
      <c r="S227" s="243" t="s">
        <v>1091</v>
      </c>
      <c r="T227" s="243" t="s">
        <v>1093</v>
      </c>
      <c r="U227" s="243" t="s">
        <v>189</v>
      </c>
      <c r="V227" s="243" t="s">
        <v>1098</v>
      </c>
      <c r="W227" s="243" t="s">
        <v>1101</v>
      </c>
      <c r="X227" s="243" t="s">
        <v>1104</v>
      </c>
      <c r="Y227" s="244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254" t="s">
        <v>1110</v>
      </c>
      <c r="C228" s="243" t="s">
        <v>1113</v>
      </c>
      <c r="D228" s="243" t="s">
        <v>1116</v>
      </c>
      <c r="E228" s="243" t="s">
        <v>1118</v>
      </c>
      <c r="F228" s="243" t="s">
        <v>1120</v>
      </c>
      <c r="G228" s="243" t="s">
        <v>247</v>
      </c>
      <c r="H228" s="243" t="s">
        <v>1125</v>
      </c>
      <c r="I228" s="243" t="s">
        <v>1127</v>
      </c>
      <c r="J228" s="243" t="s">
        <v>1130</v>
      </c>
      <c r="K228" s="243" t="s">
        <v>1133</v>
      </c>
      <c r="L228" s="243" t="s">
        <v>1136</v>
      </c>
      <c r="M228" s="243" t="s">
        <v>1139</v>
      </c>
      <c r="N228" s="243" t="s">
        <v>1139</v>
      </c>
      <c r="O228" s="243" t="s">
        <v>1143</v>
      </c>
      <c r="P228" s="243" t="s">
        <v>1146</v>
      </c>
      <c r="Q228" s="243" t="s">
        <v>1149</v>
      </c>
      <c r="R228" s="243" t="s">
        <v>1152</v>
      </c>
      <c r="S228" s="243" t="s">
        <v>1155</v>
      </c>
      <c r="T228" s="243" t="s">
        <v>1157</v>
      </c>
      <c r="U228" s="243" t="s">
        <v>1159</v>
      </c>
      <c r="V228" s="243" t="s">
        <v>1162</v>
      </c>
      <c r="W228" s="243" t="s">
        <v>1164</v>
      </c>
      <c r="X228" s="243" t="s">
        <v>1167</v>
      </c>
      <c r="Y228" s="244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254" t="s">
        <v>1173</v>
      </c>
      <c r="C229" s="243" t="s">
        <v>1176</v>
      </c>
      <c r="D229" s="243" t="s">
        <v>1179</v>
      </c>
      <c r="E229" s="243" t="s">
        <v>274</v>
      </c>
      <c r="F229" s="243" t="s">
        <v>1184</v>
      </c>
      <c r="G229" s="243" t="s">
        <v>1187</v>
      </c>
      <c r="H229" s="243" t="s">
        <v>1190</v>
      </c>
      <c r="I229" s="243" t="s">
        <v>1193</v>
      </c>
      <c r="J229" s="243" t="s">
        <v>1196</v>
      </c>
      <c r="K229" s="243" t="s">
        <v>245</v>
      </c>
      <c r="L229" s="243" t="s">
        <v>1200</v>
      </c>
      <c r="M229" s="243" t="s">
        <v>1203</v>
      </c>
      <c r="N229" s="243" t="s">
        <v>1206</v>
      </c>
      <c r="O229" s="243" t="s">
        <v>1209</v>
      </c>
      <c r="P229" s="243" t="s">
        <v>1212</v>
      </c>
      <c r="Q229" s="243" t="s">
        <v>1215</v>
      </c>
      <c r="R229" s="243" t="s">
        <v>1218</v>
      </c>
      <c r="S229" s="243" t="s">
        <v>1221</v>
      </c>
      <c r="T229" s="243" t="s">
        <v>1224</v>
      </c>
      <c r="U229" s="243" t="s">
        <v>1226</v>
      </c>
      <c r="V229" s="243" t="s">
        <v>1127</v>
      </c>
      <c r="W229" s="243" t="s">
        <v>1230</v>
      </c>
      <c r="X229" s="243" t="s">
        <v>986</v>
      </c>
      <c r="Y229" s="244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254" t="s">
        <v>1237</v>
      </c>
      <c r="C230" s="243" t="s">
        <v>1240</v>
      </c>
      <c r="D230" s="243" t="s">
        <v>298</v>
      </c>
      <c r="E230" s="243" t="s">
        <v>1245</v>
      </c>
      <c r="F230" s="243" t="s">
        <v>1248</v>
      </c>
      <c r="G230" s="243" t="s">
        <v>1251</v>
      </c>
      <c r="H230" s="243" t="s">
        <v>1253</v>
      </c>
      <c r="I230" s="243" t="s">
        <v>1256</v>
      </c>
      <c r="J230" s="243" t="s">
        <v>1259</v>
      </c>
      <c r="K230" s="243" t="s">
        <v>1262</v>
      </c>
      <c r="L230" s="243" t="s">
        <v>1265</v>
      </c>
      <c r="M230" s="243" t="s">
        <v>1268</v>
      </c>
      <c r="N230" s="243" t="s">
        <v>1271</v>
      </c>
      <c r="O230" s="243" t="s">
        <v>1274</v>
      </c>
      <c r="P230" s="243" t="s">
        <v>1277</v>
      </c>
      <c r="Q230" s="243" t="s">
        <v>1280</v>
      </c>
      <c r="R230" s="243" t="s">
        <v>1283</v>
      </c>
      <c r="S230" s="243" t="s">
        <v>1285</v>
      </c>
      <c r="T230" s="243" t="s">
        <v>1288</v>
      </c>
      <c r="U230" s="243" t="s">
        <v>1291</v>
      </c>
      <c r="V230" s="243" t="s">
        <v>1294</v>
      </c>
      <c r="W230" s="243" t="s">
        <v>1297</v>
      </c>
      <c r="X230" s="243" t="s">
        <v>1300</v>
      </c>
      <c r="Y230" s="244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254" t="s">
        <v>1306</v>
      </c>
      <c r="C231" s="243" t="s">
        <v>232</v>
      </c>
      <c r="D231" s="243" t="s">
        <v>1311</v>
      </c>
      <c r="E231" s="243" t="s">
        <v>1314</v>
      </c>
      <c r="F231" s="243" t="s">
        <v>1317</v>
      </c>
      <c r="G231" s="243" t="s">
        <v>1319</v>
      </c>
      <c r="H231" s="243" t="s">
        <v>1321</v>
      </c>
      <c r="I231" s="243" t="s">
        <v>1324</v>
      </c>
      <c r="J231" s="243" t="s">
        <v>1327</v>
      </c>
      <c r="K231" s="243" t="s">
        <v>1330</v>
      </c>
      <c r="L231" s="243" t="s">
        <v>1333</v>
      </c>
      <c r="M231" s="243" t="s">
        <v>1336</v>
      </c>
      <c r="N231" s="243" t="s">
        <v>1339</v>
      </c>
      <c r="O231" s="243" t="s">
        <v>1342</v>
      </c>
      <c r="P231" s="243" t="s">
        <v>1345</v>
      </c>
      <c r="Q231" s="243" t="s">
        <v>1348</v>
      </c>
      <c r="R231" s="243" t="s">
        <v>1351</v>
      </c>
      <c r="S231" s="243" t="s">
        <v>291</v>
      </c>
      <c r="T231" s="243" t="s">
        <v>1355</v>
      </c>
      <c r="U231" s="243" t="s">
        <v>1358</v>
      </c>
      <c r="V231" s="243" t="s">
        <v>1361</v>
      </c>
      <c r="W231" s="243" t="s">
        <v>1363</v>
      </c>
      <c r="X231" s="243" t="s">
        <v>1366</v>
      </c>
      <c r="Y231" s="244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254" t="s">
        <v>1372</v>
      </c>
      <c r="C232" s="243" t="s">
        <v>1374</v>
      </c>
      <c r="D232" s="243" t="s">
        <v>1377</v>
      </c>
      <c r="E232" s="243" t="s">
        <v>1380</v>
      </c>
      <c r="F232" s="243" t="s">
        <v>1383</v>
      </c>
      <c r="G232" s="243" t="s">
        <v>1385</v>
      </c>
      <c r="H232" s="243" t="s">
        <v>1387</v>
      </c>
      <c r="I232" s="243" t="s">
        <v>1390</v>
      </c>
      <c r="J232" s="243" t="s">
        <v>1393</v>
      </c>
      <c r="K232" s="243" t="s">
        <v>1396</v>
      </c>
      <c r="L232" s="243" t="s">
        <v>1399</v>
      </c>
      <c r="M232" s="243" t="s">
        <v>1402</v>
      </c>
      <c r="N232" s="243" t="s">
        <v>1404</v>
      </c>
      <c r="O232" s="243" t="s">
        <v>1407</v>
      </c>
      <c r="P232" s="243" t="s">
        <v>1410</v>
      </c>
      <c r="Q232" s="243" t="s">
        <v>1413</v>
      </c>
      <c r="R232" s="243" t="s">
        <v>1416</v>
      </c>
      <c r="S232" s="243" t="s">
        <v>1419</v>
      </c>
      <c r="T232" s="243" t="s">
        <v>1422</v>
      </c>
      <c r="U232" s="243" t="s">
        <v>1425</v>
      </c>
      <c r="V232" s="243" t="s">
        <v>1428</v>
      </c>
      <c r="W232" s="243" t="s">
        <v>1431</v>
      </c>
      <c r="X232" s="243" t="s">
        <v>1434</v>
      </c>
      <c r="Y232" s="244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254" t="s">
        <v>1439</v>
      </c>
      <c r="C233" s="243" t="s">
        <v>1441</v>
      </c>
      <c r="D233" s="243" t="s">
        <v>1083</v>
      </c>
      <c r="E233" s="243" t="s">
        <v>1445</v>
      </c>
      <c r="F233" s="243" t="s">
        <v>1448</v>
      </c>
      <c r="G233" s="243" t="s">
        <v>270</v>
      </c>
      <c r="H233" s="243" t="s">
        <v>1453</v>
      </c>
      <c r="I233" s="243" t="s">
        <v>1456</v>
      </c>
      <c r="J233" s="243" t="s">
        <v>1459</v>
      </c>
      <c r="K233" s="243" t="s">
        <v>1462</v>
      </c>
      <c r="L233" s="243" t="s">
        <v>1465</v>
      </c>
      <c r="M233" s="243" t="s">
        <v>1468</v>
      </c>
      <c r="N233" s="243" t="s">
        <v>1470</v>
      </c>
      <c r="O233" s="243" t="s">
        <v>1473</v>
      </c>
      <c r="P233" s="243" t="s">
        <v>1475</v>
      </c>
      <c r="Q233" s="243" t="s">
        <v>770</v>
      </c>
      <c r="R233" s="243" t="s">
        <v>1479</v>
      </c>
      <c r="S233" s="243" t="s">
        <v>1482</v>
      </c>
      <c r="T233" s="243" t="s">
        <v>1485</v>
      </c>
      <c r="U233" s="243" t="s">
        <v>1157</v>
      </c>
      <c r="V233" s="243" t="s">
        <v>1489</v>
      </c>
      <c r="W233" s="243" t="s">
        <v>1492</v>
      </c>
      <c r="X233" s="243" t="s">
        <v>1495</v>
      </c>
      <c r="Y233" s="244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254" t="s">
        <v>1501</v>
      </c>
      <c r="C234" s="243" t="s">
        <v>1504</v>
      </c>
      <c r="D234" s="243" t="s">
        <v>1507</v>
      </c>
      <c r="E234" s="243" t="s">
        <v>1509</v>
      </c>
      <c r="F234" s="243" t="s">
        <v>1512</v>
      </c>
      <c r="G234" s="243" t="s">
        <v>1514</v>
      </c>
      <c r="H234" s="243" t="s">
        <v>1516</v>
      </c>
      <c r="I234" s="243" t="s">
        <v>1519</v>
      </c>
      <c r="J234" s="243" t="s">
        <v>1522</v>
      </c>
      <c r="K234" s="243" t="s">
        <v>1525</v>
      </c>
      <c r="L234" s="243" t="s">
        <v>1528</v>
      </c>
      <c r="M234" s="243" t="s">
        <v>1530</v>
      </c>
      <c r="N234" s="243" t="s">
        <v>1533</v>
      </c>
      <c r="O234" s="243" t="s">
        <v>1536</v>
      </c>
      <c r="P234" s="243" t="s">
        <v>1539</v>
      </c>
      <c r="Q234" s="243" t="s">
        <v>1542</v>
      </c>
      <c r="R234" s="243" t="s">
        <v>1545</v>
      </c>
      <c r="S234" s="243" t="s">
        <v>1548</v>
      </c>
      <c r="T234" s="243" t="s">
        <v>1551</v>
      </c>
      <c r="U234" s="243" t="s">
        <v>1554</v>
      </c>
      <c r="V234" s="243" t="s">
        <v>1557</v>
      </c>
      <c r="W234" s="243" t="s">
        <v>1560</v>
      </c>
      <c r="X234" s="243" t="s">
        <v>1563</v>
      </c>
      <c r="Y234" s="244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254" t="s">
        <v>1569</v>
      </c>
      <c r="C235" s="243" t="s">
        <v>1572</v>
      </c>
      <c r="D235" s="243" t="s">
        <v>1575</v>
      </c>
      <c r="E235" s="243" t="s">
        <v>1577</v>
      </c>
      <c r="F235" s="243" t="s">
        <v>1580</v>
      </c>
      <c r="G235" s="243" t="s">
        <v>1584</v>
      </c>
      <c r="H235" s="243" t="s">
        <v>1587</v>
      </c>
      <c r="I235" s="243" t="s">
        <v>1590</v>
      </c>
      <c r="J235" s="243" t="s">
        <v>1592</v>
      </c>
      <c r="K235" s="243" t="s">
        <v>1595</v>
      </c>
      <c r="L235" s="243" t="s">
        <v>1598</v>
      </c>
      <c r="M235" s="243" t="s">
        <v>1601</v>
      </c>
      <c r="N235" s="243" t="s">
        <v>1604</v>
      </c>
      <c r="O235" s="243" t="s">
        <v>1607</v>
      </c>
      <c r="P235" s="243" t="s">
        <v>1610</v>
      </c>
      <c r="Q235" s="243" t="s">
        <v>1613</v>
      </c>
      <c r="R235" s="243" t="s">
        <v>1616</v>
      </c>
      <c r="S235" s="243" t="s">
        <v>1618</v>
      </c>
      <c r="T235" s="243" t="s">
        <v>1621</v>
      </c>
      <c r="U235" s="243" t="s">
        <v>1624</v>
      </c>
      <c r="V235" s="243" t="s">
        <v>1627</v>
      </c>
      <c r="W235" s="243" t="s">
        <v>1630</v>
      </c>
      <c r="X235" s="243" t="s">
        <v>1632</v>
      </c>
      <c r="Y235" s="244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254" t="s">
        <v>1638</v>
      </c>
      <c r="C236" s="243" t="s">
        <v>274</v>
      </c>
      <c r="D236" s="243" t="s">
        <v>1642</v>
      </c>
      <c r="E236" s="243" t="s">
        <v>1644</v>
      </c>
      <c r="F236" s="243" t="s">
        <v>1647</v>
      </c>
      <c r="G236" s="243" t="s">
        <v>1649</v>
      </c>
      <c r="H236" s="243" t="s">
        <v>1652</v>
      </c>
      <c r="I236" s="243" t="s">
        <v>1654</v>
      </c>
      <c r="J236" s="243" t="s">
        <v>1657</v>
      </c>
      <c r="K236" s="243" t="s">
        <v>1660</v>
      </c>
      <c r="L236" s="243" t="s">
        <v>1663</v>
      </c>
      <c r="M236" s="243" t="s">
        <v>1665</v>
      </c>
      <c r="N236" s="243" t="s">
        <v>1361</v>
      </c>
      <c r="O236" s="243" t="s">
        <v>1665</v>
      </c>
      <c r="P236" s="243" t="s">
        <v>238</v>
      </c>
      <c r="Q236" s="243" t="s">
        <v>1672</v>
      </c>
      <c r="R236" s="243" t="s">
        <v>1675</v>
      </c>
      <c r="S236" s="243" t="s">
        <v>1678</v>
      </c>
      <c r="T236" s="243" t="s">
        <v>1681</v>
      </c>
      <c r="U236" s="243" t="s">
        <v>1684</v>
      </c>
      <c r="V236" s="243" t="s">
        <v>269</v>
      </c>
      <c r="W236" s="243" t="s">
        <v>1689</v>
      </c>
      <c r="X236" s="243" t="s">
        <v>1691</v>
      </c>
      <c r="Y236" s="244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254" t="s">
        <v>1697</v>
      </c>
      <c r="C237" s="243" t="s">
        <v>1700</v>
      </c>
      <c r="D237" s="243" t="s">
        <v>1702</v>
      </c>
      <c r="E237" s="243" t="s">
        <v>1705</v>
      </c>
      <c r="F237" s="243" t="s">
        <v>1707</v>
      </c>
      <c r="G237" s="243" t="s">
        <v>1709</v>
      </c>
      <c r="H237" s="243" t="s">
        <v>1712</v>
      </c>
      <c r="I237" s="243" t="s">
        <v>1715</v>
      </c>
      <c r="J237" s="243" t="s">
        <v>1718</v>
      </c>
      <c r="K237" s="243" t="s">
        <v>1720</v>
      </c>
      <c r="L237" s="243" t="s">
        <v>1723</v>
      </c>
      <c r="M237" s="243" t="s">
        <v>1726</v>
      </c>
      <c r="N237" s="243" t="s">
        <v>1729</v>
      </c>
      <c r="O237" s="243" t="s">
        <v>1732</v>
      </c>
      <c r="P237" s="243" t="s">
        <v>290</v>
      </c>
      <c r="Q237" s="243" t="s">
        <v>1737</v>
      </c>
      <c r="R237" s="243" t="s">
        <v>1740</v>
      </c>
      <c r="S237" s="243" t="s">
        <v>1743</v>
      </c>
      <c r="T237" s="243" t="s">
        <v>1746</v>
      </c>
      <c r="U237" s="243" t="s">
        <v>1749</v>
      </c>
      <c r="V237" s="243" t="s">
        <v>1752</v>
      </c>
      <c r="W237" s="243" t="s">
        <v>1755</v>
      </c>
      <c r="X237" s="243" t="s">
        <v>1758</v>
      </c>
      <c r="Y237" s="244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254" t="s">
        <v>1764</v>
      </c>
      <c r="C238" s="243" t="s">
        <v>1767</v>
      </c>
      <c r="D238" s="243" t="s">
        <v>1769</v>
      </c>
      <c r="E238" s="243" t="s">
        <v>1772</v>
      </c>
      <c r="F238" s="243" t="s">
        <v>1775</v>
      </c>
      <c r="G238" s="243" t="s">
        <v>1778</v>
      </c>
      <c r="H238" s="243" t="s">
        <v>1780</v>
      </c>
      <c r="I238" s="243" t="s">
        <v>1783</v>
      </c>
      <c r="J238" s="243" t="s">
        <v>1786</v>
      </c>
      <c r="K238" s="243" t="s">
        <v>1789</v>
      </c>
      <c r="L238" s="243" t="s">
        <v>1792</v>
      </c>
      <c r="M238" s="243" t="s">
        <v>1795</v>
      </c>
      <c r="N238" s="243" t="s">
        <v>1798</v>
      </c>
      <c r="O238" s="243" t="s">
        <v>1800</v>
      </c>
      <c r="P238" s="243" t="s">
        <v>1803</v>
      </c>
      <c r="Q238" s="243" t="s">
        <v>1806</v>
      </c>
      <c r="R238" s="243" t="s">
        <v>1809</v>
      </c>
      <c r="S238" s="243" t="s">
        <v>1812</v>
      </c>
      <c r="T238" s="243" t="s">
        <v>1815</v>
      </c>
      <c r="U238" s="243" t="s">
        <v>1818</v>
      </c>
      <c r="V238" s="243" t="s">
        <v>1821</v>
      </c>
      <c r="W238" s="243" t="s">
        <v>1824</v>
      </c>
      <c r="X238" s="243" t="s">
        <v>1827</v>
      </c>
      <c r="Y238" s="244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254" t="s">
        <v>1833</v>
      </c>
      <c r="C239" s="243" t="s">
        <v>1836</v>
      </c>
      <c r="D239" s="243" t="s">
        <v>256</v>
      </c>
      <c r="E239" s="243" t="s">
        <v>229</v>
      </c>
      <c r="F239" s="243" t="s">
        <v>235</v>
      </c>
      <c r="G239" s="243" t="s">
        <v>1844</v>
      </c>
      <c r="H239" s="243" t="s">
        <v>453</v>
      </c>
      <c r="I239" s="243" t="s">
        <v>1849</v>
      </c>
      <c r="J239" s="243" t="s">
        <v>198</v>
      </c>
      <c r="K239" s="243" t="s">
        <v>1852</v>
      </c>
      <c r="L239" s="243" t="s">
        <v>1855</v>
      </c>
      <c r="M239" s="243" t="s">
        <v>1858</v>
      </c>
      <c r="N239" s="243" t="s">
        <v>1861</v>
      </c>
      <c r="O239" s="243" t="s">
        <v>1864</v>
      </c>
      <c r="P239" s="243" t="s">
        <v>1621</v>
      </c>
      <c r="Q239" s="243" t="s">
        <v>1867</v>
      </c>
      <c r="R239" s="243" t="s">
        <v>1870</v>
      </c>
      <c r="S239" s="243" t="s">
        <v>1873</v>
      </c>
      <c r="T239" s="243" t="s">
        <v>1876</v>
      </c>
      <c r="U239" s="243" t="s">
        <v>670</v>
      </c>
      <c r="V239" s="243" t="s">
        <v>1881</v>
      </c>
      <c r="W239" s="243" t="s">
        <v>196</v>
      </c>
      <c r="X239" s="243" t="s">
        <v>1886</v>
      </c>
      <c r="Y239" s="244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254" t="s">
        <v>1892</v>
      </c>
      <c r="C240" s="243" t="s">
        <v>1895</v>
      </c>
      <c r="D240" s="243" t="s">
        <v>1764</v>
      </c>
      <c r="E240" s="243" t="s">
        <v>273</v>
      </c>
      <c r="F240" s="243" t="s">
        <v>1901</v>
      </c>
      <c r="G240" s="243" t="s">
        <v>228</v>
      </c>
      <c r="H240" s="243" t="s">
        <v>1906</v>
      </c>
      <c r="I240" s="243" t="s">
        <v>1909</v>
      </c>
      <c r="J240" s="243" t="s">
        <v>1912</v>
      </c>
      <c r="K240" s="243" t="s">
        <v>1915</v>
      </c>
      <c r="L240" s="243" t="s">
        <v>1918</v>
      </c>
      <c r="M240" s="243" t="s">
        <v>1921</v>
      </c>
      <c r="N240" s="243" t="s">
        <v>1924</v>
      </c>
      <c r="O240" s="243" t="s">
        <v>1927</v>
      </c>
      <c r="P240" s="243" t="s">
        <v>1930</v>
      </c>
      <c r="Q240" s="243" t="s">
        <v>1932</v>
      </c>
      <c r="R240" s="243" t="s">
        <v>1934</v>
      </c>
      <c r="S240" s="243" t="s">
        <v>1937</v>
      </c>
      <c r="T240" s="243" t="s">
        <v>1940</v>
      </c>
      <c r="U240" s="243" t="s">
        <v>1943</v>
      </c>
      <c r="V240" s="243" t="s">
        <v>1946</v>
      </c>
      <c r="W240" s="243" t="s">
        <v>283</v>
      </c>
      <c r="X240" s="243" t="s">
        <v>1951</v>
      </c>
      <c r="Y240" s="244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254" t="s">
        <v>1957</v>
      </c>
      <c r="C241" s="243" t="s">
        <v>1959</v>
      </c>
      <c r="D241" s="243" t="s">
        <v>1962</v>
      </c>
      <c r="E241" s="243" t="s">
        <v>1965</v>
      </c>
      <c r="F241" s="243" t="s">
        <v>296</v>
      </c>
      <c r="G241" s="243" t="s">
        <v>1969</v>
      </c>
      <c r="H241" s="243" t="s">
        <v>1972</v>
      </c>
      <c r="I241" s="243" t="s">
        <v>241</v>
      </c>
      <c r="J241" s="243" t="s">
        <v>1186</v>
      </c>
      <c r="K241" s="243" t="s">
        <v>1978</v>
      </c>
      <c r="L241" s="243" t="s">
        <v>1981</v>
      </c>
      <c r="M241" s="243" t="s">
        <v>1984</v>
      </c>
      <c r="N241" s="243" t="s">
        <v>1987</v>
      </c>
      <c r="O241" s="243" t="s">
        <v>1990</v>
      </c>
      <c r="P241" s="243" t="s">
        <v>1993</v>
      </c>
      <c r="Q241" s="243" t="s">
        <v>1996</v>
      </c>
      <c r="R241" s="243" t="s">
        <v>1999</v>
      </c>
      <c r="S241" s="243" t="s">
        <v>2001</v>
      </c>
      <c r="T241" s="243" t="s">
        <v>267</v>
      </c>
      <c r="U241" s="243" t="s">
        <v>259</v>
      </c>
      <c r="V241" s="243" t="s">
        <v>2008</v>
      </c>
      <c r="W241" s="243" t="s">
        <v>2011</v>
      </c>
      <c r="X241" s="243" t="s">
        <v>2014</v>
      </c>
      <c r="Y241" s="244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254" t="s">
        <v>2020</v>
      </c>
      <c r="C242" s="243" t="s">
        <v>2023</v>
      </c>
      <c r="D242" s="243" t="s">
        <v>2026</v>
      </c>
      <c r="E242" s="243" t="s">
        <v>1098</v>
      </c>
      <c r="F242" s="243" t="s">
        <v>1110</v>
      </c>
      <c r="G242" s="243" t="s">
        <v>2031</v>
      </c>
      <c r="H242" s="243" t="s">
        <v>2034</v>
      </c>
      <c r="I242" s="243" t="s">
        <v>2037</v>
      </c>
      <c r="J242" s="243" t="s">
        <v>2040</v>
      </c>
      <c r="K242" s="243" t="s">
        <v>2043</v>
      </c>
      <c r="L242" s="243" t="s">
        <v>2046</v>
      </c>
      <c r="M242" s="243" t="s">
        <v>2049</v>
      </c>
      <c r="N242" s="243" t="s">
        <v>2052</v>
      </c>
      <c r="O242" s="243" t="s">
        <v>2055</v>
      </c>
      <c r="P242" s="243" t="s">
        <v>202</v>
      </c>
      <c r="Q242" s="243" t="s">
        <v>2060</v>
      </c>
      <c r="R242" s="243" t="s">
        <v>2063</v>
      </c>
      <c r="S242" s="243" t="s">
        <v>2066</v>
      </c>
      <c r="T242" s="243" t="s">
        <v>2069</v>
      </c>
      <c r="U242" s="243" t="s">
        <v>2072</v>
      </c>
      <c r="V242" s="243" t="s">
        <v>2075</v>
      </c>
      <c r="W242" s="243" t="s">
        <v>2078</v>
      </c>
      <c r="X242" s="243" t="s">
        <v>2080</v>
      </c>
      <c r="Y242" s="244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254" t="s">
        <v>2085</v>
      </c>
      <c r="C243" s="243" t="s">
        <v>578</v>
      </c>
      <c r="D243" s="243" t="s">
        <v>2089</v>
      </c>
      <c r="E243" s="243" t="s">
        <v>2092</v>
      </c>
      <c r="F243" s="243" t="s">
        <v>1492</v>
      </c>
      <c r="G243" s="243" t="s">
        <v>2096</v>
      </c>
      <c r="H243" s="243" t="s">
        <v>1016</v>
      </c>
      <c r="I243" s="243" t="s">
        <v>2100</v>
      </c>
      <c r="J243" s="243" t="s">
        <v>2103</v>
      </c>
      <c r="K243" s="243" t="s">
        <v>2106</v>
      </c>
      <c r="L243" s="243" t="s">
        <v>2109</v>
      </c>
      <c r="M243" s="243" t="s">
        <v>1806</v>
      </c>
      <c r="N243" s="243" t="s">
        <v>2113</v>
      </c>
      <c r="O243" s="243" t="s">
        <v>2116</v>
      </c>
      <c r="P243" s="243" t="s">
        <v>2119</v>
      </c>
      <c r="Q243" s="243" t="s">
        <v>2122</v>
      </c>
      <c r="R243" s="243" t="s">
        <v>2125</v>
      </c>
      <c r="S243" s="243" t="s">
        <v>2128</v>
      </c>
      <c r="T243" s="243" t="s">
        <v>2131</v>
      </c>
      <c r="U243" s="243" t="s">
        <v>2134</v>
      </c>
      <c r="V243" s="243" t="s">
        <v>2137</v>
      </c>
      <c r="W243" s="243" t="s">
        <v>2140</v>
      </c>
      <c r="X243" s="243" t="s">
        <v>1187</v>
      </c>
      <c r="Y243" s="244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254" t="s">
        <v>2146</v>
      </c>
      <c r="C244" s="243" t="s">
        <v>2148</v>
      </c>
      <c r="D244" s="243" t="s">
        <v>2151</v>
      </c>
      <c r="E244" s="243" t="s">
        <v>2153</v>
      </c>
      <c r="F244" s="243" t="s">
        <v>2156</v>
      </c>
      <c r="G244" s="243" t="s">
        <v>2159</v>
      </c>
      <c r="H244" s="243" t="s">
        <v>2161</v>
      </c>
      <c r="I244" s="243" t="s">
        <v>2164</v>
      </c>
      <c r="J244" s="243" t="s">
        <v>2167</v>
      </c>
      <c r="K244" s="243" t="s">
        <v>2169</v>
      </c>
      <c r="L244" s="243" t="s">
        <v>2172</v>
      </c>
      <c r="M244" s="243" t="s">
        <v>2175</v>
      </c>
      <c r="N244" s="243" t="s">
        <v>2178</v>
      </c>
      <c r="O244" s="243" t="s">
        <v>2181</v>
      </c>
      <c r="P244" s="243" t="s">
        <v>2184</v>
      </c>
      <c r="Q244" s="243" t="s">
        <v>2187</v>
      </c>
      <c r="R244" s="243" t="s">
        <v>2190</v>
      </c>
      <c r="S244" s="243" t="s">
        <v>2193</v>
      </c>
      <c r="T244" s="243" t="s">
        <v>2196</v>
      </c>
      <c r="U244" s="243" t="s">
        <v>2199</v>
      </c>
      <c r="V244" s="243" t="s">
        <v>2202</v>
      </c>
      <c r="W244" s="243" t="s">
        <v>459</v>
      </c>
      <c r="X244" s="243" t="s">
        <v>665</v>
      </c>
      <c r="Y244" s="244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254" t="s">
        <v>2210</v>
      </c>
      <c r="C245" s="243" t="s">
        <v>2213</v>
      </c>
      <c r="D245" s="243" t="s">
        <v>243</v>
      </c>
      <c r="E245" s="243" t="s">
        <v>2217</v>
      </c>
      <c r="F245" s="243" t="s">
        <v>2220</v>
      </c>
      <c r="G245" s="243" t="s">
        <v>2223</v>
      </c>
      <c r="H245" s="243" t="s">
        <v>2226</v>
      </c>
      <c r="I245" s="243" t="s">
        <v>249</v>
      </c>
      <c r="J245" s="243" t="s">
        <v>2231</v>
      </c>
      <c r="K245" s="243" t="s">
        <v>2234</v>
      </c>
      <c r="L245" s="243" t="s">
        <v>2237</v>
      </c>
      <c r="M245" s="243" t="s">
        <v>2240</v>
      </c>
      <c r="N245" s="243" t="s">
        <v>2243</v>
      </c>
      <c r="O245" s="243" t="s">
        <v>2246</v>
      </c>
      <c r="P245" s="243" t="s">
        <v>2249</v>
      </c>
      <c r="Q245" s="243" t="s">
        <v>2252</v>
      </c>
      <c r="R245" s="243" t="s">
        <v>2255</v>
      </c>
      <c r="S245" s="243" t="s">
        <v>2258</v>
      </c>
      <c r="T245" s="243" t="s">
        <v>2261</v>
      </c>
      <c r="U245" s="243" t="s">
        <v>2264</v>
      </c>
      <c r="V245" s="243" t="s">
        <v>2267</v>
      </c>
      <c r="W245" s="243" t="s">
        <v>2270</v>
      </c>
      <c r="X245" s="243" t="s">
        <v>2273</v>
      </c>
      <c r="Y245" s="244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255" t="s">
        <v>253</v>
      </c>
      <c r="C246" s="246" t="s">
        <v>2281</v>
      </c>
      <c r="D246" s="246" t="s">
        <v>2284</v>
      </c>
      <c r="E246" s="246" t="s">
        <v>2287</v>
      </c>
      <c r="F246" s="246" t="s">
        <v>2290</v>
      </c>
      <c r="G246" s="246" t="s">
        <v>2293</v>
      </c>
      <c r="H246" s="246" t="s">
        <v>2295</v>
      </c>
      <c r="I246" s="246" t="s">
        <v>2297</v>
      </c>
      <c r="J246" s="246" t="s">
        <v>2300</v>
      </c>
      <c r="K246" s="246" t="s">
        <v>2303</v>
      </c>
      <c r="L246" s="246" t="s">
        <v>2306</v>
      </c>
      <c r="M246" s="246" t="s">
        <v>2309</v>
      </c>
      <c r="N246" s="246" t="s">
        <v>2311</v>
      </c>
      <c r="O246" s="246" t="s">
        <v>2314</v>
      </c>
      <c r="P246" s="246" t="s">
        <v>2317</v>
      </c>
      <c r="Q246" s="246" t="s">
        <v>2320</v>
      </c>
      <c r="R246" s="246" t="s">
        <v>2322</v>
      </c>
      <c r="S246" s="246" t="s">
        <v>2325</v>
      </c>
      <c r="T246" s="246" t="s">
        <v>2328</v>
      </c>
      <c r="U246" s="246" t="s">
        <v>2331</v>
      </c>
      <c r="V246" s="246" t="s">
        <v>2334</v>
      </c>
      <c r="W246" s="246" t="s">
        <v>2337</v>
      </c>
      <c r="X246" s="246" t="s">
        <v>2340</v>
      </c>
      <c r="Y246" s="247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228">
        <v>759.56</v>
      </c>
      <c r="C251" s="228">
        <v>759.56</v>
      </c>
      <c r="D251" s="228">
        <v>759.56</v>
      </c>
      <c r="E251" s="228">
        <v>759.56</v>
      </c>
      <c r="F251" s="228">
        <v>759.56</v>
      </c>
      <c r="G251" s="228">
        <v>759.56</v>
      </c>
      <c r="H251" s="228">
        <v>759.56</v>
      </c>
      <c r="I251" s="228">
        <v>759.56</v>
      </c>
      <c r="J251" s="228">
        <v>759.56</v>
      </c>
      <c r="K251" s="228">
        <v>759.56</v>
      </c>
      <c r="L251" s="228">
        <v>759.56</v>
      </c>
      <c r="M251" s="228">
        <v>759.56</v>
      </c>
      <c r="N251" s="228">
        <v>759.56</v>
      </c>
      <c r="O251" s="228">
        <v>759.56</v>
      </c>
      <c r="P251" s="228">
        <v>759.56</v>
      </c>
      <c r="Q251" s="228">
        <v>759.56</v>
      </c>
      <c r="R251" s="228">
        <v>759.56</v>
      </c>
      <c r="S251" s="228">
        <v>759.56</v>
      </c>
      <c r="T251" s="228">
        <v>759.56</v>
      </c>
      <c r="U251" s="228">
        <v>759.56</v>
      </c>
      <c r="V251" s="228">
        <v>759.56</v>
      </c>
      <c r="W251" s="228">
        <v>759.56</v>
      </c>
      <c r="X251" s="228">
        <v>759.56</v>
      </c>
      <c r="Y251" s="228">
        <v>759.56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228">
        <v>759.56</v>
      </c>
      <c r="C252" s="228">
        <v>759.56</v>
      </c>
      <c r="D252" s="228">
        <v>759.56</v>
      </c>
      <c r="E252" s="228">
        <v>759.56</v>
      </c>
      <c r="F252" s="228">
        <v>759.56</v>
      </c>
      <c r="G252" s="228">
        <v>759.56</v>
      </c>
      <c r="H252" s="228">
        <v>759.56</v>
      </c>
      <c r="I252" s="228">
        <v>759.56</v>
      </c>
      <c r="J252" s="228">
        <v>759.56</v>
      </c>
      <c r="K252" s="228">
        <v>759.56</v>
      </c>
      <c r="L252" s="228">
        <v>759.56</v>
      </c>
      <c r="M252" s="228">
        <v>759.56</v>
      </c>
      <c r="N252" s="228">
        <v>759.56</v>
      </c>
      <c r="O252" s="228">
        <v>759.56</v>
      </c>
      <c r="P252" s="228">
        <v>759.56</v>
      </c>
      <c r="Q252" s="228">
        <v>759.56</v>
      </c>
      <c r="R252" s="228">
        <v>759.56</v>
      </c>
      <c r="S252" s="228">
        <v>759.56</v>
      </c>
      <c r="T252" s="228">
        <v>759.56</v>
      </c>
      <c r="U252" s="228">
        <v>759.56</v>
      </c>
      <c r="V252" s="228">
        <v>759.56</v>
      </c>
      <c r="W252" s="228">
        <v>759.56</v>
      </c>
      <c r="X252" s="228">
        <v>759.56</v>
      </c>
      <c r="Y252" s="228">
        <v>759.56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228">
        <v>759.56</v>
      </c>
      <c r="C253" s="228">
        <v>759.56</v>
      </c>
      <c r="D253" s="228">
        <v>759.56</v>
      </c>
      <c r="E253" s="228">
        <v>759.56</v>
      </c>
      <c r="F253" s="228">
        <v>759.56</v>
      </c>
      <c r="G253" s="228">
        <v>759.56</v>
      </c>
      <c r="H253" s="228">
        <v>759.56</v>
      </c>
      <c r="I253" s="228">
        <v>759.56</v>
      </c>
      <c r="J253" s="228">
        <v>759.56</v>
      </c>
      <c r="K253" s="228">
        <v>759.56</v>
      </c>
      <c r="L253" s="228">
        <v>759.56</v>
      </c>
      <c r="M253" s="228">
        <v>759.56</v>
      </c>
      <c r="N253" s="228">
        <v>759.56</v>
      </c>
      <c r="O253" s="228">
        <v>759.56</v>
      </c>
      <c r="P253" s="228">
        <v>759.56</v>
      </c>
      <c r="Q253" s="228">
        <v>759.56</v>
      </c>
      <c r="R253" s="228">
        <v>759.56</v>
      </c>
      <c r="S253" s="228">
        <v>759.56</v>
      </c>
      <c r="T253" s="228">
        <v>759.56</v>
      </c>
      <c r="U253" s="228">
        <v>759.56</v>
      </c>
      <c r="V253" s="228">
        <v>759.56</v>
      </c>
      <c r="W253" s="228">
        <v>759.56</v>
      </c>
      <c r="X253" s="228">
        <v>759.56</v>
      </c>
      <c r="Y253" s="228">
        <v>759.56</v>
      </c>
      <c r="AB253" s="4">
        <v>17</v>
      </c>
      <c r="AC253" s="4">
        <v>8</v>
      </c>
    </row>
    <row r="254" spans="1:29" x14ac:dyDescent="0.25">
      <c r="A254" s="111">
        <v>4</v>
      </c>
      <c r="B254" s="228">
        <v>759.56</v>
      </c>
      <c r="C254" s="228">
        <v>759.56</v>
      </c>
      <c r="D254" s="228">
        <v>759.56</v>
      </c>
      <c r="E254" s="228">
        <v>759.56</v>
      </c>
      <c r="F254" s="228">
        <v>759.56</v>
      </c>
      <c r="G254" s="228">
        <v>759.56</v>
      </c>
      <c r="H254" s="228">
        <v>759.56</v>
      </c>
      <c r="I254" s="228">
        <v>759.56</v>
      </c>
      <c r="J254" s="228">
        <v>759.56</v>
      </c>
      <c r="K254" s="228">
        <v>759.56</v>
      </c>
      <c r="L254" s="228">
        <v>759.56</v>
      </c>
      <c r="M254" s="228">
        <v>759.56</v>
      </c>
      <c r="N254" s="228">
        <v>759.56</v>
      </c>
      <c r="O254" s="228">
        <v>759.56</v>
      </c>
      <c r="P254" s="228">
        <v>759.56</v>
      </c>
      <c r="Q254" s="228">
        <v>759.56</v>
      </c>
      <c r="R254" s="228">
        <v>759.56</v>
      </c>
      <c r="S254" s="228">
        <v>759.56</v>
      </c>
      <c r="T254" s="228">
        <v>759.56</v>
      </c>
      <c r="U254" s="228">
        <v>759.56</v>
      </c>
      <c r="V254" s="228">
        <v>759.56</v>
      </c>
      <c r="W254" s="228">
        <v>759.56</v>
      </c>
      <c r="X254" s="228">
        <v>759.56</v>
      </c>
      <c r="Y254" s="228">
        <v>759.56</v>
      </c>
      <c r="AB254" s="4">
        <v>17</v>
      </c>
      <c r="AC254" s="4">
        <v>9</v>
      </c>
    </row>
    <row r="255" spans="1:29" x14ac:dyDescent="0.25">
      <c r="A255" s="111">
        <v>5</v>
      </c>
      <c r="B255" s="228">
        <v>759.56</v>
      </c>
      <c r="C255" s="228">
        <v>759.56</v>
      </c>
      <c r="D255" s="228">
        <v>759.56</v>
      </c>
      <c r="E255" s="228">
        <v>759.56</v>
      </c>
      <c r="F255" s="228">
        <v>759.56</v>
      </c>
      <c r="G255" s="228">
        <v>759.56</v>
      </c>
      <c r="H255" s="228">
        <v>759.56</v>
      </c>
      <c r="I255" s="228">
        <v>759.56</v>
      </c>
      <c r="J255" s="228">
        <v>759.56</v>
      </c>
      <c r="K255" s="228">
        <v>759.56</v>
      </c>
      <c r="L255" s="228">
        <v>759.56</v>
      </c>
      <c r="M255" s="228">
        <v>759.56</v>
      </c>
      <c r="N255" s="228">
        <v>759.56</v>
      </c>
      <c r="O255" s="228">
        <v>759.56</v>
      </c>
      <c r="P255" s="228">
        <v>759.56</v>
      </c>
      <c r="Q255" s="228">
        <v>759.56</v>
      </c>
      <c r="R255" s="228">
        <v>759.56</v>
      </c>
      <c r="S255" s="228">
        <v>759.56</v>
      </c>
      <c r="T255" s="228">
        <v>759.56</v>
      </c>
      <c r="U255" s="228">
        <v>759.56</v>
      </c>
      <c r="V255" s="228">
        <v>759.56</v>
      </c>
      <c r="W255" s="228">
        <v>759.56</v>
      </c>
      <c r="X255" s="228">
        <v>759.56</v>
      </c>
      <c r="Y255" s="228">
        <v>759.56</v>
      </c>
      <c r="AB255" s="4">
        <v>17</v>
      </c>
      <c r="AC255" s="4">
        <v>10</v>
      </c>
    </row>
    <row r="256" spans="1:29" x14ac:dyDescent="0.25">
      <c r="A256" s="111">
        <v>6</v>
      </c>
      <c r="B256" s="228">
        <v>759.56</v>
      </c>
      <c r="C256" s="228">
        <v>759.56</v>
      </c>
      <c r="D256" s="228">
        <v>759.56</v>
      </c>
      <c r="E256" s="228">
        <v>759.56</v>
      </c>
      <c r="F256" s="228">
        <v>759.56</v>
      </c>
      <c r="G256" s="228">
        <v>759.56</v>
      </c>
      <c r="H256" s="228">
        <v>759.56</v>
      </c>
      <c r="I256" s="228">
        <v>759.56</v>
      </c>
      <c r="J256" s="228">
        <v>759.56</v>
      </c>
      <c r="K256" s="228">
        <v>759.56</v>
      </c>
      <c r="L256" s="228">
        <v>759.56</v>
      </c>
      <c r="M256" s="228">
        <v>759.56</v>
      </c>
      <c r="N256" s="228">
        <v>759.56</v>
      </c>
      <c r="O256" s="228">
        <v>759.56</v>
      </c>
      <c r="P256" s="228">
        <v>759.56</v>
      </c>
      <c r="Q256" s="228">
        <v>759.56</v>
      </c>
      <c r="R256" s="228">
        <v>759.56</v>
      </c>
      <c r="S256" s="228">
        <v>759.56</v>
      </c>
      <c r="T256" s="228">
        <v>759.56</v>
      </c>
      <c r="U256" s="228">
        <v>759.56</v>
      </c>
      <c r="V256" s="228">
        <v>759.56</v>
      </c>
      <c r="W256" s="228">
        <v>759.56</v>
      </c>
      <c r="X256" s="228">
        <v>759.56</v>
      </c>
      <c r="Y256" s="228">
        <v>759.56</v>
      </c>
      <c r="AB256" s="4">
        <v>17</v>
      </c>
      <c r="AC256" s="4">
        <v>11</v>
      </c>
    </row>
    <row r="257" spans="1:29" x14ac:dyDescent="0.25">
      <c r="A257" s="111">
        <v>7</v>
      </c>
      <c r="B257" s="228">
        <v>759.56</v>
      </c>
      <c r="C257" s="228">
        <v>759.56</v>
      </c>
      <c r="D257" s="228">
        <v>759.56</v>
      </c>
      <c r="E257" s="228">
        <v>759.56</v>
      </c>
      <c r="F257" s="228">
        <v>759.56</v>
      </c>
      <c r="G257" s="228">
        <v>759.56</v>
      </c>
      <c r="H257" s="228">
        <v>759.56</v>
      </c>
      <c r="I257" s="228">
        <v>759.56</v>
      </c>
      <c r="J257" s="228">
        <v>759.56</v>
      </c>
      <c r="K257" s="228">
        <v>759.56</v>
      </c>
      <c r="L257" s="228">
        <v>759.56</v>
      </c>
      <c r="M257" s="228">
        <v>759.56</v>
      </c>
      <c r="N257" s="228">
        <v>759.56</v>
      </c>
      <c r="O257" s="228">
        <v>759.56</v>
      </c>
      <c r="P257" s="228">
        <v>759.56</v>
      </c>
      <c r="Q257" s="228">
        <v>759.56</v>
      </c>
      <c r="R257" s="228">
        <v>759.56</v>
      </c>
      <c r="S257" s="228">
        <v>759.56</v>
      </c>
      <c r="T257" s="228">
        <v>759.56</v>
      </c>
      <c r="U257" s="228">
        <v>759.56</v>
      </c>
      <c r="V257" s="228">
        <v>759.56</v>
      </c>
      <c r="W257" s="228">
        <v>759.56</v>
      </c>
      <c r="X257" s="228">
        <v>759.56</v>
      </c>
      <c r="Y257" s="228">
        <v>759.56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228">
        <v>759.56</v>
      </c>
      <c r="C258" s="228">
        <v>759.56</v>
      </c>
      <c r="D258" s="228">
        <v>759.56</v>
      </c>
      <c r="E258" s="228">
        <v>759.56</v>
      </c>
      <c r="F258" s="228">
        <v>759.56</v>
      </c>
      <c r="G258" s="228">
        <v>759.56</v>
      </c>
      <c r="H258" s="228">
        <v>759.56</v>
      </c>
      <c r="I258" s="228">
        <v>759.56</v>
      </c>
      <c r="J258" s="228">
        <v>759.56</v>
      </c>
      <c r="K258" s="228">
        <v>759.56</v>
      </c>
      <c r="L258" s="228">
        <v>759.56</v>
      </c>
      <c r="M258" s="228">
        <v>759.56</v>
      </c>
      <c r="N258" s="228">
        <v>759.56</v>
      </c>
      <c r="O258" s="228">
        <v>759.56</v>
      </c>
      <c r="P258" s="228">
        <v>759.56</v>
      </c>
      <c r="Q258" s="228">
        <v>759.56</v>
      </c>
      <c r="R258" s="228">
        <v>759.56</v>
      </c>
      <c r="S258" s="228">
        <v>759.56</v>
      </c>
      <c r="T258" s="228">
        <v>759.56</v>
      </c>
      <c r="U258" s="228">
        <v>759.56</v>
      </c>
      <c r="V258" s="228">
        <v>759.56</v>
      </c>
      <c r="W258" s="228">
        <v>759.56</v>
      </c>
      <c r="X258" s="228">
        <v>759.56</v>
      </c>
      <c r="Y258" s="228">
        <v>759.56</v>
      </c>
      <c r="AB258" s="4">
        <v>17</v>
      </c>
      <c r="AC258" s="4">
        <v>13</v>
      </c>
    </row>
    <row r="259" spans="1:29" x14ac:dyDescent="0.25">
      <c r="A259" s="111">
        <v>9</v>
      </c>
      <c r="B259" s="228">
        <v>759.56</v>
      </c>
      <c r="C259" s="228">
        <v>759.56</v>
      </c>
      <c r="D259" s="228">
        <v>759.56</v>
      </c>
      <c r="E259" s="228">
        <v>759.56</v>
      </c>
      <c r="F259" s="228">
        <v>759.56</v>
      </c>
      <c r="G259" s="228">
        <v>759.56</v>
      </c>
      <c r="H259" s="228">
        <v>759.56</v>
      </c>
      <c r="I259" s="228">
        <v>759.56</v>
      </c>
      <c r="J259" s="228">
        <v>759.56</v>
      </c>
      <c r="K259" s="228">
        <v>759.56</v>
      </c>
      <c r="L259" s="228">
        <v>759.56</v>
      </c>
      <c r="M259" s="228">
        <v>759.56</v>
      </c>
      <c r="N259" s="228">
        <v>759.56</v>
      </c>
      <c r="O259" s="228">
        <v>759.56</v>
      </c>
      <c r="P259" s="228">
        <v>759.56</v>
      </c>
      <c r="Q259" s="228">
        <v>759.56</v>
      </c>
      <c r="R259" s="228">
        <v>759.56</v>
      </c>
      <c r="S259" s="228">
        <v>759.56</v>
      </c>
      <c r="T259" s="228">
        <v>759.56</v>
      </c>
      <c r="U259" s="228">
        <v>759.56</v>
      </c>
      <c r="V259" s="228">
        <v>759.56</v>
      </c>
      <c r="W259" s="228">
        <v>759.56</v>
      </c>
      <c r="X259" s="228">
        <v>759.56</v>
      </c>
      <c r="Y259" s="228">
        <v>759.56</v>
      </c>
      <c r="AB259" s="4">
        <v>17</v>
      </c>
      <c r="AC259" s="4">
        <v>14</v>
      </c>
    </row>
    <row r="260" spans="1:29" x14ac:dyDescent="0.25">
      <c r="A260" s="111">
        <v>10</v>
      </c>
      <c r="B260" s="228">
        <v>759.56</v>
      </c>
      <c r="C260" s="228">
        <v>759.56</v>
      </c>
      <c r="D260" s="228">
        <v>759.56</v>
      </c>
      <c r="E260" s="228">
        <v>759.56</v>
      </c>
      <c r="F260" s="228">
        <v>759.56</v>
      </c>
      <c r="G260" s="228">
        <v>759.56</v>
      </c>
      <c r="H260" s="228">
        <v>759.56</v>
      </c>
      <c r="I260" s="228">
        <v>759.56</v>
      </c>
      <c r="J260" s="228">
        <v>759.56</v>
      </c>
      <c r="K260" s="228">
        <v>759.56</v>
      </c>
      <c r="L260" s="228">
        <v>759.56</v>
      </c>
      <c r="M260" s="228">
        <v>759.56</v>
      </c>
      <c r="N260" s="228">
        <v>759.56</v>
      </c>
      <c r="O260" s="228">
        <v>759.56</v>
      </c>
      <c r="P260" s="228">
        <v>759.56</v>
      </c>
      <c r="Q260" s="228">
        <v>759.56</v>
      </c>
      <c r="R260" s="228">
        <v>759.56</v>
      </c>
      <c r="S260" s="228">
        <v>759.56</v>
      </c>
      <c r="T260" s="228">
        <v>759.56</v>
      </c>
      <c r="U260" s="228">
        <v>759.56</v>
      </c>
      <c r="V260" s="228">
        <v>759.56</v>
      </c>
      <c r="W260" s="228">
        <v>759.56</v>
      </c>
      <c r="X260" s="228">
        <v>759.56</v>
      </c>
      <c r="Y260" s="228">
        <v>759.56</v>
      </c>
      <c r="AB260" s="4">
        <v>17</v>
      </c>
      <c r="AC260" s="4">
        <v>15</v>
      </c>
    </row>
    <row r="261" spans="1:29" x14ac:dyDescent="0.25">
      <c r="A261" s="111">
        <v>11</v>
      </c>
      <c r="B261" s="228">
        <v>759.56</v>
      </c>
      <c r="C261" s="228">
        <v>759.56</v>
      </c>
      <c r="D261" s="228">
        <v>759.56</v>
      </c>
      <c r="E261" s="228">
        <v>759.56</v>
      </c>
      <c r="F261" s="228">
        <v>759.56</v>
      </c>
      <c r="G261" s="228">
        <v>759.56</v>
      </c>
      <c r="H261" s="228">
        <v>759.56</v>
      </c>
      <c r="I261" s="228">
        <v>759.56</v>
      </c>
      <c r="J261" s="228">
        <v>759.56</v>
      </c>
      <c r="K261" s="228">
        <v>759.56</v>
      </c>
      <c r="L261" s="228">
        <v>759.56</v>
      </c>
      <c r="M261" s="228">
        <v>759.56</v>
      </c>
      <c r="N261" s="228">
        <v>759.56</v>
      </c>
      <c r="O261" s="228">
        <v>759.56</v>
      </c>
      <c r="P261" s="228">
        <v>759.56</v>
      </c>
      <c r="Q261" s="228">
        <v>759.56</v>
      </c>
      <c r="R261" s="228">
        <v>759.56</v>
      </c>
      <c r="S261" s="228">
        <v>759.56</v>
      </c>
      <c r="T261" s="228">
        <v>759.56</v>
      </c>
      <c r="U261" s="228">
        <v>759.56</v>
      </c>
      <c r="V261" s="228">
        <v>759.56</v>
      </c>
      <c r="W261" s="228">
        <v>759.56</v>
      </c>
      <c r="X261" s="228">
        <v>759.56</v>
      </c>
      <c r="Y261" s="228">
        <v>759.56</v>
      </c>
      <c r="AB261" s="4">
        <v>17</v>
      </c>
      <c r="AC261" s="4">
        <v>16</v>
      </c>
    </row>
    <row r="262" spans="1:29" x14ac:dyDescent="0.25">
      <c r="A262" s="111">
        <v>12</v>
      </c>
      <c r="B262" s="228">
        <v>759.56</v>
      </c>
      <c r="C262" s="228">
        <v>759.56</v>
      </c>
      <c r="D262" s="228">
        <v>759.56</v>
      </c>
      <c r="E262" s="228">
        <v>759.56</v>
      </c>
      <c r="F262" s="228">
        <v>759.56</v>
      </c>
      <c r="G262" s="228">
        <v>759.56</v>
      </c>
      <c r="H262" s="228">
        <v>759.56</v>
      </c>
      <c r="I262" s="228">
        <v>759.56</v>
      </c>
      <c r="J262" s="228">
        <v>759.56</v>
      </c>
      <c r="K262" s="228">
        <v>759.56</v>
      </c>
      <c r="L262" s="228">
        <v>759.56</v>
      </c>
      <c r="M262" s="228">
        <v>759.56</v>
      </c>
      <c r="N262" s="228">
        <v>759.56</v>
      </c>
      <c r="O262" s="228">
        <v>759.56</v>
      </c>
      <c r="P262" s="228">
        <v>759.56</v>
      </c>
      <c r="Q262" s="228">
        <v>759.56</v>
      </c>
      <c r="R262" s="228">
        <v>759.56</v>
      </c>
      <c r="S262" s="228">
        <v>759.56</v>
      </c>
      <c r="T262" s="228">
        <v>759.56</v>
      </c>
      <c r="U262" s="228">
        <v>759.56</v>
      </c>
      <c r="V262" s="228">
        <v>759.56</v>
      </c>
      <c r="W262" s="228">
        <v>759.56</v>
      </c>
      <c r="X262" s="228">
        <v>759.56</v>
      </c>
      <c r="Y262" s="228">
        <v>759.56</v>
      </c>
      <c r="AB262" s="4">
        <v>17</v>
      </c>
      <c r="AC262" s="4">
        <v>17</v>
      </c>
    </row>
    <row r="263" spans="1:29" x14ac:dyDescent="0.25">
      <c r="A263" s="111">
        <v>13</v>
      </c>
      <c r="B263" s="228">
        <v>759.56</v>
      </c>
      <c r="C263" s="228">
        <v>759.56</v>
      </c>
      <c r="D263" s="228">
        <v>759.56</v>
      </c>
      <c r="E263" s="228">
        <v>759.56</v>
      </c>
      <c r="F263" s="228">
        <v>759.56</v>
      </c>
      <c r="G263" s="228">
        <v>759.56</v>
      </c>
      <c r="H263" s="228">
        <v>759.56</v>
      </c>
      <c r="I263" s="228">
        <v>759.56</v>
      </c>
      <c r="J263" s="228">
        <v>759.56</v>
      </c>
      <c r="K263" s="228">
        <v>759.56</v>
      </c>
      <c r="L263" s="228">
        <v>759.56</v>
      </c>
      <c r="M263" s="228">
        <v>759.56</v>
      </c>
      <c r="N263" s="228">
        <v>759.56</v>
      </c>
      <c r="O263" s="228">
        <v>759.56</v>
      </c>
      <c r="P263" s="228">
        <v>759.56</v>
      </c>
      <c r="Q263" s="228">
        <v>759.56</v>
      </c>
      <c r="R263" s="228">
        <v>759.56</v>
      </c>
      <c r="S263" s="228">
        <v>759.56</v>
      </c>
      <c r="T263" s="228">
        <v>759.56</v>
      </c>
      <c r="U263" s="228">
        <v>759.56</v>
      </c>
      <c r="V263" s="228">
        <v>759.56</v>
      </c>
      <c r="W263" s="228">
        <v>759.56</v>
      </c>
      <c r="X263" s="228">
        <v>759.56</v>
      </c>
      <c r="Y263" s="228">
        <v>759.56</v>
      </c>
      <c r="AB263" s="4">
        <v>17</v>
      </c>
      <c r="AC263" s="4">
        <v>18</v>
      </c>
    </row>
    <row r="264" spans="1:29" x14ac:dyDescent="0.25">
      <c r="A264" s="111">
        <v>14</v>
      </c>
      <c r="B264" s="228">
        <v>759.56</v>
      </c>
      <c r="C264" s="228">
        <v>759.56</v>
      </c>
      <c r="D264" s="228">
        <v>759.56</v>
      </c>
      <c r="E264" s="228">
        <v>759.56</v>
      </c>
      <c r="F264" s="228">
        <v>759.56</v>
      </c>
      <c r="G264" s="228">
        <v>759.56</v>
      </c>
      <c r="H264" s="228">
        <v>759.56</v>
      </c>
      <c r="I264" s="228">
        <v>759.56</v>
      </c>
      <c r="J264" s="228">
        <v>759.56</v>
      </c>
      <c r="K264" s="228">
        <v>759.56</v>
      </c>
      <c r="L264" s="228">
        <v>759.56</v>
      </c>
      <c r="M264" s="228">
        <v>759.56</v>
      </c>
      <c r="N264" s="228">
        <v>759.56</v>
      </c>
      <c r="O264" s="228">
        <v>759.56</v>
      </c>
      <c r="P264" s="228">
        <v>759.56</v>
      </c>
      <c r="Q264" s="228">
        <v>759.56</v>
      </c>
      <c r="R264" s="228">
        <v>759.56</v>
      </c>
      <c r="S264" s="228">
        <v>759.56</v>
      </c>
      <c r="T264" s="228">
        <v>759.56</v>
      </c>
      <c r="U264" s="228">
        <v>759.56</v>
      </c>
      <c r="V264" s="228">
        <v>759.56</v>
      </c>
      <c r="W264" s="228">
        <v>759.56</v>
      </c>
      <c r="X264" s="228">
        <v>759.56</v>
      </c>
      <c r="Y264" s="228">
        <v>759.56</v>
      </c>
      <c r="AB264" s="4">
        <v>17</v>
      </c>
      <c r="AC264" s="4">
        <v>19</v>
      </c>
    </row>
    <row r="265" spans="1:29" x14ac:dyDescent="0.25">
      <c r="A265" s="111">
        <v>15</v>
      </c>
      <c r="B265" s="228">
        <v>759.56</v>
      </c>
      <c r="C265" s="228">
        <v>759.56</v>
      </c>
      <c r="D265" s="228">
        <v>759.56</v>
      </c>
      <c r="E265" s="228">
        <v>759.56</v>
      </c>
      <c r="F265" s="228">
        <v>759.56</v>
      </c>
      <c r="G265" s="228">
        <v>759.56</v>
      </c>
      <c r="H265" s="228">
        <v>759.56</v>
      </c>
      <c r="I265" s="228">
        <v>759.56</v>
      </c>
      <c r="J265" s="228">
        <v>759.56</v>
      </c>
      <c r="K265" s="228">
        <v>759.56</v>
      </c>
      <c r="L265" s="228">
        <v>759.56</v>
      </c>
      <c r="M265" s="228">
        <v>759.56</v>
      </c>
      <c r="N265" s="228">
        <v>759.56</v>
      </c>
      <c r="O265" s="228">
        <v>759.56</v>
      </c>
      <c r="P265" s="228">
        <v>759.56</v>
      </c>
      <c r="Q265" s="228">
        <v>759.56</v>
      </c>
      <c r="R265" s="228">
        <v>759.56</v>
      </c>
      <c r="S265" s="228">
        <v>759.56</v>
      </c>
      <c r="T265" s="228">
        <v>759.56</v>
      </c>
      <c r="U265" s="228">
        <v>759.56</v>
      </c>
      <c r="V265" s="228">
        <v>759.56</v>
      </c>
      <c r="W265" s="228">
        <v>759.56</v>
      </c>
      <c r="X265" s="228">
        <v>759.56</v>
      </c>
      <c r="Y265" s="228">
        <v>759.56</v>
      </c>
      <c r="AB265" s="4">
        <v>17</v>
      </c>
      <c r="AC265" s="4">
        <v>20</v>
      </c>
    </row>
    <row r="266" spans="1:29" x14ac:dyDescent="0.25">
      <c r="A266" s="111">
        <v>16</v>
      </c>
      <c r="B266" s="228">
        <v>759.56</v>
      </c>
      <c r="C266" s="228">
        <v>759.56</v>
      </c>
      <c r="D266" s="228">
        <v>759.56</v>
      </c>
      <c r="E266" s="228">
        <v>759.56</v>
      </c>
      <c r="F266" s="228">
        <v>759.56</v>
      </c>
      <c r="G266" s="228">
        <v>759.56</v>
      </c>
      <c r="H266" s="228">
        <v>759.56</v>
      </c>
      <c r="I266" s="228">
        <v>759.56</v>
      </c>
      <c r="J266" s="228">
        <v>759.56</v>
      </c>
      <c r="K266" s="228">
        <v>759.56</v>
      </c>
      <c r="L266" s="228">
        <v>759.56</v>
      </c>
      <c r="M266" s="228">
        <v>759.56</v>
      </c>
      <c r="N266" s="228">
        <v>759.56</v>
      </c>
      <c r="O266" s="228">
        <v>759.56</v>
      </c>
      <c r="P266" s="228">
        <v>759.56</v>
      </c>
      <c r="Q266" s="228">
        <v>759.56</v>
      </c>
      <c r="R266" s="228">
        <v>759.56</v>
      </c>
      <c r="S266" s="228">
        <v>759.56</v>
      </c>
      <c r="T266" s="228">
        <v>759.56</v>
      </c>
      <c r="U266" s="228">
        <v>759.56</v>
      </c>
      <c r="V266" s="228">
        <v>759.56</v>
      </c>
      <c r="W266" s="228">
        <v>759.56</v>
      </c>
      <c r="X266" s="228">
        <v>759.56</v>
      </c>
      <c r="Y266" s="228">
        <v>759.56</v>
      </c>
      <c r="AB266" s="4">
        <v>17</v>
      </c>
      <c r="AC266" s="4">
        <v>21</v>
      </c>
    </row>
    <row r="267" spans="1:29" x14ac:dyDescent="0.25">
      <c r="A267" s="111">
        <v>17</v>
      </c>
      <c r="B267" s="228">
        <v>759.56</v>
      </c>
      <c r="C267" s="228">
        <v>759.56</v>
      </c>
      <c r="D267" s="228">
        <v>759.56</v>
      </c>
      <c r="E267" s="228">
        <v>759.56</v>
      </c>
      <c r="F267" s="228">
        <v>759.56</v>
      </c>
      <c r="G267" s="228">
        <v>759.56</v>
      </c>
      <c r="H267" s="228">
        <v>759.56</v>
      </c>
      <c r="I267" s="228">
        <v>759.56</v>
      </c>
      <c r="J267" s="228">
        <v>759.56</v>
      </c>
      <c r="K267" s="228">
        <v>759.56</v>
      </c>
      <c r="L267" s="228">
        <v>759.56</v>
      </c>
      <c r="M267" s="228">
        <v>759.56</v>
      </c>
      <c r="N267" s="228">
        <v>759.56</v>
      </c>
      <c r="O267" s="228">
        <v>759.56</v>
      </c>
      <c r="P267" s="228">
        <v>759.56</v>
      </c>
      <c r="Q267" s="228">
        <v>759.56</v>
      </c>
      <c r="R267" s="228">
        <v>759.56</v>
      </c>
      <c r="S267" s="228">
        <v>759.56</v>
      </c>
      <c r="T267" s="228">
        <v>759.56</v>
      </c>
      <c r="U267" s="228">
        <v>759.56</v>
      </c>
      <c r="V267" s="228">
        <v>759.56</v>
      </c>
      <c r="W267" s="228">
        <v>759.56</v>
      </c>
      <c r="X267" s="228">
        <v>759.56</v>
      </c>
      <c r="Y267" s="228">
        <v>759.56</v>
      </c>
      <c r="AB267" s="4">
        <v>17</v>
      </c>
      <c r="AC267" s="4">
        <v>22</v>
      </c>
    </row>
    <row r="268" spans="1:29" x14ac:dyDescent="0.25">
      <c r="A268" s="111">
        <v>18</v>
      </c>
      <c r="B268" s="228">
        <v>759.56</v>
      </c>
      <c r="C268" s="228">
        <v>759.56</v>
      </c>
      <c r="D268" s="228">
        <v>759.56</v>
      </c>
      <c r="E268" s="228">
        <v>759.56</v>
      </c>
      <c r="F268" s="228">
        <v>759.56</v>
      </c>
      <c r="G268" s="228">
        <v>759.56</v>
      </c>
      <c r="H268" s="228">
        <v>759.56</v>
      </c>
      <c r="I268" s="228">
        <v>759.56</v>
      </c>
      <c r="J268" s="228">
        <v>759.56</v>
      </c>
      <c r="K268" s="228">
        <v>759.56</v>
      </c>
      <c r="L268" s="228">
        <v>759.56</v>
      </c>
      <c r="M268" s="228">
        <v>759.56</v>
      </c>
      <c r="N268" s="228">
        <v>759.56</v>
      </c>
      <c r="O268" s="228">
        <v>759.56</v>
      </c>
      <c r="P268" s="228">
        <v>759.56</v>
      </c>
      <c r="Q268" s="228">
        <v>759.56</v>
      </c>
      <c r="R268" s="228">
        <v>759.56</v>
      </c>
      <c r="S268" s="228">
        <v>759.56</v>
      </c>
      <c r="T268" s="228">
        <v>759.56</v>
      </c>
      <c r="U268" s="228">
        <v>759.56</v>
      </c>
      <c r="V268" s="228">
        <v>759.56</v>
      </c>
      <c r="W268" s="228">
        <v>759.56</v>
      </c>
      <c r="X268" s="228">
        <v>759.56</v>
      </c>
      <c r="Y268" s="228">
        <v>759.56</v>
      </c>
      <c r="AB268" s="4">
        <v>17</v>
      </c>
      <c r="AC268" s="4">
        <v>23</v>
      </c>
    </row>
    <row r="269" spans="1:29" x14ac:dyDescent="0.25">
      <c r="A269" s="111">
        <v>19</v>
      </c>
      <c r="B269" s="228">
        <v>759.56</v>
      </c>
      <c r="C269" s="228">
        <v>759.56</v>
      </c>
      <c r="D269" s="228">
        <v>759.56</v>
      </c>
      <c r="E269" s="228">
        <v>759.56</v>
      </c>
      <c r="F269" s="228">
        <v>759.56</v>
      </c>
      <c r="G269" s="228">
        <v>759.56</v>
      </c>
      <c r="H269" s="228">
        <v>759.56</v>
      </c>
      <c r="I269" s="228">
        <v>759.56</v>
      </c>
      <c r="J269" s="228">
        <v>759.56</v>
      </c>
      <c r="K269" s="228">
        <v>759.56</v>
      </c>
      <c r="L269" s="228">
        <v>759.56</v>
      </c>
      <c r="M269" s="228">
        <v>759.56</v>
      </c>
      <c r="N269" s="228">
        <v>759.56</v>
      </c>
      <c r="O269" s="228">
        <v>759.56</v>
      </c>
      <c r="P269" s="228">
        <v>759.56</v>
      </c>
      <c r="Q269" s="228">
        <v>759.56</v>
      </c>
      <c r="R269" s="228">
        <v>759.56</v>
      </c>
      <c r="S269" s="228">
        <v>759.56</v>
      </c>
      <c r="T269" s="228">
        <v>759.56</v>
      </c>
      <c r="U269" s="228">
        <v>759.56</v>
      </c>
      <c r="V269" s="228">
        <v>759.56</v>
      </c>
      <c r="W269" s="228">
        <v>759.56</v>
      </c>
      <c r="X269" s="228">
        <v>759.56</v>
      </c>
      <c r="Y269" s="228">
        <v>759.56</v>
      </c>
      <c r="AB269" s="4">
        <v>17</v>
      </c>
      <c r="AC269" s="4">
        <v>24</v>
      </c>
    </row>
    <row r="270" spans="1:29" x14ac:dyDescent="0.25">
      <c r="A270" s="111">
        <v>20</v>
      </c>
      <c r="B270" s="228">
        <v>759.56</v>
      </c>
      <c r="C270" s="228">
        <v>759.56</v>
      </c>
      <c r="D270" s="228">
        <v>759.56</v>
      </c>
      <c r="E270" s="228">
        <v>759.56</v>
      </c>
      <c r="F270" s="228">
        <v>759.56</v>
      </c>
      <c r="G270" s="228">
        <v>759.56</v>
      </c>
      <c r="H270" s="228">
        <v>759.56</v>
      </c>
      <c r="I270" s="228">
        <v>759.56</v>
      </c>
      <c r="J270" s="228">
        <v>759.56</v>
      </c>
      <c r="K270" s="228">
        <v>759.56</v>
      </c>
      <c r="L270" s="228">
        <v>759.56</v>
      </c>
      <c r="M270" s="228">
        <v>759.56</v>
      </c>
      <c r="N270" s="228">
        <v>759.56</v>
      </c>
      <c r="O270" s="228">
        <v>759.56</v>
      </c>
      <c r="P270" s="228">
        <v>759.56</v>
      </c>
      <c r="Q270" s="228">
        <v>759.56</v>
      </c>
      <c r="R270" s="228">
        <v>759.56</v>
      </c>
      <c r="S270" s="228">
        <v>759.56</v>
      </c>
      <c r="T270" s="228">
        <v>759.56</v>
      </c>
      <c r="U270" s="228">
        <v>759.56</v>
      </c>
      <c r="V270" s="228">
        <v>759.56</v>
      </c>
      <c r="W270" s="228">
        <v>759.56</v>
      </c>
      <c r="X270" s="228">
        <v>759.56</v>
      </c>
      <c r="Y270" s="228">
        <v>759.56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228">
        <v>759.56</v>
      </c>
      <c r="C271" s="228">
        <v>759.56</v>
      </c>
      <c r="D271" s="228">
        <v>759.56</v>
      </c>
      <c r="E271" s="228">
        <v>759.56</v>
      </c>
      <c r="F271" s="228">
        <v>759.56</v>
      </c>
      <c r="G271" s="228">
        <v>759.56</v>
      </c>
      <c r="H271" s="228">
        <v>759.56</v>
      </c>
      <c r="I271" s="228">
        <v>759.56</v>
      </c>
      <c r="J271" s="228">
        <v>759.56</v>
      </c>
      <c r="K271" s="228">
        <v>759.56</v>
      </c>
      <c r="L271" s="228">
        <v>759.56</v>
      </c>
      <c r="M271" s="228">
        <v>759.56</v>
      </c>
      <c r="N271" s="228">
        <v>759.56</v>
      </c>
      <c r="O271" s="228">
        <v>759.56</v>
      </c>
      <c r="P271" s="228">
        <v>759.56</v>
      </c>
      <c r="Q271" s="228">
        <v>759.56</v>
      </c>
      <c r="R271" s="228">
        <v>759.56</v>
      </c>
      <c r="S271" s="228">
        <v>759.56</v>
      </c>
      <c r="T271" s="228">
        <v>759.56</v>
      </c>
      <c r="U271" s="228">
        <v>759.56</v>
      </c>
      <c r="V271" s="228">
        <v>759.56</v>
      </c>
      <c r="W271" s="228">
        <v>759.56</v>
      </c>
      <c r="X271" s="228">
        <v>759.56</v>
      </c>
      <c r="Y271" s="228">
        <v>759.56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228">
        <v>759.56</v>
      </c>
      <c r="C272" s="228">
        <v>759.56</v>
      </c>
      <c r="D272" s="228">
        <v>759.56</v>
      </c>
      <c r="E272" s="228">
        <v>759.56</v>
      </c>
      <c r="F272" s="228">
        <v>759.56</v>
      </c>
      <c r="G272" s="228">
        <v>759.56</v>
      </c>
      <c r="H272" s="228">
        <v>759.56</v>
      </c>
      <c r="I272" s="228">
        <v>759.56</v>
      </c>
      <c r="J272" s="228">
        <v>759.56</v>
      </c>
      <c r="K272" s="228">
        <v>759.56</v>
      </c>
      <c r="L272" s="228">
        <v>759.56</v>
      </c>
      <c r="M272" s="228">
        <v>759.56</v>
      </c>
      <c r="N272" s="228">
        <v>759.56</v>
      </c>
      <c r="O272" s="228">
        <v>759.56</v>
      </c>
      <c r="P272" s="228">
        <v>759.56</v>
      </c>
      <c r="Q272" s="228">
        <v>759.56</v>
      </c>
      <c r="R272" s="228">
        <v>759.56</v>
      </c>
      <c r="S272" s="228">
        <v>759.56</v>
      </c>
      <c r="T272" s="228">
        <v>759.56</v>
      </c>
      <c r="U272" s="228">
        <v>759.56</v>
      </c>
      <c r="V272" s="228">
        <v>759.56</v>
      </c>
      <c r="W272" s="228">
        <v>759.56</v>
      </c>
      <c r="X272" s="228">
        <v>759.56</v>
      </c>
      <c r="Y272" s="228">
        <v>759.56</v>
      </c>
      <c r="AB272" s="4">
        <v>18</v>
      </c>
      <c r="AC272" s="4">
        <v>3</v>
      </c>
    </row>
    <row r="273" spans="1:29" x14ac:dyDescent="0.25">
      <c r="A273" s="111">
        <v>23</v>
      </c>
      <c r="B273" s="228">
        <v>759.56</v>
      </c>
      <c r="C273" s="228">
        <v>759.56</v>
      </c>
      <c r="D273" s="228">
        <v>759.56</v>
      </c>
      <c r="E273" s="228">
        <v>759.56</v>
      </c>
      <c r="F273" s="228">
        <v>759.56</v>
      </c>
      <c r="G273" s="228">
        <v>759.56</v>
      </c>
      <c r="H273" s="228">
        <v>759.56</v>
      </c>
      <c r="I273" s="228">
        <v>759.56</v>
      </c>
      <c r="J273" s="228">
        <v>759.56</v>
      </c>
      <c r="K273" s="228">
        <v>759.56</v>
      </c>
      <c r="L273" s="228">
        <v>759.56</v>
      </c>
      <c r="M273" s="228">
        <v>759.56</v>
      </c>
      <c r="N273" s="228">
        <v>759.56</v>
      </c>
      <c r="O273" s="228">
        <v>759.56</v>
      </c>
      <c r="P273" s="228">
        <v>759.56</v>
      </c>
      <c r="Q273" s="228">
        <v>759.56</v>
      </c>
      <c r="R273" s="228">
        <v>759.56</v>
      </c>
      <c r="S273" s="228">
        <v>759.56</v>
      </c>
      <c r="T273" s="228">
        <v>759.56</v>
      </c>
      <c r="U273" s="228">
        <v>759.56</v>
      </c>
      <c r="V273" s="228">
        <v>759.56</v>
      </c>
      <c r="W273" s="228">
        <v>759.56</v>
      </c>
      <c r="X273" s="228">
        <v>759.56</v>
      </c>
      <c r="Y273" s="228">
        <v>759.56</v>
      </c>
      <c r="AB273" s="4">
        <v>18</v>
      </c>
      <c r="AC273" s="4">
        <v>4</v>
      </c>
    </row>
    <row r="274" spans="1:29" x14ac:dyDescent="0.25">
      <c r="A274" s="111">
        <v>24</v>
      </c>
      <c r="B274" s="228">
        <v>759.56</v>
      </c>
      <c r="C274" s="228">
        <v>759.56</v>
      </c>
      <c r="D274" s="228">
        <v>759.56</v>
      </c>
      <c r="E274" s="228">
        <v>759.56</v>
      </c>
      <c r="F274" s="228">
        <v>759.56</v>
      </c>
      <c r="G274" s="228">
        <v>759.56</v>
      </c>
      <c r="H274" s="228">
        <v>759.56</v>
      </c>
      <c r="I274" s="228">
        <v>759.56</v>
      </c>
      <c r="J274" s="228">
        <v>759.56</v>
      </c>
      <c r="K274" s="228">
        <v>759.56</v>
      </c>
      <c r="L274" s="228">
        <v>759.56</v>
      </c>
      <c r="M274" s="228">
        <v>759.56</v>
      </c>
      <c r="N274" s="228">
        <v>759.56</v>
      </c>
      <c r="O274" s="228">
        <v>759.56</v>
      </c>
      <c r="P274" s="228">
        <v>759.56</v>
      </c>
      <c r="Q274" s="228">
        <v>759.56</v>
      </c>
      <c r="R274" s="228">
        <v>759.56</v>
      </c>
      <c r="S274" s="228">
        <v>759.56</v>
      </c>
      <c r="T274" s="228">
        <v>759.56</v>
      </c>
      <c r="U274" s="228">
        <v>759.56</v>
      </c>
      <c r="V274" s="228">
        <v>759.56</v>
      </c>
      <c r="W274" s="228">
        <v>759.56</v>
      </c>
      <c r="X274" s="228">
        <v>759.56</v>
      </c>
      <c r="Y274" s="228">
        <v>759.56</v>
      </c>
      <c r="AB274" s="4">
        <v>18</v>
      </c>
      <c r="AC274" s="4">
        <v>5</v>
      </c>
    </row>
    <row r="275" spans="1:29" x14ac:dyDescent="0.25">
      <c r="A275" s="111">
        <v>25</v>
      </c>
      <c r="B275" s="228">
        <v>759.56</v>
      </c>
      <c r="C275" s="228">
        <v>759.56</v>
      </c>
      <c r="D275" s="228">
        <v>759.56</v>
      </c>
      <c r="E275" s="228">
        <v>759.56</v>
      </c>
      <c r="F275" s="228">
        <v>759.56</v>
      </c>
      <c r="G275" s="228">
        <v>759.56</v>
      </c>
      <c r="H275" s="228">
        <v>759.56</v>
      </c>
      <c r="I275" s="228">
        <v>759.56</v>
      </c>
      <c r="J275" s="228">
        <v>759.56</v>
      </c>
      <c r="K275" s="228">
        <v>759.56</v>
      </c>
      <c r="L275" s="228">
        <v>759.56</v>
      </c>
      <c r="M275" s="228">
        <v>759.56</v>
      </c>
      <c r="N275" s="228">
        <v>759.56</v>
      </c>
      <c r="O275" s="228">
        <v>759.56</v>
      </c>
      <c r="P275" s="228">
        <v>759.56</v>
      </c>
      <c r="Q275" s="228">
        <v>759.56</v>
      </c>
      <c r="R275" s="228">
        <v>759.56</v>
      </c>
      <c r="S275" s="228">
        <v>759.56</v>
      </c>
      <c r="T275" s="228">
        <v>759.56</v>
      </c>
      <c r="U275" s="228">
        <v>759.56</v>
      </c>
      <c r="V275" s="228">
        <v>759.56</v>
      </c>
      <c r="W275" s="228">
        <v>759.56</v>
      </c>
      <c r="X275" s="228">
        <v>759.56</v>
      </c>
      <c r="Y275" s="228">
        <v>759.56</v>
      </c>
      <c r="AB275" s="4">
        <v>18</v>
      </c>
      <c r="AC275" s="4">
        <v>6</v>
      </c>
    </row>
    <row r="276" spans="1:29" x14ac:dyDescent="0.25">
      <c r="A276" s="111">
        <v>26</v>
      </c>
      <c r="B276" s="228">
        <v>759.56</v>
      </c>
      <c r="C276" s="228">
        <v>759.56</v>
      </c>
      <c r="D276" s="228">
        <v>759.56</v>
      </c>
      <c r="E276" s="228">
        <v>759.56</v>
      </c>
      <c r="F276" s="228">
        <v>759.56</v>
      </c>
      <c r="G276" s="228">
        <v>759.56</v>
      </c>
      <c r="H276" s="228">
        <v>759.56</v>
      </c>
      <c r="I276" s="228">
        <v>759.56</v>
      </c>
      <c r="J276" s="228">
        <v>759.56</v>
      </c>
      <c r="K276" s="228">
        <v>759.56</v>
      </c>
      <c r="L276" s="228">
        <v>759.56</v>
      </c>
      <c r="M276" s="228">
        <v>759.56</v>
      </c>
      <c r="N276" s="228">
        <v>759.56</v>
      </c>
      <c r="O276" s="228">
        <v>759.56</v>
      </c>
      <c r="P276" s="228">
        <v>759.56</v>
      </c>
      <c r="Q276" s="228">
        <v>759.56</v>
      </c>
      <c r="R276" s="228">
        <v>759.56</v>
      </c>
      <c r="S276" s="228">
        <v>759.56</v>
      </c>
      <c r="T276" s="228">
        <v>759.56</v>
      </c>
      <c r="U276" s="228">
        <v>759.56</v>
      </c>
      <c r="V276" s="228">
        <v>759.56</v>
      </c>
      <c r="W276" s="228">
        <v>759.56</v>
      </c>
      <c r="X276" s="228">
        <v>759.56</v>
      </c>
      <c r="Y276" s="228">
        <v>759.56</v>
      </c>
      <c r="AB276" s="4">
        <v>18</v>
      </c>
      <c r="AC276" s="4">
        <v>7</v>
      </c>
    </row>
    <row r="277" spans="1:29" x14ac:dyDescent="0.25">
      <c r="A277" s="111">
        <v>27</v>
      </c>
      <c r="B277" s="228">
        <v>759.56</v>
      </c>
      <c r="C277" s="228">
        <v>759.56</v>
      </c>
      <c r="D277" s="228">
        <v>759.56</v>
      </c>
      <c r="E277" s="228">
        <v>759.56</v>
      </c>
      <c r="F277" s="228">
        <v>759.56</v>
      </c>
      <c r="G277" s="228">
        <v>759.56</v>
      </c>
      <c r="H277" s="228">
        <v>759.56</v>
      </c>
      <c r="I277" s="228">
        <v>759.56</v>
      </c>
      <c r="J277" s="228">
        <v>759.56</v>
      </c>
      <c r="K277" s="228">
        <v>759.56</v>
      </c>
      <c r="L277" s="228">
        <v>759.56</v>
      </c>
      <c r="M277" s="228">
        <v>759.56</v>
      </c>
      <c r="N277" s="228">
        <v>759.56</v>
      </c>
      <c r="O277" s="228">
        <v>759.56</v>
      </c>
      <c r="P277" s="228">
        <v>759.56</v>
      </c>
      <c r="Q277" s="228">
        <v>759.56</v>
      </c>
      <c r="R277" s="228">
        <v>759.56</v>
      </c>
      <c r="S277" s="228">
        <v>759.56</v>
      </c>
      <c r="T277" s="228">
        <v>759.56</v>
      </c>
      <c r="U277" s="228">
        <v>759.56</v>
      </c>
      <c r="V277" s="228">
        <v>759.56</v>
      </c>
      <c r="W277" s="228">
        <v>759.56</v>
      </c>
      <c r="X277" s="228">
        <v>759.56</v>
      </c>
      <c r="Y277" s="228">
        <v>759.56</v>
      </c>
      <c r="AB277" s="4">
        <v>18</v>
      </c>
      <c r="AC277" s="4">
        <v>8</v>
      </c>
    </row>
    <row r="278" spans="1:29" x14ac:dyDescent="0.25">
      <c r="A278" s="111">
        <v>28</v>
      </c>
      <c r="B278" s="228">
        <v>759.56</v>
      </c>
      <c r="C278" s="228">
        <v>759.56</v>
      </c>
      <c r="D278" s="228">
        <v>759.56</v>
      </c>
      <c r="E278" s="228">
        <v>759.56</v>
      </c>
      <c r="F278" s="228">
        <v>759.56</v>
      </c>
      <c r="G278" s="228">
        <v>759.56</v>
      </c>
      <c r="H278" s="228">
        <v>759.56</v>
      </c>
      <c r="I278" s="228">
        <v>759.56</v>
      </c>
      <c r="J278" s="228">
        <v>759.56</v>
      </c>
      <c r="K278" s="228">
        <v>759.56</v>
      </c>
      <c r="L278" s="228">
        <v>759.56</v>
      </c>
      <c r="M278" s="228">
        <v>759.56</v>
      </c>
      <c r="N278" s="228">
        <v>759.56</v>
      </c>
      <c r="O278" s="228">
        <v>759.56</v>
      </c>
      <c r="P278" s="228">
        <v>759.56</v>
      </c>
      <c r="Q278" s="228">
        <v>759.56</v>
      </c>
      <c r="R278" s="228">
        <v>759.56</v>
      </c>
      <c r="S278" s="228">
        <v>759.56</v>
      </c>
      <c r="T278" s="228">
        <v>759.56</v>
      </c>
      <c r="U278" s="228">
        <v>759.56</v>
      </c>
      <c r="V278" s="228">
        <v>759.56</v>
      </c>
      <c r="W278" s="228">
        <v>759.56</v>
      </c>
      <c r="X278" s="228">
        <v>759.56</v>
      </c>
      <c r="Y278" s="228">
        <v>759.56</v>
      </c>
      <c r="AB278" s="4">
        <v>18</v>
      </c>
      <c r="AC278" s="4">
        <v>9</v>
      </c>
    </row>
    <row r="279" spans="1:29" x14ac:dyDescent="0.25">
      <c r="A279" s="111">
        <v>29</v>
      </c>
      <c r="B279" s="228">
        <v>759.56</v>
      </c>
      <c r="C279" s="228">
        <v>759.56</v>
      </c>
      <c r="D279" s="228">
        <v>759.56</v>
      </c>
      <c r="E279" s="228">
        <v>759.56</v>
      </c>
      <c r="F279" s="228">
        <v>759.56</v>
      </c>
      <c r="G279" s="228">
        <v>759.56</v>
      </c>
      <c r="H279" s="228">
        <v>759.56</v>
      </c>
      <c r="I279" s="228">
        <v>759.56</v>
      </c>
      <c r="J279" s="228">
        <v>759.56</v>
      </c>
      <c r="K279" s="228">
        <v>759.56</v>
      </c>
      <c r="L279" s="228">
        <v>759.56</v>
      </c>
      <c r="M279" s="228">
        <v>759.56</v>
      </c>
      <c r="N279" s="228">
        <v>759.56</v>
      </c>
      <c r="O279" s="228">
        <v>759.56</v>
      </c>
      <c r="P279" s="228">
        <v>759.56</v>
      </c>
      <c r="Q279" s="228">
        <v>759.56</v>
      </c>
      <c r="R279" s="228">
        <v>759.56</v>
      </c>
      <c r="S279" s="228">
        <v>759.56</v>
      </c>
      <c r="T279" s="228">
        <v>759.56</v>
      </c>
      <c r="U279" s="228">
        <v>759.56</v>
      </c>
      <c r="V279" s="228">
        <v>759.56</v>
      </c>
      <c r="W279" s="228">
        <v>759.56</v>
      </c>
      <c r="X279" s="228">
        <v>759.56</v>
      </c>
      <c r="Y279" s="228">
        <v>759.56</v>
      </c>
      <c r="AB279" s="4">
        <v>18</v>
      </c>
      <c r="AC279" s="4">
        <v>10</v>
      </c>
    </row>
    <row r="280" spans="1:29" x14ac:dyDescent="0.25">
      <c r="A280" s="121">
        <v>30</v>
      </c>
      <c r="B280" s="228">
        <v>759.56</v>
      </c>
      <c r="C280" s="228">
        <v>759.56</v>
      </c>
      <c r="D280" s="228">
        <v>759.56</v>
      </c>
      <c r="E280" s="228">
        <v>759.56</v>
      </c>
      <c r="F280" s="228">
        <v>759.56</v>
      </c>
      <c r="G280" s="228">
        <v>759.56</v>
      </c>
      <c r="H280" s="228">
        <v>759.56</v>
      </c>
      <c r="I280" s="228">
        <v>759.56</v>
      </c>
      <c r="J280" s="228">
        <v>759.56</v>
      </c>
      <c r="K280" s="228">
        <v>759.56</v>
      </c>
      <c r="L280" s="228">
        <v>759.56</v>
      </c>
      <c r="M280" s="228">
        <v>759.56</v>
      </c>
      <c r="N280" s="228">
        <v>759.56</v>
      </c>
      <c r="O280" s="228">
        <v>759.56</v>
      </c>
      <c r="P280" s="228">
        <v>759.56</v>
      </c>
      <c r="Q280" s="228">
        <v>759.56</v>
      </c>
      <c r="R280" s="228">
        <v>759.56</v>
      </c>
      <c r="S280" s="228">
        <v>759.56</v>
      </c>
      <c r="T280" s="228">
        <v>759.56</v>
      </c>
      <c r="U280" s="228">
        <v>759.56</v>
      </c>
      <c r="V280" s="228">
        <v>759.56</v>
      </c>
      <c r="W280" s="228">
        <v>759.56</v>
      </c>
      <c r="X280" s="228">
        <v>759.56</v>
      </c>
      <c r="Y280" s="228">
        <v>759.56</v>
      </c>
      <c r="AB280" s="4">
        <v>18</v>
      </c>
      <c r="AC280" s="4">
        <v>11</v>
      </c>
    </row>
    <row r="281" spans="1:29" x14ac:dyDescent="0.25">
      <c r="A281" s="122">
        <v>31</v>
      </c>
      <c r="B281" s="228">
        <v>759.56</v>
      </c>
      <c r="C281" s="228">
        <v>759.56</v>
      </c>
      <c r="D281" s="228">
        <v>759.56</v>
      </c>
      <c r="E281" s="228">
        <v>759.56</v>
      </c>
      <c r="F281" s="228">
        <v>759.56</v>
      </c>
      <c r="G281" s="228">
        <v>759.56</v>
      </c>
      <c r="H281" s="228">
        <v>759.56</v>
      </c>
      <c r="I281" s="228">
        <v>759.56</v>
      </c>
      <c r="J281" s="228">
        <v>759.56</v>
      </c>
      <c r="K281" s="228">
        <v>759.56</v>
      </c>
      <c r="L281" s="228">
        <v>759.56</v>
      </c>
      <c r="M281" s="228">
        <v>759.56</v>
      </c>
      <c r="N281" s="228">
        <v>759.56</v>
      </c>
      <c r="O281" s="228">
        <v>759.56</v>
      </c>
      <c r="P281" s="228">
        <v>759.56</v>
      </c>
      <c r="Q281" s="228">
        <v>759.56</v>
      </c>
      <c r="R281" s="228">
        <v>759.56</v>
      </c>
      <c r="S281" s="228">
        <v>759.56</v>
      </c>
      <c r="T281" s="228">
        <v>759.56</v>
      </c>
      <c r="U281" s="228">
        <v>759.56</v>
      </c>
      <c r="V281" s="228">
        <v>759.56</v>
      </c>
      <c r="W281" s="228">
        <v>759.56</v>
      </c>
      <c r="X281" s="228">
        <v>759.56</v>
      </c>
      <c r="Y281" s="228">
        <v>759.56</v>
      </c>
      <c r="AB281" s="4">
        <v>18</v>
      </c>
      <c r="AC281" s="4">
        <v>12</v>
      </c>
    </row>
    <row r="282" spans="1:29" x14ac:dyDescent="0.25">
      <c r="A282" s="142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258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248">
        <v>2.2000000000000002</v>
      </c>
      <c r="J289" s="248">
        <v>2.2000000000000002</v>
      </c>
      <c r="K289" s="248">
        <v>2.2000000000000002</v>
      </c>
      <c r="L289" s="248">
        <v>2.2000000000000002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238">
        <v>0</v>
      </c>
      <c r="J290" s="238">
        <v>0</v>
      </c>
      <c r="K290" s="238">
        <v>0</v>
      </c>
      <c r="L290" s="238">
        <v>0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238">
        <v>2.2000000000000002</v>
      </c>
      <c r="J291" s="238">
        <v>2.2000000000000002</v>
      </c>
      <c r="K291" s="238">
        <v>2.2000000000000002</v>
      </c>
      <c r="L291" s="238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70" zoomScaleNormal="70" zoomScaleSheetLayoutView="55" workbookViewId="0">
      <pane xSplit="1" ySplit="4" topLeftCell="B26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93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249">
        <v>1252.76</v>
      </c>
      <c r="C7" s="250">
        <v>1262.76</v>
      </c>
      <c r="D7" s="250">
        <v>1286.5999999999999</v>
      </c>
      <c r="E7" s="250">
        <v>1294.8399999999999</v>
      </c>
      <c r="F7" s="250">
        <v>1359.23</v>
      </c>
      <c r="G7" s="250">
        <v>1467.65</v>
      </c>
      <c r="H7" s="250">
        <v>1524.54</v>
      </c>
      <c r="I7" s="250">
        <v>1536.35</v>
      </c>
      <c r="J7" s="250">
        <v>1534.26</v>
      </c>
      <c r="K7" s="250">
        <v>1526.86</v>
      </c>
      <c r="L7" s="250">
        <v>1516.97</v>
      </c>
      <c r="M7" s="250">
        <v>1516.89</v>
      </c>
      <c r="N7" s="250">
        <v>1506.69</v>
      </c>
      <c r="O7" s="250">
        <v>1490.25</v>
      </c>
      <c r="P7" s="250">
        <v>1498.66</v>
      </c>
      <c r="Q7" s="250">
        <v>1516.32</v>
      </c>
      <c r="R7" s="250">
        <v>1531.46</v>
      </c>
      <c r="S7" s="250">
        <v>1551.51</v>
      </c>
      <c r="T7" s="250">
        <v>1529.6</v>
      </c>
      <c r="U7" s="250">
        <v>1512.43</v>
      </c>
      <c r="V7" s="250">
        <v>1484.2</v>
      </c>
      <c r="W7" s="250">
        <v>1434.73</v>
      </c>
      <c r="X7" s="250">
        <v>1313.2</v>
      </c>
      <c r="Y7" s="251">
        <v>1290.4100000000001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242">
        <v>1261.56</v>
      </c>
      <c r="C8" s="243">
        <v>1262.03</v>
      </c>
      <c r="D8" s="243">
        <v>1270.95</v>
      </c>
      <c r="E8" s="243">
        <v>1293.55</v>
      </c>
      <c r="F8" s="243">
        <v>1377.39</v>
      </c>
      <c r="G8" s="243">
        <v>1493.23</v>
      </c>
      <c r="H8" s="243">
        <v>1514.47</v>
      </c>
      <c r="I8" s="243">
        <v>1559.26</v>
      </c>
      <c r="J8" s="243">
        <v>1537.01</v>
      </c>
      <c r="K8" s="243">
        <v>1525.66</v>
      </c>
      <c r="L8" s="243">
        <v>1508.09</v>
      </c>
      <c r="M8" s="243">
        <v>1511</v>
      </c>
      <c r="N8" s="243">
        <v>1507.57</v>
      </c>
      <c r="O8" s="243">
        <v>1504.03</v>
      </c>
      <c r="P8" s="243">
        <v>1507.91</v>
      </c>
      <c r="Q8" s="243">
        <v>1524.59</v>
      </c>
      <c r="R8" s="243">
        <v>1560.9</v>
      </c>
      <c r="S8" s="243">
        <v>1570.37</v>
      </c>
      <c r="T8" s="243">
        <v>1637.44</v>
      </c>
      <c r="U8" s="243">
        <v>1551.7</v>
      </c>
      <c r="V8" s="243">
        <v>1507.65</v>
      </c>
      <c r="W8" s="243">
        <v>1467.58</v>
      </c>
      <c r="X8" s="243">
        <v>1374.9</v>
      </c>
      <c r="Y8" s="244">
        <v>1337.98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242">
        <v>1290.54</v>
      </c>
      <c r="C9" s="243">
        <v>1278.51</v>
      </c>
      <c r="D9" s="243">
        <v>1280.96</v>
      </c>
      <c r="E9" s="243">
        <v>1292.6400000000001</v>
      </c>
      <c r="F9" s="243">
        <v>1360.31</v>
      </c>
      <c r="G9" s="243">
        <v>1472.35</v>
      </c>
      <c r="H9" s="243">
        <v>1519.7</v>
      </c>
      <c r="I9" s="243">
        <v>1536.95</v>
      </c>
      <c r="J9" s="243">
        <v>1539.53</v>
      </c>
      <c r="K9" s="243">
        <v>1535.88</v>
      </c>
      <c r="L9" s="243">
        <v>1507.71</v>
      </c>
      <c r="M9" s="243">
        <v>1521.82</v>
      </c>
      <c r="N9" s="243">
        <v>1516.89</v>
      </c>
      <c r="O9" s="243">
        <v>1508.11</v>
      </c>
      <c r="P9" s="243">
        <v>1509.81</v>
      </c>
      <c r="Q9" s="243">
        <v>1521.67</v>
      </c>
      <c r="R9" s="243">
        <v>1551.22</v>
      </c>
      <c r="S9" s="243">
        <v>1592.84</v>
      </c>
      <c r="T9" s="243">
        <v>1550.9</v>
      </c>
      <c r="U9" s="243">
        <v>1520.37</v>
      </c>
      <c r="V9" s="243">
        <v>1462.56</v>
      </c>
      <c r="W9" s="243">
        <v>1408.02</v>
      </c>
      <c r="X9" s="243">
        <v>1346.2</v>
      </c>
      <c r="Y9" s="244">
        <v>1332.15</v>
      </c>
      <c r="AB9" s="4">
        <v>7</v>
      </c>
      <c r="AC9" s="4">
        <v>4</v>
      </c>
    </row>
    <row r="10" spans="1:29" x14ac:dyDescent="0.25">
      <c r="A10" s="77">
        <v>4</v>
      </c>
      <c r="B10" s="242">
        <v>1289.6600000000001</v>
      </c>
      <c r="C10" s="243">
        <v>1290.1300000000001</v>
      </c>
      <c r="D10" s="243">
        <v>1291.23</v>
      </c>
      <c r="E10" s="243">
        <v>1291.83</v>
      </c>
      <c r="F10" s="243">
        <v>1292.92</v>
      </c>
      <c r="G10" s="243">
        <v>1363.61</v>
      </c>
      <c r="H10" s="243">
        <v>1391.07</v>
      </c>
      <c r="I10" s="243">
        <v>1377.94</v>
      </c>
      <c r="J10" s="243">
        <v>1353.19</v>
      </c>
      <c r="K10" s="243">
        <v>1315.96</v>
      </c>
      <c r="L10" s="243">
        <v>1246.95</v>
      </c>
      <c r="M10" s="243">
        <v>1246.8800000000001</v>
      </c>
      <c r="N10" s="243">
        <v>1246.75</v>
      </c>
      <c r="O10" s="243">
        <v>1246.8599999999999</v>
      </c>
      <c r="P10" s="243">
        <v>1273.76</v>
      </c>
      <c r="Q10" s="243">
        <v>1264.98</v>
      </c>
      <c r="R10" s="243">
        <v>1298.55</v>
      </c>
      <c r="S10" s="243">
        <v>1298.68</v>
      </c>
      <c r="T10" s="243">
        <v>1297.6400000000001</v>
      </c>
      <c r="U10" s="243">
        <v>1297.3699999999999</v>
      </c>
      <c r="V10" s="243">
        <v>1295.8599999999999</v>
      </c>
      <c r="W10" s="243">
        <v>1250.44</v>
      </c>
      <c r="X10" s="243">
        <v>1243.26</v>
      </c>
      <c r="Y10" s="244">
        <v>1249.1400000000001</v>
      </c>
      <c r="AB10" s="4">
        <v>7</v>
      </c>
      <c r="AC10" s="4">
        <v>5</v>
      </c>
    </row>
    <row r="11" spans="1:29" x14ac:dyDescent="0.25">
      <c r="A11" s="77">
        <v>5</v>
      </c>
      <c r="B11" s="242">
        <v>1290.45</v>
      </c>
      <c r="C11" s="243">
        <v>1291.51</v>
      </c>
      <c r="D11" s="243">
        <v>1291.33</v>
      </c>
      <c r="E11" s="243">
        <v>1292.17</v>
      </c>
      <c r="F11" s="243">
        <v>1299.42</v>
      </c>
      <c r="G11" s="243">
        <v>1310.79</v>
      </c>
      <c r="H11" s="243">
        <v>1382.41</v>
      </c>
      <c r="I11" s="243">
        <v>1363.48</v>
      </c>
      <c r="J11" s="243">
        <v>1319.96</v>
      </c>
      <c r="K11" s="243">
        <v>1308.6500000000001</v>
      </c>
      <c r="L11" s="243">
        <v>1300.46</v>
      </c>
      <c r="M11" s="243">
        <v>1298.3900000000001</v>
      </c>
      <c r="N11" s="243">
        <v>1259.6300000000001</v>
      </c>
      <c r="O11" s="243">
        <v>1247.3</v>
      </c>
      <c r="P11" s="243">
        <v>1247.98</v>
      </c>
      <c r="Q11" s="243">
        <v>1258.99</v>
      </c>
      <c r="R11" s="243">
        <v>1309.04</v>
      </c>
      <c r="S11" s="243">
        <v>1350.68</v>
      </c>
      <c r="T11" s="243">
        <v>1388.46</v>
      </c>
      <c r="U11" s="243">
        <v>1370.02</v>
      </c>
      <c r="V11" s="243">
        <v>1299.07</v>
      </c>
      <c r="W11" s="243">
        <v>1295.32</v>
      </c>
      <c r="X11" s="243">
        <v>1288.6600000000001</v>
      </c>
      <c r="Y11" s="244">
        <v>1289.6600000000001</v>
      </c>
      <c r="AB11" s="4">
        <v>7</v>
      </c>
      <c r="AC11" s="4">
        <v>6</v>
      </c>
    </row>
    <row r="12" spans="1:29" x14ac:dyDescent="0.25">
      <c r="A12" s="77">
        <v>6</v>
      </c>
      <c r="B12" s="242">
        <v>1297.17</v>
      </c>
      <c r="C12" s="243">
        <v>1291.68</v>
      </c>
      <c r="D12" s="243">
        <v>1277.5</v>
      </c>
      <c r="E12" s="243">
        <v>1276.45</v>
      </c>
      <c r="F12" s="243">
        <v>1293.24</v>
      </c>
      <c r="G12" s="243">
        <v>1300.54</v>
      </c>
      <c r="H12" s="243">
        <v>1327.75</v>
      </c>
      <c r="I12" s="243">
        <v>1405.23</v>
      </c>
      <c r="J12" s="243">
        <v>1511.76</v>
      </c>
      <c r="K12" s="243">
        <v>1516.44</v>
      </c>
      <c r="L12" s="243">
        <v>1511.01</v>
      </c>
      <c r="M12" s="243">
        <v>1512.3</v>
      </c>
      <c r="N12" s="243">
        <v>1501.07</v>
      </c>
      <c r="O12" s="243">
        <v>1504.09</v>
      </c>
      <c r="P12" s="243">
        <v>1504.77</v>
      </c>
      <c r="Q12" s="243">
        <v>1517.7</v>
      </c>
      <c r="R12" s="243">
        <v>1548.38</v>
      </c>
      <c r="S12" s="243">
        <v>1542.06</v>
      </c>
      <c r="T12" s="243">
        <v>1544.43</v>
      </c>
      <c r="U12" s="243">
        <v>1498.47</v>
      </c>
      <c r="V12" s="243">
        <v>1389.55</v>
      </c>
      <c r="W12" s="243">
        <v>1342.02</v>
      </c>
      <c r="X12" s="243">
        <v>1297.5899999999999</v>
      </c>
      <c r="Y12" s="244">
        <v>1295.9000000000001</v>
      </c>
      <c r="AB12" s="4">
        <v>7</v>
      </c>
      <c r="AC12" s="4">
        <v>7</v>
      </c>
    </row>
    <row r="13" spans="1:29" x14ac:dyDescent="0.25">
      <c r="A13" s="77">
        <v>7</v>
      </c>
      <c r="B13" s="242">
        <v>1324.05</v>
      </c>
      <c r="C13" s="243">
        <v>1293.45</v>
      </c>
      <c r="D13" s="243">
        <v>1293.92</v>
      </c>
      <c r="E13" s="243">
        <v>1289.55</v>
      </c>
      <c r="F13" s="243">
        <v>1294.24</v>
      </c>
      <c r="G13" s="243">
        <v>1302.8699999999999</v>
      </c>
      <c r="H13" s="243">
        <v>1382.87</v>
      </c>
      <c r="I13" s="243">
        <v>1428.34</v>
      </c>
      <c r="J13" s="243">
        <v>1541.16</v>
      </c>
      <c r="K13" s="243">
        <v>1593.26</v>
      </c>
      <c r="L13" s="243">
        <v>1599.43</v>
      </c>
      <c r="M13" s="243">
        <v>1600.12</v>
      </c>
      <c r="N13" s="243">
        <v>1600.66</v>
      </c>
      <c r="O13" s="243">
        <v>1600.15</v>
      </c>
      <c r="P13" s="243">
        <v>1612.81</v>
      </c>
      <c r="Q13" s="243">
        <v>1644.75</v>
      </c>
      <c r="R13" s="243">
        <v>1683.49</v>
      </c>
      <c r="S13" s="243">
        <v>1695.07</v>
      </c>
      <c r="T13" s="243">
        <v>1717.23</v>
      </c>
      <c r="U13" s="243">
        <v>1611.14</v>
      </c>
      <c r="V13" s="243">
        <v>1462.83</v>
      </c>
      <c r="W13" s="243">
        <v>1359.75</v>
      </c>
      <c r="X13" s="243">
        <v>1306.3399999999999</v>
      </c>
      <c r="Y13" s="244">
        <v>1298.78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242">
        <v>1260.25</v>
      </c>
      <c r="C14" s="243">
        <v>1260.96</v>
      </c>
      <c r="D14" s="243">
        <v>1269.76</v>
      </c>
      <c r="E14" s="243">
        <v>1271.69</v>
      </c>
      <c r="F14" s="243">
        <v>1295.18</v>
      </c>
      <c r="G14" s="243">
        <v>1366.56</v>
      </c>
      <c r="H14" s="243">
        <v>1406.92</v>
      </c>
      <c r="I14" s="243">
        <v>1501.88</v>
      </c>
      <c r="J14" s="243">
        <v>1511.49</v>
      </c>
      <c r="K14" s="243">
        <v>1471.11</v>
      </c>
      <c r="L14" s="243">
        <v>1453.5</v>
      </c>
      <c r="M14" s="243">
        <v>1463.97</v>
      </c>
      <c r="N14" s="243">
        <v>1460.23</v>
      </c>
      <c r="O14" s="243">
        <v>1460.01</v>
      </c>
      <c r="P14" s="243">
        <v>1461.69</v>
      </c>
      <c r="Q14" s="243">
        <v>1476.66</v>
      </c>
      <c r="R14" s="243">
        <v>1511.91</v>
      </c>
      <c r="S14" s="243">
        <v>1517.64</v>
      </c>
      <c r="T14" s="243">
        <v>1501.63</v>
      </c>
      <c r="U14" s="243">
        <v>1475.04</v>
      </c>
      <c r="V14" s="243">
        <v>1351.79</v>
      </c>
      <c r="W14" s="243">
        <v>1300.8599999999999</v>
      </c>
      <c r="X14" s="243">
        <v>1293.4100000000001</v>
      </c>
      <c r="Y14" s="244">
        <v>1290.5899999999999</v>
      </c>
      <c r="AB14" s="4">
        <v>7</v>
      </c>
      <c r="AC14" s="4">
        <v>9</v>
      </c>
    </row>
    <row r="15" spans="1:29" x14ac:dyDescent="0.25">
      <c r="A15" s="77">
        <v>9</v>
      </c>
      <c r="B15" s="242">
        <v>1275.5899999999999</v>
      </c>
      <c r="C15" s="243">
        <v>1273.71</v>
      </c>
      <c r="D15" s="243">
        <v>1257.96</v>
      </c>
      <c r="E15" s="243">
        <v>1259.77</v>
      </c>
      <c r="F15" s="243">
        <v>1274.4100000000001</v>
      </c>
      <c r="G15" s="243">
        <v>1307.96</v>
      </c>
      <c r="H15" s="243">
        <v>1368.96</v>
      </c>
      <c r="I15" s="243">
        <v>1439.12</v>
      </c>
      <c r="J15" s="243">
        <v>1458.47</v>
      </c>
      <c r="K15" s="243">
        <v>1462.55</v>
      </c>
      <c r="L15" s="243">
        <v>1377.11</v>
      </c>
      <c r="M15" s="243">
        <v>1378.54</v>
      </c>
      <c r="N15" s="243">
        <v>1371.22</v>
      </c>
      <c r="O15" s="243">
        <v>1370.64</v>
      </c>
      <c r="P15" s="243">
        <v>1365.33</v>
      </c>
      <c r="Q15" s="243">
        <v>1362.25</v>
      </c>
      <c r="R15" s="243">
        <v>1371.21</v>
      </c>
      <c r="S15" s="243">
        <v>1439.95</v>
      </c>
      <c r="T15" s="243">
        <v>1375.14</v>
      </c>
      <c r="U15" s="243">
        <v>1346.23</v>
      </c>
      <c r="V15" s="243">
        <v>1303.3399999999999</v>
      </c>
      <c r="W15" s="243">
        <v>1295.67</v>
      </c>
      <c r="X15" s="243">
        <v>1267.93</v>
      </c>
      <c r="Y15" s="244">
        <v>1268.3</v>
      </c>
      <c r="AB15" s="4">
        <v>7</v>
      </c>
      <c r="AC15" s="4">
        <v>10</v>
      </c>
    </row>
    <row r="16" spans="1:29" x14ac:dyDescent="0.25">
      <c r="A16" s="77">
        <v>10</v>
      </c>
      <c r="B16" s="242">
        <v>1268.32</v>
      </c>
      <c r="C16" s="243">
        <v>1263.24</v>
      </c>
      <c r="D16" s="243">
        <v>1264.1099999999999</v>
      </c>
      <c r="E16" s="243">
        <v>1270.48</v>
      </c>
      <c r="F16" s="243">
        <v>1278.8399999999999</v>
      </c>
      <c r="G16" s="243">
        <v>1305.6500000000001</v>
      </c>
      <c r="H16" s="243">
        <v>1360.07</v>
      </c>
      <c r="I16" s="243">
        <v>1383.98</v>
      </c>
      <c r="J16" s="243">
        <v>1382.18</v>
      </c>
      <c r="K16" s="243">
        <v>1367.96</v>
      </c>
      <c r="L16" s="243">
        <v>1341.39</v>
      </c>
      <c r="M16" s="243">
        <v>1355.76</v>
      </c>
      <c r="N16" s="243">
        <v>1355.24</v>
      </c>
      <c r="O16" s="243">
        <v>1362.56</v>
      </c>
      <c r="P16" s="243">
        <v>1348.25</v>
      </c>
      <c r="Q16" s="243">
        <v>1357.1</v>
      </c>
      <c r="R16" s="243">
        <v>1369.61</v>
      </c>
      <c r="S16" s="243">
        <v>1392.08</v>
      </c>
      <c r="T16" s="243">
        <v>1373.99</v>
      </c>
      <c r="U16" s="243">
        <v>1326.27</v>
      </c>
      <c r="V16" s="243">
        <v>1290.32</v>
      </c>
      <c r="W16" s="243">
        <v>1276.22</v>
      </c>
      <c r="X16" s="243">
        <v>1270.29</v>
      </c>
      <c r="Y16" s="244">
        <v>1269.49</v>
      </c>
      <c r="AB16" s="4">
        <v>7</v>
      </c>
      <c r="AC16" s="4">
        <v>11</v>
      </c>
    </row>
    <row r="17" spans="1:29" x14ac:dyDescent="0.25">
      <c r="A17" s="77">
        <v>11</v>
      </c>
      <c r="B17" s="242">
        <v>1287.6199999999999</v>
      </c>
      <c r="C17" s="243">
        <v>1286.3900000000001</v>
      </c>
      <c r="D17" s="243">
        <v>1278.71</v>
      </c>
      <c r="E17" s="243">
        <v>1287.46</v>
      </c>
      <c r="F17" s="243">
        <v>1289.06</v>
      </c>
      <c r="G17" s="243">
        <v>1306.03</v>
      </c>
      <c r="H17" s="243">
        <v>1313.43</v>
      </c>
      <c r="I17" s="243">
        <v>1314.7</v>
      </c>
      <c r="J17" s="243">
        <v>1297.57</v>
      </c>
      <c r="K17" s="243">
        <v>1297.55</v>
      </c>
      <c r="L17" s="243">
        <v>1296.5</v>
      </c>
      <c r="M17" s="243">
        <v>1296.51</v>
      </c>
      <c r="N17" s="243">
        <v>1296.1600000000001</v>
      </c>
      <c r="O17" s="243">
        <v>1295.1199999999999</v>
      </c>
      <c r="P17" s="243">
        <v>1296.8599999999999</v>
      </c>
      <c r="Q17" s="243">
        <v>1292.23</v>
      </c>
      <c r="R17" s="243">
        <v>1293.28</v>
      </c>
      <c r="S17" s="243">
        <v>1294.1300000000001</v>
      </c>
      <c r="T17" s="243">
        <v>1293.75</v>
      </c>
      <c r="U17" s="243">
        <v>1293.95</v>
      </c>
      <c r="V17" s="243">
        <v>1293.4100000000001</v>
      </c>
      <c r="W17" s="243">
        <v>1291.6099999999999</v>
      </c>
      <c r="X17" s="243">
        <v>1271.8900000000001</v>
      </c>
      <c r="Y17" s="244">
        <v>1273.53</v>
      </c>
      <c r="AB17" s="4">
        <v>7</v>
      </c>
      <c r="AC17" s="4">
        <v>12</v>
      </c>
    </row>
    <row r="18" spans="1:29" x14ac:dyDescent="0.25">
      <c r="A18" s="77">
        <v>12</v>
      </c>
      <c r="B18" s="242">
        <v>1282.6500000000001</v>
      </c>
      <c r="C18" s="243">
        <v>1277.72</v>
      </c>
      <c r="D18" s="243">
        <v>1253.3599999999999</v>
      </c>
      <c r="E18" s="243">
        <v>1284.97</v>
      </c>
      <c r="F18" s="243">
        <v>1297.55</v>
      </c>
      <c r="G18" s="243">
        <v>1299.67</v>
      </c>
      <c r="H18" s="243">
        <v>1298.6500000000001</v>
      </c>
      <c r="I18" s="243">
        <v>1299.07</v>
      </c>
      <c r="J18" s="243">
        <v>1290.6600000000001</v>
      </c>
      <c r="K18" s="243">
        <v>1290.19</v>
      </c>
      <c r="L18" s="243">
        <v>1289.55</v>
      </c>
      <c r="M18" s="243">
        <v>1274.28</v>
      </c>
      <c r="N18" s="243">
        <v>1289.74</v>
      </c>
      <c r="O18" s="243">
        <v>1274.67</v>
      </c>
      <c r="P18" s="243">
        <v>1289.8699999999999</v>
      </c>
      <c r="Q18" s="243">
        <v>1276.54</v>
      </c>
      <c r="R18" s="243">
        <v>1293.2</v>
      </c>
      <c r="S18" s="243">
        <v>1326.9</v>
      </c>
      <c r="T18" s="243">
        <v>1293.49</v>
      </c>
      <c r="U18" s="243">
        <v>1301.1199999999999</v>
      </c>
      <c r="V18" s="243">
        <v>1296.47</v>
      </c>
      <c r="W18" s="243">
        <v>1294.8</v>
      </c>
      <c r="X18" s="243">
        <v>1292.8900000000001</v>
      </c>
      <c r="Y18" s="244">
        <v>1296.74</v>
      </c>
      <c r="AB18" s="4">
        <v>7</v>
      </c>
      <c r="AC18" s="4">
        <v>13</v>
      </c>
    </row>
    <row r="19" spans="1:29" x14ac:dyDescent="0.25">
      <c r="A19" s="77">
        <v>13</v>
      </c>
      <c r="B19" s="242">
        <v>1298.31</v>
      </c>
      <c r="C19" s="243">
        <v>1298.8800000000001</v>
      </c>
      <c r="D19" s="243">
        <v>1299.3699999999999</v>
      </c>
      <c r="E19" s="243">
        <v>1299.96</v>
      </c>
      <c r="F19" s="243">
        <v>1300.93</v>
      </c>
      <c r="G19" s="243">
        <v>1302.99</v>
      </c>
      <c r="H19" s="243">
        <v>1305.05</v>
      </c>
      <c r="I19" s="243">
        <v>1309.68</v>
      </c>
      <c r="J19" s="243">
        <v>1391.05</v>
      </c>
      <c r="K19" s="243">
        <v>1390.92</v>
      </c>
      <c r="L19" s="243">
        <v>1383.7</v>
      </c>
      <c r="M19" s="243">
        <v>1382.02</v>
      </c>
      <c r="N19" s="243">
        <v>1382.02</v>
      </c>
      <c r="O19" s="243">
        <v>1384.34</v>
      </c>
      <c r="P19" s="243">
        <v>1388.35</v>
      </c>
      <c r="Q19" s="243">
        <v>1401.15</v>
      </c>
      <c r="R19" s="243">
        <v>1428.94</v>
      </c>
      <c r="S19" s="243">
        <v>1429.49</v>
      </c>
      <c r="T19" s="243">
        <v>1410.77</v>
      </c>
      <c r="U19" s="243">
        <v>1394.28</v>
      </c>
      <c r="V19" s="243">
        <v>1371.03</v>
      </c>
      <c r="W19" s="243">
        <v>1327.15</v>
      </c>
      <c r="X19" s="243">
        <v>1298.97</v>
      </c>
      <c r="Y19" s="244">
        <v>1299.24</v>
      </c>
      <c r="AB19" s="4">
        <v>7</v>
      </c>
      <c r="AC19" s="4">
        <v>14</v>
      </c>
    </row>
    <row r="20" spans="1:29" x14ac:dyDescent="0.25">
      <c r="A20" s="77">
        <v>14</v>
      </c>
      <c r="B20" s="242">
        <v>1299.6500000000001</v>
      </c>
      <c r="C20" s="243">
        <v>1300.4000000000001</v>
      </c>
      <c r="D20" s="243">
        <v>1299.6400000000001</v>
      </c>
      <c r="E20" s="243">
        <v>1288.46</v>
      </c>
      <c r="F20" s="243">
        <v>1299.8699999999999</v>
      </c>
      <c r="G20" s="243">
        <v>1302.7</v>
      </c>
      <c r="H20" s="243">
        <v>1302.97</v>
      </c>
      <c r="I20" s="243">
        <v>1307.33</v>
      </c>
      <c r="J20" s="243">
        <v>1347.18</v>
      </c>
      <c r="K20" s="243">
        <v>1432.51</v>
      </c>
      <c r="L20" s="243">
        <v>1433.57</v>
      </c>
      <c r="M20" s="243">
        <v>1431.61</v>
      </c>
      <c r="N20" s="243">
        <v>1424.01</v>
      </c>
      <c r="O20" s="243">
        <v>1419.65</v>
      </c>
      <c r="P20" s="243">
        <v>1426.55</v>
      </c>
      <c r="Q20" s="243">
        <v>1435.97</v>
      </c>
      <c r="R20" s="243">
        <v>1454.73</v>
      </c>
      <c r="S20" s="243">
        <v>1491.5</v>
      </c>
      <c r="T20" s="243">
        <v>1448.52</v>
      </c>
      <c r="U20" s="243">
        <v>1383.15</v>
      </c>
      <c r="V20" s="243">
        <v>1309.68</v>
      </c>
      <c r="W20" s="243">
        <v>1392.52</v>
      </c>
      <c r="X20" s="243">
        <v>1321.5</v>
      </c>
      <c r="Y20" s="244">
        <v>1305.54</v>
      </c>
      <c r="AB20" s="4">
        <v>7</v>
      </c>
      <c r="AC20" s="4">
        <v>15</v>
      </c>
    </row>
    <row r="21" spans="1:29" x14ac:dyDescent="0.25">
      <c r="A21" s="77">
        <v>15</v>
      </c>
      <c r="B21" s="242">
        <v>1299.05</v>
      </c>
      <c r="C21" s="243">
        <v>1294.67</v>
      </c>
      <c r="D21" s="243">
        <v>1292.99</v>
      </c>
      <c r="E21" s="243">
        <v>1293.27</v>
      </c>
      <c r="F21" s="243">
        <v>1300.5</v>
      </c>
      <c r="G21" s="243">
        <v>1306.26</v>
      </c>
      <c r="H21" s="243">
        <v>1307.29</v>
      </c>
      <c r="I21" s="243">
        <v>1349.21</v>
      </c>
      <c r="J21" s="243">
        <v>1351.56</v>
      </c>
      <c r="K21" s="243">
        <v>1354.5</v>
      </c>
      <c r="L21" s="243">
        <v>1348.39</v>
      </c>
      <c r="M21" s="243">
        <v>1362.92</v>
      </c>
      <c r="N21" s="243">
        <v>1341.33</v>
      </c>
      <c r="O21" s="243">
        <v>1345.48</v>
      </c>
      <c r="P21" s="243">
        <v>1348.61</v>
      </c>
      <c r="Q21" s="243">
        <v>1363.75</v>
      </c>
      <c r="R21" s="243">
        <v>1405.97</v>
      </c>
      <c r="S21" s="243">
        <v>1414.21</v>
      </c>
      <c r="T21" s="243">
        <v>1381.78</v>
      </c>
      <c r="U21" s="243">
        <v>1360.04</v>
      </c>
      <c r="V21" s="243">
        <v>1305.1400000000001</v>
      </c>
      <c r="W21" s="243">
        <v>1291.69</v>
      </c>
      <c r="X21" s="243">
        <v>1291.46</v>
      </c>
      <c r="Y21" s="244">
        <v>1276.79</v>
      </c>
      <c r="AB21" s="4">
        <v>7</v>
      </c>
      <c r="AC21" s="4">
        <v>16</v>
      </c>
    </row>
    <row r="22" spans="1:29" x14ac:dyDescent="0.25">
      <c r="A22" s="77">
        <v>16</v>
      </c>
      <c r="B22" s="242">
        <v>1283.32</v>
      </c>
      <c r="C22" s="243">
        <v>1264.6300000000001</v>
      </c>
      <c r="D22" s="243">
        <v>1249.9000000000001</v>
      </c>
      <c r="E22" s="243">
        <v>1273.6400000000001</v>
      </c>
      <c r="F22" s="243">
        <v>1299.1300000000001</v>
      </c>
      <c r="G22" s="243">
        <v>1299.97</v>
      </c>
      <c r="H22" s="243">
        <v>1303.98</v>
      </c>
      <c r="I22" s="243">
        <v>1300.3599999999999</v>
      </c>
      <c r="J22" s="243">
        <v>1288.82</v>
      </c>
      <c r="K22" s="243">
        <v>1288.67</v>
      </c>
      <c r="L22" s="243">
        <v>1287.77</v>
      </c>
      <c r="M22" s="243">
        <v>1287.55</v>
      </c>
      <c r="N22" s="243">
        <v>1288.31</v>
      </c>
      <c r="O22" s="243">
        <v>1288.3599999999999</v>
      </c>
      <c r="P22" s="243">
        <v>1288.73</v>
      </c>
      <c r="Q22" s="243">
        <v>1289.6300000000001</v>
      </c>
      <c r="R22" s="243">
        <v>1324.75</v>
      </c>
      <c r="S22" s="243">
        <v>1328.83</v>
      </c>
      <c r="T22" s="243">
        <v>1290.93</v>
      </c>
      <c r="U22" s="243">
        <v>1302.3</v>
      </c>
      <c r="V22" s="243">
        <v>1290.0899999999999</v>
      </c>
      <c r="W22" s="243">
        <v>1285.28</v>
      </c>
      <c r="X22" s="243">
        <v>1285.2</v>
      </c>
      <c r="Y22" s="244">
        <v>1286.77</v>
      </c>
      <c r="AB22" s="4">
        <v>7</v>
      </c>
      <c r="AC22" s="4">
        <v>17</v>
      </c>
    </row>
    <row r="23" spans="1:29" x14ac:dyDescent="0.25">
      <c r="A23" s="77">
        <v>17</v>
      </c>
      <c r="B23" s="242">
        <v>1286.44</v>
      </c>
      <c r="C23" s="243">
        <v>1280.9100000000001</v>
      </c>
      <c r="D23" s="243">
        <v>1291.95</v>
      </c>
      <c r="E23" s="243">
        <v>1293.54</v>
      </c>
      <c r="F23" s="243">
        <v>1299.43</v>
      </c>
      <c r="G23" s="243">
        <v>1318.09</v>
      </c>
      <c r="H23" s="243">
        <v>1412.51</v>
      </c>
      <c r="I23" s="243">
        <v>1429.96</v>
      </c>
      <c r="J23" s="243">
        <v>1428.33</v>
      </c>
      <c r="K23" s="243">
        <v>1426.56</v>
      </c>
      <c r="L23" s="243">
        <v>1409.15</v>
      </c>
      <c r="M23" s="243">
        <v>1411.95</v>
      </c>
      <c r="N23" s="243">
        <v>1402.95</v>
      </c>
      <c r="O23" s="243">
        <v>1405.93</v>
      </c>
      <c r="P23" s="243">
        <v>1419.59</v>
      </c>
      <c r="Q23" s="243">
        <v>1439.65</v>
      </c>
      <c r="R23" s="243">
        <v>1530.63</v>
      </c>
      <c r="S23" s="243">
        <v>1542.05</v>
      </c>
      <c r="T23" s="243">
        <v>1447.04</v>
      </c>
      <c r="U23" s="243">
        <v>1420.07</v>
      </c>
      <c r="V23" s="243">
        <v>1342.97</v>
      </c>
      <c r="W23" s="243">
        <v>1298.77</v>
      </c>
      <c r="X23" s="243">
        <v>1290.49</v>
      </c>
      <c r="Y23" s="244">
        <v>1292.44</v>
      </c>
      <c r="AB23" s="4">
        <v>7</v>
      </c>
      <c r="AC23" s="4">
        <v>18</v>
      </c>
    </row>
    <row r="24" spans="1:29" x14ac:dyDescent="0.25">
      <c r="A24" s="77">
        <v>18</v>
      </c>
      <c r="B24" s="242">
        <v>1294.57</v>
      </c>
      <c r="C24" s="243">
        <v>1295.42</v>
      </c>
      <c r="D24" s="243">
        <v>1289.8699999999999</v>
      </c>
      <c r="E24" s="243">
        <v>1296.79</v>
      </c>
      <c r="F24" s="243">
        <v>1296.9100000000001</v>
      </c>
      <c r="G24" s="243">
        <v>1375.27</v>
      </c>
      <c r="H24" s="243">
        <v>1430.21</v>
      </c>
      <c r="I24" s="243">
        <v>1461.64</v>
      </c>
      <c r="J24" s="243">
        <v>1461.82</v>
      </c>
      <c r="K24" s="243">
        <v>1466.51</v>
      </c>
      <c r="L24" s="243">
        <v>1448.37</v>
      </c>
      <c r="M24" s="243">
        <v>1449.69</v>
      </c>
      <c r="N24" s="243">
        <v>1424.04</v>
      </c>
      <c r="O24" s="243">
        <v>1399.05</v>
      </c>
      <c r="P24" s="243">
        <v>1441.13</v>
      </c>
      <c r="Q24" s="243">
        <v>1462.83</v>
      </c>
      <c r="R24" s="243">
        <v>1509.13</v>
      </c>
      <c r="S24" s="243">
        <v>1485.07</v>
      </c>
      <c r="T24" s="243">
        <v>1456.79</v>
      </c>
      <c r="U24" s="243">
        <v>1410.77</v>
      </c>
      <c r="V24" s="243">
        <v>1299.03</v>
      </c>
      <c r="W24" s="243">
        <v>1296.8900000000001</v>
      </c>
      <c r="X24" s="243">
        <v>1290.8</v>
      </c>
      <c r="Y24" s="244">
        <v>1292.6300000000001</v>
      </c>
      <c r="AB24" s="4">
        <v>7</v>
      </c>
      <c r="AC24" s="4">
        <v>19</v>
      </c>
    </row>
    <row r="25" spans="1:29" x14ac:dyDescent="0.25">
      <c r="A25" s="77">
        <v>19</v>
      </c>
      <c r="B25" s="242">
        <v>1293.6300000000001</v>
      </c>
      <c r="C25" s="243">
        <v>1295.48</v>
      </c>
      <c r="D25" s="243">
        <v>1296.4000000000001</v>
      </c>
      <c r="E25" s="243">
        <v>1297.97</v>
      </c>
      <c r="F25" s="243">
        <v>1303.8800000000001</v>
      </c>
      <c r="G25" s="243">
        <v>1328.13</v>
      </c>
      <c r="H25" s="243">
        <v>1421.15</v>
      </c>
      <c r="I25" s="243">
        <v>1436.46</v>
      </c>
      <c r="J25" s="243">
        <v>1437.9</v>
      </c>
      <c r="K25" s="243">
        <v>1435.08</v>
      </c>
      <c r="L25" s="243">
        <v>1435.45</v>
      </c>
      <c r="M25" s="243">
        <v>1423.5</v>
      </c>
      <c r="N25" s="243">
        <v>1421.46</v>
      </c>
      <c r="O25" s="243">
        <v>1419.57</v>
      </c>
      <c r="P25" s="243">
        <v>1422.64</v>
      </c>
      <c r="Q25" s="243">
        <v>1435.6</v>
      </c>
      <c r="R25" s="243">
        <v>1462.45</v>
      </c>
      <c r="S25" s="243">
        <v>1458.16</v>
      </c>
      <c r="T25" s="243">
        <v>1434.54</v>
      </c>
      <c r="U25" s="243">
        <v>1420.84</v>
      </c>
      <c r="V25" s="243">
        <v>1363.58</v>
      </c>
      <c r="W25" s="243">
        <v>1297.93</v>
      </c>
      <c r="X25" s="243">
        <v>1292.2</v>
      </c>
      <c r="Y25" s="244">
        <v>1291.97</v>
      </c>
      <c r="AB25" s="4">
        <v>7</v>
      </c>
      <c r="AC25" s="4">
        <v>20</v>
      </c>
    </row>
    <row r="26" spans="1:29" x14ac:dyDescent="0.25">
      <c r="A26" s="77">
        <v>20</v>
      </c>
      <c r="B26" s="242">
        <v>1301.8900000000001</v>
      </c>
      <c r="C26" s="243">
        <v>1295.8900000000001</v>
      </c>
      <c r="D26" s="243">
        <v>1297.77</v>
      </c>
      <c r="E26" s="243">
        <v>1298.3499999999999</v>
      </c>
      <c r="F26" s="243">
        <v>1297.72</v>
      </c>
      <c r="G26" s="243">
        <v>1301.32</v>
      </c>
      <c r="H26" s="243">
        <v>1306.22</v>
      </c>
      <c r="I26" s="243">
        <v>1367.65</v>
      </c>
      <c r="J26" s="243">
        <v>1369.98</v>
      </c>
      <c r="K26" s="243">
        <v>1371.44</v>
      </c>
      <c r="L26" s="243">
        <v>1367.11</v>
      </c>
      <c r="M26" s="243">
        <v>1363.52</v>
      </c>
      <c r="N26" s="243">
        <v>1364.07</v>
      </c>
      <c r="O26" s="243">
        <v>1366.84</v>
      </c>
      <c r="P26" s="243">
        <v>1372.76</v>
      </c>
      <c r="Q26" s="243">
        <v>1379.53</v>
      </c>
      <c r="R26" s="243">
        <v>1389.89</v>
      </c>
      <c r="S26" s="243">
        <v>1383.72</v>
      </c>
      <c r="T26" s="243">
        <v>1389.34</v>
      </c>
      <c r="U26" s="243">
        <v>1356.77</v>
      </c>
      <c r="V26" s="243">
        <v>1296.01</v>
      </c>
      <c r="W26" s="243">
        <v>1288.69</v>
      </c>
      <c r="X26" s="243">
        <v>1290.43</v>
      </c>
      <c r="Y26" s="244">
        <v>1292.8800000000001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242">
        <v>1293.5899999999999</v>
      </c>
      <c r="C27" s="243">
        <v>1288.46</v>
      </c>
      <c r="D27" s="243">
        <v>1288.97</v>
      </c>
      <c r="E27" s="243">
        <v>1289.56</v>
      </c>
      <c r="F27" s="243">
        <v>1289.52</v>
      </c>
      <c r="G27" s="243">
        <v>1297.4100000000001</v>
      </c>
      <c r="H27" s="243">
        <v>1296.5999999999999</v>
      </c>
      <c r="I27" s="243">
        <v>1297.69</v>
      </c>
      <c r="J27" s="243">
        <v>1292.54</v>
      </c>
      <c r="K27" s="243">
        <v>1303.08</v>
      </c>
      <c r="L27" s="243">
        <v>1299.0899999999999</v>
      </c>
      <c r="M27" s="243">
        <v>1290.3800000000001</v>
      </c>
      <c r="N27" s="243">
        <v>1290.0899999999999</v>
      </c>
      <c r="O27" s="243">
        <v>1290.3800000000001</v>
      </c>
      <c r="P27" s="243">
        <v>1317.62</v>
      </c>
      <c r="Q27" s="243">
        <v>1353.76</v>
      </c>
      <c r="R27" s="243">
        <v>1363.23</v>
      </c>
      <c r="S27" s="243">
        <v>1360.47</v>
      </c>
      <c r="T27" s="243">
        <v>1357.01</v>
      </c>
      <c r="U27" s="243">
        <v>1319.99</v>
      </c>
      <c r="V27" s="243">
        <v>1376.46</v>
      </c>
      <c r="W27" s="243">
        <v>1308.8</v>
      </c>
      <c r="X27" s="243">
        <v>1291.96</v>
      </c>
      <c r="Y27" s="244">
        <v>1291.98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242">
        <v>1295.44</v>
      </c>
      <c r="C28" s="243">
        <v>1296.72</v>
      </c>
      <c r="D28" s="243">
        <v>1297.3900000000001</v>
      </c>
      <c r="E28" s="243">
        <v>1298.05</v>
      </c>
      <c r="F28" s="243">
        <v>1304.73</v>
      </c>
      <c r="G28" s="243">
        <v>1417.83</v>
      </c>
      <c r="H28" s="243">
        <v>1537.54</v>
      </c>
      <c r="I28" s="243">
        <v>1561.86</v>
      </c>
      <c r="J28" s="243">
        <v>1478.42</v>
      </c>
      <c r="K28" s="243">
        <v>1475.69</v>
      </c>
      <c r="L28" s="243">
        <v>1463.75</v>
      </c>
      <c r="M28" s="243">
        <v>1480.06</v>
      </c>
      <c r="N28" s="243">
        <v>1473.26</v>
      </c>
      <c r="O28" s="243">
        <v>1470.22</v>
      </c>
      <c r="P28" s="243">
        <v>1481.52</v>
      </c>
      <c r="Q28" s="243">
        <v>1493.32</v>
      </c>
      <c r="R28" s="243">
        <v>1493.05</v>
      </c>
      <c r="S28" s="243">
        <v>1484.77</v>
      </c>
      <c r="T28" s="243">
        <v>1441.45</v>
      </c>
      <c r="U28" s="243">
        <v>1428.63</v>
      </c>
      <c r="V28" s="243">
        <v>1339.11</v>
      </c>
      <c r="W28" s="243">
        <v>1300.6400000000001</v>
      </c>
      <c r="X28" s="243">
        <v>1293.1099999999999</v>
      </c>
      <c r="Y28" s="244">
        <v>1293.79</v>
      </c>
      <c r="AB28" s="4">
        <v>7</v>
      </c>
      <c r="AC28" s="4">
        <v>23</v>
      </c>
    </row>
    <row r="29" spans="1:29" x14ac:dyDescent="0.25">
      <c r="A29" s="77">
        <v>23</v>
      </c>
      <c r="B29" s="242">
        <v>1296.1400000000001</v>
      </c>
      <c r="C29" s="243">
        <v>1297.03</v>
      </c>
      <c r="D29" s="243">
        <v>1298</v>
      </c>
      <c r="E29" s="243">
        <v>1298.92</v>
      </c>
      <c r="F29" s="243">
        <v>1305.5</v>
      </c>
      <c r="G29" s="243">
        <v>1350.73</v>
      </c>
      <c r="H29" s="243">
        <v>1413.06</v>
      </c>
      <c r="I29" s="243">
        <v>1446.84</v>
      </c>
      <c r="J29" s="243">
        <v>1421.2</v>
      </c>
      <c r="K29" s="243">
        <v>1416.18</v>
      </c>
      <c r="L29" s="243">
        <v>1405.13</v>
      </c>
      <c r="M29" s="243">
        <v>1404.47</v>
      </c>
      <c r="N29" s="243">
        <v>1382.46</v>
      </c>
      <c r="O29" s="243">
        <v>1388.53</v>
      </c>
      <c r="P29" s="243">
        <v>1412.83</v>
      </c>
      <c r="Q29" s="243">
        <v>1451.37</v>
      </c>
      <c r="R29" s="243">
        <v>1463.57</v>
      </c>
      <c r="S29" s="243">
        <v>1465.8</v>
      </c>
      <c r="T29" s="243">
        <v>1428.16</v>
      </c>
      <c r="U29" s="243">
        <v>1393.43</v>
      </c>
      <c r="V29" s="243">
        <v>1361.5</v>
      </c>
      <c r="W29" s="243">
        <v>1303.78</v>
      </c>
      <c r="X29" s="243">
        <v>1301.46</v>
      </c>
      <c r="Y29" s="244">
        <v>1294.55</v>
      </c>
      <c r="AB29" s="4">
        <v>7</v>
      </c>
      <c r="AC29" s="4">
        <v>24</v>
      </c>
    </row>
    <row r="30" spans="1:29" x14ac:dyDescent="0.25">
      <c r="A30" s="77">
        <v>24</v>
      </c>
      <c r="B30" s="242">
        <v>1296.06</v>
      </c>
      <c r="C30" s="243">
        <v>1293.01</v>
      </c>
      <c r="D30" s="243">
        <v>1288.06</v>
      </c>
      <c r="E30" s="243">
        <v>1287.44</v>
      </c>
      <c r="F30" s="243">
        <v>1295.3800000000001</v>
      </c>
      <c r="G30" s="243">
        <v>1309.76</v>
      </c>
      <c r="H30" s="243">
        <v>1342.55</v>
      </c>
      <c r="I30" s="243">
        <v>1377.17</v>
      </c>
      <c r="J30" s="243">
        <v>1385.01</v>
      </c>
      <c r="K30" s="243">
        <v>1386.33</v>
      </c>
      <c r="L30" s="243">
        <v>1377.03</v>
      </c>
      <c r="M30" s="243">
        <v>1375.71</v>
      </c>
      <c r="N30" s="243">
        <v>1375.49</v>
      </c>
      <c r="O30" s="243">
        <v>1382.72</v>
      </c>
      <c r="P30" s="243">
        <v>1389.34</v>
      </c>
      <c r="Q30" s="243">
        <v>1403.55</v>
      </c>
      <c r="R30" s="243">
        <v>1440.17</v>
      </c>
      <c r="S30" s="243">
        <v>1450.35</v>
      </c>
      <c r="T30" s="243">
        <v>1389.88</v>
      </c>
      <c r="U30" s="243">
        <v>1379.76</v>
      </c>
      <c r="V30" s="243">
        <v>1339.86</v>
      </c>
      <c r="W30" s="243">
        <v>1303.43</v>
      </c>
      <c r="X30" s="243">
        <v>1297.44</v>
      </c>
      <c r="Y30" s="244">
        <v>1297.6500000000001</v>
      </c>
      <c r="AB30" s="4">
        <v>7</v>
      </c>
      <c r="AC30" s="4">
        <v>25</v>
      </c>
    </row>
    <row r="31" spans="1:29" x14ac:dyDescent="0.25">
      <c r="A31" s="77">
        <v>25</v>
      </c>
      <c r="B31" s="242">
        <v>1299.6099999999999</v>
      </c>
      <c r="C31" s="243">
        <v>1300.6600000000001</v>
      </c>
      <c r="D31" s="243">
        <v>1296.1400000000001</v>
      </c>
      <c r="E31" s="243">
        <v>1301.97</v>
      </c>
      <c r="F31" s="243">
        <v>1303.21</v>
      </c>
      <c r="G31" s="243">
        <v>1319.91</v>
      </c>
      <c r="H31" s="243">
        <v>1374.78</v>
      </c>
      <c r="I31" s="243">
        <v>1423.8</v>
      </c>
      <c r="J31" s="243">
        <v>1393.07</v>
      </c>
      <c r="K31" s="243">
        <v>1389.97</v>
      </c>
      <c r="L31" s="243">
        <v>1381.68</v>
      </c>
      <c r="M31" s="243">
        <v>1380.49</v>
      </c>
      <c r="N31" s="243">
        <v>1378.94</v>
      </c>
      <c r="O31" s="243">
        <v>1382.68</v>
      </c>
      <c r="P31" s="243">
        <v>1394.25</v>
      </c>
      <c r="Q31" s="243">
        <v>1406.15</v>
      </c>
      <c r="R31" s="243">
        <v>1460.06</v>
      </c>
      <c r="S31" s="243">
        <v>1455.98</v>
      </c>
      <c r="T31" s="243">
        <v>1395.96</v>
      </c>
      <c r="U31" s="243">
        <v>1380.58</v>
      </c>
      <c r="V31" s="243">
        <v>1338.34</v>
      </c>
      <c r="W31" s="243">
        <v>1304.96</v>
      </c>
      <c r="X31" s="243">
        <v>1297</v>
      </c>
      <c r="Y31" s="244">
        <v>1297.3</v>
      </c>
      <c r="AB31" s="4">
        <v>8</v>
      </c>
      <c r="AC31" s="4">
        <v>2</v>
      </c>
    </row>
    <row r="32" spans="1:29" x14ac:dyDescent="0.25">
      <c r="A32" s="77">
        <v>26</v>
      </c>
      <c r="B32" s="242">
        <v>1299.25</v>
      </c>
      <c r="C32" s="243">
        <v>1294.71</v>
      </c>
      <c r="D32" s="243">
        <v>1295.03</v>
      </c>
      <c r="E32" s="243">
        <v>1296.77</v>
      </c>
      <c r="F32" s="243">
        <v>1302.6300000000001</v>
      </c>
      <c r="G32" s="243">
        <v>1311.02</v>
      </c>
      <c r="H32" s="243">
        <v>1361.17</v>
      </c>
      <c r="I32" s="243">
        <v>1360.28</v>
      </c>
      <c r="J32" s="243">
        <v>1351.88</v>
      </c>
      <c r="K32" s="243">
        <v>1363.47</v>
      </c>
      <c r="L32" s="243">
        <v>1361.47</v>
      </c>
      <c r="M32" s="243">
        <v>1361.59</v>
      </c>
      <c r="N32" s="243">
        <v>1352.26</v>
      </c>
      <c r="O32" s="243">
        <v>1352.86</v>
      </c>
      <c r="P32" s="243">
        <v>1362.83</v>
      </c>
      <c r="Q32" s="243">
        <v>1372.55</v>
      </c>
      <c r="R32" s="243">
        <v>1406.88</v>
      </c>
      <c r="S32" s="243">
        <v>1377.61</v>
      </c>
      <c r="T32" s="243">
        <v>1360.21</v>
      </c>
      <c r="U32" s="243">
        <v>1322.44</v>
      </c>
      <c r="V32" s="243">
        <v>1300.24</v>
      </c>
      <c r="W32" s="243">
        <v>1244.18</v>
      </c>
      <c r="X32" s="243">
        <v>1289.57</v>
      </c>
      <c r="Y32" s="244">
        <v>1292.0999999999999</v>
      </c>
      <c r="AB32" s="4">
        <v>8</v>
      </c>
      <c r="AC32" s="4">
        <v>3</v>
      </c>
    </row>
    <row r="33" spans="1:29" x14ac:dyDescent="0.25">
      <c r="A33" s="77">
        <v>27</v>
      </c>
      <c r="B33" s="242">
        <v>1295.54</v>
      </c>
      <c r="C33" s="243">
        <v>1295.5</v>
      </c>
      <c r="D33" s="243">
        <v>1295.5899999999999</v>
      </c>
      <c r="E33" s="243">
        <v>1296.47</v>
      </c>
      <c r="F33" s="243">
        <v>1298.31</v>
      </c>
      <c r="G33" s="243">
        <v>1295.55</v>
      </c>
      <c r="H33" s="243">
        <v>1308.3599999999999</v>
      </c>
      <c r="I33" s="243">
        <v>1372.93</v>
      </c>
      <c r="J33" s="243">
        <v>1457.48</v>
      </c>
      <c r="K33" s="243">
        <v>1493.55</v>
      </c>
      <c r="L33" s="243">
        <v>1459.23</v>
      </c>
      <c r="M33" s="243">
        <v>1444.83</v>
      </c>
      <c r="N33" s="243">
        <v>1420.69</v>
      </c>
      <c r="O33" s="243">
        <v>1431.72</v>
      </c>
      <c r="P33" s="243">
        <v>1447.43</v>
      </c>
      <c r="Q33" s="243">
        <v>1482.64</v>
      </c>
      <c r="R33" s="243">
        <v>1501.39</v>
      </c>
      <c r="S33" s="243">
        <v>1489.27</v>
      </c>
      <c r="T33" s="243">
        <v>1471.34</v>
      </c>
      <c r="U33" s="243">
        <v>1452.1</v>
      </c>
      <c r="V33" s="243">
        <v>1409.28</v>
      </c>
      <c r="W33" s="243">
        <v>1320.92</v>
      </c>
      <c r="X33" s="243">
        <v>1295.22</v>
      </c>
      <c r="Y33" s="244">
        <v>1295.99</v>
      </c>
      <c r="AB33" s="4">
        <v>8</v>
      </c>
      <c r="AC33" s="4">
        <v>4</v>
      </c>
    </row>
    <row r="34" spans="1:29" x14ac:dyDescent="0.25">
      <c r="A34" s="77">
        <v>28</v>
      </c>
      <c r="B34" s="242">
        <v>1296.07</v>
      </c>
      <c r="C34" s="243">
        <v>1295.8599999999999</v>
      </c>
      <c r="D34" s="243">
        <v>1296.3499999999999</v>
      </c>
      <c r="E34" s="243">
        <v>1296.6500000000001</v>
      </c>
      <c r="F34" s="243">
        <v>1296.8900000000001</v>
      </c>
      <c r="G34" s="243">
        <v>1293.8</v>
      </c>
      <c r="H34" s="243">
        <v>1296.51</v>
      </c>
      <c r="I34" s="243">
        <v>1313.86</v>
      </c>
      <c r="J34" s="243">
        <v>1388.48</v>
      </c>
      <c r="K34" s="243">
        <v>1452.93</v>
      </c>
      <c r="L34" s="243">
        <v>1449.98</v>
      </c>
      <c r="M34" s="243">
        <v>1451.37</v>
      </c>
      <c r="N34" s="243">
        <v>1447.66</v>
      </c>
      <c r="O34" s="243">
        <v>1451.7</v>
      </c>
      <c r="P34" s="243">
        <v>1480.29</v>
      </c>
      <c r="Q34" s="243">
        <v>1507.47</v>
      </c>
      <c r="R34" s="243">
        <v>1534.6</v>
      </c>
      <c r="S34" s="243">
        <v>1516.87</v>
      </c>
      <c r="T34" s="243">
        <v>1504.21</v>
      </c>
      <c r="U34" s="243">
        <v>1498.64</v>
      </c>
      <c r="V34" s="243">
        <v>1459.86</v>
      </c>
      <c r="W34" s="243">
        <v>1332.94</v>
      </c>
      <c r="X34" s="243">
        <v>1302.7</v>
      </c>
      <c r="Y34" s="244">
        <v>1296.6099999999999</v>
      </c>
      <c r="AB34" s="4">
        <v>8</v>
      </c>
      <c r="AC34" s="4">
        <v>5</v>
      </c>
    </row>
    <row r="35" spans="1:29" x14ac:dyDescent="0.25">
      <c r="A35" s="77">
        <v>29</v>
      </c>
      <c r="B35" s="242">
        <v>1295.6600000000001</v>
      </c>
      <c r="C35" s="243">
        <v>1295.74</v>
      </c>
      <c r="D35" s="243">
        <v>1295.81</v>
      </c>
      <c r="E35" s="243">
        <v>1296.97</v>
      </c>
      <c r="F35" s="243">
        <v>1300.98</v>
      </c>
      <c r="G35" s="243">
        <v>1325.38</v>
      </c>
      <c r="H35" s="243">
        <v>1371.34</v>
      </c>
      <c r="I35" s="243">
        <v>1447.76</v>
      </c>
      <c r="J35" s="243">
        <v>1449.07</v>
      </c>
      <c r="K35" s="243">
        <v>1451.46</v>
      </c>
      <c r="L35" s="243">
        <v>1445.15</v>
      </c>
      <c r="M35" s="243">
        <v>1447.58</v>
      </c>
      <c r="N35" s="243">
        <v>1446.19</v>
      </c>
      <c r="O35" s="243">
        <v>1448.79</v>
      </c>
      <c r="P35" s="243">
        <v>1470.5</v>
      </c>
      <c r="Q35" s="243">
        <v>1533.7</v>
      </c>
      <c r="R35" s="243">
        <v>1547.04</v>
      </c>
      <c r="S35" s="243">
        <v>1538.31</v>
      </c>
      <c r="T35" s="243">
        <v>1477.04</v>
      </c>
      <c r="U35" s="243">
        <v>1460.92</v>
      </c>
      <c r="V35" s="243">
        <v>1411.52</v>
      </c>
      <c r="W35" s="243">
        <v>1332.97</v>
      </c>
      <c r="X35" s="243">
        <v>1300.54</v>
      </c>
      <c r="Y35" s="244">
        <v>1294.8599999999999</v>
      </c>
      <c r="AB35" s="4">
        <v>8</v>
      </c>
      <c r="AC35" s="4">
        <v>6</v>
      </c>
    </row>
    <row r="36" spans="1:29" x14ac:dyDescent="0.25">
      <c r="A36" s="77">
        <v>30</v>
      </c>
      <c r="B36" s="242">
        <v>1297.8</v>
      </c>
      <c r="C36" s="243">
        <v>1296.98</v>
      </c>
      <c r="D36" s="243">
        <v>1297.67</v>
      </c>
      <c r="E36" s="243">
        <v>1299.19</v>
      </c>
      <c r="F36" s="243">
        <v>1300.73</v>
      </c>
      <c r="G36" s="243">
        <v>1316.9</v>
      </c>
      <c r="H36" s="243">
        <v>1361.49</v>
      </c>
      <c r="I36" s="243">
        <v>1388.71</v>
      </c>
      <c r="J36" s="243">
        <v>1395.23</v>
      </c>
      <c r="K36" s="243">
        <v>1368.56</v>
      </c>
      <c r="L36" s="243">
        <v>1338.13</v>
      </c>
      <c r="M36" s="243">
        <v>1333.33</v>
      </c>
      <c r="N36" s="243">
        <v>1329.8</v>
      </c>
      <c r="O36" s="243">
        <v>1328.06</v>
      </c>
      <c r="P36" s="243">
        <v>1336.82</v>
      </c>
      <c r="Q36" s="243">
        <v>1353.51</v>
      </c>
      <c r="R36" s="243">
        <v>1438.38</v>
      </c>
      <c r="S36" s="243">
        <v>1381.58</v>
      </c>
      <c r="T36" s="243">
        <v>1341.52</v>
      </c>
      <c r="U36" s="243">
        <v>1321.31</v>
      </c>
      <c r="V36" s="243">
        <v>1314.78</v>
      </c>
      <c r="W36" s="243">
        <v>1302.0899999999999</v>
      </c>
      <c r="X36" s="243">
        <v>1289.67</v>
      </c>
      <c r="Y36" s="244">
        <v>1294.26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245">
        <v>1297.4000000000001</v>
      </c>
      <c r="C37" s="246">
        <v>1295.7</v>
      </c>
      <c r="D37" s="246">
        <v>1298.1199999999999</v>
      </c>
      <c r="E37" s="246">
        <v>1299.01</v>
      </c>
      <c r="F37" s="246">
        <v>1308.96</v>
      </c>
      <c r="G37" s="246">
        <v>1397.05</v>
      </c>
      <c r="H37" s="246">
        <v>1523.79</v>
      </c>
      <c r="I37" s="246">
        <v>1594.14</v>
      </c>
      <c r="J37" s="246">
        <v>1582.45</v>
      </c>
      <c r="K37" s="246">
        <v>1575.3</v>
      </c>
      <c r="L37" s="246">
        <v>1562.44</v>
      </c>
      <c r="M37" s="246">
        <v>1573.39</v>
      </c>
      <c r="N37" s="246">
        <v>1566.13</v>
      </c>
      <c r="O37" s="246">
        <v>1573.86</v>
      </c>
      <c r="P37" s="246">
        <v>1596.11</v>
      </c>
      <c r="Q37" s="246">
        <v>1633.75</v>
      </c>
      <c r="R37" s="246">
        <v>1645.51</v>
      </c>
      <c r="S37" s="246">
        <v>1643.74</v>
      </c>
      <c r="T37" s="246">
        <v>1568.01</v>
      </c>
      <c r="U37" s="246">
        <v>1538.98</v>
      </c>
      <c r="V37" s="246">
        <v>1459.39</v>
      </c>
      <c r="W37" s="246">
        <v>1393.25</v>
      </c>
      <c r="X37" s="246">
        <v>1365.67</v>
      </c>
      <c r="Y37" s="247">
        <v>1320.56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219">
        <v>1252.76</v>
      </c>
      <c r="C41" s="220">
        <v>1262.76</v>
      </c>
      <c r="D41" s="220">
        <v>1286.5999999999999</v>
      </c>
      <c r="E41" s="220">
        <v>1294.8399999999999</v>
      </c>
      <c r="F41" s="220">
        <v>1359.23</v>
      </c>
      <c r="G41" s="220">
        <v>1467.65</v>
      </c>
      <c r="H41" s="220">
        <v>1524.54</v>
      </c>
      <c r="I41" s="220">
        <v>1536.35</v>
      </c>
      <c r="J41" s="220">
        <v>1534.26</v>
      </c>
      <c r="K41" s="220">
        <v>1526.86</v>
      </c>
      <c r="L41" s="220">
        <v>1516.97</v>
      </c>
      <c r="M41" s="220">
        <v>1516.89</v>
      </c>
      <c r="N41" s="220">
        <v>1506.69</v>
      </c>
      <c r="O41" s="220">
        <v>1490.25</v>
      </c>
      <c r="P41" s="220">
        <v>1498.66</v>
      </c>
      <c r="Q41" s="220">
        <v>1516.32</v>
      </c>
      <c r="R41" s="220">
        <v>1531.46</v>
      </c>
      <c r="S41" s="220">
        <v>1551.51</v>
      </c>
      <c r="T41" s="220">
        <v>1529.6</v>
      </c>
      <c r="U41" s="220">
        <v>1512.43</v>
      </c>
      <c r="V41" s="220">
        <v>1484.2</v>
      </c>
      <c r="W41" s="220">
        <v>1434.73</v>
      </c>
      <c r="X41" s="220">
        <v>1313.2</v>
      </c>
      <c r="Y41" s="221">
        <v>1290.4100000000001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1261.56</v>
      </c>
      <c r="C42" s="214">
        <v>1262.03</v>
      </c>
      <c r="D42" s="214">
        <v>1270.95</v>
      </c>
      <c r="E42" s="214">
        <v>1293.55</v>
      </c>
      <c r="F42" s="214">
        <v>1377.39</v>
      </c>
      <c r="G42" s="214">
        <v>1493.23</v>
      </c>
      <c r="H42" s="214">
        <v>1514.47</v>
      </c>
      <c r="I42" s="214">
        <v>1559.26</v>
      </c>
      <c r="J42" s="214">
        <v>1537.01</v>
      </c>
      <c r="K42" s="214">
        <v>1525.66</v>
      </c>
      <c r="L42" s="214">
        <v>1508.09</v>
      </c>
      <c r="M42" s="214">
        <v>1511</v>
      </c>
      <c r="N42" s="214">
        <v>1507.57</v>
      </c>
      <c r="O42" s="214">
        <v>1504.03</v>
      </c>
      <c r="P42" s="214">
        <v>1507.91</v>
      </c>
      <c r="Q42" s="214">
        <v>1524.59</v>
      </c>
      <c r="R42" s="214">
        <v>1560.9</v>
      </c>
      <c r="S42" s="214">
        <v>1570.37</v>
      </c>
      <c r="T42" s="214">
        <v>1637.44</v>
      </c>
      <c r="U42" s="214">
        <v>1551.7</v>
      </c>
      <c r="V42" s="214">
        <v>1507.65</v>
      </c>
      <c r="W42" s="214">
        <v>1467.58</v>
      </c>
      <c r="X42" s="214">
        <v>1374.9</v>
      </c>
      <c r="Y42" s="215">
        <v>1337.98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1290.54</v>
      </c>
      <c r="C43" s="214">
        <v>1278.51</v>
      </c>
      <c r="D43" s="214">
        <v>1280.96</v>
      </c>
      <c r="E43" s="214">
        <v>1292.6400000000001</v>
      </c>
      <c r="F43" s="214">
        <v>1360.31</v>
      </c>
      <c r="G43" s="214">
        <v>1472.35</v>
      </c>
      <c r="H43" s="214">
        <v>1519.7</v>
      </c>
      <c r="I43" s="214">
        <v>1536.95</v>
      </c>
      <c r="J43" s="214">
        <v>1539.53</v>
      </c>
      <c r="K43" s="214">
        <v>1535.88</v>
      </c>
      <c r="L43" s="214">
        <v>1507.71</v>
      </c>
      <c r="M43" s="214">
        <v>1521.82</v>
      </c>
      <c r="N43" s="214">
        <v>1516.89</v>
      </c>
      <c r="O43" s="214">
        <v>1508.11</v>
      </c>
      <c r="P43" s="214">
        <v>1509.81</v>
      </c>
      <c r="Q43" s="214">
        <v>1521.67</v>
      </c>
      <c r="R43" s="214">
        <v>1551.22</v>
      </c>
      <c r="S43" s="214">
        <v>1592.84</v>
      </c>
      <c r="T43" s="214">
        <v>1550.9</v>
      </c>
      <c r="U43" s="214">
        <v>1520.37</v>
      </c>
      <c r="V43" s="214">
        <v>1462.56</v>
      </c>
      <c r="W43" s="214">
        <v>1408.02</v>
      </c>
      <c r="X43" s="214">
        <v>1346.2</v>
      </c>
      <c r="Y43" s="215">
        <v>1332.15</v>
      </c>
      <c r="AB43" s="4">
        <v>8</v>
      </c>
      <c r="AC43" s="4">
        <v>14</v>
      </c>
    </row>
    <row r="44" spans="1:29" x14ac:dyDescent="0.25">
      <c r="A44" s="69">
        <v>4</v>
      </c>
      <c r="B44" s="213">
        <v>1289.6600000000001</v>
      </c>
      <c r="C44" s="214">
        <v>1290.1300000000001</v>
      </c>
      <c r="D44" s="214">
        <v>1291.23</v>
      </c>
      <c r="E44" s="214">
        <v>1291.83</v>
      </c>
      <c r="F44" s="214">
        <v>1292.92</v>
      </c>
      <c r="G44" s="214">
        <v>1363.61</v>
      </c>
      <c r="H44" s="214">
        <v>1391.07</v>
      </c>
      <c r="I44" s="214">
        <v>1377.94</v>
      </c>
      <c r="J44" s="214">
        <v>1353.19</v>
      </c>
      <c r="K44" s="214">
        <v>1315.96</v>
      </c>
      <c r="L44" s="214">
        <v>1246.95</v>
      </c>
      <c r="M44" s="214">
        <v>1246.8800000000001</v>
      </c>
      <c r="N44" s="214">
        <v>1246.75</v>
      </c>
      <c r="O44" s="214">
        <v>1246.8599999999999</v>
      </c>
      <c r="P44" s="214">
        <v>1273.76</v>
      </c>
      <c r="Q44" s="214">
        <v>1264.98</v>
      </c>
      <c r="R44" s="214">
        <v>1298.55</v>
      </c>
      <c r="S44" s="214">
        <v>1298.68</v>
      </c>
      <c r="T44" s="214">
        <v>1297.6400000000001</v>
      </c>
      <c r="U44" s="214">
        <v>1297.3699999999999</v>
      </c>
      <c r="V44" s="214">
        <v>1295.8599999999999</v>
      </c>
      <c r="W44" s="214">
        <v>1250.44</v>
      </c>
      <c r="X44" s="214">
        <v>1243.26</v>
      </c>
      <c r="Y44" s="215">
        <v>1249.1400000000001</v>
      </c>
      <c r="AB44" s="4">
        <v>8</v>
      </c>
      <c r="AC44" s="4">
        <v>15</v>
      </c>
    </row>
    <row r="45" spans="1:29" x14ac:dyDescent="0.25">
      <c r="A45" s="69">
        <v>5</v>
      </c>
      <c r="B45" s="213">
        <v>1290.45</v>
      </c>
      <c r="C45" s="214">
        <v>1291.51</v>
      </c>
      <c r="D45" s="214">
        <v>1291.33</v>
      </c>
      <c r="E45" s="214">
        <v>1292.17</v>
      </c>
      <c r="F45" s="214">
        <v>1299.42</v>
      </c>
      <c r="G45" s="214">
        <v>1310.79</v>
      </c>
      <c r="H45" s="214">
        <v>1382.41</v>
      </c>
      <c r="I45" s="214">
        <v>1363.48</v>
      </c>
      <c r="J45" s="214">
        <v>1319.96</v>
      </c>
      <c r="K45" s="214">
        <v>1308.6500000000001</v>
      </c>
      <c r="L45" s="214">
        <v>1300.46</v>
      </c>
      <c r="M45" s="214">
        <v>1298.3900000000001</v>
      </c>
      <c r="N45" s="214">
        <v>1259.6300000000001</v>
      </c>
      <c r="O45" s="214">
        <v>1247.3</v>
      </c>
      <c r="P45" s="214">
        <v>1247.98</v>
      </c>
      <c r="Q45" s="214">
        <v>1258.99</v>
      </c>
      <c r="R45" s="214">
        <v>1309.04</v>
      </c>
      <c r="S45" s="214">
        <v>1350.68</v>
      </c>
      <c r="T45" s="214">
        <v>1388.46</v>
      </c>
      <c r="U45" s="214">
        <v>1370.02</v>
      </c>
      <c r="V45" s="214">
        <v>1299.07</v>
      </c>
      <c r="W45" s="214">
        <v>1295.32</v>
      </c>
      <c r="X45" s="214">
        <v>1288.6600000000001</v>
      </c>
      <c r="Y45" s="215">
        <v>1289.6600000000001</v>
      </c>
      <c r="AB45" s="4">
        <v>8</v>
      </c>
      <c r="AC45" s="4">
        <v>16</v>
      </c>
    </row>
    <row r="46" spans="1:29" x14ac:dyDescent="0.25">
      <c r="A46" s="69">
        <v>6</v>
      </c>
      <c r="B46" s="213">
        <v>1297.17</v>
      </c>
      <c r="C46" s="214">
        <v>1291.68</v>
      </c>
      <c r="D46" s="214">
        <v>1277.5</v>
      </c>
      <c r="E46" s="214">
        <v>1276.45</v>
      </c>
      <c r="F46" s="214">
        <v>1293.24</v>
      </c>
      <c r="G46" s="214">
        <v>1300.54</v>
      </c>
      <c r="H46" s="214">
        <v>1327.75</v>
      </c>
      <c r="I46" s="214">
        <v>1405.23</v>
      </c>
      <c r="J46" s="214">
        <v>1511.76</v>
      </c>
      <c r="K46" s="214">
        <v>1516.44</v>
      </c>
      <c r="L46" s="214">
        <v>1511.01</v>
      </c>
      <c r="M46" s="214">
        <v>1512.3</v>
      </c>
      <c r="N46" s="214">
        <v>1501.07</v>
      </c>
      <c r="O46" s="214">
        <v>1504.09</v>
      </c>
      <c r="P46" s="214">
        <v>1504.77</v>
      </c>
      <c r="Q46" s="214">
        <v>1517.7</v>
      </c>
      <c r="R46" s="214">
        <v>1548.38</v>
      </c>
      <c r="S46" s="214">
        <v>1542.06</v>
      </c>
      <c r="T46" s="214">
        <v>1544.43</v>
      </c>
      <c r="U46" s="214">
        <v>1498.47</v>
      </c>
      <c r="V46" s="214">
        <v>1389.55</v>
      </c>
      <c r="W46" s="214">
        <v>1342.02</v>
      </c>
      <c r="X46" s="214">
        <v>1297.5899999999999</v>
      </c>
      <c r="Y46" s="215">
        <v>1295.9000000000001</v>
      </c>
      <c r="AB46" s="4">
        <v>8</v>
      </c>
      <c r="AC46" s="4">
        <v>17</v>
      </c>
    </row>
    <row r="47" spans="1:29" x14ac:dyDescent="0.25">
      <c r="A47" s="69">
        <v>7</v>
      </c>
      <c r="B47" s="213">
        <v>1324.05</v>
      </c>
      <c r="C47" s="214">
        <v>1293.45</v>
      </c>
      <c r="D47" s="214">
        <v>1293.92</v>
      </c>
      <c r="E47" s="214">
        <v>1289.55</v>
      </c>
      <c r="F47" s="214">
        <v>1294.24</v>
      </c>
      <c r="G47" s="214">
        <v>1302.8699999999999</v>
      </c>
      <c r="H47" s="214">
        <v>1382.87</v>
      </c>
      <c r="I47" s="214">
        <v>1428.34</v>
      </c>
      <c r="J47" s="214">
        <v>1541.16</v>
      </c>
      <c r="K47" s="214">
        <v>1593.26</v>
      </c>
      <c r="L47" s="214">
        <v>1599.43</v>
      </c>
      <c r="M47" s="214">
        <v>1600.12</v>
      </c>
      <c r="N47" s="214">
        <v>1600.66</v>
      </c>
      <c r="O47" s="214">
        <v>1600.15</v>
      </c>
      <c r="P47" s="214">
        <v>1612.81</v>
      </c>
      <c r="Q47" s="214">
        <v>1644.75</v>
      </c>
      <c r="R47" s="214">
        <v>1683.49</v>
      </c>
      <c r="S47" s="214">
        <v>1695.07</v>
      </c>
      <c r="T47" s="214">
        <v>1717.23</v>
      </c>
      <c r="U47" s="214">
        <v>1611.14</v>
      </c>
      <c r="V47" s="214">
        <v>1462.83</v>
      </c>
      <c r="W47" s="214">
        <v>1359.75</v>
      </c>
      <c r="X47" s="214">
        <v>1306.3399999999999</v>
      </c>
      <c r="Y47" s="215">
        <v>1298.78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1260.25</v>
      </c>
      <c r="C48" s="214">
        <v>1260.96</v>
      </c>
      <c r="D48" s="214">
        <v>1269.76</v>
      </c>
      <c r="E48" s="214">
        <v>1271.69</v>
      </c>
      <c r="F48" s="214">
        <v>1295.18</v>
      </c>
      <c r="G48" s="214">
        <v>1366.56</v>
      </c>
      <c r="H48" s="214">
        <v>1406.92</v>
      </c>
      <c r="I48" s="214">
        <v>1501.88</v>
      </c>
      <c r="J48" s="214">
        <v>1511.49</v>
      </c>
      <c r="K48" s="214">
        <v>1471.11</v>
      </c>
      <c r="L48" s="214">
        <v>1453.5</v>
      </c>
      <c r="M48" s="214">
        <v>1463.97</v>
      </c>
      <c r="N48" s="214">
        <v>1460.23</v>
      </c>
      <c r="O48" s="214">
        <v>1460.01</v>
      </c>
      <c r="P48" s="214">
        <v>1461.69</v>
      </c>
      <c r="Q48" s="214">
        <v>1476.66</v>
      </c>
      <c r="R48" s="214">
        <v>1511.91</v>
      </c>
      <c r="S48" s="214">
        <v>1517.64</v>
      </c>
      <c r="T48" s="214">
        <v>1501.63</v>
      </c>
      <c r="U48" s="214">
        <v>1475.04</v>
      </c>
      <c r="V48" s="214">
        <v>1351.79</v>
      </c>
      <c r="W48" s="214">
        <v>1300.8599999999999</v>
      </c>
      <c r="X48" s="214">
        <v>1293.4100000000001</v>
      </c>
      <c r="Y48" s="215">
        <v>1290.5899999999999</v>
      </c>
      <c r="AB48" s="4">
        <v>8</v>
      </c>
      <c r="AC48" s="4">
        <v>19</v>
      </c>
    </row>
    <row r="49" spans="1:29" x14ac:dyDescent="0.25">
      <c r="A49" s="69">
        <v>9</v>
      </c>
      <c r="B49" s="213">
        <v>1275.5899999999999</v>
      </c>
      <c r="C49" s="214">
        <v>1273.71</v>
      </c>
      <c r="D49" s="214">
        <v>1257.96</v>
      </c>
      <c r="E49" s="214">
        <v>1259.77</v>
      </c>
      <c r="F49" s="214">
        <v>1274.4100000000001</v>
      </c>
      <c r="G49" s="214">
        <v>1307.96</v>
      </c>
      <c r="H49" s="214">
        <v>1368.96</v>
      </c>
      <c r="I49" s="214">
        <v>1439.12</v>
      </c>
      <c r="J49" s="214">
        <v>1458.47</v>
      </c>
      <c r="K49" s="214">
        <v>1462.55</v>
      </c>
      <c r="L49" s="214">
        <v>1377.11</v>
      </c>
      <c r="M49" s="214">
        <v>1378.54</v>
      </c>
      <c r="N49" s="214">
        <v>1371.22</v>
      </c>
      <c r="O49" s="214">
        <v>1370.64</v>
      </c>
      <c r="P49" s="214">
        <v>1365.33</v>
      </c>
      <c r="Q49" s="214">
        <v>1362.25</v>
      </c>
      <c r="R49" s="214">
        <v>1371.21</v>
      </c>
      <c r="S49" s="214">
        <v>1439.95</v>
      </c>
      <c r="T49" s="214">
        <v>1375.14</v>
      </c>
      <c r="U49" s="214">
        <v>1346.23</v>
      </c>
      <c r="V49" s="214">
        <v>1303.3399999999999</v>
      </c>
      <c r="W49" s="214">
        <v>1295.67</v>
      </c>
      <c r="X49" s="214">
        <v>1267.93</v>
      </c>
      <c r="Y49" s="215">
        <v>1268.3</v>
      </c>
      <c r="AB49" s="4">
        <v>8</v>
      </c>
      <c r="AC49" s="4">
        <v>20</v>
      </c>
    </row>
    <row r="50" spans="1:29" x14ac:dyDescent="0.25">
      <c r="A50" s="69">
        <v>10</v>
      </c>
      <c r="B50" s="213">
        <v>1268.32</v>
      </c>
      <c r="C50" s="214">
        <v>1263.24</v>
      </c>
      <c r="D50" s="214">
        <v>1264.1099999999999</v>
      </c>
      <c r="E50" s="214">
        <v>1270.48</v>
      </c>
      <c r="F50" s="214">
        <v>1278.8399999999999</v>
      </c>
      <c r="G50" s="214">
        <v>1305.6500000000001</v>
      </c>
      <c r="H50" s="214">
        <v>1360.07</v>
      </c>
      <c r="I50" s="214">
        <v>1383.98</v>
      </c>
      <c r="J50" s="214">
        <v>1382.18</v>
      </c>
      <c r="K50" s="214">
        <v>1367.96</v>
      </c>
      <c r="L50" s="214">
        <v>1341.39</v>
      </c>
      <c r="M50" s="214">
        <v>1355.76</v>
      </c>
      <c r="N50" s="214">
        <v>1355.24</v>
      </c>
      <c r="O50" s="214">
        <v>1362.56</v>
      </c>
      <c r="P50" s="214">
        <v>1348.25</v>
      </c>
      <c r="Q50" s="214">
        <v>1357.1</v>
      </c>
      <c r="R50" s="214">
        <v>1369.61</v>
      </c>
      <c r="S50" s="214">
        <v>1392.08</v>
      </c>
      <c r="T50" s="214">
        <v>1373.99</v>
      </c>
      <c r="U50" s="214">
        <v>1326.27</v>
      </c>
      <c r="V50" s="214">
        <v>1290.32</v>
      </c>
      <c r="W50" s="214">
        <v>1276.22</v>
      </c>
      <c r="X50" s="214">
        <v>1270.29</v>
      </c>
      <c r="Y50" s="215">
        <v>1269.49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1287.6199999999999</v>
      </c>
      <c r="C51" s="214">
        <v>1286.3900000000001</v>
      </c>
      <c r="D51" s="214">
        <v>1278.71</v>
      </c>
      <c r="E51" s="214">
        <v>1287.46</v>
      </c>
      <c r="F51" s="214">
        <v>1289.06</v>
      </c>
      <c r="G51" s="214">
        <v>1306.03</v>
      </c>
      <c r="H51" s="214">
        <v>1313.43</v>
      </c>
      <c r="I51" s="214">
        <v>1314.7</v>
      </c>
      <c r="J51" s="214">
        <v>1297.57</v>
      </c>
      <c r="K51" s="214">
        <v>1297.55</v>
      </c>
      <c r="L51" s="214">
        <v>1296.5</v>
      </c>
      <c r="M51" s="214">
        <v>1296.51</v>
      </c>
      <c r="N51" s="214">
        <v>1296.1600000000001</v>
      </c>
      <c r="O51" s="214">
        <v>1295.1199999999999</v>
      </c>
      <c r="P51" s="214">
        <v>1296.8599999999999</v>
      </c>
      <c r="Q51" s="214">
        <v>1292.23</v>
      </c>
      <c r="R51" s="214">
        <v>1293.28</v>
      </c>
      <c r="S51" s="214">
        <v>1294.1300000000001</v>
      </c>
      <c r="T51" s="214">
        <v>1293.75</v>
      </c>
      <c r="U51" s="214">
        <v>1293.95</v>
      </c>
      <c r="V51" s="214">
        <v>1293.4100000000001</v>
      </c>
      <c r="W51" s="214">
        <v>1291.6099999999999</v>
      </c>
      <c r="X51" s="214">
        <v>1271.8900000000001</v>
      </c>
      <c r="Y51" s="215">
        <v>1273.53</v>
      </c>
      <c r="AB51" s="4">
        <v>8</v>
      </c>
      <c r="AC51" s="4">
        <v>22</v>
      </c>
    </row>
    <row r="52" spans="1:29" x14ac:dyDescent="0.25">
      <c r="A52" s="69">
        <v>12</v>
      </c>
      <c r="B52" s="213">
        <v>1282.6500000000001</v>
      </c>
      <c r="C52" s="214">
        <v>1277.72</v>
      </c>
      <c r="D52" s="214">
        <v>1253.3599999999999</v>
      </c>
      <c r="E52" s="214">
        <v>1284.97</v>
      </c>
      <c r="F52" s="214">
        <v>1297.55</v>
      </c>
      <c r="G52" s="214">
        <v>1299.67</v>
      </c>
      <c r="H52" s="214">
        <v>1298.6500000000001</v>
      </c>
      <c r="I52" s="214">
        <v>1299.07</v>
      </c>
      <c r="J52" s="214">
        <v>1290.6600000000001</v>
      </c>
      <c r="K52" s="214">
        <v>1290.19</v>
      </c>
      <c r="L52" s="214">
        <v>1289.55</v>
      </c>
      <c r="M52" s="214">
        <v>1274.28</v>
      </c>
      <c r="N52" s="214">
        <v>1289.74</v>
      </c>
      <c r="O52" s="214">
        <v>1274.67</v>
      </c>
      <c r="P52" s="214">
        <v>1289.8699999999999</v>
      </c>
      <c r="Q52" s="214">
        <v>1276.54</v>
      </c>
      <c r="R52" s="214">
        <v>1293.2</v>
      </c>
      <c r="S52" s="214">
        <v>1326.9</v>
      </c>
      <c r="T52" s="214">
        <v>1293.49</v>
      </c>
      <c r="U52" s="214">
        <v>1301.1199999999999</v>
      </c>
      <c r="V52" s="214">
        <v>1296.47</v>
      </c>
      <c r="W52" s="214">
        <v>1294.8</v>
      </c>
      <c r="X52" s="214">
        <v>1292.8900000000001</v>
      </c>
      <c r="Y52" s="215">
        <v>1296.74</v>
      </c>
      <c r="AB52" s="4">
        <v>8</v>
      </c>
      <c r="AC52" s="4">
        <v>23</v>
      </c>
    </row>
    <row r="53" spans="1:29" x14ac:dyDescent="0.25">
      <c r="A53" s="69">
        <v>13</v>
      </c>
      <c r="B53" s="213">
        <v>1298.31</v>
      </c>
      <c r="C53" s="214">
        <v>1298.8800000000001</v>
      </c>
      <c r="D53" s="214">
        <v>1299.3699999999999</v>
      </c>
      <c r="E53" s="214">
        <v>1299.96</v>
      </c>
      <c r="F53" s="214">
        <v>1300.93</v>
      </c>
      <c r="G53" s="214">
        <v>1302.99</v>
      </c>
      <c r="H53" s="214">
        <v>1305.05</v>
      </c>
      <c r="I53" s="214">
        <v>1309.68</v>
      </c>
      <c r="J53" s="214">
        <v>1391.05</v>
      </c>
      <c r="K53" s="214">
        <v>1390.92</v>
      </c>
      <c r="L53" s="214">
        <v>1383.7</v>
      </c>
      <c r="M53" s="214">
        <v>1382.02</v>
      </c>
      <c r="N53" s="214">
        <v>1382.02</v>
      </c>
      <c r="O53" s="214">
        <v>1384.34</v>
      </c>
      <c r="P53" s="214">
        <v>1388.35</v>
      </c>
      <c r="Q53" s="214">
        <v>1401.15</v>
      </c>
      <c r="R53" s="214">
        <v>1428.94</v>
      </c>
      <c r="S53" s="214">
        <v>1429.49</v>
      </c>
      <c r="T53" s="214">
        <v>1410.77</v>
      </c>
      <c r="U53" s="214">
        <v>1394.28</v>
      </c>
      <c r="V53" s="214">
        <v>1371.03</v>
      </c>
      <c r="W53" s="214">
        <v>1327.15</v>
      </c>
      <c r="X53" s="214">
        <v>1298.97</v>
      </c>
      <c r="Y53" s="215">
        <v>1299.24</v>
      </c>
      <c r="AB53" s="4">
        <v>8</v>
      </c>
      <c r="AC53" s="4">
        <v>24</v>
      </c>
    </row>
    <row r="54" spans="1:29" x14ac:dyDescent="0.25">
      <c r="A54" s="69">
        <v>14</v>
      </c>
      <c r="B54" s="213">
        <v>1299.6500000000001</v>
      </c>
      <c r="C54" s="214">
        <v>1300.4000000000001</v>
      </c>
      <c r="D54" s="214">
        <v>1299.6400000000001</v>
      </c>
      <c r="E54" s="214">
        <v>1288.46</v>
      </c>
      <c r="F54" s="214">
        <v>1299.8699999999999</v>
      </c>
      <c r="G54" s="214">
        <v>1302.7</v>
      </c>
      <c r="H54" s="214">
        <v>1302.97</v>
      </c>
      <c r="I54" s="214">
        <v>1307.33</v>
      </c>
      <c r="J54" s="214">
        <v>1347.18</v>
      </c>
      <c r="K54" s="214">
        <v>1432.51</v>
      </c>
      <c r="L54" s="214">
        <v>1433.57</v>
      </c>
      <c r="M54" s="214">
        <v>1431.61</v>
      </c>
      <c r="N54" s="214">
        <v>1424.01</v>
      </c>
      <c r="O54" s="214">
        <v>1419.65</v>
      </c>
      <c r="P54" s="214">
        <v>1426.55</v>
      </c>
      <c r="Q54" s="214">
        <v>1435.97</v>
      </c>
      <c r="R54" s="214">
        <v>1454.73</v>
      </c>
      <c r="S54" s="214">
        <v>1491.5</v>
      </c>
      <c r="T54" s="214">
        <v>1448.52</v>
      </c>
      <c r="U54" s="214">
        <v>1383.15</v>
      </c>
      <c r="V54" s="214">
        <v>1309.68</v>
      </c>
      <c r="W54" s="214">
        <v>1392.52</v>
      </c>
      <c r="X54" s="214">
        <v>1321.5</v>
      </c>
      <c r="Y54" s="215">
        <v>1305.54</v>
      </c>
      <c r="AB54" s="4">
        <v>8</v>
      </c>
      <c r="AC54" s="4">
        <v>25</v>
      </c>
    </row>
    <row r="55" spans="1:29" x14ac:dyDescent="0.25">
      <c r="A55" s="69">
        <v>15</v>
      </c>
      <c r="B55" s="213">
        <v>1299.05</v>
      </c>
      <c r="C55" s="214">
        <v>1294.67</v>
      </c>
      <c r="D55" s="214">
        <v>1292.99</v>
      </c>
      <c r="E55" s="214">
        <v>1293.27</v>
      </c>
      <c r="F55" s="214">
        <v>1300.5</v>
      </c>
      <c r="G55" s="214">
        <v>1306.26</v>
      </c>
      <c r="H55" s="214">
        <v>1307.29</v>
      </c>
      <c r="I55" s="214">
        <v>1349.21</v>
      </c>
      <c r="J55" s="214">
        <v>1351.56</v>
      </c>
      <c r="K55" s="214">
        <v>1354.5</v>
      </c>
      <c r="L55" s="214">
        <v>1348.39</v>
      </c>
      <c r="M55" s="214">
        <v>1362.92</v>
      </c>
      <c r="N55" s="214">
        <v>1341.33</v>
      </c>
      <c r="O55" s="214">
        <v>1345.48</v>
      </c>
      <c r="P55" s="214">
        <v>1348.61</v>
      </c>
      <c r="Q55" s="214">
        <v>1363.75</v>
      </c>
      <c r="R55" s="214">
        <v>1405.97</v>
      </c>
      <c r="S55" s="214">
        <v>1414.21</v>
      </c>
      <c r="T55" s="214">
        <v>1381.78</v>
      </c>
      <c r="U55" s="214">
        <v>1360.04</v>
      </c>
      <c r="V55" s="214">
        <v>1305.1400000000001</v>
      </c>
      <c r="W55" s="214">
        <v>1291.69</v>
      </c>
      <c r="X55" s="214">
        <v>1291.46</v>
      </c>
      <c r="Y55" s="215">
        <v>1276.79</v>
      </c>
      <c r="AB55" s="4">
        <v>9</v>
      </c>
      <c r="AC55" s="4">
        <v>2</v>
      </c>
    </row>
    <row r="56" spans="1:29" x14ac:dyDescent="0.25">
      <c r="A56" s="69">
        <v>16</v>
      </c>
      <c r="B56" s="213">
        <v>1283.32</v>
      </c>
      <c r="C56" s="214">
        <v>1264.6300000000001</v>
      </c>
      <c r="D56" s="214">
        <v>1249.9000000000001</v>
      </c>
      <c r="E56" s="214">
        <v>1273.6400000000001</v>
      </c>
      <c r="F56" s="214">
        <v>1299.1300000000001</v>
      </c>
      <c r="G56" s="214">
        <v>1299.97</v>
      </c>
      <c r="H56" s="214">
        <v>1303.98</v>
      </c>
      <c r="I56" s="214">
        <v>1300.3599999999999</v>
      </c>
      <c r="J56" s="214">
        <v>1288.82</v>
      </c>
      <c r="K56" s="214">
        <v>1288.67</v>
      </c>
      <c r="L56" s="214">
        <v>1287.77</v>
      </c>
      <c r="M56" s="214">
        <v>1287.55</v>
      </c>
      <c r="N56" s="214">
        <v>1288.31</v>
      </c>
      <c r="O56" s="214">
        <v>1288.3599999999999</v>
      </c>
      <c r="P56" s="214">
        <v>1288.73</v>
      </c>
      <c r="Q56" s="214">
        <v>1289.6300000000001</v>
      </c>
      <c r="R56" s="214">
        <v>1324.75</v>
      </c>
      <c r="S56" s="214">
        <v>1328.83</v>
      </c>
      <c r="T56" s="214">
        <v>1290.93</v>
      </c>
      <c r="U56" s="214">
        <v>1302.3</v>
      </c>
      <c r="V56" s="214">
        <v>1290.0899999999999</v>
      </c>
      <c r="W56" s="214">
        <v>1285.28</v>
      </c>
      <c r="X56" s="214">
        <v>1285.2</v>
      </c>
      <c r="Y56" s="215">
        <v>1286.77</v>
      </c>
      <c r="AB56" s="4">
        <v>9</v>
      </c>
      <c r="AC56" s="4">
        <v>3</v>
      </c>
    </row>
    <row r="57" spans="1:29" x14ac:dyDescent="0.25">
      <c r="A57" s="69">
        <v>17</v>
      </c>
      <c r="B57" s="213">
        <v>1286.44</v>
      </c>
      <c r="C57" s="214">
        <v>1280.9100000000001</v>
      </c>
      <c r="D57" s="214">
        <v>1291.95</v>
      </c>
      <c r="E57" s="214">
        <v>1293.54</v>
      </c>
      <c r="F57" s="214">
        <v>1299.43</v>
      </c>
      <c r="G57" s="214">
        <v>1318.09</v>
      </c>
      <c r="H57" s="214">
        <v>1412.51</v>
      </c>
      <c r="I57" s="214">
        <v>1429.96</v>
      </c>
      <c r="J57" s="214">
        <v>1428.33</v>
      </c>
      <c r="K57" s="214">
        <v>1426.56</v>
      </c>
      <c r="L57" s="214">
        <v>1409.15</v>
      </c>
      <c r="M57" s="214">
        <v>1411.95</v>
      </c>
      <c r="N57" s="214">
        <v>1402.95</v>
      </c>
      <c r="O57" s="214">
        <v>1405.93</v>
      </c>
      <c r="P57" s="214">
        <v>1419.59</v>
      </c>
      <c r="Q57" s="214">
        <v>1439.65</v>
      </c>
      <c r="R57" s="214">
        <v>1530.63</v>
      </c>
      <c r="S57" s="214">
        <v>1542.05</v>
      </c>
      <c r="T57" s="214">
        <v>1447.04</v>
      </c>
      <c r="U57" s="214">
        <v>1420.07</v>
      </c>
      <c r="V57" s="214">
        <v>1342.97</v>
      </c>
      <c r="W57" s="214">
        <v>1298.77</v>
      </c>
      <c r="X57" s="214">
        <v>1290.49</v>
      </c>
      <c r="Y57" s="215">
        <v>1292.44</v>
      </c>
      <c r="AB57" s="4">
        <v>9</v>
      </c>
      <c r="AC57" s="4">
        <v>4</v>
      </c>
    </row>
    <row r="58" spans="1:29" x14ac:dyDescent="0.25">
      <c r="A58" s="69">
        <v>18</v>
      </c>
      <c r="B58" s="213">
        <v>1294.57</v>
      </c>
      <c r="C58" s="214">
        <v>1295.42</v>
      </c>
      <c r="D58" s="214">
        <v>1289.8699999999999</v>
      </c>
      <c r="E58" s="214">
        <v>1296.79</v>
      </c>
      <c r="F58" s="214">
        <v>1296.9100000000001</v>
      </c>
      <c r="G58" s="214">
        <v>1375.27</v>
      </c>
      <c r="H58" s="214">
        <v>1430.21</v>
      </c>
      <c r="I58" s="214">
        <v>1461.64</v>
      </c>
      <c r="J58" s="214">
        <v>1461.82</v>
      </c>
      <c r="K58" s="214">
        <v>1466.51</v>
      </c>
      <c r="L58" s="214">
        <v>1448.37</v>
      </c>
      <c r="M58" s="214">
        <v>1449.69</v>
      </c>
      <c r="N58" s="214">
        <v>1424.04</v>
      </c>
      <c r="O58" s="214">
        <v>1399.05</v>
      </c>
      <c r="P58" s="214">
        <v>1441.13</v>
      </c>
      <c r="Q58" s="214">
        <v>1462.83</v>
      </c>
      <c r="R58" s="214">
        <v>1509.13</v>
      </c>
      <c r="S58" s="214">
        <v>1485.07</v>
      </c>
      <c r="T58" s="214">
        <v>1456.79</v>
      </c>
      <c r="U58" s="214">
        <v>1410.77</v>
      </c>
      <c r="V58" s="214">
        <v>1299.03</v>
      </c>
      <c r="W58" s="214">
        <v>1296.8900000000001</v>
      </c>
      <c r="X58" s="214">
        <v>1290.8</v>
      </c>
      <c r="Y58" s="215">
        <v>1292.6300000000001</v>
      </c>
      <c r="AB58" s="4">
        <v>9</v>
      </c>
      <c r="AC58" s="4">
        <v>5</v>
      </c>
    </row>
    <row r="59" spans="1:29" x14ac:dyDescent="0.25">
      <c r="A59" s="69">
        <v>19</v>
      </c>
      <c r="B59" s="213">
        <v>1293.6300000000001</v>
      </c>
      <c r="C59" s="214">
        <v>1295.48</v>
      </c>
      <c r="D59" s="214">
        <v>1296.4000000000001</v>
      </c>
      <c r="E59" s="214">
        <v>1297.97</v>
      </c>
      <c r="F59" s="214">
        <v>1303.8800000000001</v>
      </c>
      <c r="G59" s="214">
        <v>1328.13</v>
      </c>
      <c r="H59" s="214">
        <v>1421.15</v>
      </c>
      <c r="I59" s="214">
        <v>1436.46</v>
      </c>
      <c r="J59" s="214">
        <v>1437.9</v>
      </c>
      <c r="K59" s="214">
        <v>1435.08</v>
      </c>
      <c r="L59" s="214">
        <v>1435.45</v>
      </c>
      <c r="M59" s="214">
        <v>1423.5</v>
      </c>
      <c r="N59" s="214">
        <v>1421.46</v>
      </c>
      <c r="O59" s="214">
        <v>1419.57</v>
      </c>
      <c r="P59" s="214">
        <v>1422.64</v>
      </c>
      <c r="Q59" s="214">
        <v>1435.6</v>
      </c>
      <c r="R59" s="214">
        <v>1462.45</v>
      </c>
      <c r="S59" s="214">
        <v>1458.16</v>
      </c>
      <c r="T59" s="214">
        <v>1434.54</v>
      </c>
      <c r="U59" s="214">
        <v>1420.84</v>
      </c>
      <c r="V59" s="214">
        <v>1363.58</v>
      </c>
      <c r="W59" s="214">
        <v>1297.93</v>
      </c>
      <c r="X59" s="214">
        <v>1292.2</v>
      </c>
      <c r="Y59" s="215">
        <v>1291.97</v>
      </c>
      <c r="AB59" s="4">
        <v>9</v>
      </c>
      <c r="AC59" s="4">
        <v>6</v>
      </c>
    </row>
    <row r="60" spans="1:29" x14ac:dyDescent="0.25">
      <c r="A60" s="69">
        <v>20</v>
      </c>
      <c r="B60" s="213">
        <v>1301.8900000000001</v>
      </c>
      <c r="C60" s="214">
        <v>1295.8900000000001</v>
      </c>
      <c r="D60" s="214">
        <v>1297.77</v>
      </c>
      <c r="E60" s="214">
        <v>1298.3499999999999</v>
      </c>
      <c r="F60" s="214">
        <v>1297.72</v>
      </c>
      <c r="G60" s="214">
        <v>1301.32</v>
      </c>
      <c r="H60" s="214">
        <v>1306.22</v>
      </c>
      <c r="I60" s="214">
        <v>1367.65</v>
      </c>
      <c r="J60" s="214">
        <v>1369.98</v>
      </c>
      <c r="K60" s="214">
        <v>1371.44</v>
      </c>
      <c r="L60" s="214">
        <v>1367.11</v>
      </c>
      <c r="M60" s="214">
        <v>1363.52</v>
      </c>
      <c r="N60" s="214">
        <v>1364.07</v>
      </c>
      <c r="O60" s="214">
        <v>1366.84</v>
      </c>
      <c r="P60" s="214">
        <v>1372.76</v>
      </c>
      <c r="Q60" s="214">
        <v>1379.53</v>
      </c>
      <c r="R60" s="214">
        <v>1389.89</v>
      </c>
      <c r="S60" s="214">
        <v>1383.72</v>
      </c>
      <c r="T60" s="214">
        <v>1389.34</v>
      </c>
      <c r="U60" s="214">
        <v>1356.77</v>
      </c>
      <c r="V60" s="214">
        <v>1296.01</v>
      </c>
      <c r="W60" s="214">
        <v>1288.69</v>
      </c>
      <c r="X60" s="214">
        <v>1290.43</v>
      </c>
      <c r="Y60" s="215">
        <v>1292.8800000000001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1293.5899999999999</v>
      </c>
      <c r="C61" s="214">
        <v>1288.46</v>
      </c>
      <c r="D61" s="214">
        <v>1288.97</v>
      </c>
      <c r="E61" s="214">
        <v>1289.56</v>
      </c>
      <c r="F61" s="214">
        <v>1289.52</v>
      </c>
      <c r="G61" s="214">
        <v>1297.4100000000001</v>
      </c>
      <c r="H61" s="214">
        <v>1296.5999999999999</v>
      </c>
      <c r="I61" s="214">
        <v>1297.69</v>
      </c>
      <c r="J61" s="214">
        <v>1292.54</v>
      </c>
      <c r="K61" s="214">
        <v>1303.08</v>
      </c>
      <c r="L61" s="214">
        <v>1299.0899999999999</v>
      </c>
      <c r="M61" s="214">
        <v>1290.3800000000001</v>
      </c>
      <c r="N61" s="214">
        <v>1290.0899999999999</v>
      </c>
      <c r="O61" s="214">
        <v>1290.3800000000001</v>
      </c>
      <c r="P61" s="214">
        <v>1317.62</v>
      </c>
      <c r="Q61" s="214">
        <v>1353.76</v>
      </c>
      <c r="R61" s="214">
        <v>1363.23</v>
      </c>
      <c r="S61" s="214">
        <v>1360.47</v>
      </c>
      <c r="T61" s="214">
        <v>1357.01</v>
      </c>
      <c r="U61" s="214">
        <v>1319.99</v>
      </c>
      <c r="V61" s="214">
        <v>1376.46</v>
      </c>
      <c r="W61" s="214">
        <v>1308.8</v>
      </c>
      <c r="X61" s="214">
        <v>1291.96</v>
      </c>
      <c r="Y61" s="215">
        <v>1291.98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1295.44</v>
      </c>
      <c r="C62" s="214">
        <v>1296.72</v>
      </c>
      <c r="D62" s="214">
        <v>1297.3900000000001</v>
      </c>
      <c r="E62" s="214">
        <v>1298.05</v>
      </c>
      <c r="F62" s="214">
        <v>1304.73</v>
      </c>
      <c r="G62" s="214">
        <v>1417.83</v>
      </c>
      <c r="H62" s="214">
        <v>1537.54</v>
      </c>
      <c r="I62" s="214">
        <v>1561.86</v>
      </c>
      <c r="J62" s="214">
        <v>1478.42</v>
      </c>
      <c r="K62" s="214">
        <v>1475.69</v>
      </c>
      <c r="L62" s="214">
        <v>1463.75</v>
      </c>
      <c r="M62" s="214">
        <v>1480.06</v>
      </c>
      <c r="N62" s="214">
        <v>1473.26</v>
      </c>
      <c r="O62" s="214">
        <v>1470.22</v>
      </c>
      <c r="P62" s="214">
        <v>1481.52</v>
      </c>
      <c r="Q62" s="214">
        <v>1493.32</v>
      </c>
      <c r="R62" s="214">
        <v>1493.05</v>
      </c>
      <c r="S62" s="214">
        <v>1484.77</v>
      </c>
      <c r="T62" s="214">
        <v>1441.45</v>
      </c>
      <c r="U62" s="214">
        <v>1428.63</v>
      </c>
      <c r="V62" s="214">
        <v>1339.11</v>
      </c>
      <c r="W62" s="214">
        <v>1300.6400000000001</v>
      </c>
      <c r="X62" s="214">
        <v>1293.1099999999999</v>
      </c>
      <c r="Y62" s="215">
        <v>1293.79</v>
      </c>
      <c r="AB62" s="4">
        <v>9</v>
      </c>
      <c r="AC62" s="4">
        <v>9</v>
      </c>
    </row>
    <row r="63" spans="1:29" x14ac:dyDescent="0.25">
      <c r="A63" s="69">
        <v>23</v>
      </c>
      <c r="B63" s="213">
        <v>1296.1400000000001</v>
      </c>
      <c r="C63" s="214">
        <v>1297.03</v>
      </c>
      <c r="D63" s="214">
        <v>1298</v>
      </c>
      <c r="E63" s="214">
        <v>1298.92</v>
      </c>
      <c r="F63" s="214">
        <v>1305.5</v>
      </c>
      <c r="G63" s="214">
        <v>1350.73</v>
      </c>
      <c r="H63" s="214">
        <v>1413.06</v>
      </c>
      <c r="I63" s="214">
        <v>1446.84</v>
      </c>
      <c r="J63" s="214">
        <v>1421.2</v>
      </c>
      <c r="K63" s="214">
        <v>1416.18</v>
      </c>
      <c r="L63" s="214">
        <v>1405.13</v>
      </c>
      <c r="M63" s="214">
        <v>1404.47</v>
      </c>
      <c r="N63" s="214">
        <v>1382.46</v>
      </c>
      <c r="O63" s="214">
        <v>1388.53</v>
      </c>
      <c r="P63" s="214">
        <v>1412.83</v>
      </c>
      <c r="Q63" s="214">
        <v>1451.37</v>
      </c>
      <c r="R63" s="214">
        <v>1463.57</v>
      </c>
      <c r="S63" s="214">
        <v>1465.8</v>
      </c>
      <c r="T63" s="214">
        <v>1428.16</v>
      </c>
      <c r="U63" s="214">
        <v>1393.43</v>
      </c>
      <c r="V63" s="214">
        <v>1361.5</v>
      </c>
      <c r="W63" s="214">
        <v>1303.78</v>
      </c>
      <c r="X63" s="214">
        <v>1301.46</v>
      </c>
      <c r="Y63" s="215">
        <v>1294.55</v>
      </c>
      <c r="AB63" s="4">
        <v>9</v>
      </c>
      <c r="AC63" s="4">
        <v>10</v>
      </c>
    </row>
    <row r="64" spans="1:29" x14ac:dyDescent="0.25">
      <c r="A64" s="69">
        <v>24</v>
      </c>
      <c r="B64" s="213">
        <v>1296.06</v>
      </c>
      <c r="C64" s="214">
        <v>1293.01</v>
      </c>
      <c r="D64" s="214">
        <v>1288.06</v>
      </c>
      <c r="E64" s="214">
        <v>1287.44</v>
      </c>
      <c r="F64" s="214">
        <v>1295.3800000000001</v>
      </c>
      <c r="G64" s="214">
        <v>1309.76</v>
      </c>
      <c r="H64" s="214">
        <v>1342.55</v>
      </c>
      <c r="I64" s="214">
        <v>1377.17</v>
      </c>
      <c r="J64" s="214">
        <v>1385.01</v>
      </c>
      <c r="K64" s="214">
        <v>1386.33</v>
      </c>
      <c r="L64" s="214">
        <v>1377.03</v>
      </c>
      <c r="M64" s="214">
        <v>1375.71</v>
      </c>
      <c r="N64" s="214">
        <v>1375.49</v>
      </c>
      <c r="O64" s="214">
        <v>1382.72</v>
      </c>
      <c r="P64" s="214">
        <v>1389.34</v>
      </c>
      <c r="Q64" s="214">
        <v>1403.55</v>
      </c>
      <c r="R64" s="214">
        <v>1440.17</v>
      </c>
      <c r="S64" s="214">
        <v>1450.35</v>
      </c>
      <c r="T64" s="214">
        <v>1389.88</v>
      </c>
      <c r="U64" s="214">
        <v>1379.76</v>
      </c>
      <c r="V64" s="214">
        <v>1339.86</v>
      </c>
      <c r="W64" s="214">
        <v>1303.43</v>
      </c>
      <c r="X64" s="214">
        <v>1297.44</v>
      </c>
      <c r="Y64" s="215">
        <v>1297.6500000000001</v>
      </c>
      <c r="AB64" s="4">
        <v>9</v>
      </c>
      <c r="AC64" s="4">
        <v>11</v>
      </c>
    </row>
    <row r="65" spans="1:29" x14ac:dyDescent="0.25">
      <c r="A65" s="69">
        <v>25</v>
      </c>
      <c r="B65" s="213">
        <v>1299.6099999999999</v>
      </c>
      <c r="C65" s="214">
        <v>1300.6600000000001</v>
      </c>
      <c r="D65" s="214">
        <v>1296.1400000000001</v>
      </c>
      <c r="E65" s="214">
        <v>1301.97</v>
      </c>
      <c r="F65" s="214">
        <v>1303.21</v>
      </c>
      <c r="G65" s="214">
        <v>1319.91</v>
      </c>
      <c r="H65" s="214">
        <v>1374.78</v>
      </c>
      <c r="I65" s="214">
        <v>1423.8</v>
      </c>
      <c r="J65" s="214">
        <v>1393.07</v>
      </c>
      <c r="K65" s="214">
        <v>1389.97</v>
      </c>
      <c r="L65" s="214">
        <v>1381.68</v>
      </c>
      <c r="M65" s="214">
        <v>1380.49</v>
      </c>
      <c r="N65" s="214">
        <v>1378.94</v>
      </c>
      <c r="O65" s="214">
        <v>1382.68</v>
      </c>
      <c r="P65" s="214">
        <v>1394.25</v>
      </c>
      <c r="Q65" s="214">
        <v>1406.15</v>
      </c>
      <c r="R65" s="214">
        <v>1460.06</v>
      </c>
      <c r="S65" s="214">
        <v>1455.98</v>
      </c>
      <c r="T65" s="214">
        <v>1395.96</v>
      </c>
      <c r="U65" s="214">
        <v>1380.58</v>
      </c>
      <c r="V65" s="214">
        <v>1338.34</v>
      </c>
      <c r="W65" s="214">
        <v>1304.96</v>
      </c>
      <c r="X65" s="214">
        <v>1297</v>
      </c>
      <c r="Y65" s="215">
        <v>1297.3</v>
      </c>
      <c r="AB65" s="4">
        <v>9</v>
      </c>
      <c r="AC65" s="4">
        <v>12</v>
      </c>
    </row>
    <row r="66" spans="1:29" x14ac:dyDescent="0.25">
      <c r="A66" s="69">
        <v>26</v>
      </c>
      <c r="B66" s="213">
        <v>1299.25</v>
      </c>
      <c r="C66" s="214">
        <v>1294.71</v>
      </c>
      <c r="D66" s="214">
        <v>1295.03</v>
      </c>
      <c r="E66" s="214">
        <v>1296.77</v>
      </c>
      <c r="F66" s="214">
        <v>1302.6300000000001</v>
      </c>
      <c r="G66" s="214">
        <v>1311.02</v>
      </c>
      <c r="H66" s="214">
        <v>1361.17</v>
      </c>
      <c r="I66" s="214">
        <v>1360.28</v>
      </c>
      <c r="J66" s="214">
        <v>1351.88</v>
      </c>
      <c r="K66" s="214">
        <v>1363.47</v>
      </c>
      <c r="L66" s="214">
        <v>1361.47</v>
      </c>
      <c r="M66" s="214">
        <v>1361.59</v>
      </c>
      <c r="N66" s="214">
        <v>1352.26</v>
      </c>
      <c r="O66" s="214">
        <v>1352.86</v>
      </c>
      <c r="P66" s="214">
        <v>1362.83</v>
      </c>
      <c r="Q66" s="214">
        <v>1372.55</v>
      </c>
      <c r="R66" s="214">
        <v>1406.88</v>
      </c>
      <c r="S66" s="214">
        <v>1377.61</v>
      </c>
      <c r="T66" s="214">
        <v>1360.21</v>
      </c>
      <c r="U66" s="214">
        <v>1322.44</v>
      </c>
      <c r="V66" s="214">
        <v>1300.24</v>
      </c>
      <c r="W66" s="214">
        <v>1244.18</v>
      </c>
      <c r="X66" s="214">
        <v>1289.57</v>
      </c>
      <c r="Y66" s="215">
        <v>1292.0999999999999</v>
      </c>
      <c r="AB66" s="4">
        <v>9</v>
      </c>
      <c r="AC66" s="4">
        <v>13</v>
      </c>
    </row>
    <row r="67" spans="1:29" x14ac:dyDescent="0.25">
      <c r="A67" s="69">
        <v>27</v>
      </c>
      <c r="B67" s="213">
        <v>1295.54</v>
      </c>
      <c r="C67" s="214">
        <v>1295.5</v>
      </c>
      <c r="D67" s="214">
        <v>1295.5899999999999</v>
      </c>
      <c r="E67" s="214">
        <v>1296.47</v>
      </c>
      <c r="F67" s="214">
        <v>1298.31</v>
      </c>
      <c r="G67" s="214">
        <v>1295.55</v>
      </c>
      <c r="H67" s="214">
        <v>1308.3599999999999</v>
      </c>
      <c r="I67" s="214">
        <v>1372.93</v>
      </c>
      <c r="J67" s="214">
        <v>1457.48</v>
      </c>
      <c r="K67" s="214">
        <v>1493.55</v>
      </c>
      <c r="L67" s="214">
        <v>1459.23</v>
      </c>
      <c r="M67" s="214">
        <v>1444.83</v>
      </c>
      <c r="N67" s="214">
        <v>1420.69</v>
      </c>
      <c r="O67" s="214">
        <v>1431.72</v>
      </c>
      <c r="P67" s="214">
        <v>1447.43</v>
      </c>
      <c r="Q67" s="214">
        <v>1482.64</v>
      </c>
      <c r="R67" s="214">
        <v>1501.39</v>
      </c>
      <c r="S67" s="214">
        <v>1489.27</v>
      </c>
      <c r="T67" s="214">
        <v>1471.34</v>
      </c>
      <c r="U67" s="214">
        <v>1452.1</v>
      </c>
      <c r="V67" s="214">
        <v>1409.28</v>
      </c>
      <c r="W67" s="214">
        <v>1320.92</v>
      </c>
      <c r="X67" s="214">
        <v>1295.22</v>
      </c>
      <c r="Y67" s="215">
        <v>1295.99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1296.07</v>
      </c>
      <c r="C68" s="214">
        <v>1295.8599999999999</v>
      </c>
      <c r="D68" s="214">
        <v>1296.3499999999999</v>
      </c>
      <c r="E68" s="214">
        <v>1296.6500000000001</v>
      </c>
      <c r="F68" s="214">
        <v>1296.8900000000001</v>
      </c>
      <c r="G68" s="214">
        <v>1293.8</v>
      </c>
      <c r="H68" s="214">
        <v>1296.51</v>
      </c>
      <c r="I68" s="214">
        <v>1313.86</v>
      </c>
      <c r="J68" s="214">
        <v>1388.48</v>
      </c>
      <c r="K68" s="214">
        <v>1452.93</v>
      </c>
      <c r="L68" s="214">
        <v>1449.98</v>
      </c>
      <c r="M68" s="214">
        <v>1451.37</v>
      </c>
      <c r="N68" s="214">
        <v>1447.66</v>
      </c>
      <c r="O68" s="214">
        <v>1451.7</v>
      </c>
      <c r="P68" s="214">
        <v>1480.29</v>
      </c>
      <c r="Q68" s="214">
        <v>1507.47</v>
      </c>
      <c r="R68" s="214">
        <v>1534.6</v>
      </c>
      <c r="S68" s="214">
        <v>1516.87</v>
      </c>
      <c r="T68" s="214">
        <v>1504.21</v>
      </c>
      <c r="U68" s="214">
        <v>1498.64</v>
      </c>
      <c r="V68" s="214">
        <v>1459.86</v>
      </c>
      <c r="W68" s="214">
        <v>1332.94</v>
      </c>
      <c r="X68" s="214">
        <v>1302.7</v>
      </c>
      <c r="Y68" s="215">
        <v>1296.6099999999999</v>
      </c>
      <c r="AB68" s="4">
        <v>9</v>
      </c>
      <c r="AC68" s="4">
        <v>15</v>
      </c>
    </row>
    <row r="69" spans="1:29" x14ac:dyDescent="0.25">
      <c r="A69" s="69">
        <v>29</v>
      </c>
      <c r="B69" s="213">
        <v>1295.6600000000001</v>
      </c>
      <c r="C69" s="214">
        <v>1295.74</v>
      </c>
      <c r="D69" s="214">
        <v>1295.81</v>
      </c>
      <c r="E69" s="214">
        <v>1296.97</v>
      </c>
      <c r="F69" s="214">
        <v>1300.98</v>
      </c>
      <c r="G69" s="214">
        <v>1325.38</v>
      </c>
      <c r="H69" s="214">
        <v>1371.34</v>
      </c>
      <c r="I69" s="214">
        <v>1447.76</v>
      </c>
      <c r="J69" s="214">
        <v>1449.07</v>
      </c>
      <c r="K69" s="214">
        <v>1451.46</v>
      </c>
      <c r="L69" s="214">
        <v>1445.15</v>
      </c>
      <c r="M69" s="214">
        <v>1447.58</v>
      </c>
      <c r="N69" s="214">
        <v>1446.19</v>
      </c>
      <c r="O69" s="214">
        <v>1448.79</v>
      </c>
      <c r="P69" s="214">
        <v>1470.5</v>
      </c>
      <c r="Q69" s="214">
        <v>1533.7</v>
      </c>
      <c r="R69" s="214">
        <v>1547.04</v>
      </c>
      <c r="S69" s="214">
        <v>1538.31</v>
      </c>
      <c r="T69" s="214">
        <v>1477.04</v>
      </c>
      <c r="U69" s="214">
        <v>1460.92</v>
      </c>
      <c r="V69" s="214">
        <v>1411.52</v>
      </c>
      <c r="W69" s="214">
        <v>1332.97</v>
      </c>
      <c r="X69" s="214">
        <v>1300.54</v>
      </c>
      <c r="Y69" s="215">
        <v>1294.8599999999999</v>
      </c>
      <c r="AB69" s="4">
        <v>9</v>
      </c>
      <c r="AC69" s="4">
        <v>16</v>
      </c>
    </row>
    <row r="70" spans="1:29" x14ac:dyDescent="0.25">
      <c r="A70" s="69">
        <v>30</v>
      </c>
      <c r="B70" s="213">
        <v>1297.8</v>
      </c>
      <c r="C70" s="214">
        <v>1296.98</v>
      </c>
      <c r="D70" s="214">
        <v>1297.67</v>
      </c>
      <c r="E70" s="214">
        <v>1299.19</v>
      </c>
      <c r="F70" s="214">
        <v>1300.73</v>
      </c>
      <c r="G70" s="214">
        <v>1316.9</v>
      </c>
      <c r="H70" s="214">
        <v>1361.49</v>
      </c>
      <c r="I70" s="214">
        <v>1388.71</v>
      </c>
      <c r="J70" s="214">
        <v>1395.23</v>
      </c>
      <c r="K70" s="214">
        <v>1368.56</v>
      </c>
      <c r="L70" s="214">
        <v>1338.13</v>
      </c>
      <c r="M70" s="214">
        <v>1333.33</v>
      </c>
      <c r="N70" s="214">
        <v>1329.8</v>
      </c>
      <c r="O70" s="214">
        <v>1328.06</v>
      </c>
      <c r="P70" s="214">
        <v>1336.82</v>
      </c>
      <c r="Q70" s="214">
        <v>1353.51</v>
      </c>
      <c r="R70" s="214">
        <v>1438.38</v>
      </c>
      <c r="S70" s="214">
        <v>1381.58</v>
      </c>
      <c r="T70" s="214">
        <v>1341.52</v>
      </c>
      <c r="U70" s="214">
        <v>1321.31</v>
      </c>
      <c r="V70" s="214">
        <v>1314.78</v>
      </c>
      <c r="W70" s="214">
        <v>1302.0899999999999</v>
      </c>
      <c r="X70" s="214">
        <v>1289.67</v>
      </c>
      <c r="Y70" s="215">
        <v>1294.26</v>
      </c>
      <c r="AB70" s="4">
        <v>9</v>
      </c>
      <c r="AC70" s="4">
        <v>17</v>
      </c>
    </row>
    <row r="71" spans="1:29" x14ac:dyDescent="0.25">
      <c r="A71" s="70">
        <v>31</v>
      </c>
      <c r="B71" s="216">
        <v>1297.4000000000001</v>
      </c>
      <c r="C71" s="217">
        <v>1295.7</v>
      </c>
      <c r="D71" s="217">
        <v>1298.1199999999999</v>
      </c>
      <c r="E71" s="217">
        <v>1299.01</v>
      </c>
      <c r="F71" s="217">
        <v>1308.96</v>
      </c>
      <c r="G71" s="217">
        <v>1397.05</v>
      </c>
      <c r="H71" s="217">
        <v>1523.79</v>
      </c>
      <c r="I71" s="217">
        <v>1594.14</v>
      </c>
      <c r="J71" s="217">
        <v>1582.45</v>
      </c>
      <c r="K71" s="217">
        <v>1575.3</v>
      </c>
      <c r="L71" s="217">
        <v>1562.44</v>
      </c>
      <c r="M71" s="217">
        <v>1573.39</v>
      </c>
      <c r="N71" s="217">
        <v>1566.13</v>
      </c>
      <c r="O71" s="217">
        <v>1573.86</v>
      </c>
      <c r="P71" s="217">
        <v>1596.11</v>
      </c>
      <c r="Q71" s="217">
        <v>1633.75</v>
      </c>
      <c r="R71" s="217">
        <v>1645.51</v>
      </c>
      <c r="S71" s="217">
        <v>1643.74</v>
      </c>
      <c r="T71" s="217">
        <v>1568.01</v>
      </c>
      <c r="U71" s="217">
        <v>1538.98</v>
      </c>
      <c r="V71" s="217">
        <v>1459.39</v>
      </c>
      <c r="W71" s="217">
        <v>1393.25</v>
      </c>
      <c r="X71" s="217">
        <v>1365.67</v>
      </c>
      <c r="Y71" s="218">
        <v>1320.56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219">
        <v>1252.76</v>
      </c>
      <c r="C75" s="220">
        <v>1262.76</v>
      </c>
      <c r="D75" s="220">
        <v>1286.5999999999999</v>
      </c>
      <c r="E75" s="220">
        <v>1294.8399999999999</v>
      </c>
      <c r="F75" s="220">
        <v>1359.23</v>
      </c>
      <c r="G75" s="220">
        <v>1467.65</v>
      </c>
      <c r="H75" s="220">
        <v>1524.54</v>
      </c>
      <c r="I75" s="220">
        <v>1536.35</v>
      </c>
      <c r="J75" s="220">
        <v>1534.26</v>
      </c>
      <c r="K75" s="220">
        <v>1526.86</v>
      </c>
      <c r="L75" s="220">
        <v>1516.97</v>
      </c>
      <c r="M75" s="220">
        <v>1516.89</v>
      </c>
      <c r="N75" s="220">
        <v>1506.69</v>
      </c>
      <c r="O75" s="220">
        <v>1490.25</v>
      </c>
      <c r="P75" s="220">
        <v>1498.66</v>
      </c>
      <c r="Q75" s="220">
        <v>1516.32</v>
      </c>
      <c r="R75" s="220">
        <v>1531.46</v>
      </c>
      <c r="S75" s="220">
        <v>1551.51</v>
      </c>
      <c r="T75" s="220">
        <v>1529.6</v>
      </c>
      <c r="U75" s="220">
        <v>1512.43</v>
      </c>
      <c r="V75" s="220">
        <v>1484.2</v>
      </c>
      <c r="W75" s="220">
        <v>1434.73</v>
      </c>
      <c r="X75" s="220">
        <v>1313.2</v>
      </c>
      <c r="Y75" s="221">
        <v>1290.4100000000001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13">
        <v>1261.56</v>
      </c>
      <c r="C76" s="214">
        <v>1262.03</v>
      </c>
      <c r="D76" s="214">
        <v>1270.95</v>
      </c>
      <c r="E76" s="214">
        <v>1293.55</v>
      </c>
      <c r="F76" s="214">
        <v>1377.39</v>
      </c>
      <c r="G76" s="214">
        <v>1493.23</v>
      </c>
      <c r="H76" s="214">
        <v>1514.47</v>
      </c>
      <c r="I76" s="214">
        <v>1559.26</v>
      </c>
      <c r="J76" s="214">
        <v>1537.01</v>
      </c>
      <c r="K76" s="214">
        <v>1525.66</v>
      </c>
      <c r="L76" s="214">
        <v>1508.09</v>
      </c>
      <c r="M76" s="214">
        <v>1511</v>
      </c>
      <c r="N76" s="214">
        <v>1507.57</v>
      </c>
      <c r="O76" s="214">
        <v>1504.03</v>
      </c>
      <c r="P76" s="214">
        <v>1507.91</v>
      </c>
      <c r="Q76" s="214">
        <v>1524.59</v>
      </c>
      <c r="R76" s="214">
        <v>1560.9</v>
      </c>
      <c r="S76" s="214">
        <v>1570.37</v>
      </c>
      <c r="T76" s="214">
        <v>1637.44</v>
      </c>
      <c r="U76" s="214">
        <v>1551.7</v>
      </c>
      <c r="V76" s="214">
        <v>1507.65</v>
      </c>
      <c r="W76" s="214">
        <v>1467.58</v>
      </c>
      <c r="X76" s="214">
        <v>1374.9</v>
      </c>
      <c r="Y76" s="215">
        <v>1337.98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13">
        <v>1290.54</v>
      </c>
      <c r="C77" s="214">
        <v>1278.51</v>
      </c>
      <c r="D77" s="214">
        <v>1280.96</v>
      </c>
      <c r="E77" s="214">
        <v>1292.6400000000001</v>
      </c>
      <c r="F77" s="214">
        <v>1360.31</v>
      </c>
      <c r="G77" s="214">
        <v>1472.35</v>
      </c>
      <c r="H77" s="214">
        <v>1519.7</v>
      </c>
      <c r="I77" s="214">
        <v>1536.95</v>
      </c>
      <c r="J77" s="214">
        <v>1539.53</v>
      </c>
      <c r="K77" s="214">
        <v>1535.88</v>
      </c>
      <c r="L77" s="214">
        <v>1507.71</v>
      </c>
      <c r="M77" s="214">
        <v>1521.82</v>
      </c>
      <c r="N77" s="214">
        <v>1516.89</v>
      </c>
      <c r="O77" s="214">
        <v>1508.11</v>
      </c>
      <c r="P77" s="214">
        <v>1509.81</v>
      </c>
      <c r="Q77" s="214">
        <v>1521.67</v>
      </c>
      <c r="R77" s="214">
        <v>1551.22</v>
      </c>
      <c r="S77" s="214">
        <v>1592.84</v>
      </c>
      <c r="T77" s="214">
        <v>1550.9</v>
      </c>
      <c r="U77" s="214">
        <v>1520.37</v>
      </c>
      <c r="V77" s="214">
        <v>1462.56</v>
      </c>
      <c r="W77" s="214">
        <v>1408.02</v>
      </c>
      <c r="X77" s="214">
        <v>1346.2</v>
      </c>
      <c r="Y77" s="215">
        <v>1332.15</v>
      </c>
      <c r="AB77" s="4">
        <v>9</v>
      </c>
      <c r="AC77" s="4">
        <v>24</v>
      </c>
    </row>
    <row r="78" spans="1:29" x14ac:dyDescent="0.25">
      <c r="A78" s="69">
        <v>4</v>
      </c>
      <c r="B78" s="213">
        <v>1289.6600000000001</v>
      </c>
      <c r="C78" s="214">
        <v>1290.1300000000001</v>
      </c>
      <c r="D78" s="214">
        <v>1291.23</v>
      </c>
      <c r="E78" s="214">
        <v>1291.83</v>
      </c>
      <c r="F78" s="214">
        <v>1292.92</v>
      </c>
      <c r="G78" s="214">
        <v>1363.61</v>
      </c>
      <c r="H78" s="214">
        <v>1391.07</v>
      </c>
      <c r="I78" s="214">
        <v>1377.94</v>
      </c>
      <c r="J78" s="214">
        <v>1353.19</v>
      </c>
      <c r="K78" s="214">
        <v>1315.96</v>
      </c>
      <c r="L78" s="214">
        <v>1246.95</v>
      </c>
      <c r="M78" s="214">
        <v>1246.8800000000001</v>
      </c>
      <c r="N78" s="214">
        <v>1246.75</v>
      </c>
      <c r="O78" s="214">
        <v>1246.8599999999999</v>
      </c>
      <c r="P78" s="214">
        <v>1273.76</v>
      </c>
      <c r="Q78" s="214">
        <v>1264.98</v>
      </c>
      <c r="R78" s="214">
        <v>1298.55</v>
      </c>
      <c r="S78" s="214">
        <v>1298.68</v>
      </c>
      <c r="T78" s="214">
        <v>1297.6400000000001</v>
      </c>
      <c r="U78" s="214">
        <v>1297.3699999999999</v>
      </c>
      <c r="V78" s="214">
        <v>1295.8599999999999</v>
      </c>
      <c r="W78" s="214">
        <v>1250.44</v>
      </c>
      <c r="X78" s="214">
        <v>1243.26</v>
      </c>
      <c r="Y78" s="215">
        <v>1249.1400000000001</v>
      </c>
      <c r="AB78" s="4">
        <v>9</v>
      </c>
      <c r="AC78" s="4">
        <v>25</v>
      </c>
    </row>
    <row r="79" spans="1:29" x14ac:dyDescent="0.25">
      <c r="A79" s="69">
        <v>5</v>
      </c>
      <c r="B79" s="213">
        <v>1290.45</v>
      </c>
      <c r="C79" s="214">
        <v>1291.51</v>
      </c>
      <c r="D79" s="214">
        <v>1291.33</v>
      </c>
      <c r="E79" s="214">
        <v>1292.17</v>
      </c>
      <c r="F79" s="214">
        <v>1299.42</v>
      </c>
      <c r="G79" s="214">
        <v>1310.79</v>
      </c>
      <c r="H79" s="214">
        <v>1382.41</v>
      </c>
      <c r="I79" s="214">
        <v>1363.48</v>
      </c>
      <c r="J79" s="214">
        <v>1319.96</v>
      </c>
      <c r="K79" s="214">
        <v>1308.6500000000001</v>
      </c>
      <c r="L79" s="214">
        <v>1300.46</v>
      </c>
      <c r="M79" s="214">
        <v>1298.3900000000001</v>
      </c>
      <c r="N79" s="214">
        <v>1259.6300000000001</v>
      </c>
      <c r="O79" s="214">
        <v>1247.3</v>
      </c>
      <c r="P79" s="214">
        <v>1247.98</v>
      </c>
      <c r="Q79" s="214">
        <v>1258.99</v>
      </c>
      <c r="R79" s="214">
        <v>1309.04</v>
      </c>
      <c r="S79" s="214">
        <v>1350.68</v>
      </c>
      <c r="T79" s="214">
        <v>1388.46</v>
      </c>
      <c r="U79" s="214">
        <v>1370.02</v>
      </c>
      <c r="V79" s="214">
        <v>1299.07</v>
      </c>
      <c r="W79" s="214">
        <v>1295.32</v>
      </c>
      <c r="X79" s="214">
        <v>1288.6600000000001</v>
      </c>
      <c r="Y79" s="215">
        <v>1289.6600000000001</v>
      </c>
      <c r="AB79" s="4">
        <v>10</v>
      </c>
      <c r="AC79" s="4">
        <v>2</v>
      </c>
    </row>
    <row r="80" spans="1:29" x14ac:dyDescent="0.25">
      <c r="A80" s="69">
        <v>6</v>
      </c>
      <c r="B80" s="213">
        <v>1297.17</v>
      </c>
      <c r="C80" s="214">
        <v>1291.68</v>
      </c>
      <c r="D80" s="214">
        <v>1277.5</v>
      </c>
      <c r="E80" s="214">
        <v>1276.45</v>
      </c>
      <c r="F80" s="214">
        <v>1293.24</v>
      </c>
      <c r="G80" s="214">
        <v>1300.54</v>
      </c>
      <c r="H80" s="214">
        <v>1327.75</v>
      </c>
      <c r="I80" s="214">
        <v>1405.23</v>
      </c>
      <c r="J80" s="214">
        <v>1511.76</v>
      </c>
      <c r="K80" s="214">
        <v>1516.44</v>
      </c>
      <c r="L80" s="214">
        <v>1511.01</v>
      </c>
      <c r="M80" s="214">
        <v>1512.3</v>
      </c>
      <c r="N80" s="214">
        <v>1501.07</v>
      </c>
      <c r="O80" s="214">
        <v>1504.09</v>
      </c>
      <c r="P80" s="214">
        <v>1504.77</v>
      </c>
      <c r="Q80" s="214">
        <v>1517.7</v>
      </c>
      <c r="R80" s="214">
        <v>1548.38</v>
      </c>
      <c r="S80" s="214">
        <v>1542.06</v>
      </c>
      <c r="T80" s="214">
        <v>1544.43</v>
      </c>
      <c r="U80" s="214">
        <v>1498.47</v>
      </c>
      <c r="V80" s="214">
        <v>1389.55</v>
      </c>
      <c r="W80" s="214">
        <v>1342.02</v>
      </c>
      <c r="X80" s="214">
        <v>1297.5899999999999</v>
      </c>
      <c r="Y80" s="215">
        <v>1295.9000000000001</v>
      </c>
      <c r="AB80" s="4">
        <v>10</v>
      </c>
      <c r="AC80" s="4">
        <v>3</v>
      </c>
    </row>
    <row r="81" spans="1:29" x14ac:dyDescent="0.25">
      <c r="A81" s="69">
        <v>7</v>
      </c>
      <c r="B81" s="213">
        <v>1324.05</v>
      </c>
      <c r="C81" s="214">
        <v>1293.45</v>
      </c>
      <c r="D81" s="214">
        <v>1293.92</v>
      </c>
      <c r="E81" s="214">
        <v>1289.55</v>
      </c>
      <c r="F81" s="214">
        <v>1294.24</v>
      </c>
      <c r="G81" s="214">
        <v>1302.8699999999999</v>
      </c>
      <c r="H81" s="214">
        <v>1382.87</v>
      </c>
      <c r="I81" s="214">
        <v>1428.34</v>
      </c>
      <c r="J81" s="214">
        <v>1541.16</v>
      </c>
      <c r="K81" s="214">
        <v>1593.26</v>
      </c>
      <c r="L81" s="214">
        <v>1599.43</v>
      </c>
      <c r="M81" s="214">
        <v>1600.12</v>
      </c>
      <c r="N81" s="214">
        <v>1600.66</v>
      </c>
      <c r="O81" s="214">
        <v>1600.15</v>
      </c>
      <c r="P81" s="214">
        <v>1612.81</v>
      </c>
      <c r="Q81" s="214">
        <v>1644.75</v>
      </c>
      <c r="R81" s="214">
        <v>1683.49</v>
      </c>
      <c r="S81" s="214">
        <v>1695.07</v>
      </c>
      <c r="T81" s="214">
        <v>1717.23</v>
      </c>
      <c r="U81" s="214">
        <v>1611.14</v>
      </c>
      <c r="V81" s="214">
        <v>1462.83</v>
      </c>
      <c r="W81" s="214">
        <v>1359.75</v>
      </c>
      <c r="X81" s="214">
        <v>1306.3399999999999</v>
      </c>
      <c r="Y81" s="215">
        <v>1298.78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13">
        <v>1260.25</v>
      </c>
      <c r="C82" s="214">
        <v>1260.96</v>
      </c>
      <c r="D82" s="214">
        <v>1269.76</v>
      </c>
      <c r="E82" s="214">
        <v>1271.69</v>
      </c>
      <c r="F82" s="214">
        <v>1295.18</v>
      </c>
      <c r="G82" s="214">
        <v>1366.56</v>
      </c>
      <c r="H82" s="214">
        <v>1406.92</v>
      </c>
      <c r="I82" s="214">
        <v>1501.88</v>
      </c>
      <c r="J82" s="214">
        <v>1511.49</v>
      </c>
      <c r="K82" s="214">
        <v>1471.11</v>
      </c>
      <c r="L82" s="214">
        <v>1453.5</v>
      </c>
      <c r="M82" s="214">
        <v>1463.97</v>
      </c>
      <c r="N82" s="214">
        <v>1460.23</v>
      </c>
      <c r="O82" s="214">
        <v>1460.01</v>
      </c>
      <c r="P82" s="214">
        <v>1461.69</v>
      </c>
      <c r="Q82" s="214">
        <v>1476.66</v>
      </c>
      <c r="R82" s="214">
        <v>1511.91</v>
      </c>
      <c r="S82" s="214">
        <v>1517.64</v>
      </c>
      <c r="T82" s="214">
        <v>1501.63</v>
      </c>
      <c r="U82" s="214">
        <v>1475.04</v>
      </c>
      <c r="V82" s="214">
        <v>1351.79</v>
      </c>
      <c r="W82" s="214">
        <v>1300.8599999999999</v>
      </c>
      <c r="X82" s="214">
        <v>1293.4100000000001</v>
      </c>
      <c r="Y82" s="215">
        <v>1290.5899999999999</v>
      </c>
      <c r="AB82" s="4">
        <v>10</v>
      </c>
      <c r="AC82" s="4">
        <v>5</v>
      </c>
    </row>
    <row r="83" spans="1:29" x14ac:dyDescent="0.25">
      <c r="A83" s="69">
        <v>9</v>
      </c>
      <c r="B83" s="213">
        <v>1275.5899999999999</v>
      </c>
      <c r="C83" s="214">
        <v>1273.71</v>
      </c>
      <c r="D83" s="214">
        <v>1257.96</v>
      </c>
      <c r="E83" s="214">
        <v>1259.77</v>
      </c>
      <c r="F83" s="214">
        <v>1274.4100000000001</v>
      </c>
      <c r="G83" s="214">
        <v>1307.96</v>
      </c>
      <c r="H83" s="214">
        <v>1368.96</v>
      </c>
      <c r="I83" s="214">
        <v>1439.12</v>
      </c>
      <c r="J83" s="214">
        <v>1458.47</v>
      </c>
      <c r="K83" s="214">
        <v>1462.55</v>
      </c>
      <c r="L83" s="214">
        <v>1377.11</v>
      </c>
      <c r="M83" s="214">
        <v>1378.54</v>
      </c>
      <c r="N83" s="214">
        <v>1371.22</v>
      </c>
      <c r="O83" s="214">
        <v>1370.64</v>
      </c>
      <c r="P83" s="214">
        <v>1365.33</v>
      </c>
      <c r="Q83" s="214">
        <v>1362.25</v>
      </c>
      <c r="R83" s="214">
        <v>1371.21</v>
      </c>
      <c r="S83" s="214">
        <v>1439.95</v>
      </c>
      <c r="T83" s="214">
        <v>1375.14</v>
      </c>
      <c r="U83" s="214">
        <v>1346.23</v>
      </c>
      <c r="V83" s="214">
        <v>1303.3399999999999</v>
      </c>
      <c r="W83" s="214">
        <v>1295.67</v>
      </c>
      <c r="X83" s="214">
        <v>1267.93</v>
      </c>
      <c r="Y83" s="215">
        <v>1268.3</v>
      </c>
      <c r="AB83" s="4">
        <v>10</v>
      </c>
      <c r="AC83" s="4">
        <v>6</v>
      </c>
    </row>
    <row r="84" spans="1:29" x14ac:dyDescent="0.25">
      <c r="A84" s="69">
        <v>10</v>
      </c>
      <c r="B84" s="213">
        <v>1268.32</v>
      </c>
      <c r="C84" s="214">
        <v>1263.24</v>
      </c>
      <c r="D84" s="214">
        <v>1264.1099999999999</v>
      </c>
      <c r="E84" s="214">
        <v>1270.48</v>
      </c>
      <c r="F84" s="214">
        <v>1278.8399999999999</v>
      </c>
      <c r="G84" s="214">
        <v>1305.6500000000001</v>
      </c>
      <c r="H84" s="214">
        <v>1360.07</v>
      </c>
      <c r="I84" s="214">
        <v>1383.98</v>
      </c>
      <c r="J84" s="214">
        <v>1382.18</v>
      </c>
      <c r="K84" s="214">
        <v>1367.96</v>
      </c>
      <c r="L84" s="214">
        <v>1341.39</v>
      </c>
      <c r="M84" s="214">
        <v>1355.76</v>
      </c>
      <c r="N84" s="214">
        <v>1355.24</v>
      </c>
      <c r="O84" s="214">
        <v>1362.56</v>
      </c>
      <c r="P84" s="214">
        <v>1348.25</v>
      </c>
      <c r="Q84" s="214">
        <v>1357.1</v>
      </c>
      <c r="R84" s="214">
        <v>1369.61</v>
      </c>
      <c r="S84" s="214">
        <v>1392.08</v>
      </c>
      <c r="T84" s="214">
        <v>1373.99</v>
      </c>
      <c r="U84" s="214">
        <v>1326.27</v>
      </c>
      <c r="V84" s="214">
        <v>1290.32</v>
      </c>
      <c r="W84" s="214">
        <v>1276.22</v>
      </c>
      <c r="X84" s="214">
        <v>1270.29</v>
      </c>
      <c r="Y84" s="215">
        <v>1269.49</v>
      </c>
      <c r="AB84" s="4">
        <v>10</v>
      </c>
      <c r="AC84" s="4">
        <v>7</v>
      </c>
    </row>
    <row r="85" spans="1:29" x14ac:dyDescent="0.25">
      <c r="A85" s="69">
        <v>11</v>
      </c>
      <c r="B85" s="213">
        <v>1287.6199999999999</v>
      </c>
      <c r="C85" s="214">
        <v>1286.3900000000001</v>
      </c>
      <c r="D85" s="214">
        <v>1278.71</v>
      </c>
      <c r="E85" s="214">
        <v>1287.46</v>
      </c>
      <c r="F85" s="214">
        <v>1289.06</v>
      </c>
      <c r="G85" s="214">
        <v>1306.03</v>
      </c>
      <c r="H85" s="214">
        <v>1313.43</v>
      </c>
      <c r="I85" s="214">
        <v>1314.7</v>
      </c>
      <c r="J85" s="214">
        <v>1297.57</v>
      </c>
      <c r="K85" s="214">
        <v>1297.55</v>
      </c>
      <c r="L85" s="214">
        <v>1296.5</v>
      </c>
      <c r="M85" s="214">
        <v>1296.51</v>
      </c>
      <c r="N85" s="214">
        <v>1296.1600000000001</v>
      </c>
      <c r="O85" s="214">
        <v>1295.1199999999999</v>
      </c>
      <c r="P85" s="214">
        <v>1296.8599999999999</v>
      </c>
      <c r="Q85" s="214">
        <v>1292.23</v>
      </c>
      <c r="R85" s="214">
        <v>1293.28</v>
      </c>
      <c r="S85" s="214">
        <v>1294.1300000000001</v>
      </c>
      <c r="T85" s="214">
        <v>1293.75</v>
      </c>
      <c r="U85" s="214">
        <v>1293.95</v>
      </c>
      <c r="V85" s="214">
        <v>1293.4100000000001</v>
      </c>
      <c r="W85" s="214">
        <v>1291.6099999999999</v>
      </c>
      <c r="X85" s="214">
        <v>1271.8900000000001</v>
      </c>
      <c r="Y85" s="215">
        <v>1273.53</v>
      </c>
      <c r="AB85" s="4">
        <v>10</v>
      </c>
      <c r="AC85" s="4">
        <v>8</v>
      </c>
    </row>
    <row r="86" spans="1:29" x14ac:dyDescent="0.25">
      <c r="A86" s="69">
        <v>12</v>
      </c>
      <c r="B86" s="213">
        <v>1282.6500000000001</v>
      </c>
      <c r="C86" s="214">
        <v>1277.72</v>
      </c>
      <c r="D86" s="214">
        <v>1253.3599999999999</v>
      </c>
      <c r="E86" s="214">
        <v>1284.97</v>
      </c>
      <c r="F86" s="214">
        <v>1297.55</v>
      </c>
      <c r="G86" s="214">
        <v>1299.67</v>
      </c>
      <c r="H86" s="214">
        <v>1298.6500000000001</v>
      </c>
      <c r="I86" s="214">
        <v>1299.07</v>
      </c>
      <c r="J86" s="214">
        <v>1290.6600000000001</v>
      </c>
      <c r="K86" s="214">
        <v>1290.19</v>
      </c>
      <c r="L86" s="214">
        <v>1289.55</v>
      </c>
      <c r="M86" s="214">
        <v>1274.28</v>
      </c>
      <c r="N86" s="214">
        <v>1289.74</v>
      </c>
      <c r="O86" s="214">
        <v>1274.67</v>
      </c>
      <c r="P86" s="214">
        <v>1289.8699999999999</v>
      </c>
      <c r="Q86" s="214">
        <v>1276.54</v>
      </c>
      <c r="R86" s="214">
        <v>1293.2</v>
      </c>
      <c r="S86" s="214">
        <v>1326.9</v>
      </c>
      <c r="T86" s="214">
        <v>1293.49</v>
      </c>
      <c r="U86" s="214">
        <v>1301.1199999999999</v>
      </c>
      <c r="V86" s="214">
        <v>1296.47</v>
      </c>
      <c r="W86" s="214">
        <v>1294.8</v>
      </c>
      <c r="X86" s="214">
        <v>1292.8900000000001</v>
      </c>
      <c r="Y86" s="215">
        <v>1296.74</v>
      </c>
      <c r="AB86" s="4">
        <v>10</v>
      </c>
      <c r="AC86" s="4">
        <v>9</v>
      </c>
    </row>
    <row r="87" spans="1:29" x14ac:dyDescent="0.25">
      <c r="A87" s="69">
        <v>13</v>
      </c>
      <c r="B87" s="213">
        <v>1298.31</v>
      </c>
      <c r="C87" s="214">
        <v>1298.8800000000001</v>
      </c>
      <c r="D87" s="214">
        <v>1299.3699999999999</v>
      </c>
      <c r="E87" s="214">
        <v>1299.96</v>
      </c>
      <c r="F87" s="214">
        <v>1300.93</v>
      </c>
      <c r="G87" s="214">
        <v>1302.99</v>
      </c>
      <c r="H87" s="214">
        <v>1305.05</v>
      </c>
      <c r="I87" s="214">
        <v>1309.68</v>
      </c>
      <c r="J87" s="214">
        <v>1391.05</v>
      </c>
      <c r="K87" s="214">
        <v>1390.92</v>
      </c>
      <c r="L87" s="214">
        <v>1383.7</v>
      </c>
      <c r="M87" s="214">
        <v>1382.02</v>
      </c>
      <c r="N87" s="214">
        <v>1382.02</v>
      </c>
      <c r="O87" s="214">
        <v>1384.34</v>
      </c>
      <c r="P87" s="214">
        <v>1388.35</v>
      </c>
      <c r="Q87" s="214">
        <v>1401.15</v>
      </c>
      <c r="R87" s="214">
        <v>1428.94</v>
      </c>
      <c r="S87" s="214">
        <v>1429.49</v>
      </c>
      <c r="T87" s="214">
        <v>1410.77</v>
      </c>
      <c r="U87" s="214">
        <v>1394.28</v>
      </c>
      <c r="V87" s="214">
        <v>1371.03</v>
      </c>
      <c r="W87" s="214">
        <v>1327.15</v>
      </c>
      <c r="X87" s="214">
        <v>1298.97</v>
      </c>
      <c r="Y87" s="215">
        <v>1299.24</v>
      </c>
      <c r="AB87" s="4">
        <v>10</v>
      </c>
      <c r="AC87" s="4">
        <v>10</v>
      </c>
    </row>
    <row r="88" spans="1:29" x14ac:dyDescent="0.25">
      <c r="A88" s="69">
        <v>14</v>
      </c>
      <c r="B88" s="213">
        <v>1299.6500000000001</v>
      </c>
      <c r="C88" s="214">
        <v>1300.4000000000001</v>
      </c>
      <c r="D88" s="214">
        <v>1299.6400000000001</v>
      </c>
      <c r="E88" s="214">
        <v>1288.46</v>
      </c>
      <c r="F88" s="214">
        <v>1299.8699999999999</v>
      </c>
      <c r="G88" s="214">
        <v>1302.7</v>
      </c>
      <c r="H88" s="214">
        <v>1302.97</v>
      </c>
      <c r="I88" s="214">
        <v>1307.33</v>
      </c>
      <c r="J88" s="214">
        <v>1347.18</v>
      </c>
      <c r="K88" s="214">
        <v>1432.51</v>
      </c>
      <c r="L88" s="214">
        <v>1433.57</v>
      </c>
      <c r="M88" s="214">
        <v>1431.61</v>
      </c>
      <c r="N88" s="214">
        <v>1424.01</v>
      </c>
      <c r="O88" s="214">
        <v>1419.65</v>
      </c>
      <c r="P88" s="214">
        <v>1426.55</v>
      </c>
      <c r="Q88" s="214">
        <v>1435.97</v>
      </c>
      <c r="R88" s="214">
        <v>1454.73</v>
      </c>
      <c r="S88" s="214">
        <v>1491.5</v>
      </c>
      <c r="T88" s="214">
        <v>1448.52</v>
      </c>
      <c r="U88" s="214">
        <v>1383.15</v>
      </c>
      <c r="V88" s="214">
        <v>1309.68</v>
      </c>
      <c r="W88" s="214">
        <v>1392.52</v>
      </c>
      <c r="X88" s="214">
        <v>1321.5</v>
      </c>
      <c r="Y88" s="215">
        <v>1305.54</v>
      </c>
      <c r="AB88" s="4">
        <v>10</v>
      </c>
      <c r="AC88" s="4">
        <v>11</v>
      </c>
    </row>
    <row r="89" spans="1:29" x14ac:dyDescent="0.25">
      <c r="A89" s="69">
        <v>15</v>
      </c>
      <c r="B89" s="213">
        <v>1299.05</v>
      </c>
      <c r="C89" s="214">
        <v>1294.67</v>
      </c>
      <c r="D89" s="214">
        <v>1292.99</v>
      </c>
      <c r="E89" s="214">
        <v>1293.27</v>
      </c>
      <c r="F89" s="214">
        <v>1300.5</v>
      </c>
      <c r="G89" s="214">
        <v>1306.26</v>
      </c>
      <c r="H89" s="214">
        <v>1307.29</v>
      </c>
      <c r="I89" s="214">
        <v>1349.21</v>
      </c>
      <c r="J89" s="214">
        <v>1351.56</v>
      </c>
      <c r="K89" s="214">
        <v>1354.5</v>
      </c>
      <c r="L89" s="214">
        <v>1348.39</v>
      </c>
      <c r="M89" s="214">
        <v>1362.92</v>
      </c>
      <c r="N89" s="214">
        <v>1341.33</v>
      </c>
      <c r="O89" s="214">
        <v>1345.48</v>
      </c>
      <c r="P89" s="214">
        <v>1348.61</v>
      </c>
      <c r="Q89" s="214">
        <v>1363.75</v>
      </c>
      <c r="R89" s="214">
        <v>1405.97</v>
      </c>
      <c r="S89" s="214">
        <v>1414.21</v>
      </c>
      <c r="T89" s="214">
        <v>1381.78</v>
      </c>
      <c r="U89" s="214">
        <v>1360.04</v>
      </c>
      <c r="V89" s="214">
        <v>1305.1400000000001</v>
      </c>
      <c r="W89" s="214">
        <v>1291.69</v>
      </c>
      <c r="X89" s="214">
        <v>1291.46</v>
      </c>
      <c r="Y89" s="215">
        <v>1276.79</v>
      </c>
      <c r="AB89" s="4">
        <v>10</v>
      </c>
      <c r="AC89" s="4">
        <v>12</v>
      </c>
    </row>
    <row r="90" spans="1:29" x14ac:dyDescent="0.25">
      <c r="A90" s="69">
        <v>16</v>
      </c>
      <c r="B90" s="213">
        <v>1283.32</v>
      </c>
      <c r="C90" s="214">
        <v>1264.6300000000001</v>
      </c>
      <c r="D90" s="214">
        <v>1249.9000000000001</v>
      </c>
      <c r="E90" s="214">
        <v>1273.6400000000001</v>
      </c>
      <c r="F90" s="214">
        <v>1299.1300000000001</v>
      </c>
      <c r="G90" s="214">
        <v>1299.97</v>
      </c>
      <c r="H90" s="214">
        <v>1303.98</v>
      </c>
      <c r="I90" s="214">
        <v>1300.3599999999999</v>
      </c>
      <c r="J90" s="214">
        <v>1288.82</v>
      </c>
      <c r="K90" s="214">
        <v>1288.67</v>
      </c>
      <c r="L90" s="214">
        <v>1287.77</v>
      </c>
      <c r="M90" s="214">
        <v>1287.55</v>
      </c>
      <c r="N90" s="214">
        <v>1288.31</v>
      </c>
      <c r="O90" s="214">
        <v>1288.3599999999999</v>
      </c>
      <c r="P90" s="214">
        <v>1288.73</v>
      </c>
      <c r="Q90" s="214">
        <v>1289.6300000000001</v>
      </c>
      <c r="R90" s="214">
        <v>1324.75</v>
      </c>
      <c r="S90" s="214">
        <v>1328.83</v>
      </c>
      <c r="T90" s="214">
        <v>1290.93</v>
      </c>
      <c r="U90" s="214">
        <v>1302.3</v>
      </c>
      <c r="V90" s="214">
        <v>1290.0899999999999</v>
      </c>
      <c r="W90" s="214">
        <v>1285.28</v>
      </c>
      <c r="X90" s="214">
        <v>1285.2</v>
      </c>
      <c r="Y90" s="215">
        <v>1286.77</v>
      </c>
      <c r="AB90" s="4">
        <v>10</v>
      </c>
      <c r="AC90" s="4">
        <v>13</v>
      </c>
    </row>
    <row r="91" spans="1:29" x14ac:dyDescent="0.25">
      <c r="A91" s="69">
        <v>17</v>
      </c>
      <c r="B91" s="213">
        <v>1286.44</v>
      </c>
      <c r="C91" s="214">
        <v>1280.9100000000001</v>
      </c>
      <c r="D91" s="214">
        <v>1291.95</v>
      </c>
      <c r="E91" s="214">
        <v>1293.54</v>
      </c>
      <c r="F91" s="214">
        <v>1299.43</v>
      </c>
      <c r="G91" s="214">
        <v>1318.09</v>
      </c>
      <c r="H91" s="214">
        <v>1412.51</v>
      </c>
      <c r="I91" s="214">
        <v>1429.96</v>
      </c>
      <c r="J91" s="214">
        <v>1428.33</v>
      </c>
      <c r="K91" s="214">
        <v>1426.56</v>
      </c>
      <c r="L91" s="214">
        <v>1409.15</v>
      </c>
      <c r="M91" s="214">
        <v>1411.95</v>
      </c>
      <c r="N91" s="214">
        <v>1402.95</v>
      </c>
      <c r="O91" s="214">
        <v>1405.93</v>
      </c>
      <c r="P91" s="214">
        <v>1419.59</v>
      </c>
      <c r="Q91" s="214">
        <v>1439.65</v>
      </c>
      <c r="R91" s="214">
        <v>1530.63</v>
      </c>
      <c r="S91" s="214">
        <v>1542.05</v>
      </c>
      <c r="T91" s="214">
        <v>1447.04</v>
      </c>
      <c r="U91" s="214">
        <v>1420.07</v>
      </c>
      <c r="V91" s="214">
        <v>1342.97</v>
      </c>
      <c r="W91" s="214">
        <v>1298.77</v>
      </c>
      <c r="X91" s="214">
        <v>1290.49</v>
      </c>
      <c r="Y91" s="215">
        <v>1292.44</v>
      </c>
      <c r="AB91" s="4">
        <v>10</v>
      </c>
      <c r="AC91" s="4">
        <v>14</v>
      </c>
    </row>
    <row r="92" spans="1:29" x14ac:dyDescent="0.25">
      <c r="A92" s="69">
        <v>18</v>
      </c>
      <c r="B92" s="213">
        <v>1294.57</v>
      </c>
      <c r="C92" s="214">
        <v>1295.42</v>
      </c>
      <c r="D92" s="214">
        <v>1289.8699999999999</v>
      </c>
      <c r="E92" s="214">
        <v>1296.79</v>
      </c>
      <c r="F92" s="214">
        <v>1296.9100000000001</v>
      </c>
      <c r="G92" s="214">
        <v>1375.27</v>
      </c>
      <c r="H92" s="214">
        <v>1430.21</v>
      </c>
      <c r="I92" s="214">
        <v>1461.64</v>
      </c>
      <c r="J92" s="214">
        <v>1461.82</v>
      </c>
      <c r="K92" s="214">
        <v>1466.51</v>
      </c>
      <c r="L92" s="214">
        <v>1448.37</v>
      </c>
      <c r="M92" s="214">
        <v>1449.69</v>
      </c>
      <c r="N92" s="214">
        <v>1424.04</v>
      </c>
      <c r="O92" s="214">
        <v>1399.05</v>
      </c>
      <c r="P92" s="214">
        <v>1441.13</v>
      </c>
      <c r="Q92" s="214">
        <v>1462.83</v>
      </c>
      <c r="R92" s="214">
        <v>1509.13</v>
      </c>
      <c r="S92" s="214">
        <v>1485.07</v>
      </c>
      <c r="T92" s="214">
        <v>1456.79</v>
      </c>
      <c r="U92" s="214">
        <v>1410.77</v>
      </c>
      <c r="V92" s="214">
        <v>1299.03</v>
      </c>
      <c r="W92" s="214">
        <v>1296.8900000000001</v>
      </c>
      <c r="X92" s="214">
        <v>1290.8</v>
      </c>
      <c r="Y92" s="215">
        <v>1292.6300000000001</v>
      </c>
      <c r="AB92" s="4">
        <v>10</v>
      </c>
      <c r="AC92" s="4">
        <v>15</v>
      </c>
    </row>
    <row r="93" spans="1:29" x14ac:dyDescent="0.25">
      <c r="A93" s="69">
        <v>19</v>
      </c>
      <c r="B93" s="213">
        <v>1293.6300000000001</v>
      </c>
      <c r="C93" s="214">
        <v>1295.48</v>
      </c>
      <c r="D93" s="214">
        <v>1296.4000000000001</v>
      </c>
      <c r="E93" s="214">
        <v>1297.97</v>
      </c>
      <c r="F93" s="214">
        <v>1303.8800000000001</v>
      </c>
      <c r="G93" s="214">
        <v>1328.13</v>
      </c>
      <c r="H93" s="214">
        <v>1421.15</v>
      </c>
      <c r="I93" s="214">
        <v>1436.46</v>
      </c>
      <c r="J93" s="214">
        <v>1437.9</v>
      </c>
      <c r="K93" s="214">
        <v>1435.08</v>
      </c>
      <c r="L93" s="214">
        <v>1435.45</v>
      </c>
      <c r="M93" s="214">
        <v>1423.5</v>
      </c>
      <c r="N93" s="214">
        <v>1421.46</v>
      </c>
      <c r="O93" s="214">
        <v>1419.57</v>
      </c>
      <c r="P93" s="214">
        <v>1422.64</v>
      </c>
      <c r="Q93" s="214">
        <v>1435.6</v>
      </c>
      <c r="R93" s="214">
        <v>1462.45</v>
      </c>
      <c r="S93" s="214">
        <v>1458.16</v>
      </c>
      <c r="T93" s="214">
        <v>1434.54</v>
      </c>
      <c r="U93" s="214">
        <v>1420.84</v>
      </c>
      <c r="V93" s="214">
        <v>1363.58</v>
      </c>
      <c r="W93" s="214">
        <v>1297.93</v>
      </c>
      <c r="X93" s="214">
        <v>1292.2</v>
      </c>
      <c r="Y93" s="215">
        <v>1291.97</v>
      </c>
      <c r="AB93" s="4">
        <v>10</v>
      </c>
      <c r="AC93" s="4">
        <v>16</v>
      </c>
    </row>
    <row r="94" spans="1:29" x14ac:dyDescent="0.25">
      <c r="A94" s="69">
        <v>20</v>
      </c>
      <c r="B94" s="213">
        <v>1301.8900000000001</v>
      </c>
      <c r="C94" s="214">
        <v>1295.8900000000001</v>
      </c>
      <c r="D94" s="214">
        <v>1297.77</v>
      </c>
      <c r="E94" s="214">
        <v>1298.3499999999999</v>
      </c>
      <c r="F94" s="214">
        <v>1297.72</v>
      </c>
      <c r="G94" s="214">
        <v>1301.32</v>
      </c>
      <c r="H94" s="214">
        <v>1306.22</v>
      </c>
      <c r="I94" s="214">
        <v>1367.65</v>
      </c>
      <c r="J94" s="214">
        <v>1369.98</v>
      </c>
      <c r="K94" s="214">
        <v>1371.44</v>
      </c>
      <c r="L94" s="214">
        <v>1367.11</v>
      </c>
      <c r="M94" s="214">
        <v>1363.52</v>
      </c>
      <c r="N94" s="214">
        <v>1364.07</v>
      </c>
      <c r="O94" s="214">
        <v>1366.84</v>
      </c>
      <c r="P94" s="214">
        <v>1372.76</v>
      </c>
      <c r="Q94" s="214">
        <v>1379.53</v>
      </c>
      <c r="R94" s="214">
        <v>1389.89</v>
      </c>
      <c r="S94" s="214">
        <v>1383.72</v>
      </c>
      <c r="T94" s="214">
        <v>1389.34</v>
      </c>
      <c r="U94" s="214">
        <v>1356.77</v>
      </c>
      <c r="V94" s="214">
        <v>1296.01</v>
      </c>
      <c r="W94" s="214">
        <v>1288.69</v>
      </c>
      <c r="X94" s="214">
        <v>1290.43</v>
      </c>
      <c r="Y94" s="215">
        <v>1292.8800000000001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13">
        <v>1293.5899999999999</v>
      </c>
      <c r="C95" s="214">
        <v>1288.46</v>
      </c>
      <c r="D95" s="214">
        <v>1288.97</v>
      </c>
      <c r="E95" s="214">
        <v>1289.56</v>
      </c>
      <c r="F95" s="214">
        <v>1289.52</v>
      </c>
      <c r="G95" s="214">
        <v>1297.4100000000001</v>
      </c>
      <c r="H95" s="214">
        <v>1296.5999999999999</v>
      </c>
      <c r="I95" s="214">
        <v>1297.69</v>
      </c>
      <c r="J95" s="214">
        <v>1292.54</v>
      </c>
      <c r="K95" s="214">
        <v>1303.08</v>
      </c>
      <c r="L95" s="214">
        <v>1299.0899999999999</v>
      </c>
      <c r="M95" s="214">
        <v>1290.3800000000001</v>
      </c>
      <c r="N95" s="214">
        <v>1290.0899999999999</v>
      </c>
      <c r="O95" s="214">
        <v>1290.3800000000001</v>
      </c>
      <c r="P95" s="214">
        <v>1317.62</v>
      </c>
      <c r="Q95" s="214">
        <v>1353.76</v>
      </c>
      <c r="R95" s="214">
        <v>1363.23</v>
      </c>
      <c r="S95" s="214">
        <v>1360.47</v>
      </c>
      <c r="T95" s="214">
        <v>1357.01</v>
      </c>
      <c r="U95" s="214">
        <v>1319.99</v>
      </c>
      <c r="V95" s="214">
        <v>1376.46</v>
      </c>
      <c r="W95" s="214">
        <v>1308.8</v>
      </c>
      <c r="X95" s="214">
        <v>1291.96</v>
      </c>
      <c r="Y95" s="215">
        <v>1291.98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13">
        <v>1295.44</v>
      </c>
      <c r="C96" s="214">
        <v>1296.72</v>
      </c>
      <c r="D96" s="214">
        <v>1297.3900000000001</v>
      </c>
      <c r="E96" s="214">
        <v>1298.05</v>
      </c>
      <c r="F96" s="214">
        <v>1304.73</v>
      </c>
      <c r="G96" s="214">
        <v>1417.83</v>
      </c>
      <c r="H96" s="214">
        <v>1537.54</v>
      </c>
      <c r="I96" s="214">
        <v>1561.86</v>
      </c>
      <c r="J96" s="214">
        <v>1478.42</v>
      </c>
      <c r="K96" s="214">
        <v>1475.69</v>
      </c>
      <c r="L96" s="214">
        <v>1463.75</v>
      </c>
      <c r="M96" s="214">
        <v>1480.06</v>
      </c>
      <c r="N96" s="214">
        <v>1473.26</v>
      </c>
      <c r="O96" s="214">
        <v>1470.22</v>
      </c>
      <c r="P96" s="214">
        <v>1481.52</v>
      </c>
      <c r="Q96" s="214">
        <v>1493.32</v>
      </c>
      <c r="R96" s="214">
        <v>1493.05</v>
      </c>
      <c r="S96" s="214">
        <v>1484.77</v>
      </c>
      <c r="T96" s="214">
        <v>1441.45</v>
      </c>
      <c r="U96" s="214">
        <v>1428.63</v>
      </c>
      <c r="V96" s="214">
        <v>1339.11</v>
      </c>
      <c r="W96" s="214">
        <v>1300.6400000000001</v>
      </c>
      <c r="X96" s="214">
        <v>1293.1099999999999</v>
      </c>
      <c r="Y96" s="215">
        <v>1293.79</v>
      </c>
      <c r="AB96" s="4">
        <v>10</v>
      </c>
      <c r="AC96" s="4">
        <v>19</v>
      </c>
    </row>
    <row r="97" spans="1:29" x14ac:dyDescent="0.25">
      <c r="A97" s="69">
        <v>23</v>
      </c>
      <c r="B97" s="213">
        <v>1296.1400000000001</v>
      </c>
      <c r="C97" s="214">
        <v>1297.03</v>
      </c>
      <c r="D97" s="214">
        <v>1298</v>
      </c>
      <c r="E97" s="214">
        <v>1298.92</v>
      </c>
      <c r="F97" s="214">
        <v>1305.5</v>
      </c>
      <c r="G97" s="214">
        <v>1350.73</v>
      </c>
      <c r="H97" s="214">
        <v>1413.06</v>
      </c>
      <c r="I97" s="214">
        <v>1446.84</v>
      </c>
      <c r="J97" s="214">
        <v>1421.2</v>
      </c>
      <c r="K97" s="214">
        <v>1416.18</v>
      </c>
      <c r="L97" s="214">
        <v>1405.13</v>
      </c>
      <c r="M97" s="214">
        <v>1404.47</v>
      </c>
      <c r="N97" s="214">
        <v>1382.46</v>
      </c>
      <c r="O97" s="214">
        <v>1388.53</v>
      </c>
      <c r="P97" s="214">
        <v>1412.83</v>
      </c>
      <c r="Q97" s="214">
        <v>1451.37</v>
      </c>
      <c r="R97" s="214">
        <v>1463.57</v>
      </c>
      <c r="S97" s="214">
        <v>1465.8</v>
      </c>
      <c r="T97" s="214">
        <v>1428.16</v>
      </c>
      <c r="U97" s="214">
        <v>1393.43</v>
      </c>
      <c r="V97" s="214">
        <v>1361.5</v>
      </c>
      <c r="W97" s="214">
        <v>1303.78</v>
      </c>
      <c r="X97" s="214">
        <v>1301.46</v>
      </c>
      <c r="Y97" s="215">
        <v>1294.55</v>
      </c>
      <c r="AB97" s="4">
        <v>10</v>
      </c>
      <c r="AC97" s="4">
        <v>20</v>
      </c>
    </row>
    <row r="98" spans="1:29" x14ac:dyDescent="0.25">
      <c r="A98" s="69">
        <v>24</v>
      </c>
      <c r="B98" s="213">
        <v>1296.06</v>
      </c>
      <c r="C98" s="214">
        <v>1293.01</v>
      </c>
      <c r="D98" s="214">
        <v>1288.06</v>
      </c>
      <c r="E98" s="214">
        <v>1287.44</v>
      </c>
      <c r="F98" s="214">
        <v>1295.3800000000001</v>
      </c>
      <c r="G98" s="214">
        <v>1309.76</v>
      </c>
      <c r="H98" s="214">
        <v>1342.55</v>
      </c>
      <c r="I98" s="214">
        <v>1377.17</v>
      </c>
      <c r="J98" s="214">
        <v>1385.01</v>
      </c>
      <c r="K98" s="214">
        <v>1386.33</v>
      </c>
      <c r="L98" s="214">
        <v>1377.03</v>
      </c>
      <c r="M98" s="214">
        <v>1375.71</v>
      </c>
      <c r="N98" s="214">
        <v>1375.49</v>
      </c>
      <c r="O98" s="214">
        <v>1382.72</v>
      </c>
      <c r="P98" s="214">
        <v>1389.34</v>
      </c>
      <c r="Q98" s="214">
        <v>1403.55</v>
      </c>
      <c r="R98" s="214">
        <v>1440.17</v>
      </c>
      <c r="S98" s="214">
        <v>1450.35</v>
      </c>
      <c r="T98" s="214">
        <v>1389.88</v>
      </c>
      <c r="U98" s="214">
        <v>1379.76</v>
      </c>
      <c r="V98" s="214">
        <v>1339.86</v>
      </c>
      <c r="W98" s="214">
        <v>1303.43</v>
      </c>
      <c r="X98" s="214">
        <v>1297.44</v>
      </c>
      <c r="Y98" s="215">
        <v>1297.6500000000001</v>
      </c>
      <c r="AB98" s="4">
        <v>10</v>
      </c>
      <c r="AC98" s="4">
        <v>21</v>
      </c>
    </row>
    <row r="99" spans="1:29" x14ac:dyDescent="0.25">
      <c r="A99" s="69">
        <v>25</v>
      </c>
      <c r="B99" s="213">
        <v>1299.6099999999999</v>
      </c>
      <c r="C99" s="214">
        <v>1300.6600000000001</v>
      </c>
      <c r="D99" s="214">
        <v>1296.1400000000001</v>
      </c>
      <c r="E99" s="214">
        <v>1301.97</v>
      </c>
      <c r="F99" s="214">
        <v>1303.21</v>
      </c>
      <c r="G99" s="214">
        <v>1319.91</v>
      </c>
      <c r="H99" s="214">
        <v>1374.78</v>
      </c>
      <c r="I99" s="214">
        <v>1423.8</v>
      </c>
      <c r="J99" s="214">
        <v>1393.07</v>
      </c>
      <c r="K99" s="214">
        <v>1389.97</v>
      </c>
      <c r="L99" s="214">
        <v>1381.68</v>
      </c>
      <c r="M99" s="214">
        <v>1380.49</v>
      </c>
      <c r="N99" s="214">
        <v>1378.94</v>
      </c>
      <c r="O99" s="214">
        <v>1382.68</v>
      </c>
      <c r="P99" s="214">
        <v>1394.25</v>
      </c>
      <c r="Q99" s="214">
        <v>1406.15</v>
      </c>
      <c r="R99" s="214">
        <v>1460.06</v>
      </c>
      <c r="S99" s="214">
        <v>1455.98</v>
      </c>
      <c r="T99" s="214">
        <v>1395.96</v>
      </c>
      <c r="U99" s="214">
        <v>1380.58</v>
      </c>
      <c r="V99" s="214">
        <v>1338.34</v>
      </c>
      <c r="W99" s="214">
        <v>1304.96</v>
      </c>
      <c r="X99" s="214">
        <v>1297</v>
      </c>
      <c r="Y99" s="215">
        <v>1297.3</v>
      </c>
      <c r="AB99" s="4">
        <v>10</v>
      </c>
      <c r="AC99" s="4">
        <v>22</v>
      </c>
    </row>
    <row r="100" spans="1:29" x14ac:dyDescent="0.25">
      <c r="A100" s="69">
        <v>26</v>
      </c>
      <c r="B100" s="213">
        <v>1299.25</v>
      </c>
      <c r="C100" s="214">
        <v>1294.71</v>
      </c>
      <c r="D100" s="214">
        <v>1295.03</v>
      </c>
      <c r="E100" s="214">
        <v>1296.77</v>
      </c>
      <c r="F100" s="214">
        <v>1302.6300000000001</v>
      </c>
      <c r="G100" s="214">
        <v>1311.02</v>
      </c>
      <c r="H100" s="214">
        <v>1361.17</v>
      </c>
      <c r="I100" s="214">
        <v>1360.28</v>
      </c>
      <c r="J100" s="214">
        <v>1351.88</v>
      </c>
      <c r="K100" s="214">
        <v>1363.47</v>
      </c>
      <c r="L100" s="214">
        <v>1361.47</v>
      </c>
      <c r="M100" s="214">
        <v>1361.59</v>
      </c>
      <c r="N100" s="214">
        <v>1352.26</v>
      </c>
      <c r="O100" s="214">
        <v>1352.86</v>
      </c>
      <c r="P100" s="214">
        <v>1362.83</v>
      </c>
      <c r="Q100" s="214">
        <v>1372.55</v>
      </c>
      <c r="R100" s="214">
        <v>1406.88</v>
      </c>
      <c r="S100" s="214">
        <v>1377.61</v>
      </c>
      <c r="T100" s="214">
        <v>1360.21</v>
      </c>
      <c r="U100" s="214">
        <v>1322.44</v>
      </c>
      <c r="V100" s="214">
        <v>1300.24</v>
      </c>
      <c r="W100" s="214">
        <v>1244.18</v>
      </c>
      <c r="X100" s="214">
        <v>1289.57</v>
      </c>
      <c r="Y100" s="215">
        <v>1292.0999999999999</v>
      </c>
      <c r="AB100" s="4">
        <v>10</v>
      </c>
      <c r="AC100" s="4">
        <v>23</v>
      </c>
    </row>
    <row r="101" spans="1:29" x14ac:dyDescent="0.25">
      <c r="A101" s="69">
        <v>27</v>
      </c>
      <c r="B101" s="213">
        <v>1295.54</v>
      </c>
      <c r="C101" s="214">
        <v>1295.5</v>
      </c>
      <c r="D101" s="214">
        <v>1295.5899999999999</v>
      </c>
      <c r="E101" s="214">
        <v>1296.47</v>
      </c>
      <c r="F101" s="214">
        <v>1298.31</v>
      </c>
      <c r="G101" s="214">
        <v>1295.55</v>
      </c>
      <c r="H101" s="214">
        <v>1308.3599999999999</v>
      </c>
      <c r="I101" s="214">
        <v>1372.93</v>
      </c>
      <c r="J101" s="214">
        <v>1457.48</v>
      </c>
      <c r="K101" s="214">
        <v>1493.55</v>
      </c>
      <c r="L101" s="214">
        <v>1459.23</v>
      </c>
      <c r="M101" s="214">
        <v>1444.83</v>
      </c>
      <c r="N101" s="214">
        <v>1420.69</v>
      </c>
      <c r="O101" s="214">
        <v>1431.72</v>
      </c>
      <c r="P101" s="214">
        <v>1447.43</v>
      </c>
      <c r="Q101" s="214">
        <v>1482.64</v>
      </c>
      <c r="R101" s="214">
        <v>1501.39</v>
      </c>
      <c r="S101" s="214">
        <v>1489.27</v>
      </c>
      <c r="T101" s="214">
        <v>1471.34</v>
      </c>
      <c r="U101" s="214">
        <v>1452.1</v>
      </c>
      <c r="V101" s="214">
        <v>1409.28</v>
      </c>
      <c r="W101" s="214">
        <v>1320.92</v>
      </c>
      <c r="X101" s="214">
        <v>1295.22</v>
      </c>
      <c r="Y101" s="215">
        <v>1295.99</v>
      </c>
      <c r="AB101" s="4">
        <v>10</v>
      </c>
      <c r="AC101" s="4">
        <v>24</v>
      </c>
    </row>
    <row r="102" spans="1:29" x14ac:dyDescent="0.25">
      <c r="A102" s="69">
        <v>28</v>
      </c>
      <c r="B102" s="213">
        <v>1296.07</v>
      </c>
      <c r="C102" s="214">
        <v>1295.8599999999999</v>
      </c>
      <c r="D102" s="214">
        <v>1296.3499999999999</v>
      </c>
      <c r="E102" s="214">
        <v>1296.6500000000001</v>
      </c>
      <c r="F102" s="214">
        <v>1296.8900000000001</v>
      </c>
      <c r="G102" s="214">
        <v>1293.8</v>
      </c>
      <c r="H102" s="214">
        <v>1296.51</v>
      </c>
      <c r="I102" s="214">
        <v>1313.86</v>
      </c>
      <c r="J102" s="214">
        <v>1388.48</v>
      </c>
      <c r="K102" s="214">
        <v>1452.93</v>
      </c>
      <c r="L102" s="214">
        <v>1449.98</v>
      </c>
      <c r="M102" s="214">
        <v>1451.37</v>
      </c>
      <c r="N102" s="214">
        <v>1447.66</v>
      </c>
      <c r="O102" s="214">
        <v>1451.7</v>
      </c>
      <c r="P102" s="214">
        <v>1480.29</v>
      </c>
      <c r="Q102" s="214">
        <v>1507.47</v>
      </c>
      <c r="R102" s="214">
        <v>1534.6</v>
      </c>
      <c r="S102" s="214">
        <v>1516.87</v>
      </c>
      <c r="T102" s="214">
        <v>1504.21</v>
      </c>
      <c r="U102" s="214">
        <v>1498.64</v>
      </c>
      <c r="V102" s="214">
        <v>1459.86</v>
      </c>
      <c r="W102" s="214">
        <v>1332.94</v>
      </c>
      <c r="X102" s="214">
        <v>1302.7</v>
      </c>
      <c r="Y102" s="215">
        <v>1296.6099999999999</v>
      </c>
      <c r="AB102" s="4">
        <v>10</v>
      </c>
      <c r="AC102" s="4">
        <v>25</v>
      </c>
    </row>
    <row r="103" spans="1:29" x14ac:dyDescent="0.25">
      <c r="A103" s="69">
        <v>29</v>
      </c>
      <c r="B103" s="213">
        <v>1295.6600000000001</v>
      </c>
      <c r="C103" s="214">
        <v>1295.74</v>
      </c>
      <c r="D103" s="214">
        <v>1295.81</v>
      </c>
      <c r="E103" s="214">
        <v>1296.97</v>
      </c>
      <c r="F103" s="214">
        <v>1300.98</v>
      </c>
      <c r="G103" s="214">
        <v>1325.38</v>
      </c>
      <c r="H103" s="214">
        <v>1371.34</v>
      </c>
      <c r="I103" s="214">
        <v>1447.76</v>
      </c>
      <c r="J103" s="214">
        <v>1449.07</v>
      </c>
      <c r="K103" s="214">
        <v>1451.46</v>
      </c>
      <c r="L103" s="214">
        <v>1445.15</v>
      </c>
      <c r="M103" s="214">
        <v>1447.58</v>
      </c>
      <c r="N103" s="214">
        <v>1446.19</v>
      </c>
      <c r="O103" s="214">
        <v>1448.79</v>
      </c>
      <c r="P103" s="214">
        <v>1470.5</v>
      </c>
      <c r="Q103" s="214">
        <v>1533.7</v>
      </c>
      <c r="R103" s="214">
        <v>1547.04</v>
      </c>
      <c r="S103" s="214">
        <v>1538.31</v>
      </c>
      <c r="T103" s="214">
        <v>1477.04</v>
      </c>
      <c r="U103" s="214">
        <v>1460.92</v>
      </c>
      <c r="V103" s="214">
        <v>1411.52</v>
      </c>
      <c r="W103" s="214">
        <v>1332.97</v>
      </c>
      <c r="X103" s="214">
        <v>1300.54</v>
      </c>
      <c r="Y103" s="215">
        <v>1294.8599999999999</v>
      </c>
      <c r="AB103" s="4">
        <v>11</v>
      </c>
      <c r="AC103" s="4">
        <v>2</v>
      </c>
    </row>
    <row r="104" spans="1:29" x14ac:dyDescent="0.25">
      <c r="A104" s="69">
        <v>30</v>
      </c>
      <c r="B104" s="213">
        <v>1297.8</v>
      </c>
      <c r="C104" s="214">
        <v>1296.98</v>
      </c>
      <c r="D104" s="214">
        <v>1297.67</v>
      </c>
      <c r="E104" s="214">
        <v>1299.19</v>
      </c>
      <c r="F104" s="214">
        <v>1300.73</v>
      </c>
      <c r="G104" s="214">
        <v>1316.9</v>
      </c>
      <c r="H104" s="214">
        <v>1361.49</v>
      </c>
      <c r="I104" s="214">
        <v>1388.71</v>
      </c>
      <c r="J104" s="214">
        <v>1395.23</v>
      </c>
      <c r="K104" s="214">
        <v>1368.56</v>
      </c>
      <c r="L104" s="214">
        <v>1338.13</v>
      </c>
      <c r="M104" s="214">
        <v>1333.33</v>
      </c>
      <c r="N104" s="214">
        <v>1329.8</v>
      </c>
      <c r="O104" s="214">
        <v>1328.06</v>
      </c>
      <c r="P104" s="214">
        <v>1336.82</v>
      </c>
      <c r="Q104" s="214">
        <v>1353.51</v>
      </c>
      <c r="R104" s="214">
        <v>1438.38</v>
      </c>
      <c r="S104" s="214">
        <v>1381.58</v>
      </c>
      <c r="T104" s="214">
        <v>1341.52</v>
      </c>
      <c r="U104" s="214">
        <v>1321.31</v>
      </c>
      <c r="V104" s="214">
        <v>1314.78</v>
      </c>
      <c r="W104" s="214">
        <v>1302.0899999999999</v>
      </c>
      <c r="X104" s="214">
        <v>1289.67</v>
      </c>
      <c r="Y104" s="215">
        <v>1294.26</v>
      </c>
      <c r="AB104" s="4">
        <v>11</v>
      </c>
      <c r="AC104" s="4">
        <v>3</v>
      </c>
    </row>
    <row r="105" spans="1:29" x14ac:dyDescent="0.25">
      <c r="A105" s="70">
        <v>31</v>
      </c>
      <c r="B105" s="216">
        <v>1297.4000000000001</v>
      </c>
      <c r="C105" s="217">
        <v>1295.7</v>
      </c>
      <c r="D105" s="217">
        <v>1298.1199999999999</v>
      </c>
      <c r="E105" s="217">
        <v>1299.01</v>
      </c>
      <c r="F105" s="217">
        <v>1308.96</v>
      </c>
      <c r="G105" s="217">
        <v>1397.05</v>
      </c>
      <c r="H105" s="217">
        <v>1523.79</v>
      </c>
      <c r="I105" s="217">
        <v>1594.14</v>
      </c>
      <c r="J105" s="217">
        <v>1582.45</v>
      </c>
      <c r="K105" s="217">
        <v>1575.3</v>
      </c>
      <c r="L105" s="217">
        <v>1562.44</v>
      </c>
      <c r="M105" s="217">
        <v>1573.39</v>
      </c>
      <c r="N105" s="217">
        <v>1566.13</v>
      </c>
      <c r="O105" s="217">
        <v>1573.86</v>
      </c>
      <c r="P105" s="217">
        <v>1596.11</v>
      </c>
      <c r="Q105" s="217">
        <v>1633.75</v>
      </c>
      <c r="R105" s="217">
        <v>1645.51</v>
      </c>
      <c r="S105" s="217">
        <v>1643.74</v>
      </c>
      <c r="T105" s="217">
        <v>1568.01</v>
      </c>
      <c r="U105" s="217">
        <v>1538.98</v>
      </c>
      <c r="V105" s="217">
        <v>1459.39</v>
      </c>
      <c r="W105" s="217">
        <v>1393.25</v>
      </c>
      <c r="X105" s="217">
        <v>1365.67</v>
      </c>
      <c r="Y105" s="218">
        <v>1320.56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1252.76</v>
      </c>
      <c r="C109" s="220">
        <v>1262.76</v>
      </c>
      <c r="D109" s="220">
        <v>1286.5999999999999</v>
      </c>
      <c r="E109" s="220">
        <v>1294.8399999999999</v>
      </c>
      <c r="F109" s="220">
        <v>1359.23</v>
      </c>
      <c r="G109" s="220">
        <v>1467.65</v>
      </c>
      <c r="H109" s="220">
        <v>1524.54</v>
      </c>
      <c r="I109" s="220">
        <v>1536.35</v>
      </c>
      <c r="J109" s="220">
        <v>1534.26</v>
      </c>
      <c r="K109" s="220">
        <v>1526.86</v>
      </c>
      <c r="L109" s="220">
        <v>1516.97</v>
      </c>
      <c r="M109" s="220">
        <v>1516.89</v>
      </c>
      <c r="N109" s="220">
        <v>1506.69</v>
      </c>
      <c r="O109" s="220">
        <v>1490.25</v>
      </c>
      <c r="P109" s="220">
        <v>1498.66</v>
      </c>
      <c r="Q109" s="220">
        <v>1516.32</v>
      </c>
      <c r="R109" s="220">
        <v>1531.46</v>
      </c>
      <c r="S109" s="220">
        <v>1551.51</v>
      </c>
      <c r="T109" s="220">
        <v>1529.6</v>
      </c>
      <c r="U109" s="220">
        <v>1512.43</v>
      </c>
      <c r="V109" s="220">
        <v>1484.2</v>
      </c>
      <c r="W109" s="220">
        <v>1434.73</v>
      </c>
      <c r="X109" s="220">
        <v>1313.2</v>
      </c>
      <c r="Y109" s="221">
        <v>1290.4100000000001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1261.56</v>
      </c>
      <c r="C110" s="214">
        <v>1262.03</v>
      </c>
      <c r="D110" s="214">
        <v>1270.95</v>
      </c>
      <c r="E110" s="214">
        <v>1293.55</v>
      </c>
      <c r="F110" s="214">
        <v>1377.39</v>
      </c>
      <c r="G110" s="214">
        <v>1493.23</v>
      </c>
      <c r="H110" s="214">
        <v>1514.47</v>
      </c>
      <c r="I110" s="214">
        <v>1559.26</v>
      </c>
      <c r="J110" s="214">
        <v>1537.01</v>
      </c>
      <c r="K110" s="214">
        <v>1525.66</v>
      </c>
      <c r="L110" s="214">
        <v>1508.09</v>
      </c>
      <c r="M110" s="214">
        <v>1511</v>
      </c>
      <c r="N110" s="214">
        <v>1507.57</v>
      </c>
      <c r="O110" s="214">
        <v>1504.03</v>
      </c>
      <c r="P110" s="214">
        <v>1507.91</v>
      </c>
      <c r="Q110" s="214">
        <v>1524.59</v>
      </c>
      <c r="R110" s="214">
        <v>1560.9</v>
      </c>
      <c r="S110" s="214">
        <v>1570.37</v>
      </c>
      <c r="T110" s="214">
        <v>1637.44</v>
      </c>
      <c r="U110" s="214">
        <v>1551.7</v>
      </c>
      <c r="V110" s="214">
        <v>1507.65</v>
      </c>
      <c r="W110" s="214">
        <v>1467.58</v>
      </c>
      <c r="X110" s="214">
        <v>1374.9</v>
      </c>
      <c r="Y110" s="215">
        <v>1337.98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1290.54</v>
      </c>
      <c r="C111" s="214">
        <v>1278.51</v>
      </c>
      <c r="D111" s="214">
        <v>1280.96</v>
      </c>
      <c r="E111" s="214">
        <v>1292.6400000000001</v>
      </c>
      <c r="F111" s="214">
        <v>1360.31</v>
      </c>
      <c r="G111" s="214">
        <v>1472.35</v>
      </c>
      <c r="H111" s="214">
        <v>1519.7</v>
      </c>
      <c r="I111" s="214">
        <v>1536.95</v>
      </c>
      <c r="J111" s="214">
        <v>1539.53</v>
      </c>
      <c r="K111" s="214">
        <v>1535.88</v>
      </c>
      <c r="L111" s="214">
        <v>1507.71</v>
      </c>
      <c r="M111" s="214">
        <v>1521.82</v>
      </c>
      <c r="N111" s="214">
        <v>1516.89</v>
      </c>
      <c r="O111" s="214">
        <v>1508.11</v>
      </c>
      <c r="P111" s="214">
        <v>1509.81</v>
      </c>
      <c r="Q111" s="214">
        <v>1521.67</v>
      </c>
      <c r="R111" s="214">
        <v>1551.22</v>
      </c>
      <c r="S111" s="214">
        <v>1592.84</v>
      </c>
      <c r="T111" s="214">
        <v>1550.9</v>
      </c>
      <c r="U111" s="214">
        <v>1520.37</v>
      </c>
      <c r="V111" s="214">
        <v>1462.56</v>
      </c>
      <c r="W111" s="214">
        <v>1408.02</v>
      </c>
      <c r="X111" s="214">
        <v>1346.2</v>
      </c>
      <c r="Y111" s="215">
        <v>1332.15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1289.6600000000001</v>
      </c>
      <c r="C112" s="214">
        <v>1290.1300000000001</v>
      </c>
      <c r="D112" s="214">
        <v>1291.23</v>
      </c>
      <c r="E112" s="214">
        <v>1291.83</v>
      </c>
      <c r="F112" s="214">
        <v>1292.92</v>
      </c>
      <c r="G112" s="214">
        <v>1363.61</v>
      </c>
      <c r="H112" s="214">
        <v>1391.07</v>
      </c>
      <c r="I112" s="214">
        <v>1377.94</v>
      </c>
      <c r="J112" s="214">
        <v>1353.19</v>
      </c>
      <c r="K112" s="214">
        <v>1315.96</v>
      </c>
      <c r="L112" s="214">
        <v>1246.95</v>
      </c>
      <c r="M112" s="214">
        <v>1246.8800000000001</v>
      </c>
      <c r="N112" s="214">
        <v>1246.75</v>
      </c>
      <c r="O112" s="214">
        <v>1246.8599999999999</v>
      </c>
      <c r="P112" s="214">
        <v>1273.76</v>
      </c>
      <c r="Q112" s="214">
        <v>1264.98</v>
      </c>
      <c r="R112" s="214">
        <v>1298.55</v>
      </c>
      <c r="S112" s="214">
        <v>1298.68</v>
      </c>
      <c r="T112" s="214">
        <v>1297.6400000000001</v>
      </c>
      <c r="U112" s="214">
        <v>1297.3699999999999</v>
      </c>
      <c r="V112" s="214">
        <v>1295.8599999999999</v>
      </c>
      <c r="W112" s="214">
        <v>1250.44</v>
      </c>
      <c r="X112" s="214">
        <v>1243.26</v>
      </c>
      <c r="Y112" s="215">
        <v>1249.1400000000001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1290.45</v>
      </c>
      <c r="C113" s="214">
        <v>1291.51</v>
      </c>
      <c r="D113" s="214">
        <v>1291.33</v>
      </c>
      <c r="E113" s="214">
        <v>1292.17</v>
      </c>
      <c r="F113" s="214">
        <v>1299.42</v>
      </c>
      <c r="G113" s="214">
        <v>1310.79</v>
      </c>
      <c r="H113" s="214">
        <v>1382.41</v>
      </c>
      <c r="I113" s="214">
        <v>1363.48</v>
      </c>
      <c r="J113" s="214">
        <v>1319.96</v>
      </c>
      <c r="K113" s="214">
        <v>1308.6500000000001</v>
      </c>
      <c r="L113" s="214">
        <v>1300.46</v>
      </c>
      <c r="M113" s="214">
        <v>1298.3900000000001</v>
      </c>
      <c r="N113" s="214">
        <v>1259.6300000000001</v>
      </c>
      <c r="O113" s="214">
        <v>1247.3</v>
      </c>
      <c r="P113" s="214">
        <v>1247.98</v>
      </c>
      <c r="Q113" s="214">
        <v>1258.99</v>
      </c>
      <c r="R113" s="214">
        <v>1309.04</v>
      </c>
      <c r="S113" s="214">
        <v>1350.68</v>
      </c>
      <c r="T113" s="214">
        <v>1388.46</v>
      </c>
      <c r="U113" s="214">
        <v>1370.02</v>
      </c>
      <c r="V113" s="214">
        <v>1299.07</v>
      </c>
      <c r="W113" s="214">
        <v>1295.32</v>
      </c>
      <c r="X113" s="214">
        <v>1288.6600000000001</v>
      </c>
      <c r="Y113" s="215">
        <v>1289.6600000000001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1297.17</v>
      </c>
      <c r="C114" s="214">
        <v>1291.68</v>
      </c>
      <c r="D114" s="214">
        <v>1277.5</v>
      </c>
      <c r="E114" s="214">
        <v>1276.45</v>
      </c>
      <c r="F114" s="214">
        <v>1293.24</v>
      </c>
      <c r="G114" s="214">
        <v>1300.54</v>
      </c>
      <c r="H114" s="214">
        <v>1327.75</v>
      </c>
      <c r="I114" s="214">
        <v>1405.23</v>
      </c>
      <c r="J114" s="214">
        <v>1511.76</v>
      </c>
      <c r="K114" s="214">
        <v>1516.44</v>
      </c>
      <c r="L114" s="214">
        <v>1511.01</v>
      </c>
      <c r="M114" s="214">
        <v>1512.3</v>
      </c>
      <c r="N114" s="214">
        <v>1501.07</v>
      </c>
      <c r="O114" s="214">
        <v>1504.09</v>
      </c>
      <c r="P114" s="214">
        <v>1504.77</v>
      </c>
      <c r="Q114" s="214">
        <v>1517.7</v>
      </c>
      <c r="R114" s="214">
        <v>1548.38</v>
      </c>
      <c r="S114" s="214">
        <v>1542.06</v>
      </c>
      <c r="T114" s="214">
        <v>1544.43</v>
      </c>
      <c r="U114" s="214">
        <v>1498.47</v>
      </c>
      <c r="V114" s="214">
        <v>1389.55</v>
      </c>
      <c r="W114" s="214">
        <v>1342.02</v>
      </c>
      <c r="X114" s="214">
        <v>1297.5899999999999</v>
      </c>
      <c r="Y114" s="215">
        <v>1295.9000000000001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1324.05</v>
      </c>
      <c r="C115" s="214">
        <v>1293.45</v>
      </c>
      <c r="D115" s="214">
        <v>1293.92</v>
      </c>
      <c r="E115" s="214">
        <v>1289.55</v>
      </c>
      <c r="F115" s="214">
        <v>1294.24</v>
      </c>
      <c r="G115" s="214">
        <v>1302.8699999999999</v>
      </c>
      <c r="H115" s="214">
        <v>1382.87</v>
      </c>
      <c r="I115" s="214">
        <v>1428.34</v>
      </c>
      <c r="J115" s="214">
        <v>1541.16</v>
      </c>
      <c r="K115" s="214">
        <v>1593.26</v>
      </c>
      <c r="L115" s="214">
        <v>1599.43</v>
      </c>
      <c r="M115" s="214">
        <v>1600.12</v>
      </c>
      <c r="N115" s="214">
        <v>1600.66</v>
      </c>
      <c r="O115" s="214">
        <v>1600.15</v>
      </c>
      <c r="P115" s="214">
        <v>1612.81</v>
      </c>
      <c r="Q115" s="214">
        <v>1644.75</v>
      </c>
      <c r="R115" s="214">
        <v>1683.49</v>
      </c>
      <c r="S115" s="214">
        <v>1695.07</v>
      </c>
      <c r="T115" s="214">
        <v>1717.23</v>
      </c>
      <c r="U115" s="214">
        <v>1611.14</v>
      </c>
      <c r="V115" s="214">
        <v>1462.83</v>
      </c>
      <c r="W115" s="214">
        <v>1359.75</v>
      </c>
      <c r="X115" s="214">
        <v>1306.3399999999999</v>
      </c>
      <c r="Y115" s="215">
        <v>1298.78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1260.25</v>
      </c>
      <c r="C116" s="214">
        <v>1260.96</v>
      </c>
      <c r="D116" s="214">
        <v>1269.76</v>
      </c>
      <c r="E116" s="214">
        <v>1271.69</v>
      </c>
      <c r="F116" s="214">
        <v>1295.18</v>
      </c>
      <c r="G116" s="214">
        <v>1366.56</v>
      </c>
      <c r="H116" s="214">
        <v>1406.92</v>
      </c>
      <c r="I116" s="214">
        <v>1501.88</v>
      </c>
      <c r="J116" s="214">
        <v>1511.49</v>
      </c>
      <c r="K116" s="214">
        <v>1471.11</v>
      </c>
      <c r="L116" s="214">
        <v>1453.5</v>
      </c>
      <c r="M116" s="214">
        <v>1463.97</v>
      </c>
      <c r="N116" s="214">
        <v>1460.23</v>
      </c>
      <c r="O116" s="214">
        <v>1460.01</v>
      </c>
      <c r="P116" s="214">
        <v>1461.69</v>
      </c>
      <c r="Q116" s="214">
        <v>1476.66</v>
      </c>
      <c r="R116" s="214">
        <v>1511.91</v>
      </c>
      <c r="S116" s="214">
        <v>1517.64</v>
      </c>
      <c r="T116" s="214">
        <v>1501.63</v>
      </c>
      <c r="U116" s="214">
        <v>1475.04</v>
      </c>
      <c r="V116" s="214">
        <v>1351.79</v>
      </c>
      <c r="W116" s="214">
        <v>1300.8599999999999</v>
      </c>
      <c r="X116" s="214">
        <v>1293.4100000000001</v>
      </c>
      <c r="Y116" s="215">
        <v>1290.5899999999999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1275.5899999999999</v>
      </c>
      <c r="C117" s="214">
        <v>1273.71</v>
      </c>
      <c r="D117" s="214">
        <v>1257.96</v>
      </c>
      <c r="E117" s="214">
        <v>1259.77</v>
      </c>
      <c r="F117" s="214">
        <v>1274.4100000000001</v>
      </c>
      <c r="G117" s="214">
        <v>1307.96</v>
      </c>
      <c r="H117" s="214">
        <v>1368.96</v>
      </c>
      <c r="I117" s="214">
        <v>1439.12</v>
      </c>
      <c r="J117" s="214">
        <v>1458.47</v>
      </c>
      <c r="K117" s="214">
        <v>1462.55</v>
      </c>
      <c r="L117" s="214">
        <v>1377.11</v>
      </c>
      <c r="M117" s="214">
        <v>1378.54</v>
      </c>
      <c r="N117" s="214">
        <v>1371.22</v>
      </c>
      <c r="O117" s="214">
        <v>1370.64</v>
      </c>
      <c r="P117" s="214">
        <v>1365.33</v>
      </c>
      <c r="Q117" s="214">
        <v>1362.25</v>
      </c>
      <c r="R117" s="214">
        <v>1371.21</v>
      </c>
      <c r="S117" s="214">
        <v>1439.95</v>
      </c>
      <c r="T117" s="214">
        <v>1375.14</v>
      </c>
      <c r="U117" s="214">
        <v>1346.23</v>
      </c>
      <c r="V117" s="214">
        <v>1303.3399999999999</v>
      </c>
      <c r="W117" s="214">
        <v>1295.67</v>
      </c>
      <c r="X117" s="214">
        <v>1267.93</v>
      </c>
      <c r="Y117" s="215">
        <v>1268.3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1268.32</v>
      </c>
      <c r="C118" s="214">
        <v>1263.24</v>
      </c>
      <c r="D118" s="214">
        <v>1264.1099999999999</v>
      </c>
      <c r="E118" s="214">
        <v>1270.48</v>
      </c>
      <c r="F118" s="214">
        <v>1278.8399999999999</v>
      </c>
      <c r="G118" s="214">
        <v>1305.6500000000001</v>
      </c>
      <c r="H118" s="214">
        <v>1360.07</v>
      </c>
      <c r="I118" s="214">
        <v>1383.98</v>
      </c>
      <c r="J118" s="214">
        <v>1382.18</v>
      </c>
      <c r="K118" s="214">
        <v>1367.96</v>
      </c>
      <c r="L118" s="214">
        <v>1341.39</v>
      </c>
      <c r="M118" s="214">
        <v>1355.76</v>
      </c>
      <c r="N118" s="214">
        <v>1355.24</v>
      </c>
      <c r="O118" s="214">
        <v>1362.56</v>
      </c>
      <c r="P118" s="214">
        <v>1348.25</v>
      </c>
      <c r="Q118" s="214">
        <v>1357.1</v>
      </c>
      <c r="R118" s="214">
        <v>1369.61</v>
      </c>
      <c r="S118" s="214">
        <v>1392.08</v>
      </c>
      <c r="T118" s="214">
        <v>1373.99</v>
      </c>
      <c r="U118" s="214">
        <v>1326.27</v>
      </c>
      <c r="V118" s="214">
        <v>1290.32</v>
      </c>
      <c r="W118" s="214">
        <v>1276.22</v>
      </c>
      <c r="X118" s="214">
        <v>1270.29</v>
      </c>
      <c r="Y118" s="215">
        <v>1269.49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1287.6199999999999</v>
      </c>
      <c r="C119" s="214">
        <v>1286.3900000000001</v>
      </c>
      <c r="D119" s="214">
        <v>1278.71</v>
      </c>
      <c r="E119" s="214">
        <v>1287.46</v>
      </c>
      <c r="F119" s="214">
        <v>1289.06</v>
      </c>
      <c r="G119" s="214">
        <v>1306.03</v>
      </c>
      <c r="H119" s="214">
        <v>1313.43</v>
      </c>
      <c r="I119" s="214">
        <v>1314.7</v>
      </c>
      <c r="J119" s="214">
        <v>1297.57</v>
      </c>
      <c r="K119" s="214">
        <v>1297.55</v>
      </c>
      <c r="L119" s="214">
        <v>1296.5</v>
      </c>
      <c r="M119" s="214">
        <v>1296.51</v>
      </c>
      <c r="N119" s="214">
        <v>1296.1600000000001</v>
      </c>
      <c r="O119" s="214">
        <v>1295.1199999999999</v>
      </c>
      <c r="P119" s="214">
        <v>1296.8599999999999</v>
      </c>
      <c r="Q119" s="214">
        <v>1292.23</v>
      </c>
      <c r="R119" s="214">
        <v>1293.28</v>
      </c>
      <c r="S119" s="214">
        <v>1294.1300000000001</v>
      </c>
      <c r="T119" s="214">
        <v>1293.75</v>
      </c>
      <c r="U119" s="214">
        <v>1293.95</v>
      </c>
      <c r="V119" s="214">
        <v>1293.4100000000001</v>
      </c>
      <c r="W119" s="214">
        <v>1291.6099999999999</v>
      </c>
      <c r="X119" s="214">
        <v>1271.8900000000001</v>
      </c>
      <c r="Y119" s="215">
        <v>1273.53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1282.6500000000001</v>
      </c>
      <c r="C120" s="214">
        <v>1277.72</v>
      </c>
      <c r="D120" s="214">
        <v>1253.3599999999999</v>
      </c>
      <c r="E120" s="214">
        <v>1284.97</v>
      </c>
      <c r="F120" s="214">
        <v>1297.55</v>
      </c>
      <c r="G120" s="214">
        <v>1299.67</v>
      </c>
      <c r="H120" s="214">
        <v>1298.6500000000001</v>
      </c>
      <c r="I120" s="214">
        <v>1299.07</v>
      </c>
      <c r="J120" s="214">
        <v>1290.6600000000001</v>
      </c>
      <c r="K120" s="214">
        <v>1290.19</v>
      </c>
      <c r="L120" s="214">
        <v>1289.55</v>
      </c>
      <c r="M120" s="214">
        <v>1274.28</v>
      </c>
      <c r="N120" s="214">
        <v>1289.74</v>
      </c>
      <c r="O120" s="214">
        <v>1274.67</v>
      </c>
      <c r="P120" s="214">
        <v>1289.8699999999999</v>
      </c>
      <c r="Q120" s="214">
        <v>1276.54</v>
      </c>
      <c r="R120" s="214">
        <v>1293.2</v>
      </c>
      <c r="S120" s="214">
        <v>1326.9</v>
      </c>
      <c r="T120" s="214">
        <v>1293.49</v>
      </c>
      <c r="U120" s="214">
        <v>1301.1199999999999</v>
      </c>
      <c r="V120" s="214">
        <v>1296.47</v>
      </c>
      <c r="W120" s="214">
        <v>1294.8</v>
      </c>
      <c r="X120" s="214">
        <v>1292.8900000000001</v>
      </c>
      <c r="Y120" s="215">
        <v>1296.74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1298.31</v>
      </c>
      <c r="C121" s="214">
        <v>1298.8800000000001</v>
      </c>
      <c r="D121" s="214">
        <v>1299.3699999999999</v>
      </c>
      <c r="E121" s="214">
        <v>1299.96</v>
      </c>
      <c r="F121" s="214">
        <v>1300.93</v>
      </c>
      <c r="G121" s="214">
        <v>1302.99</v>
      </c>
      <c r="H121" s="214">
        <v>1305.05</v>
      </c>
      <c r="I121" s="214">
        <v>1309.68</v>
      </c>
      <c r="J121" s="214">
        <v>1391.05</v>
      </c>
      <c r="K121" s="214">
        <v>1390.92</v>
      </c>
      <c r="L121" s="214">
        <v>1383.7</v>
      </c>
      <c r="M121" s="214">
        <v>1382.02</v>
      </c>
      <c r="N121" s="214">
        <v>1382.02</v>
      </c>
      <c r="O121" s="214">
        <v>1384.34</v>
      </c>
      <c r="P121" s="214">
        <v>1388.35</v>
      </c>
      <c r="Q121" s="214">
        <v>1401.15</v>
      </c>
      <c r="R121" s="214">
        <v>1428.94</v>
      </c>
      <c r="S121" s="214">
        <v>1429.49</v>
      </c>
      <c r="T121" s="214">
        <v>1410.77</v>
      </c>
      <c r="U121" s="214">
        <v>1394.28</v>
      </c>
      <c r="V121" s="214">
        <v>1371.03</v>
      </c>
      <c r="W121" s="214">
        <v>1327.15</v>
      </c>
      <c r="X121" s="214">
        <v>1298.97</v>
      </c>
      <c r="Y121" s="215">
        <v>1299.24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1299.6500000000001</v>
      </c>
      <c r="C122" s="214">
        <v>1300.4000000000001</v>
      </c>
      <c r="D122" s="214">
        <v>1299.6400000000001</v>
      </c>
      <c r="E122" s="214">
        <v>1288.46</v>
      </c>
      <c r="F122" s="214">
        <v>1299.8699999999999</v>
      </c>
      <c r="G122" s="214">
        <v>1302.7</v>
      </c>
      <c r="H122" s="214">
        <v>1302.97</v>
      </c>
      <c r="I122" s="214">
        <v>1307.33</v>
      </c>
      <c r="J122" s="214">
        <v>1347.18</v>
      </c>
      <c r="K122" s="214">
        <v>1432.51</v>
      </c>
      <c r="L122" s="214">
        <v>1433.57</v>
      </c>
      <c r="M122" s="214">
        <v>1431.61</v>
      </c>
      <c r="N122" s="214">
        <v>1424.01</v>
      </c>
      <c r="O122" s="214">
        <v>1419.65</v>
      </c>
      <c r="P122" s="214">
        <v>1426.55</v>
      </c>
      <c r="Q122" s="214">
        <v>1435.97</v>
      </c>
      <c r="R122" s="214">
        <v>1454.73</v>
      </c>
      <c r="S122" s="214">
        <v>1491.5</v>
      </c>
      <c r="T122" s="214">
        <v>1448.52</v>
      </c>
      <c r="U122" s="214">
        <v>1383.15</v>
      </c>
      <c r="V122" s="214">
        <v>1309.68</v>
      </c>
      <c r="W122" s="214">
        <v>1392.52</v>
      </c>
      <c r="X122" s="214">
        <v>1321.5</v>
      </c>
      <c r="Y122" s="215">
        <v>1305.54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1299.05</v>
      </c>
      <c r="C123" s="214">
        <v>1294.67</v>
      </c>
      <c r="D123" s="214">
        <v>1292.99</v>
      </c>
      <c r="E123" s="214">
        <v>1293.27</v>
      </c>
      <c r="F123" s="214">
        <v>1300.5</v>
      </c>
      <c r="G123" s="214">
        <v>1306.26</v>
      </c>
      <c r="H123" s="214">
        <v>1307.29</v>
      </c>
      <c r="I123" s="214">
        <v>1349.21</v>
      </c>
      <c r="J123" s="214">
        <v>1351.56</v>
      </c>
      <c r="K123" s="214">
        <v>1354.5</v>
      </c>
      <c r="L123" s="214">
        <v>1348.39</v>
      </c>
      <c r="M123" s="214">
        <v>1362.92</v>
      </c>
      <c r="N123" s="214">
        <v>1341.33</v>
      </c>
      <c r="O123" s="214">
        <v>1345.48</v>
      </c>
      <c r="P123" s="214">
        <v>1348.61</v>
      </c>
      <c r="Q123" s="214">
        <v>1363.75</v>
      </c>
      <c r="R123" s="214">
        <v>1405.97</v>
      </c>
      <c r="S123" s="214">
        <v>1414.21</v>
      </c>
      <c r="T123" s="214">
        <v>1381.78</v>
      </c>
      <c r="U123" s="214">
        <v>1360.04</v>
      </c>
      <c r="V123" s="214">
        <v>1305.1400000000001</v>
      </c>
      <c r="W123" s="214">
        <v>1291.69</v>
      </c>
      <c r="X123" s="214">
        <v>1291.46</v>
      </c>
      <c r="Y123" s="215">
        <v>1276.79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1283.32</v>
      </c>
      <c r="C124" s="214">
        <v>1264.6300000000001</v>
      </c>
      <c r="D124" s="214">
        <v>1249.9000000000001</v>
      </c>
      <c r="E124" s="214">
        <v>1273.6400000000001</v>
      </c>
      <c r="F124" s="214">
        <v>1299.1300000000001</v>
      </c>
      <c r="G124" s="214">
        <v>1299.97</v>
      </c>
      <c r="H124" s="214">
        <v>1303.98</v>
      </c>
      <c r="I124" s="214">
        <v>1300.3599999999999</v>
      </c>
      <c r="J124" s="214">
        <v>1288.82</v>
      </c>
      <c r="K124" s="214">
        <v>1288.67</v>
      </c>
      <c r="L124" s="214">
        <v>1287.77</v>
      </c>
      <c r="M124" s="214">
        <v>1287.55</v>
      </c>
      <c r="N124" s="214">
        <v>1288.31</v>
      </c>
      <c r="O124" s="214">
        <v>1288.3599999999999</v>
      </c>
      <c r="P124" s="214">
        <v>1288.73</v>
      </c>
      <c r="Q124" s="214">
        <v>1289.6300000000001</v>
      </c>
      <c r="R124" s="214">
        <v>1324.75</v>
      </c>
      <c r="S124" s="214">
        <v>1328.83</v>
      </c>
      <c r="T124" s="214">
        <v>1290.93</v>
      </c>
      <c r="U124" s="214">
        <v>1302.3</v>
      </c>
      <c r="V124" s="214">
        <v>1290.0899999999999</v>
      </c>
      <c r="W124" s="214">
        <v>1285.28</v>
      </c>
      <c r="X124" s="214">
        <v>1285.2</v>
      </c>
      <c r="Y124" s="215">
        <v>1286.77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1286.44</v>
      </c>
      <c r="C125" s="214">
        <v>1280.9100000000001</v>
      </c>
      <c r="D125" s="214">
        <v>1291.95</v>
      </c>
      <c r="E125" s="214">
        <v>1293.54</v>
      </c>
      <c r="F125" s="214">
        <v>1299.43</v>
      </c>
      <c r="G125" s="214">
        <v>1318.09</v>
      </c>
      <c r="H125" s="214">
        <v>1412.51</v>
      </c>
      <c r="I125" s="214">
        <v>1429.96</v>
      </c>
      <c r="J125" s="214">
        <v>1428.33</v>
      </c>
      <c r="K125" s="214">
        <v>1426.56</v>
      </c>
      <c r="L125" s="214">
        <v>1409.15</v>
      </c>
      <c r="M125" s="214">
        <v>1411.95</v>
      </c>
      <c r="N125" s="214">
        <v>1402.95</v>
      </c>
      <c r="O125" s="214">
        <v>1405.93</v>
      </c>
      <c r="P125" s="214">
        <v>1419.59</v>
      </c>
      <c r="Q125" s="214">
        <v>1439.65</v>
      </c>
      <c r="R125" s="214">
        <v>1530.63</v>
      </c>
      <c r="S125" s="214">
        <v>1542.05</v>
      </c>
      <c r="T125" s="214">
        <v>1447.04</v>
      </c>
      <c r="U125" s="214">
        <v>1420.07</v>
      </c>
      <c r="V125" s="214">
        <v>1342.97</v>
      </c>
      <c r="W125" s="214">
        <v>1298.77</v>
      </c>
      <c r="X125" s="214">
        <v>1290.49</v>
      </c>
      <c r="Y125" s="215">
        <v>1292.44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1294.57</v>
      </c>
      <c r="C126" s="214">
        <v>1295.42</v>
      </c>
      <c r="D126" s="214">
        <v>1289.8699999999999</v>
      </c>
      <c r="E126" s="214">
        <v>1296.79</v>
      </c>
      <c r="F126" s="214">
        <v>1296.9100000000001</v>
      </c>
      <c r="G126" s="214">
        <v>1375.27</v>
      </c>
      <c r="H126" s="214">
        <v>1430.21</v>
      </c>
      <c r="I126" s="214">
        <v>1461.64</v>
      </c>
      <c r="J126" s="214">
        <v>1461.82</v>
      </c>
      <c r="K126" s="214">
        <v>1466.51</v>
      </c>
      <c r="L126" s="214">
        <v>1448.37</v>
      </c>
      <c r="M126" s="214">
        <v>1449.69</v>
      </c>
      <c r="N126" s="214">
        <v>1424.04</v>
      </c>
      <c r="O126" s="214">
        <v>1399.05</v>
      </c>
      <c r="P126" s="214">
        <v>1441.13</v>
      </c>
      <c r="Q126" s="214">
        <v>1462.83</v>
      </c>
      <c r="R126" s="214">
        <v>1509.13</v>
      </c>
      <c r="S126" s="214">
        <v>1485.07</v>
      </c>
      <c r="T126" s="214">
        <v>1456.79</v>
      </c>
      <c r="U126" s="214">
        <v>1410.77</v>
      </c>
      <c r="V126" s="214">
        <v>1299.03</v>
      </c>
      <c r="W126" s="214">
        <v>1296.8900000000001</v>
      </c>
      <c r="X126" s="214">
        <v>1290.8</v>
      </c>
      <c r="Y126" s="215">
        <v>1292.6300000000001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1293.6300000000001</v>
      </c>
      <c r="C127" s="214">
        <v>1295.48</v>
      </c>
      <c r="D127" s="214">
        <v>1296.4000000000001</v>
      </c>
      <c r="E127" s="214">
        <v>1297.97</v>
      </c>
      <c r="F127" s="214">
        <v>1303.8800000000001</v>
      </c>
      <c r="G127" s="214">
        <v>1328.13</v>
      </c>
      <c r="H127" s="214">
        <v>1421.15</v>
      </c>
      <c r="I127" s="214">
        <v>1436.46</v>
      </c>
      <c r="J127" s="214">
        <v>1437.9</v>
      </c>
      <c r="K127" s="214">
        <v>1435.08</v>
      </c>
      <c r="L127" s="214">
        <v>1435.45</v>
      </c>
      <c r="M127" s="214">
        <v>1423.5</v>
      </c>
      <c r="N127" s="214">
        <v>1421.46</v>
      </c>
      <c r="O127" s="214">
        <v>1419.57</v>
      </c>
      <c r="P127" s="214">
        <v>1422.64</v>
      </c>
      <c r="Q127" s="214">
        <v>1435.6</v>
      </c>
      <c r="R127" s="214">
        <v>1462.45</v>
      </c>
      <c r="S127" s="214">
        <v>1458.16</v>
      </c>
      <c r="T127" s="214">
        <v>1434.54</v>
      </c>
      <c r="U127" s="214">
        <v>1420.84</v>
      </c>
      <c r="V127" s="214">
        <v>1363.58</v>
      </c>
      <c r="W127" s="214">
        <v>1297.93</v>
      </c>
      <c r="X127" s="214">
        <v>1292.2</v>
      </c>
      <c r="Y127" s="215">
        <v>1291.97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1301.8900000000001</v>
      </c>
      <c r="C128" s="214">
        <v>1295.8900000000001</v>
      </c>
      <c r="D128" s="214">
        <v>1297.77</v>
      </c>
      <c r="E128" s="214">
        <v>1298.3499999999999</v>
      </c>
      <c r="F128" s="214">
        <v>1297.72</v>
      </c>
      <c r="G128" s="214">
        <v>1301.32</v>
      </c>
      <c r="H128" s="214">
        <v>1306.22</v>
      </c>
      <c r="I128" s="214">
        <v>1367.65</v>
      </c>
      <c r="J128" s="214">
        <v>1369.98</v>
      </c>
      <c r="K128" s="214">
        <v>1371.44</v>
      </c>
      <c r="L128" s="214">
        <v>1367.11</v>
      </c>
      <c r="M128" s="214">
        <v>1363.52</v>
      </c>
      <c r="N128" s="214">
        <v>1364.07</v>
      </c>
      <c r="O128" s="214">
        <v>1366.84</v>
      </c>
      <c r="P128" s="214">
        <v>1372.76</v>
      </c>
      <c r="Q128" s="214">
        <v>1379.53</v>
      </c>
      <c r="R128" s="214">
        <v>1389.89</v>
      </c>
      <c r="S128" s="214">
        <v>1383.72</v>
      </c>
      <c r="T128" s="214">
        <v>1389.34</v>
      </c>
      <c r="U128" s="214">
        <v>1356.77</v>
      </c>
      <c r="V128" s="214">
        <v>1296.01</v>
      </c>
      <c r="W128" s="214">
        <v>1288.69</v>
      </c>
      <c r="X128" s="214">
        <v>1290.43</v>
      </c>
      <c r="Y128" s="215">
        <v>1292.8800000000001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1293.5899999999999</v>
      </c>
      <c r="C129" s="214">
        <v>1288.46</v>
      </c>
      <c r="D129" s="214">
        <v>1288.97</v>
      </c>
      <c r="E129" s="214">
        <v>1289.56</v>
      </c>
      <c r="F129" s="214">
        <v>1289.52</v>
      </c>
      <c r="G129" s="214">
        <v>1297.4100000000001</v>
      </c>
      <c r="H129" s="214">
        <v>1296.5999999999999</v>
      </c>
      <c r="I129" s="214">
        <v>1297.69</v>
      </c>
      <c r="J129" s="214">
        <v>1292.54</v>
      </c>
      <c r="K129" s="214">
        <v>1303.08</v>
      </c>
      <c r="L129" s="214">
        <v>1299.0899999999999</v>
      </c>
      <c r="M129" s="214">
        <v>1290.3800000000001</v>
      </c>
      <c r="N129" s="214">
        <v>1290.0899999999999</v>
      </c>
      <c r="O129" s="214">
        <v>1290.3800000000001</v>
      </c>
      <c r="P129" s="214">
        <v>1317.62</v>
      </c>
      <c r="Q129" s="214">
        <v>1353.76</v>
      </c>
      <c r="R129" s="214">
        <v>1363.23</v>
      </c>
      <c r="S129" s="214">
        <v>1360.47</v>
      </c>
      <c r="T129" s="214">
        <v>1357.01</v>
      </c>
      <c r="U129" s="214">
        <v>1319.99</v>
      </c>
      <c r="V129" s="214">
        <v>1376.46</v>
      </c>
      <c r="W129" s="214">
        <v>1308.8</v>
      </c>
      <c r="X129" s="214">
        <v>1291.96</v>
      </c>
      <c r="Y129" s="215">
        <v>1291.98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1295.44</v>
      </c>
      <c r="C130" s="214">
        <v>1296.72</v>
      </c>
      <c r="D130" s="214">
        <v>1297.3900000000001</v>
      </c>
      <c r="E130" s="214">
        <v>1298.05</v>
      </c>
      <c r="F130" s="214">
        <v>1304.73</v>
      </c>
      <c r="G130" s="214">
        <v>1417.83</v>
      </c>
      <c r="H130" s="214">
        <v>1537.54</v>
      </c>
      <c r="I130" s="214">
        <v>1561.86</v>
      </c>
      <c r="J130" s="214">
        <v>1478.42</v>
      </c>
      <c r="K130" s="214">
        <v>1475.69</v>
      </c>
      <c r="L130" s="214">
        <v>1463.75</v>
      </c>
      <c r="M130" s="214">
        <v>1480.06</v>
      </c>
      <c r="N130" s="214">
        <v>1473.26</v>
      </c>
      <c r="O130" s="214">
        <v>1470.22</v>
      </c>
      <c r="P130" s="214">
        <v>1481.52</v>
      </c>
      <c r="Q130" s="214">
        <v>1493.32</v>
      </c>
      <c r="R130" s="214">
        <v>1493.05</v>
      </c>
      <c r="S130" s="214">
        <v>1484.77</v>
      </c>
      <c r="T130" s="214">
        <v>1441.45</v>
      </c>
      <c r="U130" s="214">
        <v>1428.63</v>
      </c>
      <c r="V130" s="214">
        <v>1339.11</v>
      </c>
      <c r="W130" s="214">
        <v>1300.6400000000001</v>
      </c>
      <c r="X130" s="214">
        <v>1293.1099999999999</v>
      </c>
      <c r="Y130" s="215">
        <v>1293.79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1296.1400000000001</v>
      </c>
      <c r="C131" s="214">
        <v>1297.03</v>
      </c>
      <c r="D131" s="214">
        <v>1298</v>
      </c>
      <c r="E131" s="214">
        <v>1298.92</v>
      </c>
      <c r="F131" s="214">
        <v>1305.5</v>
      </c>
      <c r="G131" s="214">
        <v>1350.73</v>
      </c>
      <c r="H131" s="214">
        <v>1413.06</v>
      </c>
      <c r="I131" s="214">
        <v>1446.84</v>
      </c>
      <c r="J131" s="214">
        <v>1421.2</v>
      </c>
      <c r="K131" s="214">
        <v>1416.18</v>
      </c>
      <c r="L131" s="214">
        <v>1405.13</v>
      </c>
      <c r="M131" s="214">
        <v>1404.47</v>
      </c>
      <c r="N131" s="214">
        <v>1382.46</v>
      </c>
      <c r="O131" s="214">
        <v>1388.53</v>
      </c>
      <c r="P131" s="214">
        <v>1412.83</v>
      </c>
      <c r="Q131" s="214">
        <v>1451.37</v>
      </c>
      <c r="R131" s="214">
        <v>1463.57</v>
      </c>
      <c r="S131" s="214">
        <v>1465.8</v>
      </c>
      <c r="T131" s="214">
        <v>1428.16</v>
      </c>
      <c r="U131" s="214">
        <v>1393.43</v>
      </c>
      <c r="V131" s="214">
        <v>1361.5</v>
      </c>
      <c r="W131" s="214">
        <v>1303.78</v>
      </c>
      <c r="X131" s="214">
        <v>1301.46</v>
      </c>
      <c r="Y131" s="215">
        <v>1294.55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1296.06</v>
      </c>
      <c r="C132" s="214">
        <v>1293.01</v>
      </c>
      <c r="D132" s="214">
        <v>1288.06</v>
      </c>
      <c r="E132" s="214">
        <v>1287.44</v>
      </c>
      <c r="F132" s="214">
        <v>1295.3800000000001</v>
      </c>
      <c r="G132" s="214">
        <v>1309.76</v>
      </c>
      <c r="H132" s="214">
        <v>1342.55</v>
      </c>
      <c r="I132" s="214">
        <v>1377.17</v>
      </c>
      <c r="J132" s="214">
        <v>1385.01</v>
      </c>
      <c r="K132" s="214">
        <v>1386.33</v>
      </c>
      <c r="L132" s="214">
        <v>1377.03</v>
      </c>
      <c r="M132" s="214">
        <v>1375.71</v>
      </c>
      <c r="N132" s="214">
        <v>1375.49</v>
      </c>
      <c r="O132" s="214">
        <v>1382.72</v>
      </c>
      <c r="P132" s="214">
        <v>1389.34</v>
      </c>
      <c r="Q132" s="214">
        <v>1403.55</v>
      </c>
      <c r="R132" s="214">
        <v>1440.17</v>
      </c>
      <c r="S132" s="214">
        <v>1450.35</v>
      </c>
      <c r="T132" s="214">
        <v>1389.88</v>
      </c>
      <c r="U132" s="214">
        <v>1379.76</v>
      </c>
      <c r="V132" s="214">
        <v>1339.86</v>
      </c>
      <c r="W132" s="214">
        <v>1303.43</v>
      </c>
      <c r="X132" s="214">
        <v>1297.44</v>
      </c>
      <c r="Y132" s="215">
        <v>1297.6500000000001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1299.6099999999999</v>
      </c>
      <c r="C133" s="214">
        <v>1300.6600000000001</v>
      </c>
      <c r="D133" s="214">
        <v>1296.1400000000001</v>
      </c>
      <c r="E133" s="214">
        <v>1301.97</v>
      </c>
      <c r="F133" s="214">
        <v>1303.21</v>
      </c>
      <c r="G133" s="214">
        <v>1319.91</v>
      </c>
      <c r="H133" s="214">
        <v>1374.78</v>
      </c>
      <c r="I133" s="214">
        <v>1423.8</v>
      </c>
      <c r="J133" s="214">
        <v>1393.07</v>
      </c>
      <c r="K133" s="214">
        <v>1389.97</v>
      </c>
      <c r="L133" s="214">
        <v>1381.68</v>
      </c>
      <c r="M133" s="214">
        <v>1380.49</v>
      </c>
      <c r="N133" s="214">
        <v>1378.94</v>
      </c>
      <c r="O133" s="214">
        <v>1382.68</v>
      </c>
      <c r="P133" s="214">
        <v>1394.25</v>
      </c>
      <c r="Q133" s="214">
        <v>1406.15</v>
      </c>
      <c r="R133" s="214">
        <v>1460.06</v>
      </c>
      <c r="S133" s="214">
        <v>1455.98</v>
      </c>
      <c r="T133" s="214">
        <v>1395.96</v>
      </c>
      <c r="U133" s="214">
        <v>1380.58</v>
      </c>
      <c r="V133" s="214">
        <v>1338.34</v>
      </c>
      <c r="W133" s="214">
        <v>1304.96</v>
      </c>
      <c r="X133" s="214">
        <v>1297</v>
      </c>
      <c r="Y133" s="215">
        <v>1297.3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1299.25</v>
      </c>
      <c r="C134" s="214">
        <v>1294.71</v>
      </c>
      <c r="D134" s="214">
        <v>1295.03</v>
      </c>
      <c r="E134" s="214">
        <v>1296.77</v>
      </c>
      <c r="F134" s="214">
        <v>1302.6300000000001</v>
      </c>
      <c r="G134" s="214">
        <v>1311.02</v>
      </c>
      <c r="H134" s="214">
        <v>1361.17</v>
      </c>
      <c r="I134" s="214">
        <v>1360.28</v>
      </c>
      <c r="J134" s="214">
        <v>1351.88</v>
      </c>
      <c r="K134" s="214">
        <v>1363.47</v>
      </c>
      <c r="L134" s="214">
        <v>1361.47</v>
      </c>
      <c r="M134" s="214">
        <v>1361.59</v>
      </c>
      <c r="N134" s="214">
        <v>1352.26</v>
      </c>
      <c r="O134" s="214">
        <v>1352.86</v>
      </c>
      <c r="P134" s="214">
        <v>1362.83</v>
      </c>
      <c r="Q134" s="214">
        <v>1372.55</v>
      </c>
      <c r="R134" s="214">
        <v>1406.88</v>
      </c>
      <c r="S134" s="214">
        <v>1377.61</v>
      </c>
      <c r="T134" s="214">
        <v>1360.21</v>
      </c>
      <c r="U134" s="214">
        <v>1322.44</v>
      </c>
      <c r="V134" s="214">
        <v>1300.24</v>
      </c>
      <c r="W134" s="214">
        <v>1244.18</v>
      </c>
      <c r="X134" s="214">
        <v>1289.57</v>
      </c>
      <c r="Y134" s="215">
        <v>1292.0999999999999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1295.54</v>
      </c>
      <c r="C135" s="214">
        <v>1295.5</v>
      </c>
      <c r="D135" s="214">
        <v>1295.5899999999999</v>
      </c>
      <c r="E135" s="214">
        <v>1296.47</v>
      </c>
      <c r="F135" s="214">
        <v>1298.31</v>
      </c>
      <c r="G135" s="214">
        <v>1295.55</v>
      </c>
      <c r="H135" s="214">
        <v>1308.3599999999999</v>
      </c>
      <c r="I135" s="214">
        <v>1372.93</v>
      </c>
      <c r="J135" s="214">
        <v>1457.48</v>
      </c>
      <c r="K135" s="214">
        <v>1493.55</v>
      </c>
      <c r="L135" s="214">
        <v>1459.23</v>
      </c>
      <c r="M135" s="214">
        <v>1444.83</v>
      </c>
      <c r="N135" s="214">
        <v>1420.69</v>
      </c>
      <c r="O135" s="214">
        <v>1431.72</v>
      </c>
      <c r="P135" s="214">
        <v>1447.43</v>
      </c>
      <c r="Q135" s="214">
        <v>1482.64</v>
      </c>
      <c r="R135" s="214">
        <v>1501.39</v>
      </c>
      <c r="S135" s="214">
        <v>1489.27</v>
      </c>
      <c r="T135" s="214">
        <v>1471.34</v>
      </c>
      <c r="U135" s="214">
        <v>1452.1</v>
      </c>
      <c r="V135" s="214">
        <v>1409.28</v>
      </c>
      <c r="W135" s="214">
        <v>1320.92</v>
      </c>
      <c r="X135" s="214">
        <v>1295.22</v>
      </c>
      <c r="Y135" s="215">
        <v>1295.99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1296.07</v>
      </c>
      <c r="C136" s="214">
        <v>1295.8599999999999</v>
      </c>
      <c r="D136" s="214">
        <v>1296.3499999999999</v>
      </c>
      <c r="E136" s="214">
        <v>1296.6500000000001</v>
      </c>
      <c r="F136" s="214">
        <v>1296.8900000000001</v>
      </c>
      <c r="G136" s="214">
        <v>1293.8</v>
      </c>
      <c r="H136" s="214">
        <v>1296.51</v>
      </c>
      <c r="I136" s="214">
        <v>1313.86</v>
      </c>
      <c r="J136" s="214">
        <v>1388.48</v>
      </c>
      <c r="K136" s="214">
        <v>1452.93</v>
      </c>
      <c r="L136" s="214">
        <v>1449.98</v>
      </c>
      <c r="M136" s="214">
        <v>1451.37</v>
      </c>
      <c r="N136" s="214">
        <v>1447.66</v>
      </c>
      <c r="O136" s="214">
        <v>1451.7</v>
      </c>
      <c r="P136" s="214">
        <v>1480.29</v>
      </c>
      <c r="Q136" s="214">
        <v>1507.47</v>
      </c>
      <c r="R136" s="214">
        <v>1534.6</v>
      </c>
      <c r="S136" s="214">
        <v>1516.87</v>
      </c>
      <c r="T136" s="214">
        <v>1504.21</v>
      </c>
      <c r="U136" s="214">
        <v>1498.64</v>
      </c>
      <c r="V136" s="214">
        <v>1459.86</v>
      </c>
      <c r="W136" s="214">
        <v>1332.94</v>
      </c>
      <c r="X136" s="214">
        <v>1302.7</v>
      </c>
      <c r="Y136" s="215">
        <v>1296.6099999999999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1295.6600000000001</v>
      </c>
      <c r="C137" s="214">
        <v>1295.74</v>
      </c>
      <c r="D137" s="214">
        <v>1295.81</v>
      </c>
      <c r="E137" s="214">
        <v>1296.97</v>
      </c>
      <c r="F137" s="214">
        <v>1300.98</v>
      </c>
      <c r="G137" s="214">
        <v>1325.38</v>
      </c>
      <c r="H137" s="214">
        <v>1371.34</v>
      </c>
      <c r="I137" s="214">
        <v>1447.76</v>
      </c>
      <c r="J137" s="214">
        <v>1449.07</v>
      </c>
      <c r="K137" s="214">
        <v>1451.46</v>
      </c>
      <c r="L137" s="214">
        <v>1445.15</v>
      </c>
      <c r="M137" s="214">
        <v>1447.58</v>
      </c>
      <c r="N137" s="214">
        <v>1446.19</v>
      </c>
      <c r="O137" s="214">
        <v>1448.79</v>
      </c>
      <c r="P137" s="214">
        <v>1470.5</v>
      </c>
      <c r="Q137" s="214">
        <v>1533.7</v>
      </c>
      <c r="R137" s="214">
        <v>1547.04</v>
      </c>
      <c r="S137" s="214">
        <v>1538.31</v>
      </c>
      <c r="T137" s="214">
        <v>1477.04</v>
      </c>
      <c r="U137" s="214">
        <v>1460.92</v>
      </c>
      <c r="V137" s="214">
        <v>1411.52</v>
      </c>
      <c r="W137" s="214">
        <v>1332.97</v>
      </c>
      <c r="X137" s="214">
        <v>1300.54</v>
      </c>
      <c r="Y137" s="215">
        <v>1294.8599999999999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1297.8</v>
      </c>
      <c r="C138" s="214">
        <v>1296.98</v>
      </c>
      <c r="D138" s="214">
        <v>1297.67</v>
      </c>
      <c r="E138" s="214">
        <v>1299.19</v>
      </c>
      <c r="F138" s="214">
        <v>1300.73</v>
      </c>
      <c r="G138" s="214">
        <v>1316.9</v>
      </c>
      <c r="H138" s="214">
        <v>1361.49</v>
      </c>
      <c r="I138" s="214">
        <v>1388.71</v>
      </c>
      <c r="J138" s="214">
        <v>1395.23</v>
      </c>
      <c r="K138" s="214">
        <v>1368.56</v>
      </c>
      <c r="L138" s="214">
        <v>1338.13</v>
      </c>
      <c r="M138" s="214">
        <v>1333.33</v>
      </c>
      <c r="N138" s="214">
        <v>1329.8</v>
      </c>
      <c r="O138" s="214">
        <v>1328.06</v>
      </c>
      <c r="P138" s="214">
        <v>1336.82</v>
      </c>
      <c r="Q138" s="214">
        <v>1353.51</v>
      </c>
      <c r="R138" s="214">
        <v>1438.38</v>
      </c>
      <c r="S138" s="214">
        <v>1381.58</v>
      </c>
      <c r="T138" s="214">
        <v>1341.52</v>
      </c>
      <c r="U138" s="214">
        <v>1321.31</v>
      </c>
      <c r="V138" s="214">
        <v>1314.78</v>
      </c>
      <c r="W138" s="214">
        <v>1302.0899999999999</v>
      </c>
      <c r="X138" s="214">
        <v>1289.67</v>
      </c>
      <c r="Y138" s="215">
        <v>1294.26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1297.4000000000001</v>
      </c>
      <c r="C139" s="217">
        <v>1295.7</v>
      </c>
      <c r="D139" s="217">
        <v>1298.1199999999999</v>
      </c>
      <c r="E139" s="217">
        <v>1299.01</v>
      </c>
      <c r="F139" s="217">
        <v>1308.96</v>
      </c>
      <c r="G139" s="217">
        <v>1397.05</v>
      </c>
      <c r="H139" s="217">
        <v>1523.79</v>
      </c>
      <c r="I139" s="217">
        <v>1594.14</v>
      </c>
      <c r="J139" s="217">
        <v>1582.45</v>
      </c>
      <c r="K139" s="217">
        <v>1575.3</v>
      </c>
      <c r="L139" s="217">
        <v>1562.44</v>
      </c>
      <c r="M139" s="217">
        <v>1573.39</v>
      </c>
      <c r="N139" s="217">
        <v>1566.13</v>
      </c>
      <c r="O139" s="217">
        <v>1573.86</v>
      </c>
      <c r="P139" s="217">
        <v>1596.11</v>
      </c>
      <c r="Q139" s="217">
        <v>1633.75</v>
      </c>
      <c r="R139" s="217">
        <v>1645.51</v>
      </c>
      <c r="S139" s="217">
        <v>1643.74</v>
      </c>
      <c r="T139" s="217">
        <v>1568.01</v>
      </c>
      <c r="U139" s="217">
        <v>1538.98</v>
      </c>
      <c r="V139" s="217">
        <v>1459.39</v>
      </c>
      <c r="W139" s="217">
        <v>1393.25</v>
      </c>
      <c r="X139" s="217">
        <v>1365.67</v>
      </c>
      <c r="Y139" s="218">
        <v>1320.56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252"/>
      <c r="L212" s="253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254" t="s">
        <v>650</v>
      </c>
      <c r="C221" s="243" t="s">
        <v>653</v>
      </c>
      <c r="D221" s="243" t="s">
        <v>656</v>
      </c>
      <c r="E221" s="243" t="s">
        <v>659</v>
      </c>
      <c r="F221" s="243" t="s">
        <v>662</v>
      </c>
      <c r="G221" s="243" t="s">
        <v>665</v>
      </c>
      <c r="H221" s="243" t="s">
        <v>668</v>
      </c>
      <c r="I221" s="243" t="s">
        <v>671</v>
      </c>
      <c r="J221" s="243" t="s">
        <v>674</v>
      </c>
      <c r="K221" s="243" t="s">
        <v>677</v>
      </c>
      <c r="L221" s="243" t="s">
        <v>294</v>
      </c>
      <c r="M221" s="243" t="s">
        <v>681</v>
      </c>
      <c r="N221" s="243" t="s">
        <v>684</v>
      </c>
      <c r="O221" s="243" t="s">
        <v>687</v>
      </c>
      <c r="P221" s="243" t="s">
        <v>690</v>
      </c>
      <c r="Q221" s="243" t="s">
        <v>693</v>
      </c>
      <c r="R221" s="243" t="s">
        <v>695</v>
      </c>
      <c r="S221" s="243" t="s">
        <v>698</v>
      </c>
      <c r="T221" s="243" t="s">
        <v>701</v>
      </c>
      <c r="U221" s="243" t="s">
        <v>704</v>
      </c>
      <c r="V221" s="243" t="s">
        <v>707</v>
      </c>
      <c r="W221" s="243" t="s">
        <v>710</v>
      </c>
      <c r="X221" s="243" t="s">
        <v>713</v>
      </c>
      <c r="Y221" s="244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254" t="s">
        <v>719</v>
      </c>
      <c r="C222" s="243" t="s">
        <v>197</v>
      </c>
      <c r="D222" s="243" t="s">
        <v>200</v>
      </c>
      <c r="E222" s="243" t="s">
        <v>726</v>
      </c>
      <c r="F222" s="243" t="s">
        <v>729</v>
      </c>
      <c r="G222" s="243" t="s">
        <v>732</v>
      </c>
      <c r="H222" s="243" t="s">
        <v>251</v>
      </c>
      <c r="I222" s="243" t="s">
        <v>736</v>
      </c>
      <c r="J222" s="243" t="s">
        <v>738</v>
      </c>
      <c r="K222" s="243" t="s">
        <v>741</v>
      </c>
      <c r="L222" s="243" t="s">
        <v>744</v>
      </c>
      <c r="M222" s="243" t="s">
        <v>218</v>
      </c>
      <c r="N222" s="243" t="s">
        <v>749</v>
      </c>
      <c r="O222" s="243" t="s">
        <v>752</v>
      </c>
      <c r="P222" s="243" t="s">
        <v>755</v>
      </c>
      <c r="Q222" s="243" t="s">
        <v>758</v>
      </c>
      <c r="R222" s="243" t="s">
        <v>760</v>
      </c>
      <c r="S222" s="243" t="s">
        <v>762</v>
      </c>
      <c r="T222" s="243" t="s">
        <v>765</v>
      </c>
      <c r="U222" s="243" t="s">
        <v>767</v>
      </c>
      <c r="V222" s="243" t="s">
        <v>770</v>
      </c>
      <c r="W222" s="243" t="s">
        <v>773</v>
      </c>
      <c r="X222" s="243" t="s">
        <v>212</v>
      </c>
      <c r="Y222" s="244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254" t="s">
        <v>781</v>
      </c>
      <c r="C223" s="243" t="s">
        <v>784</v>
      </c>
      <c r="D223" s="243" t="s">
        <v>787</v>
      </c>
      <c r="E223" s="243" t="s">
        <v>790</v>
      </c>
      <c r="F223" s="243" t="s">
        <v>793</v>
      </c>
      <c r="G223" s="243" t="s">
        <v>796</v>
      </c>
      <c r="H223" s="243" t="s">
        <v>799</v>
      </c>
      <c r="I223" s="243" t="s">
        <v>802</v>
      </c>
      <c r="J223" s="243" t="s">
        <v>805</v>
      </c>
      <c r="K223" s="243" t="s">
        <v>808</v>
      </c>
      <c r="L223" s="243" t="s">
        <v>811</v>
      </c>
      <c r="M223" s="243" t="s">
        <v>814</v>
      </c>
      <c r="N223" s="243" t="s">
        <v>817</v>
      </c>
      <c r="O223" s="243" t="s">
        <v>820</v>
      </c>
      <c r="P223" s="243" t="s">
        <v>823</v>
      </c>
      <c r="Q223" s="243" t="s">
        <v>826</v>
      </c>
      <c r="R223" s="243" t="s">
        <v>829</v>
      </c>
      <c r="S223" s="243" t="s">
        <v>831</v>
      </c>
      <c r="T223" s="243" t="s">
        <v>834</v>
      </c>
      <c r="U223" s="243" t="s">
        <v>837</v>
      </c>
      <c r="V223" s="243" t="s">
        <v>840</v>
      </c>
      <c r="W223" s="243" t="s">
        <v>216</v>
      </c>
      <c r="X223" s="243" t="s">
        <v>845</v>
      </c>
      <c r="Y223" s="244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254" t="s">
        <v>851</v>
      </c>
      <c r="C224" s="243" t="s">
        <v>854</v>
      </c>
      <c r="D224" s="243" t="s">
        <v>857</v>
      </c>
      <c r="E224" s="243" t="s">
        <v>860</v>
      </c>
      <c r="F224" s="243" t="s">
        <v>863</v>
      </c>
      <c r="G224" s="243" t="s">
        <v>866</v>
      </c>
      <c r="H224" s="243" t="s">
        <v>869</v>
      </c>
      <c r="I224" s="243" t="s">
        <v>262</v>
      </c>
      <c r="J224" s="243" t="s">
        <v>874</v>
      </c>
      <c r="K224" s="243" t="s">
        <v>877</v>
      </c>
      <c r="L224" s="243" t="s">
        <v>880</v>
      </c>
      <c r="M224" s="243" t="s">
        <v>883</v>
      </c>
      <c r="N224" s="243" t="s">
        <v>886</v>
      </c>
      <c r="O224" s="243" t="s">
        <v>889</v>
      </c>
      <c r="P224" s="243" t="s">
        <v>891</v>
      </c>
      <c r="Q224" s="243" t="s">
        <v>894</v>
      </c>
      <c r="R224" s="243" t="s">
        <v>897</v>
      </c>
      <c r="S224" s="243" t="s">
        <v>900</v>
      </c>
      <c r="T224" s="243" t="s">
        <v>903</v>
      </c>
      <c r="U224" s="243" t="s">
        <v>905</v>
      </c>
      <c r="V224" s="243" t="s">
        <v>908</v>
      </c>
      <c r="W224" s="243" t="s">
        <v>911</v>
      </c>
      <c r="X224" s="243" t="s">
        <v>280</v>
      </c>
      <c r="Y224" s="244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254" t="s">
        <v>919</v>
      </c>
      <c r="C225" s="243" t="s">
        <v>921</v>
      </c>
      <c r="D225" s="243" t="s">
        <v>924</v>
      </c>
      <c r="E225" s="243" t="s">
        <v>927</v>
      </c>
      <c r="F225" s="243" t="s">
        <v>930</v>
      </c>
      <c r="G225" s="243" t="s">
        <v>933</v>
      </c>
      <c r="H225" s="243" t="s">
        <v>936</v>
      </c>
      <c r="I225" s="243" t="s">
        <v>939</v>
      </c>
      <c r="J225" s="243" t="s">
        <v>942</v>
      </c>
      <c r="K225" s="243" t="s">
        <v>945</v>
      </c>
      <c r="L225" s="243" t="s">
        <v>948</v>
      </c>
      <c r="M225" s="243" t="s">
        <v>951</v>
      </c>
      <c r="N225" s="243" t="s">
        <v>953</v>
      </c>
      <c r="O225" s="243" t="s">
        <v>956</v>
      </c>
      <c r="P225" s="243" t="s">
        <v>959</v>
      </c>
      <c r="Q225" s="243" t="s">
        <v>962</v>
      </c>
      <c r="R225" s="243" t="s">
        <v>965</v>
      </c>
      <c r="S225" s="243" t="s">
        <v>968</v>
      </c>
      <c r="T225" s="243" t="s">
        <v>205</v>
      </c>
      <c r="U225" s="243" t="s">
        <v>972</v>
      </c>
      <c r="V225" s="243" t="s">
        <v>975</v>
      </c>
      <c r="W225" s="243" t="s">
        <v>978</v>
      </c>
      <c r="X225" s="243" t="s">
        <v>981</v>
      </c>
      <c r="Y225" s="244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254" t="s">
        <v>987</v>
      </c>
      <c r="C226" s="243" t="s">
        <v>990</v>
      </c>
      <c r="D226" s="243" t="s">
        <v>993</v>
      </c>
      <c r="E226" s="243" t="s">
        <v>995</v>
      </c>
      <c r="F226" s="243" t="s">
        <v>998</v>
      </c>
      <c r="G226" s="243" t="s">
        <v>1001</v>
      </c>
      <c r="H226" s="243" t="s">
        <v>1003</v>
      </c>
      <c r="I226" s="243" t="s">
        <v>1005</v>
      </c>
      <c r="J226" s="243" t="s">
        <v>1008</v>
      </c>
      <c r="K226" s="243" t="s">
        <v>1011</v>
      </c>
      <c r="L226" s="243" t="s">
        <v>254</v>
      </c>
      <c r="M226" s="243" t="s">
        <v>1016</v>
      </c>
      <c r="N226" s="243" t="s">
        <v>1019</v>
      </c>
      <c r="O226" s="243" t="s">
        <v>1022</v>
      </c>
      <c r="P226" s="243" t="s">
        <v>1024</v>
      </c>
      <c r="Q226" s="243" t="s">
        <v>1026</v>
      </c>
      <c r="R226" s="243" t="s">
        <v>242</v>
      </c>
      <c r="S226" s="243" t="s">
        <v>1030</v>
      </c>
      <c r="T226" s="243" t="s">
        <v>1033</v>
      </c>
      <c r="U226" s="243" t="s">
        <v>203</v>
      </c>
      <c r="V226" s="243" t="s">
        <v>845</v>
      </c>
      <c r="W226" s="243" t="s">
        <v>1039</v>
      </c>
      <c r="X226" s="243" t="s">
        <v>1042</v>
      </c>
      <c r="Y226" s="244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254" t="s">
        <v>1047</v>
      </c>
      <c r="C227" s="243" t="s">
        <v>1050</v>
      </c>
      <c r="D227" s="243" t="s">
        <v>1053</v>
      </c>
      <c r="E227" s="243" t="s">
        <v>1056</v>
      </c>
      <c r="F227" s="243" t="s">
        <v>1011</v>
      </c>
      <c r="G227" s="243" t="s">
        <v>1060</v>
      </c>
      <c r="H227" s="243" t="s">
        <v>1063</v>
      </c>
      <c r="I227" s="243" t="s">
        <v>644</v>
      </c>
      <c r="J227" s="243" t="s">
        <v>1067</v>
      </c>
      <c r="K227" s="243" t="s">
        <v>1071</v>
      </c>
      <c r="L227" s="243" t="s">
        <v>726</v>
      </c>
      <c r="M227" s="243" t="s">
        <v>1075</v>
      </c>
      <c r="N227" s="243" t="s">
        <v>1078</v>
      </c>
      <c r="O227" s="243" t="s">
        <v>1081</v>
      </c>
      <c r="P227" s="243" t="s">
        <v>1083</v>
      </c>
      <c r="Q227" s="243" t="s">
        <v>1085</v>
      </c>
      <c r="R227" s="243" t="s">
        <v>1088</v>
      </c>
      <c r="S227" s="243" t="s">
        <v>1091</v>
      </c>
      <c r="T227" s="243" t="s">
        <v>1093</v>
      </c>
      <c r="U227" s="243" t="s">
        <v>189</v>
      </c>
      <c r="V227" s="243" t="s">
        <v>1098</v>
      </c>
      <c r="W227" s="243" t="s">
        <v>1101</v>
      </c>
      <c r="X227" s="243" t="s">
        <v>1104</v>
      </c>
      <c r="Y227" s="244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254" t="s">
        <v>1110</v>
      </c>
      <c r="C228" s="243" t="s">
        <v>1113</v>
      </c>
      <c r="D228" s="243" t="s">
        <v>1116</v>
      </c>
      <c r="E228" s="243" t="s">
        <v>1118</v>
      </c>
      <c r="F228" s="243" t="s">
        <v>1120</v>
      </c>
      <c r="G228" s="243" t="s">
        <v>247</v>
      </c>
      <c r="H228" s="243" t="s">
        <v>1125</v>
      </c>
      <c r="I228" s="243" t="s">
        <v>1127</v>
      </c>
      <c r="J228" s="243" t="s">
        <v>1130</v>
      </c>
      <c r="K228" s="243" t="s">
        <v>1133</v>
      </c>
      <c r="L228" s="243" t="s">
        <v>1136</v>
      </c>
      <c r="M228" s="243" t="s">
        <v>1139</v>
      </c>
      <c r="N228" s="243" t="s">
        <v>1139</v>
      </c>
      <c r="O228" s="243" t="s">
        <v>1143</v>
      </c>
      <c r="P228" s="243" t="s">
        <v>1146</v>
      </c>
      <c r="Q228" s="243" t="s">
        <v>1149</v>
      </c>
      <c r="R228" s="243" t="s">
        <v>1152</v>
      </c>
      <c r="S228" s="243" t="s">
        <v>1155</v>
      </c>
      <c r="T228" s="243" t="s">
        <v>1157</v>
      </c>
      <c r="U228" s="243" t="s">
        <v>1159</v>
      </c>
      <c r="V228" s="243" t="s">
        <v>1162</v>
      </c>
      <c r="W228" s="243" t="s">
        <v>1164</v>
      </c>
      <c r="X228" s="243" t="s">
        <v>1167</v>
      </c>
      <c r="Y228" s="244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254" t="s">
        <v>1173</v>
      </c>
      <c r="C229" s="243" t="s">
        <v>1176</v>
      </c>
      <c r="D229" s="243" t="s">
        <v>1179</v>
      </c>
      <c r="E229" s="243" t="s">
        <v>274</v>
      </c>
      <c r="F229" s="243" t="s">
        <v>1184</v>
      </c>
      <c r="G229" s="243" t="s">
        <v>1187</v>
      </c>
      <c r="H229" s="243" t="s">
        <v>1190</v>
      </c>
      <c r="I229" s="243" t="s">
        <v>1193</v>
      </c>
      <c r="J229" s="243" t="s">
        <v>1196</v>
      </c>
      <c r="K229" s="243" t="s">
        <v>245</v>
      </c>
      <c r="L229" s="243" t="s">
        <v>1200</v>
      </c>
      <c r="M229" s="243" t="s">
        <v>1203</v>
      </c>
      <c r="N229" s="243" t="s">
        <v>1206</v>
      </c>
      <c r="O229" s="243" t="s">
        <v>1209</v>
      </c>
      <c r="P229" s="243" t="s">
        <v>1212</v>
      </c>
      <c r="Q229" s="243" t="s">
        <v>1215</v>
      </c>
      <c r="R229" s="243" t="s">
        <v>1218</v>
      </c>
      <c r="S229" s="243" t="s">
        <v>1221</v>
      </c>
      <c r="T229" s="243" t="s">
        <v>1224</v>
      </c>
      <c r="U229" s="243" t="s">
        <v>1226</v>
      </c>
      <c r="V229" s="243" t="s">
        <v>1127</v>
      </c>
      <c r="W229" s="243" t="s">
        <v>1230</v>
      </c>
      <c r="X229" s="243" t="s">
        <v>986</v>
      </c>
      <c r="Y229" s="244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254" t="s">
        <v>1237</v>
      </c>
      <c r="C230" s="243" t="s">
        <v>1240</v>
      </c>
      <c r="D230" s="243" t="s">
        <v>298</v>
      </c>
      <c r="E230" s="243" t="s">
        <v>1245</v>
      </c>
      <c r="F230" s="243" t="s">
        <v>1248</v>
      </c>
      <c r="G230" s="243" t="s">
        <v>1251</v>
      </c>
      <c r="H230" s="243" t="s">
        <v>1253</v>
      </c>
      <c r="I230" s="243" t="s">
        <v>1256</v>
      </c>
      <c r="J230" s="243" t="s">
        <v>1259</v>
      </c>
      <c r="K230" s="243" t="s">
        <v>1262</v>
      </c>
      <c r="L230" s="243" t="s">
        <v>1265</v>
      </c>
      <c r="M230" s="243" t="s">
        <v>1268</v>
      </c>
      <c r="N230" s="243" t="s">
        <v>1271</v>
      </c>
      <c r="O230" s="243" t="s">
        <v>1274</v>
      </c>
      <c r="P230" s="243" t="s">
        <v>1277</v>
      </c>
      <c r="Q230" s="243" t="s">
        <v>1280</v>
      </c>
      <c r="R230" s="243" t="s">
        <v>1283</v>
      </c>
      <c r="S230" s="243" t="s">
        <v>1285</v>
      </c>
      <c r="T230" s="243" t="s">
        <v>1288</v>
      </c>
      <c r="U230" s="243" t="s">
        <v>1291</v>
      </c>
      <c r="V230" s="243" t="s">
        <v>1294</v>
      </c>
      <c r="W230" s="243" t="s">
        <v>1297</v>
      </c>
      <c r="X230" s="243" t="s">
        <v>1300</v>
      </c>
      <c r="Y230" s="244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254" t="s">
        <v>1306</v>
      </c>
      <c r="C231" s="243" t="s">
        <v>232</v>
      </c>
      <c r="D231" s="243" t="s">
        <v>1311</v>
      </c>
      <c r="E231" s="243" t="s">
        <v>1314</v>
      </c>
      <c r="F231" s="243" t="s">
        <v>1317</v>
      </c>
      <c r="G231" s="243" t="s">
        <v>1319</v>
      </c>
      <c r="H231" s="243" t="s">
        <v>1321</v>
      </c>
      <c r="I231" s="243" t="s">
        <v>1324</v>
      </c>
      <c r="J231" s="243" t="s">
        <v>1327</v>
      </c>
      <c r="K231" s="243" t="s">
        <v>1330</v>
      </c>
      <c r="L231" s="243" t="s">
        <v>1333</v>
      </c>
      <c r="M231" s="243" t="s">
        <v>1336</v>
      </c>
      <c r="N231" s="243" t="s">
        <v>1339</v>
      </c>
      <c r="O231" s="243" t="s">
        <v>1342</v>
      </c>
      <c r="P231" s="243" t="s">
        <v>1345</v>
      </c>
      <c r="Q231" s="243" t="s">
        <v>1348</v>
      </c>
      <c r="R231" s="243" t="s">
        <v>1351</v>
      </c>
      <c r="S231" s="243" t="s">
        <v>291</v>
      </c>
      <c r="T231" s="243" t="s">
        <v>1355</v>
      </c>
      <c r="U231" s="243" t="s">
        <v>1358</v>
      </c>
      <c r="V231" s="243" t="s">
        <v>1361</v>
      </c>
      <c r="W231" s="243" t="s">
        <v>1363</v>
      </c>
      <c r="X231" s="243" t="s">
        <v>1366</v>
      </c>
      <c r="Y231" s="244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254" t="s">
        <v>1372</v>
      </c>
      <c r="C232" s="243" t="s">
        <v>1374</v>
      </c>
      <c r="D232" s="243" t="s">
        <v>1377</v>
      </c>
      <c r="E232" s="243" t="s">
        <v>1380</v>
      </c>
      <c r="F232" s="243" t="s">
        <v>1383</v>
      </c>
      <c r="G232" s="243" t="s">
        <v>1385</v>
      </c>
      <c r="H232" s="243" t="s">
        <v>1387</v>
      </c>
      <c r="I232" s="243" t="s">
        <v>1390</v>
      </c>
      <c r="J232" s="243" t="s">
        <v>1393</v>
      </c>
      <c r="K232" s="243" t="s">
        <v>1396</v>
      </c>
      <c r="L232" s="243" t="s">
        <v>1399</v>
      </c>
      <c r="M232" s="243" t="s">
        <v>1402</v>
      </c>
      <c r="N232" s="243" t="s">
        <v>1404</v>
      </c>
      <c r="O232" s="243" t="s">
        <v>1407</v>
      </c>
      <c r="P232" s="243" t="s">
        <v>1410</v>
      </c>
      <c r="Q232" s="243" t="s">
        <v>1413</v>
      </c>
      <c r="R232" s="243" t="s">
        <v>1416</v>
      </c>
      <c r="S232" s="243" t="s">
        <v>1419</v>
      </c>
      <c r="T232" s="243" t="s">
        <v>1422</v>
      </c>
      <c r="U232" s="243" t="s">
        <v>1425</v>
      </c>
      <c r="V232" s="243" t="s">
        <v>1428</v>
      </c>
      <c r="W232" s="243" t="s">
        <v>1431</v>
      </c>
      <c r="X232" s="243" t="s">
        <v>1434</v>
      </c>
      <c r="Y232" s="244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254" t="s">
        <v>1439</v>
      </c>
      <c r="C233" s="243" t="s">
        <v>1441</v>
      </c>
      <c r="D233" s="243" t="s">
        <v>1083</v>
      </c>
      <c r="E233" s="243" t="s">
        <v>1445</v>
      </c>
      <c r="F233" s="243" t="s">
        <v>1448</v>
      </c>
      <c r="G233" s="243" t="s">
        <v>270</v>
      </c>
      <c r="H233" s="243" t="s">
        <v>1453</v>
      </c>
      <c r="I233" s="243" t="s">
        <v>1456</v>
      </c>
      <c r="J233" s="243" t="s">
        <v>1459</v>
      </c>
      <c r="K233" s="243" t="s">
        <v>1462</v>
      </c>
      <c r="L233" s="243" t="s">
        <v>1465</v>
      </c>
      <c r="M233" s="243" t="s">
        <v>1468</v>
      </c>
      <c r="N233" s="243" t="s">
        <v>1470</v>
      </c>
      <c r="O233" s="243" t="s">
        <v>1473</v>
      </c>
      <c r="P233" s="243" t="s">
        <v>1475</v>
      </c>
      <c r="Q233" s="243" t="s">
        <v>770</v>
      </c>
      <c r="R233" s="243" t="s">
        <v>1479</v>
      </c>
      <c r="S233" s="243" t="s">
        <v>1482</v>
      </c>
      <c r="T233" s="243" t="s">
        <v>1485</v>
      </c>
      <c r="U233" s="243" t="s">
        <v>1157</v>
      </c>
      <c r="V233" s="243" t="s">
        <v>1489</v>
      </c>
      <c r="W233" s="243" t="s">
        <v>1492</v>
      </c>
      <c r="X233" s="243" t="s">
        <v>1495</v>
      </c>
      <c r="Y233" s="244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254" t="s">
        <v>1501</v>
      </c>
      <c r="C234" s="243" t="s">
        <v>1504</v>
      </c>
      <c r="D234" s="243" t="s">
        <v>1507</v>
      </c>
      <c r="E234" s="243" t="s">
        <v>1509</v>
      </c>
      <c r="F234" s="243" t="s">
        <v>1512</v>
      </c>
      <c r="G234" s="243" t="s">
        <v>1514</v>
      </c>
      <c r="H234" s="243" t="s">
        <v>1516</v>
      </c>
      <c r="I234" s="243" t="s">
        <v>1519</v>
      </c>
      <c r="J234" s="243" t="s">
        <v>1522</v>
      </c>
      <c r="K234" s="243" t="s">
        <v>1525</v>
      </c>
      <c r="L234" s="243" t="s">
        <v>1528</v>
      </c>
      <c r="M234" s="243" t="s">
        <v>1530</v>
      </c>
      <c r="N234" s="243" t="s">
        <v>1533</v>
      </c>
      <c r="O234" s="243" t="s">
        <v>1536</v>
      </c>
      <c r="P234" s="243" t="s">
        <v>1539</v>
      </c>
      <c r="Q234" s="243" t="s">
        <v>1542</v>
      </c>
      <c r="R234" s="243" t="s">
        <v>1545</v>
      </c>
      <c r="S234" s="243" t="s">
        <v>1548</v>
      </c>
      <c r="T234" s="243" t="s">
        <v>1551</v>
      </c>
      <c r="U234" s="243" t="s">
        <v>1554</v>
      </c>
      <c r="V234" s="243" t="s">
        <v>1557</v>
      </c>
      <c r="W234" s="243" t="s">
        <v>1560</v>
      </c>
      <c r="X234" s="243" t="s">
        <v>1563</v>
      </c>
      <c r="Y234" s="244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254" t="s">
        <v>1569</v>
      </c>
      <c r="C235" s="243" t="s">
        <v>1572</v>
      </c>
      <c r="D235" s="243" t="s">
        <v>1575</v>
      </c>
      <c r="E235" s="243" t="s">
        <v>1577</v>
      </c>
      <c r="F235" s="243" t="s">
        <v>1580</v>
      </c>
      <c r="G235" s="243" t="s">
        <v>1584</v>
      </c>
      <c r="H235" s="243" t="s">
        <v>1587</v>
      </c>
      <c r="I235" s="243" t="s">
        <v>1590</v>
      </c>
      <c r="J235" s="243" t="s">
        <v>1592</v>
      </c>
      <c r="K235" s="243" t="s">
        <v>1595</v>
      </c>
      <c r="L235" s="243" t="s">
        <v>1598</v>
      </c>
      <c r="M235" s="243" t="s">
        <v>1601</v>
      </c>
      <c r="N235" s="243" t="s">
        <v>1604</v>
      </c>
      <c r="O235" s="243" t="s">
        <v>1607</v>
      </c>
      <c r="P235" s="243" t="s">
        <v>1610</v>
      </c>
      <c r="Q235" s="243" t="s">
        <v>1613</v>
      </c>
      <c r="R235" s="243" t="s">
        <v>1616</v>
      </c>
      <c r="S235" s="243" t="s">
        <v>1618</v>
      </c>
      <c r="T235" s="243" t="s">
        <v>1621</v>
      </c>
      <c r="U235" s="243" t="s">
        <v>1624</v>
      </c>
      <c r="V235" s="243" t="s">
        <v>1627</v>
      </c>
      <c r="W235" s="243" t="s">
        <v>1630</v>
      </c>
      <c r="X235" s="243" t="s">
        <v>1632</v>
      </c>
      <c r="Y235" s="244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254" t="s">
        <v>1638</v>
      </c>
      <c r="C236" s="243" t="s">
        <v>274</v>
      </c>
      <c r="D236" s="243" t="s">
        <v>1642</v>
      </c>
      <c r="E236" s="243" t="s">
        <v>1644</v>
      </c>
      <c r="F236" s="243" t="s">
        <v>1647</v>
      </c>
      <c r="G236" s="243" t="s">
        <v>1649</v>
      </c>
      <c r="H236" s="243" t="s">
        <v>1652</v>
      </c>
      <c r="I236" s="243" t="s">
        <v>1654</v>
      </c>
      <c r="J236" s="243" t="s">
        <v>1657</v>
      </c>
      <c r="K236" s="243" t="s">
        <v>1660</v>
      </c>
      <c r="L236" s="243" t="s">
        <v>1663</v>
      </c>
      <c r="M236" s="243" t="s">
        <v>1665</v>
      </c>
      <c r="N236" s="243" t="s">
        <v>1361</v>
      </c>
      <c r="O236" s="243" t="s">
        <v>1665</v>
      </c>
      <c r="P236" s="243" t="s">
        <v>238</v>
      </c>
      <c r="Q236" s="243" t="s">
        <v>1672</v>
      </c>
      <c r="R236" s="243" t="s">
        <v>1675</v>
      </c>
      <c r="S236" s="243" t="s">
        <v>1678</v>
      </c>
      <c r="T236" s="243" t="s">
        <v>1681</v>
      </c>
      <c r="U236" s="243" t="s">
        <v>1684</v>
      </c>
      <c r="V236" s="243" t="s">
        <v>269</v>
      </c>
      <c r="W236" s="243" t="s">
        <v>1689</v>
      </c>
      <c r="X236" s="243" t="s">
        <v>1691</v>
      </c>
      <c r="Y236" s="244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254" t="s">
        <v>1697</v>
      </c>
      <c r="C237" s="243" t="s">
        <v>1700</v>
      </c>
      <c r="D237" s="243" t="s">
        <v>1702</v>
      </c>
      <c r="E237" s="243" t="s">
        <v>1705</v>
      </c>
      <c r="F237" s="243" t="s">
        <v>1707</v>
      </c>
      <c r="G237" s="243" t="s">
        <v>1709</v>
      </c>
      <c r="H237" s="243" t="s">
        <v>1712</v>
      </c>
      <c r="I237" s="243" t="s">
        <v>1715</v>
      </c>
      <c r="J237" s="243" t="s">
        <v>1718</v>
      </c>
      <c r="K237" s="243" t="s">
        <v>1720</v>
      </c>
      <c r="L237" s="243" t="s">
        <v>1723</v>
      </c>
      <c r="M237" s="243" t="s">
        <v>1726</v>
      </c>
      <c r="N237" s="243" t="s">
        <v>1729</v>
      </c>
      <c r="O237" s="243" t="s">
        <v>1732</v>
      </c>
      <c r="P237" s="243" t="s">
        <v>290</v>
      </c>
      <c r="Q237" s="243" t="s">
        <v>1737</v>
      </c>
      <c r="R237" s="243" t="s">
        <v>1740</v>
      </c>
      <c r="S237" s="243" t="s">
        <v>1743</v>
      </c>
      <c r="T237" s="243" t="s">
        <v>1746</v>
      </c>
      <c r="U237" s="243" t="s">
        <v>1749</v>
      </c>
      <c r="V237" s="243" t="s">
        <v>1752</v>
      </c>
      <c r="W237" s="243" t="s">
        <v>1755</v>
      </c>
      <c r="X237" s="243" t="s">
        <v>1758</v>
      </c>
      <c r="Y237" s="244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254" t="s">
        <v>1764</v>
      </c>
      <c r="C238" s="243" t="s">
        <v>1767</v>
      </c>
      <c r="D238" s="243" t="s">
        <v>1769</v>
      </c>
      <c r="E238" s="243" t="s">
        <v>1772</v>
      </c>
      <c r="F238" s="243" t="s">
        <v>1775</v>
      </c>
      <c r="G238" s="243" t="s">
        <v>1778</v>
      </c>
      <c r="H238" s="243" t="s">
        <v>1780</v>
      </c>
      <c r="I238" s="243" t="s">
        <v>1783</v>
      </c>
      <c r="J238" s="243" t="s">
        <v>1786</v>
      </c>
      <c r="K238" s="243" t="s">
        <v>1789</v>
      </c>
      <c r="L238" s="243" t="s">
        <v>1792</v>
      </c>
      <c r="M238" s="243" t="s">
        <v>1795</v>
      </c>
      <c r="N238" s="243" t="s">
        <v>1798</v>
      </c>
      <c r="O238" s="243" t="s">
        <v>1800</v>
      </c>
      <c r="P238" s="243" t="s">
        <v>1803</v>
      </c>
      <c r="Q238" s="243" t="s">
        <v>1806</v>
      </c>
      <c r="R238" s="243" t="s">
        <v>1809</v>
      </c>
      <c r="S238" s="243" t="s">
        <v>1812</v>
      </c>
      <c r="T238" s="243" t="s">
        <v>1815</v>
      </c>
      <c r="U238" s="243" t="s">
        <v>1818</v>
      </c>
      <c r="V238" s="243" t="s">
        <v>1821</v>
      </c>
      <c r="W238" s="243" t="s">
        <v>1824</v>
      </c>
      <c r="X238" s="243" t="s">
        <v>1827</v>
      </c>
      <c r="Y238" s="244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254" t="s">
        <v>1833</v>
      </c>
      <c r="C239" s="243" t="s">
        <v>1836</v>
      </c>
      <c r="D239" s="243" t="s">
        <v>256</v>
      </c>
      <c r="E239" s="243" t="s">
        <v>229</v>
      </c>
      <c r="F239" s="243" t="s">
        <v>235</v>
      </c>
      <c r="G239" s="243" t="s">
        <v>1844</v>
      </c>
      <c r="H239" s="243" t="s">
        <v>453</v>
      </c>
      <c r="I239" s="243" t="s">
        <v>1849</v>
      </c>
      <c r="J239" s="243" t="s">
        <v>198</v>
      </c>
      <c r="K239" s="243" t="s">
        <v>1852</v>
      </c>
      <c r="L239" s="243" t="s">
        <v>1855</v>
      </c>
      <c r="M239" s="243" t="s">
        <v>1858</v>
      </c>
      <c r="N239" s="243" t="s">
        <v>1861</v>
      </c>
      <c r="O239" s="243" t="s">
        <v>1864</v>
      </c>
      <c r="P239" s="243" t="s">
        <v>1621</v>
      </c>
      <c r="Q239" s="243" t="s">
        <v>1867</v>
      </c>
      <c r="R239" s="243" t="s">
        <v>1870</v>
      </c>
      <c r="S239" s="243" t="s">
        <v>1873</v>
      </c>
      <c r="T239" s="243" t="s">
        <v>1876</v>
      </c>
      <c r="U239" s="243" t="s">
        <v>670</v>
      </c>
      <c r="V239" s="243" t="s">
        <v>1881</v>
      </c>
      <c r="W239" s="243" t="s">
        <v>196</v>
      </c>
      <c r="X239" s="243" t="s">
        <v>1886</v>
      </c>
      <c r="Y239" s="244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254" t="s">
        <v>1892</v>
      </c>
      <c r="C240" s="243" t="s">
        <v>1895</v>
      </c>
      <c r="D240" s="243" t="s">
        <v>1764</v>
      </c>
      <c r="E240" s="243" t="s">
        <v>273</v>
      </c>
      <c r="F240" s="243" t="s">
        <v>1901</v>
      </c>
      <c r="G240" s="243" t="s">
        <v>228</v>
      </c>
      <c r="H240" s="243" t="s">
        <v>1906</v>
      </c>
      <c r="I240" s="243" t="s">
        <v>1909</v>
      </c>
      <c r="J240" s="243" t="s">
        <v>1912</v>
      </c>
      <c r="K240" s="243" t="s">
        <v>1915</v>
      </c>
      <c r="L240" s="243" t="s">
        <v>1918</v>
      </c>
      <c r="M240" s="243" t="s">
        <v>1921</v>
      </c>
      <c r="N240" s="243" t="s">
        <v>1924</v>
      </c>
      <c r="O240" s="243" t="s">
        <v>1927</v>
      </c>
      <c r="P240" s="243" t="s">
        <v>1930</v>
      </c>
      <c r="Q240" s="243" t="s">
        <v>1932</v>
      </c>
      <c r="R240" s="243" t="s">
        <v>1934</v>
      </c>
      <c r="S240" s="243" t="s">
        <v>1937</v>
      </c>
      <c r="T240" s="243" t="s">
        <v>1940</v>
      </c>
      <c r="U240" s="243" t="s">
        <v>1943</v>
      </c>
      <c r="V240" s="243" t="s">
        <v>1946</v>
      </c>
      <c r="W240" s="243" t="s">
        <v>283</v>
      </c>
      <c r="X240" s="243" t="s">
        <v>1951</v>
      </c>
      <c r="Y240" s="244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254" t="s">
        <v>1957</v>
      </c>
      <c r="C241" s="243" t="s">
        <v>1959</v>
      </c>
      <c r="D241" s="243" t="s">
        <v>1962</v>
      </c>
      <c r="E241" s="243" t="s">
        <v>1965</v>
      </c>
      <c r="F241" s="243" t="s">
        <v>296</v>
      </c>
      <c r="G241" s="243" t="s">
        <v>1969</v>
      </c>
      <c r="H241" s="243" t="s">
        <v>1972</v>
      </c>
      <c r="I241" s="243" t="s">
        <v>241</v>
      </c>
      <c r="J241" s="243" t="s">
        <v>1186</v>
      </c>
      <c r="K241" s="243" t="s">
        <v>1978</v>
      </c>
      <c r="L241" s="243" t="s">
        <v>1981</v>
      </c>
      <c r="M241" s="243" t="s">
        <v>1984</v>
      </c>
      <c r="N241" s="243" t="s">
        <v>1987</v>
      </c>
      <c r="O241" s="243" t="s">
        <v>1990</v>
      </c>
      <c r="P241" s="243" t="s">
        <v>1993</v>
      </c>
      <c r="Q241" s="243" t="s">
        <v>1996</v>
      </c>
      <c r="R241" s="243" t="s">
        <v>1999</v>
      </c>
      <c r="S241" s="243" t="s">
        <v>2001</v>
      </c>
      <c r="T241" s="243" t="s">
        <v>267</v>
      </c>
      <c r="U241" s="243" t="s">
        <v>259</v>
      </c>
      <c r="V241" s="243" t="s">
        <v>2008</v>
      </c>
      <c r="W241" s="243" t="s">
        <v>2011</v>
      </c>
      <c r="X241" s="243" t="s">
        <v>2014</v>
      </c>
      <c r="Y241" s="244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254" t="s">
        <v>2020</v>
      </c>
      <c r="C242" s="243" t="s">
        <v>2023</v>
      </c>
      <c r="D242" s="243" t="s">
        <v>2026</v>
      </c>
      <c r="E242" s="243" t="s">
        <v>1098</v>
      </c>
      <c r="F242" s="243" t="s">
        <v>1110</v>
      </c>
      <c r="G242" s="243" t="s">
        <v>2031</v>
      </c>
      <c r="H242" s="243" t="s">
        <v>2034</v>
      </c>
      <c r="I242" s="243" t="s">
        <v>2037</v>
      </c>
      <c r="J242" s="243" t="s">
        <v>2040</v>
      </c>
      <c r="K242" s="243" t="s">
        <v>2043</v>
      </c>
      <c r="L242" s="243" t="s">
        <v>2046</v>
      </c>
      <c r="M242" s="243" t="s">
        <v>2049</v>
      </c>
      <c r="N242" s="243" t="s">
        <v>2052</v>
      </c>
      <c r="O242" s="243" t="s">
        <v>2055</v>
      </c>
      <c r="P242" s="243" t="s">
        <v>202</v>
      </c>
      <c r="Q242" s="243" t="s">
        <v>2060</v>
      </c>
      <c r="R242" s="243" t="s">
        <v>2063</v>
      </c>
      <c r="S242" s="243" t="s">
        <v>2066</v>
      </c>
      <c r="T242" s="243" t="s">
        <v>2069</v>
      </c>
      <c r="U242" s="243" t="s">
        <v>2072</v>
      </c>
      <c r="V242" s="243" t="s">
        <v>2075</v>
      </c>
      <c r="W242" s="243" t="s">
        <v>2078</v>
      </c>
      <c r="X242" s="243" t="s">
        <v>2080</v>
      </c>
      <c r="Y242" s="244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254" t="s">
        <v>2085</v>
      </c>
      <c r="C243" s="243" t="s">
        <v>578</v>
      </c>
      <c r="D243" s="243" t="s">
        <v>2089</v>
      </c>
      <c r="E243" s="243" t="s">
        <v>2092</v>
      </c>
      <c r="F243" s="243" t="s">
        <v>1492</v>
      </c>
      <c r="G243" s="243" t="s">
        <v>2096</v>
      </c>
      <c r="H243" s="243" t="s">
        <v>1016</v>
      </c>
      <c r="I243" s="243" t="s">
        <v>2100</v>
      </c>
      <c r="J243" s="243" t="s">
        <v>2103</v>
      </c>
      <c r="K243" s="243" t="s">
        <v>2106</v>
      </c>
      <c r="L243" s="243" t="s">
        <v>2109</v>
      </c>
      <c r="M243" s="243" t="s">
        <v>1806</v>
      </c>
      <c r="N243" s="243" t="s">
        <v>2113</v>
      </c>
      <c r="O243" s="243" t="s">
        <v>2116</v>
      </c>
      <c r="P243" s="243" t="s">
        <v>2119</v>
      </c>
      <c r="Q243" s="243" t="s">
        <v>2122</v>
      </c>
      <c r="R243" s="243" t="s">
        <v>2125</v>
      </c>
      <c r="S243" s="243" t="s">
        <v>2128</v>
      </c>
      <c r="T243" s="243" t="s">
        <v>2131</v>
      </c>
      <c r="U243" s="243" t="s">
        <v>2134</v>
      </c>
      <c r="V243" s="243" t="s">
        <v>2137</v>
      </c>
      <c r="W243" s="243" t="s">
        <v>2140</v>
      </c>
      <c r="X243" s="243" t="s">
        <v>1187</v>
      </c>
      <c r="Y243" s="244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254" t="s">
        <v>2146</v>
      </c>
      <c r="C244" s="243" t="s">
        <v>2148</v>
      </c>
      <c r="D244" s="243" t="s">
        <v>2151</v>
      </c>
      <c r="E244" s="243" t="s">
        <v>2153</v>
      </c>
      <c r="F244" s="243" t="s">
        <v>2156</v>
      </c>
      <c r="G244" s="243" t="s">
        <v>2159</v>
      </c>
      <c r="H244" s="243" t="s">
        <v>2161</v>
      </c>
      <c r="I244" s="243" t="s">
        <v>2164</v>
      </c>
      <c r="J244" s="243" t="s">
        <v>2167</v>
      </c>
      <c r="K244" s="243" t="s">
        <v>2169</v>
      </c>
      <c r="L244" s="243" t="s">
        <v>2172</v>
      </c>
      <c r="M244" s="243" t="s">
        <v>2175</v>
      </c>
      <c r="N244" s="243" t="s">
        <v>2178</v>
      </c>
      <c r="O244" s="243" t="s">
        <v>2181</v>
      </c>
      <c r="P244" s="243" t="s">
        <v>2184</v>
      </c>
      <c r="Q244" s="243" t="s">
        <v>2187</v>
      </c>
      <c r="R244" s="243" t="s">
        <v>2190</v>
      </c>
      <c r="S244" s="243" t="s">
        <v>2193</v>
      </c>
      <c r="T244" s="243" t="s">
        <v>2196</v>
      </c>
      <c r="U244" s="243" t="s">
        <v>2199</v>
      </c>
      <c r="V244" s="243" t="s">
        <v>2202</v>
      </c>
      <c r="W244" s="243" t="s">
        <v>459</v>
      </c>
      <c r="X244" s="243" t="s">
        <v>665</v>
      </c>
      <c r="Y244" s="244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254" t="s">
        <v>2210</v>
      </c>
      <c r="C245" s="243" t="s">
        <v>2213</v>
      </c>
      <c r="D245" s="243" t="s">
        <v>243</v>
      </c>
      <c r="E245" s="243" t="s">
        <v>2217</v>
      </c>
      <c r="F245" s="243" t="s">
        <v>2220</v>
      </c>
      <c r="G245" s="243" t="s">
        <v>2223</v>
      </c>
      <c r="H245" s="243" t="s">
        <v>2226</v>
      </c>
      <c r="I245" s="243" t="s">
        <v>249</v>
      </c>
      <c r="J245" s="243" t="s">
        <v>2231</v>
      </c>
      <c r="K245" s="243" t="s">
        <v>2234</v>
      </c>
      <c r="L245" s="243" t="s">
        <v>2237</v>
      </c>
      <c r="M245" s="243" t="s">
        <v>2240</v>
      </c>
      <c r="N245" s="243" t="s">
        <v>2243</v>
      </c>
      <c r="O245" s="243" t="s">
        <v>2246</v>
      </c>
      <c r="P245" s="243" t="s">
        <v>2249</v>
      </c>
      <c r="Q245" s="243" t="s">
        <v>2252</v>
      </c>
      <c r="R245" s="243" t="s">
        <v>2255</v>
      </c>
      <c r="S245" s="243" t="s">
        <v>2258</v>
      </c>
      <c r="T245" s="243" t="s">
        <v>2261</v>
      </c>
      <c r="U245" s="243" t="s">
        <v>2264</v>
      </c>
      <c r="V245" s="243" t="s">
        <v>2267</v>
      </c>
      <c r="W245" s="243" t="s">
        <v>2270</v>
      </c>
      <c r="X245" s="243" t="s">
        <v>2273</v>
      </c>
      <c r="Y245" s="244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255" t="s">
        <v>253</v>
      </c>
      <c r="C246" s="246" t="s">
        <v>2281</v>
      </c>
      <c r="D246" s="246" t="s">
        <v>2284</v>
      </c>
      <c r="E246" s="246" t="s">
        <v>2287</v>
      </c>
      <c r="F246" s="246" t="s">
        <v>2290</v>
      </c>
      <c r="G246" s="246" t="s">
        <v>2293</v>
      </c>
      <c r="H246" s="246" t="s">
        <v>2295</v>
      </c>
      <c r="I246" s="246" t="s">
        <v>2297</v>
      </c>
      <c r="J246" s="246" t="s">
        <v>2300</v>
      </c>
      <c r="K246" s="246" t="s">
        <v>2303</v>
      </c>
      <c r="L246" s="246" t="s">
        <v>2306</v>
      </c>
      <c r="M246" s="246" t="s">
        <v>2309</v>
      </c>
      <c r="N246" s="246" t="s">
        <v>2311</v>
      </c>
      <c r="O246" s="246" t="s">
        <v>2314</v>
      </c>
      <c r="P246" s="246" t="s">
        <v>2317</v>
      </c>
      <c r="Q246" s="246" t="s">
        <v>2320</v>
      </c>
      <c r="R246" s="246" t="s">
        <v>2322</v>
      </c>
      <c r="S246" s="246" t="s">
        <v>2325</v>
      </c>
      <c r="T246" s="246" t="s">
        <v>2328</v>
      </c>
      <c r="U246" s="246" t="s">
        <v>2331</v>
      </c>
      <c r="V246" s="246" t="s">
        <v>2334</v>
      </c>
      <c r="W246" s="246" t="s">
        <v>2337</v>
      </c>
      <c r="X246" s="246" t="s">
        <v>2340</v>
      </c>
      <c r="Y246" s="247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228">
        <v>414.58</v>
      </c>
      <c r="C251" s="228">
        <v>414.58</v>
      </c>
      <c r="D251" s="228">
        <v>414.58</v>
      </c>
      <c r="E251" s="228">
        <v>414.58</v>
      </c>
      <c r="F251" s="228">
        <v>414.58</v>
      </c>
      <c r="G251" s="228">
        <v>414.58</v>
      </c>
      <c r="H251" s="228">
        <v>414.58</v>
      </c>
      <c r="I251" s="228">
        <v>414.58</v>
      </c>
      <c r="J251" s="228">
        <v>414.58</v>
      </c>
      <c r="K251" s="228">
        <v>414.58</v>
      </c>
      <c r="L251" s="228">
        <v>414.58</v>
      </c>
      <c r="M251" s="228">
        <v>414.58</v>
      </c>
      <c r="N251" s="228">
        <v>414.58</v>
      </c>
      <c r="O251" s="228">
        <v>414.58</v>
      </c>
      <c r="P251" s="228">
        <v>414.58</v>
      </c>
      <c r="Q251" s="228">
        <v>414.58</v>
      </c>
      <c r="R251" s="228">
        <v>414.58</v>
      </c>
      <c r="S251" s="228">
        <v>414.58</v>
      </c>
      <c r="T251" s="228">
        <v>414.58</v>
      </c>
      <c r="U251" s="228">
        <v>414.58</v>
      </c>
      <c r="V251" s="228">
        <v>414.58</v>
      </c>
      <c r="W251" s="228">
        <v>414.58</v>
      </c>
      <c r="X251" s="228">
        <v>414.58</v>
      </c>
      <c r="Y251" s="228">
        <v>414.58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228">
        <v>414.58</v>
      </c>
      <c r="C252" s="228">
        <v>414.58</v>
      </c>
      <c r="D252" s="228">
        <v>414.58</v>
      </c>
      <c r="E252" s="228">
        <v>414.58</v>
      </c>
      <c r="F252" s="228">
        <v>414.58</v>
      </c>
      <c r="G252" s="228">
        <v>414.58</v>
      </c>
      <c r="H252" s="228">
        <v>414.58</v>
      </c>
      <c r="I252" s="228">
        <v>414.58</v>
      </c>
      <c r="J252" s="228">
        <v>414.58</v>
      </c>
      <c r="K252" s="228">
        <v>414.58</v>
      </c>
      <c r="L252" s="228">
        <v>414.58</v>
      </c>
      <c r="M252" s="228">
        <v>414.58</v>
      </c>
      <c r="N252" s="228">
        <v>414.58</v>
      </c>
      <c r="O252" s="228">
        <v>414.58</v>
      </c>
      <c r="P252" s="228">
        <v>414.58</v>
      </c>
      <c r="Q252" s="228">
        <v>414.58</v>
      </c>
      <c r="R252" s="228">
        <v>414.58</v>
      </c>
      <c r="S252" s="228">
        <v>414.58</v>
      </c>
      <c r="T252" s="228">
        <v>414.58</v>
      </c>
      <c r="U252" s="228">
        <v>414.58</v>
      </c>
      <c r="V252" s="228">
        <v>414.58</v>
      </c>
      <c r="W252" s="228">
        <v>414.58</v>
      </c>
      <c r="X252" s="228">
        <v>414.58</v>
      </c>
      <c r="Y252" s="228">
        <v>414.58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228">
        <v>414.58</v>
      </c>
      <c r="C253" s="228">
        <v>414.58</v>
      </c>
      <c r="D253" s="228">
        <v>414.58</v>
      </c>
      <c r="E253" s="228">
        <v>414.58</v>
      </c>
      <c r="F253" s="228">
        <v>414.58</v>
      </c>
      <c r="G253" s="228">
        <v>414.58</v>
      </c>
      <c r="H253" s="228">
        <v>414.58</v>
      </c>
      <c r="I253" s="228">
        <v>414.58</v>
      </c>
      <c r="J253" s="228">
        <v>414.58</v>
      </c>
      <c r="K253" s="228">
        <v>414.58</v>
      </c>
      <c r="L253" s="228">
        <v>414.58</v>
      </c>
      <c r="M253" s="228">
        <v>414.58</v>
      </c>
      <c r="N253" s="228">
        <v>414.58</v>
      </c>
      <c r="O253" s="228">
        <v>414.58</v>
      </c>
      <c r="P253" s="228">
        <v>414.58</v>
      </c>
      <c r="Q253" s="228">
        <v>414.58</v>
      </c>
      <c r="R253" s="228">
        <v>414.58</v>
      </c>
      <c r="S253" s="228">
        <v>414.58</v>
      </c>
      <c r="T253" s="228">
        <v>414.58</v>
      </c>
      <c r="U253" s="228">
        <v>414.58</v>
      </c>
      <c r="V253" s="228">
        <v>414.58</v>
      </c>
      <c r="W253" s="228">
        <v>414.58</v>
      </c>
      <c r="X253" s="228">
        <v>414.58</v>
      </c>
      <c r="Y253" s="228">
        <v>414.58</v>
      </c>
      <c r="AB253" s="4">
        <v>17</v>
      </c>
      <c r="AC253" s="4">
        <v>8</v>
      </c>
    </row>
    <row r="254" spans="1:29" x14ac:dyDescent="0.25">
      <c r="A254" s="111">
        <v>4</v>
      </c>
      <c r="B254" s="228">
        <v>414.58</v>
      </c>
      <c r="C254" s="228">
        <v>414.58</v>
      </c>
      <c r="D254" s="228">
        <v>414.58</v>
      </c>
      <c r="E254" s="228">
        <v>414.58</v>
      </c>
      <c r="F254" s="228">
        <v>414.58</v>
      </c>
      <c r="G254" s="228">
        <v>414.58</v>
      </c>
      <c r="H254" s="228">
        <v>414.58</v>
      </c>
      <c r="I254" s="228">
        <v>414.58</v>
      </c>
      <c r="J254" s="228">
        <v>414.58</v>
      </c>
      <c r="K254" s="228">
        <v>414.58</v>
      </c>
      <c r="L254" s="228">
        <v>414.58</v>
      </c>
      <c r="M254" s="228">
        <v>414.58</v>
      </c>
      <c r="N254" s="228">
        <v>414.58</v>
      </c>
      <c r="O254" s="228">
        <v>414.58</v>
      </c>
      <c r="P254" s="228">
        <v>414.58</v>
      </c>
      <c r="Q254" s="228">
        <v>414.58</v>
      </c>
      <c r="R254" s="228">
        <v>414.58</v>
      </c>
      <c r="S254" s="228">
        <v>414.58</v>
      </c>
      <c r="T254" s="228">
        <v>414.58</v>
      </c>
      <c r="U254" s="228">
        <v>414.58</v>
      </c>
      <c r="V254" s="228">
        <v>414.58</v>
      </c>
      <c r="W254" s="228">
        <v>414.58</v>
      </c>
      <c r="X254" s="228">
        <v>414.58</v>
      </c>
      <c r="Y254" s="228">
        <v>414.58</v>
      </c>
      <c r="AB254" s="4">
        <v>17</v>
      </c>
      <c r="AC254" s="4">
        <v>9</v>
      </c>
    </row>
    <row r="255" spans="1:29" x14ac:dyDescent="0.25">
      <c r="A255" s="111">
        <v>5</v>
      </c>
      <c r="B255" s="228">
        <v>414.58</v>
      </c>
      <c r="C255" s="228">
        <v>414.58</v>
      </c>
      <c r="D255" s="228">
        <v>414.58</v>
      </c>
      <c r="E255" s="228">
        <v>414.58</v>
      </c>
      <c r="F255" s="228">
        <v>414.58</v>
      </c>
      <c r="G255" s="228">
        <v>414.58</v>
      </c>
      <c r="H255" s="228">
        <v>414.58</v>
      </c>
      <c r="I255" s="228">
        <v>414.58</v>
      </c>
      <c r="J255" s="228">
        <v>414.58</v>
      </c>
      <c r="K255" s="228">
        <v>414.58</v>
      </c>
      <c r="L255" s="228">
        <v>414.58</v>
      </c>
      <c r="M255" s="228">
        <v>414.58</v>
      </c>
      <c r="N255" s="228">
        <v>414.58</v>
      </c>
      <c r="O255" s="228">
        <v>414.58</v>
      </c>
      <c r="P255" s="228">
        <v>414.58</v>
      </c>
      <c r="Q255" s="228">
        <v>414.58</v>
      </c>
      <c r="R255" s="228">
        <v>414.58</v>
      </c>
      <c r="S255" s="228">
        <v>414.58</v>
      </c>
      <c r="T255" s="228">
        <v>414.58</v>
      </c>
      <c r="U255" s="228">
        <v>414.58</v>
      </c>
      <c r="V255" s="228">
        <v>414.58</v>
      </c>
      <c r="W255" s="228">
        <v>414.58</v>
      </c>
      <c r="X255" s="228">
        <v>414.58</v>
      </c>
      <c r="Y255" s="228">
        <v>414.58</v>
      </c>
      <c r="AB255" s="4">
        <v>17</v>
      </c>
      <c r="AC255" s="4">
        <v>10</v>
      </c>
    </row>
    <row r="256" spans="1:29" x14ac:dyDescent="0.25">
      <c r="A256" s="111">
        <v>6</v>
      </c>
      <c r="B256" s="228">
        <v>414.58</v>
      </c>
      <c r="C256" s="228">
        <v>414.58</v>
      </c>
      <c r="D256" s="228">
        <v>414.58</v>
      </c>
      <c r="E256" s="228">
        <v>414.58</v>
      </c>
      <c r="F256" s="228">
        <v>414.58</v>
      </c>
      <c r="G256" s="228">
        <v>414.58</v>
      </c>
      <c r="H256" s="228">
        <v>414.58</v>
      </c>
      <c r="I256" s="228">
        <v>414.58</v>
      </c>
      <c r="J256" s="228">
        <v>414.58</v>
      </c>
      <c r="K256" s="228">
        <v>414.58</v>
      </c>
      <c r="L256" s="228">
        <v>414.58</v>
      </c>
      <c r="M256" s="228">
        <v>414.58</v>
      </c>
      <c r="N256" s="228">
        <v>414.58</v>
      </c>
      <c r="O256" s="228">
        <v>414.58</v>
      </c>
      <c r="P256" s="228">
        <v>414.58</v>
      </c>
      <c r="Q256" s="228">
        <v>414.58</v>
      </c>
      <c r="R256" s="228">
        <v>414.58</v>
      </c>
      <c r="S256" s="228">
        <v>414.58</v>
      </c>
      <c r="T256" s="228">
        <v>414.58</v>
      </c>
      <c r="U256" s="228">
        <v>414.58</v>
      </c>
      <c r="V256" s="228">
        <v>414.58</v>
      </c>
      <c r="W256" s="228">
        <v>414.58</v>
      </c>
      <c r="X256" s="228">
        <v>414.58</v>
      </c>
      <c r="Y256" s="228">
        <v>414.58</v>
      </c>
      <c r="AB256" s="4">
        <v>17</v>
      </c>
      <c r="AC256" s="4">
        <v>11</v>
      </c>
    </row>
    <row r="257" spans="1:29" x14ac:dyDescent="0.25">
      <c r="A257" s="111">
        <v>7</v>
      </c>
      <c r="B257" s="228">
        <v>414.58</v>
      </c>
      <c r="C257" s="228">
        <v>414.58</v>
      </c>
      <c r="D257" s="228">
        <v>414.58</v>
      </c>
      <c r="E257" s="228">
        <v>414.58</v>
      </c>
      <c r="F257" s="228">
        <v>414.58</v>
      </c>
      <c r="G257" s="228">
        <v>414.58</v>
      </c>
      <c r="H257" s="228">
        <v>414.58</v>
      </c>
      <c r="I257" s="228">
        <v>414.58</v>
      </c>
      <c r="J257" s="228">
        <v>414.58</v>
      </c>
      <c r="K257" s="228">
        <v>414.58</v>
      </c>
      <c r="L257" s="228">
        <v>414.58</v>
      </c>
      <c r="M257" s="228">
        <v>414.58</v>
      </c>
      <c r="N257" s="228">
        <v>414.58</v>
      </c>
      <c r="O257" s="228">
        <v>414.58</v>
      </c>
      <c r="P257" s="228">
        <v>414.58</v>
      </c>
      <c r="Q257" s="228">
        <v>414.58</v>
      </c>
      <c r="R257" s="228">
        <v>414.58</v>
      </c>
      <c r="S257" s="228">
        <v>414.58</v>
      </c>
      <c r="T257" s="228">
        <v>414.58</v>
      </c>
      <c r="U257" s="228">
        <v>414.58</v>
      </c>
      <c r="V257" s="228">
        <v>414.58</v>
      </c>
      <c r="W257" s="228">
        <v>414.58</v>
      </c>
      <c r="X257" s="228">
        <v>414.58</v>
      </c>
      <c r="Y257" s="228">
        <v>414.58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228">
        <v>414.58</v>
      </c>
      <c r="C258" s="228">
        <v>414.58</v>
      </c>
      <c r="D258" s="228">
        <v>414.58</v>
      </c>
      <c r="E258" s="228">
        <v>414.58</v>
      </c>
      <c r="F258" s="228">
        <v>414.58</v>
      </c>
      <c r="G258" s="228">
        <v>414.58</v>
      </c>
      <c r="H258" s="228">
        <v>414.58</v>
      </c>
      <c r="I258" s="228">
        <v>414.58</v>
      </c>
      <c r="J258" s="228">
        <v>414.58</v>
      </c>
      <c r="K258" s="228">
        <v>414.58</v>
      </c>
      <c r="L258" s="228">
        <v>414.58</v>
      </c>
      <c r="M258" s="228">
        <v>414.58</v>
      </c>
      <c r="N258" s="228">
        <v>414.58</v>
      </c>
      <c r="O258" s="228">
        <v>414.58</v>
      </c>
      <c r="P258" s="228">
        <v>414.58</v>
      </c>
      <c r="Q258" s="228">
        <v>414.58</v>
      </c>
      <c r="R258" s="228">
        <v>414.58</v>
      </c>
      <c r="S258" s="228">
        <v>414.58</v>
      </c>
      <c r="T258" s="228">
        <v>414.58</v>
      </c>
      <c r="U258" s="228">
        <v>414.58</v>
      </c>
      <c r="V258" s="228">
        <v>414.58</v>
      </c>
      <c r="W258" s="228">
        <v>414.58</v>
      </c>
      <c r="X258" s="228">
        <v>414.58</v>
      </c>
      <c r="Y258" s="228">
        <v>414.58</v>
      </c>
      <c r="AB258" s="4">
        <v>17</v>
      </c>
      <c r="AC258" s="4">
        <v>13</v>
      </c>
    </row>
    <row r="259" spans="1:29" x14ac:dyDescent="0.25">
      <c r="A259" s="111">
        <v>9</v>
      </c>
      <c r="B259" s="228">
        <v>414.58</v>
      </c>
      <c r="C259" s="228">
        <v>414.58</v>
      </c>
      <c r="D259" s="228">
        <v>414.58</v>
      </c>
      <c r="E259" s="228">
        <v>414.58</v>
      </c>
      <c r="F259" s="228">
        <v>414.58</v>
      </c>
      <c r="G259" s="228">
        <v>414.58</v>
      </c>
      <c r="H259" s="228">
        <v>414.58</v>
      </c>
      <c r="I259" s="228">
        <v>414.58</v>
      </c>
      <c r="J259" s="228">
        <v>414.58</v>
      </c>
      <c r="K259" s="228">
        <v>414.58</v>
      </c>
      <c r="L259" s="228">
        <v>414.58</v>
      </c>
      <c r="M259" s="228">
        <v>414.58</v>
      </c>
      <c r="N259" s="228">
        <v>414.58</v>
      </c>
      <c r="O259" s="228">
        <v>414.58</v>
      </c>
      <c r="P259" s="228">
        <v>414.58</v>
      </c>
      <c r="Q259" s="228">
        <v>414.58</v>
      </c>
      <c r="R259" s="228">
        <v>414.58</v>
      </c>
      <c r="S259" s="228">
        <v>414.58</v>
      </c>
      <c r="T259" s="228">
        <v>414.58</v>
      </c>
      <c r="U259" s="228">
        <v>414.58</v>
      </c>
      <c r="V259" s="228">
        <v>414.58</v>
      </c>
      <c r="W259" s="228">
        <v>414.58</v>
      </c>
      <c r="X259" s="228">
        <v>414.58</v>
      </c>
      <c r="Y259" s="228">
        <v>414.58</v>
      </c>
      <c r="AB259" s="4">
        <v>17</v>
      </c>
      <c r="AC259" s="4">
        <v>14</v>
      </c>
    </row>
    <row r="260" spans="1:29" x14ac:dyDescent="0.25">
      <c r="A260" s="111">
        <v>10</v>
      </c>
      <c r="B260" s="228">
        <v>414.58</v>
      </c>
      <c r="C260" s="228">
        <v>414.58</v>
      </c>
      <c r="D260" s="228">
        <v>414.58</v>
      </c>
      <c r="E260" s="228">
        <v>414.58</v>
      </c>
      <c r="F260" s="228">
        <v>414.58</v>
      </c>
      <c r="G260" s="228">
        <v>414.58</v>
      </c>
      <c r="H260" s="228">
        <v>414.58</v>
      </c>
      <c r="I260" s="228">
        <v>414.58</v>
      </c>
      <c r="J260" s="228">
        <v>414.58</v>
      </c>
      <c r="K260" s="228">
        <v>414.58</v>
      </c>
      <c r="L260" s="228">
        <v>414.58</v>
      </c>
      <c r="M260" s="228">
        <v>414.58</v>
      </c>
      <c r="N260" s="228">
        <v>414.58</v>
      </c>
      <c r="O260" s="228">
        <v>414.58</v>
      </c>
      <c r="P260" s="228">
        <v>414.58</v>
      </c>
      <c r="Q260" s="228">
        <v>414.58</v>
      </c>
      <c r="R260" s="228">
        <v>414.58</v>
      </c>
      <c r="S260" s="228">
        <v>414.58</v>
      </c>
      <c r="T260" s="228">
        <v>414.58</v>
      </c>
      <c r="U260" s="228">
        <v>414.58</v>
      </c>
      <c r="V260" s="228">
        <v>414.58</v>
      </c>
      <c r="W260" s="228">
        <v>414.58</v>
      </c>
      <c r="X260" s="228">
        <v>414.58</v>
      </c>
      <c r="Y260" s="228">
        <v>414.58</v>
      </c>
      <c r="AB260" s="4">
        <v>17</v>
      </c>
      <c r="AC260" s="4">
        <v>15</v>
      </c>
    </row>
    <row r="261" spans="1:29" x14ac:dyDescent="0.25">
      <c r="A261" s="111">
        <v>11</v>
      </c>
      <c r="B261" s="228">
        <v>414.58</v>
      </c>
      <c r="C261" s="228">
        <v>414.58</v>
      </c>
      <c r="D261" s="228">
        <v>414.58</v>
      </c>
      <c r="E261" s="228">
        <v>414.58</v>
      </c>
      <c r="F261" s="228">
        <v>414.58</v>
      </c>
      <c r="G261" s="228">
        <v>414.58</v>
      </c>
      <c r="H261" s="228">
        <v>414.58</v>
      </c>
      <c r="I261" s="228">
        <v>414.58</v>
      </c>
      <c r="J261" s="228">
        <v>414.58</v>
      </c>
      <c r="K261" s="228">
        <v>414.58</v>
      </c>
      <c r="L261" s="228">
        <v>414.58</v>
      </c>
      <c r="M261" s="228">
        <v>414.58</v>
      </c>
      <c r="N261" s="228">
        <v>414.58</v>
      </c>
      <c r="O261" s="228">
        <v>414.58</v>
      </c>
      <c r="P261" s="228">
        <v>414.58</v>
      </c>
      <c r="Q261" s="228">
        <v>414.58</v>
      </c>
      <c r="R261" s="228">
        <v>414.58</v>
      </c>
      <c r="S261" s="228">
        <v>414.58</v>
      </c>
      <c r="T261" s="228">
        <v>414.58</v>
      </c>
      <c r="U261" s="228">
        <v>414.58</v>
      </c>
      <c r="V261" s="228">
        <v>414.58</v>
      </c>
      <c r="W261" s="228">
        <v>414.58</v>
      </c>
      <c r="X261" s="228">
        <v>414.58</v>
      </c>
      <c r="Y261" s="228">
        <v>414.58</v>
      </c>
      <c r="AB261" s="4">
        <v>17</v>
      </c>
      <c r="AC261" s="4">
        <v>16</v>
      </c>
    </row>
    <row r="262" spans="1:29" x14ac:dyDescent="0.25">
      <c r="A262" s="111">
        <v>12</v>
      </c>
      <c r="B262" s="228">
        <v>414.58</v>
      </c>
      <c r="C262" s="228">
        <v>414.58</v>
      </c>
      <c r="D262" s="228">
        <v>414.58</v>
      </c>
      <c r="E262" s="228">
        <v>414.58</v>
      </c>
      <c r="F262" s="228">
        <v>414.58</v>
      </c>
      <c r="G262" s="228">
        <v>414.58</v>
      </c>
      <c r="H262" s="228">
        <v>414.58</v>
      </c>
      <c r="I262" s="228">
        <v>414.58</v>
      </c>
      <c r="J262" s="228">
        <v>414.58</v>
      </c>
      <c r="K262" s="228">
        <v>414.58</v>
      </c>
      <c r="L262" s="228">
        <v>414.58</v>
      </c>
      <c r="M262" s="228">
        <v>414.58</v>
      </c>
      <c r="N262" s="228">
        <v>414.58</v>
      </c>
      <c r="O262" s="228">
        <v>414.58</v>
      </c>
      <c r="P262" s="228">
        <v>414.58</v>
      </c>
      <c r="Q262" s="228">
        <v>414.58</v>
      </c>
      <c r="R262" s="228">
        <v>414.58</v>
      </c>
      <c r="S262" s="228">
        <v>414.58</v>
      </c>
      <c r="T262" s="228">
        <v>414.58</v>
      </c>
      <c r="U262" s="228">
        <v>414.58</v>
      </c>
      <c r="V262" s="228">
        <v>414.58</v>
      </c>
      <c r="W262" s="228">
        <v>414.58</v>
      </c>
      <c r="X262" s="228">
        <v>414.58</v>
      </c>
      <c r="Y262" s="228">
        <v>414.58</v>
      </c>
      <c r="AB262" s="4">
        <v>17</v>
      </c>
      <c r="AC262" s="4">
        <v>17</v>
      </c>
    </row>
    <row r="263" spans="1:29" x14ac:dyDescent="0.25">
      <c r="A263" s="111">
        <v>13</v>
      </c>
      <c r="B263" s="228">
        <v>414.58</v>
      </c>
      <c r="C263" s="228">
        <v>414.58</v>
      </c>
      <c r="D263" s="228">
        <v>414.58</v>
      </c>
      <c r="E263" s="228">
        <v>414.58</v>
      </c>
      <c r="F263" s="228">
        <v>414.58</v>
      </c>
      <c r="G263" s="228">
        <v>414.58</v>
      </c>
      <c r="H263" s="228">
        <v>414.58</v>
      </c>
      <c r="I263" s="228">
        <v>414.58</v>
      </c>
      <c r="J263" s="228">
        <v>414.58</v>
      </c>
      <c r="K263" s="228">
        <v>414.58</v>
      </c>
      <c r="L263" s="228">
        <v>414.58</v>
      </c>
      <c r="M263" s="228">
        <v>414.58</v>
      </c>
      <c r="N263" s="228">
        <v>414.58</v>
      </c>
      <c r="O263" s="228">
        <v>414.58</v>
      </c>
      <c r="P263" s="228">
        <v>414.58</v>
      </c>
      <c r="Q263" s="228">
        <v>414.58</v>
      </c>
      <c r="R263" s="228">
        <v>414.58</v>
      </c>
      <c r="S263" s="228">
        <v>414.58</v>
      </c>
      <c r="T263" s="228">
        <v>414.58</v>
      </c>
      <c r="U263" s="228">
        <v>414.58</v>
      </c>
      <c r="V263" s="228">
        <v>414.58</v>
      </c>
      <c r="W263" s="228">
        <v>414.58</v>
      </c>
      <c r="X263" s="228">
        <v>414.58</v>
      </c>
      <c r="Y263" s="228">
        <v>414.58</v>
      </c>
      <c r="AB263" s="4">
        <v>17</v>
      </c>
      <c r="AC263" s="4">
        <v>18</v>
      </c>
    </row>
    <row r="264" spans="1:29" x14ac:dyDescent="0.25">
      <c r="A264" s="111">
        <v>14</v>
      </c>
      <c r="B264" s="228">
        <v>414.58</v>
      </c>
      <c r="C264" s="228">
        <v>414.58</v>
      </c>
      <c r="D264" s="228">
        <v>414.58</v>
      </c>
      <c r="E264" s="228">
        <v>414.58</v>
      </c>
      <c r="F264" s="228">
        <v>414.58</v>
      </c>
      <c r="G264" s="228">
        <v>414.58</v>
      </c>
      <c r="H264" s="228">
        <v>414.58</v>
      </c>
      <c r="I264" s="228">
        <v>414.58</v>
      </c>
      <c r="J264" s="228">
        <v>414.58</v>
      </c>
      <c r="K264" s="228">
        <v>414.58</v>
      </c>
      <c r="L264" s="228">
        <v>414.58</v>
      </c>
      <c r="M264" s="228">
        <v>414.58</v>
      </c>
      <c r="N264" s="228">
        <v>414.58</v>
      </c>
      <c r="O264" s="228">
        <v>414.58</v>
      </c>
      <c r="P264" s="228">
        <v>414.58</v>
      </c>
      <c r="Q264" s="228">
        <v>414.58</v>
      </c>
      <c r="R264" s="228">
        <v>414.58</v>
      </c>
      <c r="S264" s="228">
        <v>414.58</v>
      </c>
      <c r="T264" s="228">
        <v>414.58</v>
      </c>
      <c r="U264" s="228">
        <v>414.58</v>
      </c>
      <c r="V264" s="228">
        <v>414.58</v>
      </c>
      <c r="W264" s="228">
        <v>414.58</v>
      </c>
      <c r="X264" s="228">
        <v>414.58</v>
      </c>
      <c r="Y264" s="228">
        <v>414.58</v>
      </c>
      <c r="AB264" s="4">
        <v>17</v>
      </c>
      <c r="AC264" s="4">
        <v>19</v>
      </c>
    </row>
    <row r="265" spans="1:29" x14ac:dyDescent="0.25">
      <c r="A265" s="111">
        <v>15</v>
      </c>
      <c r="B265" s="228">
        <v>414.58</v>
      </c>
      <c r="C265" s="228">
        <v>414.58</v>
      </c>
      <c r="D265" s="228">
        <v>414.58</v>
      </c>
      <c r="E265" s="228">
        <v>414.58</v>
      </c>
      <c r="F265" s="228">
        <v>414.58</v>
      </c>
      <c r="G265" s="228">
        <v>414.58</v>
      </c>
      <c r="H265" s="228">
        <v>414.58</v>
      </c>
      <c r="I265" s="228">
        <v>414.58</v>
      </c>
      <c r="J265" s="228">
        <v>414.58</v>
      </c>
      <c r="K265" s="228">
        <v>414.58</v>
      </c>
      <c r="L265" s="228">
        <v>414.58</v>
      </c>
      <c r="M265" s="228">
        <v>414.58</v>
      </c>
      <c r="N265" s="228">
        <v>414.58</v>
      </c>
      <c r="O265" s="228">
        <v>414.58</v>
      </c>
      <c r="P265" s="228">
        <v>414.58</v>
      </c>
      <c r="Q265" s="228">
        <v>414.58</v>
      </c>
      <c r="R265" s="228">
        <v>414.58</v>
      </c>
      <c r="S265" s="228">
        <v>414.58</v>
      </c>
      <c r="T265" s="228">
        <v>414.58</v>
      </c>
      <c r="U265" s="228">
        <v>414.58</v>
      </c>
      <c r="V265" s="228">
        <v>414.58</v>
      </c>
      <c r="W265" s="228">
        <v>414.58</v>
      </c>
      <c r="X265" s="228">
        <v>414.58</v>
      </c>
      <c r="Y265" s="228">
        <v>414.58</v>
      </c>
      <c r="AB265" s="4">
        <v>17</v>
      </c>
      <c r="AC265" s="4">
        <v>20</v>
      </c>
    </row>
    <row r="266" spans="1:29" x14ac:dyDescent="0.25">
      <c r="A266" s="111">
        <v>16</v>
      </c>
      <c r="B266" s="228">
        <v>414.58</v>
      </c>
      <c r="C266" s="228">
        <v>414.58</v>
      </c>
      <c r="D266" s="228">
        <v>414.58</v>
      </c>
      <c r="E266" s="228">
        <v>414.58</v>
      </c>
      <c r="F266" s="228">
        <v>414.58</v>
      </c>
      <c r="G266" s="228">
        <v>414.58</v>
      </c>
      <c r="H266" s="228">
        <v>414.58</v>
      </c>
      <c r="I266" s="228">
        <v>414.58</v>
      </c>
      <c r="J266" s="228">
        <v>414.58</v>
      </c>
      <c r="K266" s="228">
        <v>414.58</v>
      </c>
      <c r="L266" s="228">
        <v>414.58</v>
      </c>
      <c r="M266" s="228">
        <v>414.58</v>
      </c>
      <c r="N266" s="228">
        <v>414.58</v>
      </c>
      <c r="O266" s="228">
        <v>414.58</v>
      </c>
      <c r="P266" s="228">
        <v>414.58</v>
      </c>
      <c r="Q266" s="228">
        <v>414.58</v>
      </c>
      <c r="R266" s="228">
        <v>414.58</v>
      </c>
      <c r="S266" s="228">
        <v>414.58</v>
      </c>
      <c r="T266" s="228">
        <v>414.58</v>
      </c>
      <c r="U266" s="228">
        <v>414.58</v>
      </c>
      <c r="V266" s="228">
        <v>414.58</v>
      </c>
      <c r="W266" s="228">
        <v>414.58</v>
      </c>
      <c r="X266" s="228">
        <v>414.58</v>
      </c>
      <c r="Y266" s="228">
        <v>414.58</v>
      </c>
      <c r="AB266" s="4">
        <v>17</v>
      </c>
      <c r="AC266" s="4">
        <v>21</v>
      </c>
    </row>
    <row r="267" spans="1:29" x14ac:dyDescent="0.25">
      <c r="A267" s="111">
        <v>17</v>
      </c>
      <c r="B267" s="228">
        <v>414.58</v>
      </c>
      <c r="C267" s="228">
        <v>414.58</v>
      </c>
      <c r="D267" s="228">
        <v>414.58</v>
      </c>
      <c r="E267" s="228">
        <v>414.58</v>
      </c>
      <c r="F267" s="228">
        <v>414.58</v>
      </c>
      <c r="G267" s="228">
        <v>414.58</v>
      </c>
      <c r="H267" s="228">
        <v>414.58</v>
      </c>
      <c r="I267" s="228">
        <v>414.58</v>
      </c>
      <c r="J267" s="228">
        <v>414.58</v>
      </c>
      <c r="K267" s="228">
        <v>414.58</v>
      </c>
      <c r="L267" s="228">
        <v>414.58</v>
      </c>
      <c r="M267" s="228">
        <v>414.58</v>
      </c>
      <c r="N267" s="228">
        <v>414.58</v>
      </c>
      <c r="O267" s="228">
        <v>414.58</v>
      </c>
      <c r="P267" s="228">
        <v>414.58</v>
      </c>
      <c r="Q267" s="228">
        <v>414.58</v>
      </c>
      <c r="R267" s="228">
        <v>414.58</v>
      </c>
      <c r="S267" s="228">
        <v>414.58</v>
      </c>
      <c r="T267" s="228">
        <v>414.58</v>
      </c>
      <c r="U267" s="228">
        <v>414.58</v>
      </c>
      <c r="V267" s="228">
        <v>414.58</v>
      </c>
      <c r="W267" s="228">
        <v>414.58</v>
      </c>
      <c r="X267" s="228">
        <v>414.58</v>
      </c>
      <c r="Y267" s="228">
        <v>414.58</v>
      </c>
      <c r="AB267" s="4">
        <v>17</v>
      </c>
      <c r="AC267" s="4">
        <v>22</v>
      </c>
    </row>
    <row r="268" spans="1:29" x14ac:dyDescent="0.25">
      <c r="A268" s="111">
        <v>18</v>
      </c>
      <c r="B268" s="228">
        <v>414.58</v>
      </c>
      <c r="C268" s="228">
        <v>414.58</v>
      </c>
      <c r="D268" s="228">
        <v>414.58</v>
      </c>
      <c r="E268" s="228">
        <v>414.58</v>
      </c>
      <c r="F268" s="228">
        <v>414.58</v>
      </c>
      <c r="G268" s="228">
        <v>414.58</v>
      </c>
      <c r="H268" s="228">
        <v>414.58</v>
      </c>
      <c r="I268" s="228">
        <v>414.58</v>
      </c>
      <c r="J268" s="228">
        <v>414.58</v>
      </c>
      <c r="K268" s="228">
        <v>414.58</v>
      </c>
      <c r="L268" s="228">
        <v>414.58</v>
      </c>
      <c r="M268" s="228">
        <v>414.58</v>
      </c>
      <c r="N268" s="228">
        <v>414.58</v>
      </c>
      <c r="O268" s="228">
        <v>414.58</v>
      </c>
      <c r="P268" s="228">
        <v>414.58</v>
      </c>
      <c r="Q268" s="228">
        <v>414.58</v>
      </c>
      <c r="R268" s="228">
        <v>414.58</v>
      </c>
      <c r="S268" s="228">
        <v>414.58</v>
      </c>
      <c r="T268" s="228">
        <v>414.58</v>
      </c>
      <c r="U268" s="228">
        <v>414.58</v>
      </c>
      <c r="V268" s="228">
        <v>414.58</v>
      </c>
      <c r="W268" s="228">
        <v>414.58</v>
      </c>
      <c r="X268" s="228">
        <v>414.58</v>
      </c>
      <c r="Y268" s="228">
        <v>414.58</v>
      </c>
      <c r="AB268" s="4">
        <v>17</v>
      </c>
      <c r="AC268" s="4">
        <v>23</v>
      </c>
    </row>
    <row r="269" spans="1:29" x14ac:dyDescent="0.25">
      <c r="A269" s="111">
        <v>19</v>
      </c>
      <c r="B269" s="228">
        <v>414.58</v>
      </c>
      <c r="C269" s="228">
        <v>414.58</v>
      </c>
      <c r="D269" s="228">
        <v>414.58</v>
      </c>
      <c r="E269" s="228">
        <v>414.58</v>
      </c>
      <c r="F269" s="228">
        <v>414.58</v>
      </c>
      <c r="G269" s="228">
        <v>414.58</v>
      </c>
      <c r="H269" s="228">
        <v>414.58</v>
      </c>
      <c r="I269" s="228">
        <v>414.58</v>
      </c>
      <c r="J269" s="228">
        <v>414.58</v>
      </c>
      <c r="K269" s="228">
        <v>414.58</v>
      </c>
      <c r="L269" s="228">
        <v>414.58</v>
      </c>
      <c r="M269" s="228">
        <v>414.58</v>
      </c>
      <c r="N269" s="228">
        <v>414.58</v>
      </c>
      <c r="O269" s="228">
        <v>414.58</v>
      </c>
      <c r="P269" s="228">
        <v>414.58</v>
      </c>
      <c r="Q269" s="228">
        <v>414.58</v>
      </c>
      <c r="R269" s="228">
        <v>414.58</v>
      </c>
      <c r="S269" s="228">
        <v>414.58</v>
      </c>
      <c r="T269" s="228">
        <v>414.58</v>
      </c>
      <c r="U269" s="228">
        <v>414.58</v>
      </c>
      <c r="V269" s="228">
        <v>414.58</v>
      </c>
      <c r="W269" s="228">
        <v>414.58</v>
      </c>
      <c r="X269" s="228">
        <v>414.58</v>
      </c>
      <c r="Y269" s="228">
        <v>414.58</v>
      </c>
      <c r="AB269" s="4">
        <v>17</v>
      </c>
      <c r="AC269" s="4">
        <v>24</v>
      </c>
    </row>
    <row r="270" spans="1:29" x14ac:dyDescent="0.25">
      <c r="A270" s="111">
        <v>20</v>
      </c>
      <c r="B270" s="228">
        <v>414.58</v>
      </c>
      <c r="C270" s="228">
        <v>414.58</v>
      </c>
      <c r="D270" s="228">
        <v>414.58</v>
      </c>
      <c r="E270" s="228">
        <v>414.58</v>
      </c>
      <c r="F270" s="228">
        <v>414.58</v>
      </c>
      <c r="G270" s="228">
        <v>414.58</v>
      </c>
      <c r="H270" s="228">
        <v>414.58</v>
      </c>
      <c r="I270" s="228">
        <v>414.58</v>
      </c>
      <c r="J270" s="228">
        <v>414.58</v>
      </c>
      <c r="K270" s="228">
        <v>414.58</v>
      </c>
      <c r="L270" s="228">
        <v>414.58</v>
      </c>
      <c r="M270" s="228">
        <v>414.58</v>
      </c>
      <c r="N270" s="228">
        <v>414.58</v>
      </c>
      <c r="O270" s="228">
        <v>414.58</v>
      </c>
      <c r="P270" s="228">
        <v>414.58</v>
      </c>
      <c r="Q270" s="228">
        <v>414.58</v>
      </c>
      <c r="R270" s="228">
        <v>414.58</v>
      </c>
      <c r="S270" s="228">
        <v>414.58</v>
      </c>
      <c r="T270" s="228">
        <v>414.58</v>
      </c>
      <c r="U270" s="228">
        <v>414.58</v>
      </c>
      <c r="V270" s="228">
        <v>414.58</v>
      </c>
      <c r="W270" s="228">
        <v>414.58</v>
      </c>
      <c r="X270" s="228">
        <v>414.58</v>
      </c>
      <c r="Y270" s="228">
        <v>414.58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228">
        <v>414.58</v>
      </c>
      <c r="C271" s="228">
        <v>414.58</v>
      </c>
      <c r="D271" s="228">
        <v>414.58</v>
      </c>
      <c r="E271" s="228">
        <v>414.58</v>
      </c>
      <c r="F271" s="228">
        <v>414.58</v>
      </c>
      <c r="G271" s="228">
        <v>414.58</v>
      </c>
      <c r="H271" s="228">
        <v>414.58</v>
      </c>
      <c r="I271" s="228">
        <v>414.58</v>
      </c>
      <c r="J271" s="228">
        <v>414.58</v>
      </c>
      <c r="K271" s="228">
        <v>414.58</v>
      </c>
      <c r="L271" s="228">
        <v>414.58</v>
      </c>
      <c r="M271" s="228">
        <v>414.58</v>
      </c>
      <c r="N271" s="228">
        <v>414.58</v>
      </c>
      <c r="O271" s="228">
        <v>414.58</v>
      </c>
      <c r="P271" s="228">
        <v>414.58</v>
      </c>
      <c r="Q271" s="228">
        <v>414.58</v>
      </c>
      <c r="R271" s="228">
        <v>414.58</v>
      </c>
      <c r="S271" s="228">
        <v>414.58</v>
      </c>
      <c r="T271" s="228">
        <v>414.58</v>
      </c>
      <c r="U271" s="228">
        <v>414.58</v>
      </c>
      <c r="V271" s="228">
        <v>414.58</v>
      </c>
      <c r="W271" s="228">
        <v>414.58</v>
      </c>
      <c r="X271" s="228">
        <v>414.58</v>
      </c>
      <c r="Y271" s="228">
        <v>414.58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228">
        <v>414.58</v>
      </c>
      <c r="C272" s="228">
        <v>414.58</v>
      </c>
      <c r="D272" s="228">
        <v>414.58</v>
      </c>
      <c r="E272" s="228">
        <v>414.58</v>
      </c>
      <c r="F272" s="228">
        <v>414.58</v>
      </c>
      <c r="G272" s="228">
        <v>414.58</v>
      </c>
      <c r="H272" s="228">
        <v>414.58</v>
      </c>
      <c r="I272" s="228">
        <v>414.58</v>
      </c>
      <c r="J272" s="228">
        <v>414.58</v>
      </c>
      <c r="K272" s="228">
        <v>414.58</v>
      </c>
      <c r="L272" s="228">
        <v>414.58</v>
      </c>
      <c r="M272" s="228">
        <v>414.58</v>
      </c>
      <c r="N272" s="228">
        <v>414.58</v>
      </c>
      <c r="O272" s="228">
        <v>414.58</v>
      </c>
      <c r="P272" s="228">
        <v>414.58</v>
      </c>
      <c r="Q272" s="228">
        <v>414.58</v>
      </c>
      <c r="R272" s="228">
        <v>414.58</v>
      </c>
      <c r="S272" s="228">
        <v>414.58</v>
      </c>
      <c r="T272" s="228">
        <v>414.58</v>
      </c>
      <c r="U272" s="228">
        <v>414.58</v>
      </c>
      <c r="V272" s="228">
        <v>414.58</v>
      </c>
      <c r="W272" s="228">
        <v>414.58</v>
      </c>
      <c r="X272" s="228">
        <v>414.58</v>
      </c>
      <c r="Y272" s="228">
        <v>414.58</v>
      </c>
      <c r="AB272" s="4">
        <v>18</v>
      </c>
      <c r="AC272" s="4">
        <v>3</v>
      </c>
    </row>
    <row r="273" spans="1:29" x14ac:dyDescent="0.25">
      <c r="A273" s="111">
        <v>23</v>
      </c>
      <c r="B273" s="228">
        <v>414.58</v>
      </c>
      <c r="C273" s="228">
        <v>414.58</v>
      </c>
      <c r="D273" s="228">
        <v>414.58</v>
      </c>
      <c r="E273" s="228">
        <v>414.58</v>
      </c>
      <c r="F273" s="228">
        <v>414.58</v>
      </c>
      <c r="G273" s="228">
        <v>414.58</v>
      </c>
      <c r="H273" s="228">
        <v>414.58</v>
      </c>
      <c r="I273" s="228">
        <v>414.58</v>
      </c>
      <c r="J273" s="228">
        <v>414.58</v>
      </c>
      <c r="K273" s="228">
        <v>414.58</v>
      </c>
      <c r="L273" s="228">
        <v>414.58</v>
      </c>
      <c r="M273" s="228">
        <v>414.58</v>
      </c>
      <c r="N273" s="228">
        <v>414.58</v>
      </c>
      <c r="O273" s="228">
        <v>414.58</v>
      </c>
      <c r="P273" s="228">
        <v>414.58</v>
      </c>
      <c r="Q273" s="228">
        <v>414.58</v>
      </c>
      <c r="R273" s="228">
        <v>414.58</v>
      </c>
      <c r="S273" s="228">
        <v>414.58</v>
      </c>
      <c r="T273" s="228">
        <v>414.58</v>
      </c>
      <c r="U273" s="228">
        <v>414.58</v>
      </c>
      <c r="V273" s="228">
        <v>414.58</v>
      </c>
      <c r="W273" s="228">
        <v>414.58</v>
      </c>
      <c r="X273" s="228">
        <v>414.58</v>
      </c>
      <c r="Y273" s="228">
        <v>414.58</v>
      </c>
      <c r="AB273" s="4">
        <v>18</v>
      </c>
      <c r="AC273" s="4">
        <v>4</v>
      </c>
    </row>
    <row r="274" spans="1:29" x14ac:dyDescent="0.25">
      <c r="A274" s="111">
        <v>24</v>
      </c>
      <c r="B274" s="228">
        <v>414.58</v>
      </c>
      <c r="C274" s="228">
        <v>414.58</v>
      </c>
      <c r="D274" s="228">
        <v>414.58</v>
      </c>
      <c r="E274" s="228">
        <v>414.58</v>
      </c>
      <c r="F274" s="228">
        <v>414.58</v>
      </c>
      <c r="G274" s="228">
        <v>414.58</v>
      </c>
      <c r="H274" s="228">
        <v>414.58</v>
      </c>
      <c r="I274" s="228">
        <v>414.58</v>
      </c>
      <c r="J274" s="228">
        <v>414.58</v>
      </c>
      <c r="K274" s="228">
        <v>414.58</v>
      </c>
      <c r="L274" s="228">
        <v>414.58</v>
      </c>
      <c r="M274" s="228">
        <v>414.58</v>
      </c>
      <c r="N274" s="228">
        <v>414.58</v>
      </c>
      <c r="O274" s="228">
        <v>414.58</v>
      </c>
      <c r="P274" s="228">
        <v>414.58</v>
      </c>
      <c r="Q274" s="228">
        <v>414.58</v>
      </c>
      <c r="R274" s="228">
        <v>414.58</v>
      </c>
      <c r="S274" s="228">
        <v>414.58</v>
      </c>
      <c r="T274" s="228">
        <v>414.58</v>
      </c>
      <c r="U274" s="228">
        <v>414.58</v>
      </c>
      <c r="V274" s="228">
        <v>414.58</v>
      </c>
      <c r="W274" s="228">
        <v>414.58</v>
      </c>
      <c r="X274" s="228">
        <v>414.58</v>
      </c>
      <c r="Y274" s="228">
        <v>414.58</v>
      </c>
      <c r="AB274" s="4">
        <v>18</v>
      </c>
      <c r="AC274" s="4">
        <v>5</v>
      </c>
    </row>
    <row r="275" spans="1:29" x14ac:dyDescent="0.25">
      <c r="A275" s="111">
        <v>25</v>
      </c>
      <c r="B275" s="228">
        <v>414.58</v>
      </c>
      <c r="C275" s="228">
        <v>414.58</v>
      </c>
      <c r="D275" s="228">
        <v>414.58</v>
      </c>
      <c r="E275" s="228">
        <v>414.58</v>
      </c>
      <c r="F275" s="228">
        <v>414.58</v>
      </c>
      <c r="G275" s="228">
        <v>414.58</v>
      </c>
      <c r="H275" s="228">
        <v>414.58</v>
      </c>
      <c r="I275" s="228">
        <v>414.58</v>
      </c>
      <c r="J275" s="228">
        <v>414.58</v>
      </c>
      <c r="K275" s="228">
        <v>414.58</v>
      </c>
      <c r="L275" s="228">
        <v>414.58</v>
      </c>
      <c r="M275" s="228">
        <v>414.58</v>
      </c>
      <c r="N275" s="228">
        <v>414.58</v>
      </c>
      <c r="O275" s="228">
        <v>414.58</v>
      </c>
      <c r="P275" s="228">
        <v>414.58</v>
      </c>
      <c r="Q275" s="228">
        <v>414.58</v>
      </c>
      <c r="R275" s="228">
        <v>414.58</v>
      </c>
      <c r="S275" s="228">
        <v>414.58</v>
      </c>
      <c r="T275" s="228">
        <v>414.58</v>
      </c>
      <c r="U275" s="228">
        <v>414.58</v>
      </c>
      <c r="V275" s="228">
        <v>414.58</v>
      </c>
      <c r="W275" s="228">
        <v>414.58</v>
      </c>
      <c r="X275" s="228">
        <v>414.58</v>
      </c>
      <c r="Y275" s="228">
        <v>414.58</v>
      </c>
      <c r="AB275" s="4">
        <v>18</v>
      </c>
      <c r="AC275" s="4">
        <v>6</v>
      </c>
    </row>
    <row r="276" spans="1:29" x14ac:dyDescent="0.25">
      <c r="A276" s="111">
        <v>26</v>
      </c>
      <c r="B276" s="228">
        <v>414.58</v>
      </c>
      <c r="C276" s="228">
        <v>414.58</v>
      </c>
      <c r="D276" s="228">
        <v>414.58</v>
      </c>
      <c r="E276" s="228">
        <v>414.58</v>
      </c>
      <c r="F276" s="228">
        <v>414.58</v>
      </c>
      <c r="G276" s="228">
        <v>414.58</v>
      </c>
      <c r="H276" s="228">
        <v>414.58</v>
      </c>
      <c r="I276" s="228">
        <v>414.58</v>
      </c>
      <c r="J276" s="228">
        <v>414.58</v>
      </c>
      <c r="K276" s="228">
        <v>414.58</v>
      </c>
      <c r="L276" s="228">
        <v>414.58</v>
      </c>
      <c r="M276" s="228">
        <v>414.58</v>
      </c>
      <c r="N276" s="228">
        <v>414.58</v>
      </c>
      <c r="O276" s="228">
        <v>414.58</v>
      </c>
      <c r="P276" s="228">
        <v>414.58</v>
      </c>
      <c r="Q276" s="228">
        <v>414.58</v>
      </c>
      <c r="R276" s="228">
        <v>414.58</v>
      </c>
      <c r="S276" s="228">
        <v>414.58</v>
      </c>
      <c r="T276" s="228">
        <v>414.58</v>
      </c>
      <c r="U276" s="228">
        <v>414.58</v>
      </c>
      <c r="V276" s="228">
        <v>414.58</v>
      </c>
      <c r="W276" s="228">
        <v>414.58</v>
      </c>
      <c r="X276" s="228">
        <v>414.58</v>
      </c>
      <c r="Y276" s="228">
        <v>414.58</v>
      </c>
      <c r="AB276" s="4">
        <v>18</v>
      </c>
      <c r="AC276" s="4">
        <v>7</v>
      </c>
    </row>
    <row r="277" spans="1:29" x14ac:dyDescent="0.25">
      <c r="A277" s="111">
        <v>27</v>
      </c>
      <c r="B277" s="228">
        <v>414.58</v>
      </c>
      <c r="C277" s="228">
        <v>414.58</v>
      </c>
      <c r="D277" s="228">
        <v>414.58</v>
      </c>
      <c r="E277" s="228">
        <v>414.58</v>
      </c>
      <c r="F277" s="228">
        <v>414.58</v>
      </c>
      <c r="G277" s="228">
        <v>414.58</v>
      </c>
      <c r="H277" s="228">
        <v>414.58</v>
      </c>
      <c r="I277" s="228">
        <v>414.58</v>
      </c>
      <c r="J277" s="228">
        <v>414.58</v>
      </c>
      <c r="K277" s="228">
        <v>414.58</v>
      </c>
      <c r="L277" s="228">
        <v>414.58</v>
      </c>
      <c r="M277" s="228">
        <v>414.58</v>
      </c>
      <c r="N277" s="228">
        <v>414.58</v>
      </c>
      <c r="O277" s="228">
        <v>414.58</v>
      </c>
      <c r="P277" s="228">
        <v>414.58</v>
      </c>
      <c r="Q277" s="228">
        <v>414.58</v>
      </c>
      <c r="R277" s="228">
        <v>414.58</v>
      </c>
      <c r="S277" s="228">
        <v>414.58</v>
      </c>
      <c r="T277" s="228">
        <v>414.58</v>
      </c>
      <c r="U277" s="228">
        <v>414.58</v>
      </c>
      <c r="V277" s="228">
        <v>414.58</v>
      </c>
      <c r="W277" s="228">
        <v>414.58</v>
      </c>
      <c r="X277" s="228">
        <v>414.58</v>
      </c>
      <c r="Y277" s="228">
        <v>414.58</v>
      </c>
      <c r="AB277" s="4">
        <v>18</v>
      </c>
      <c r="AC277" s="4">
        <v>8</v>
      </c>
    </row>
    <row r="278" spans="1:29" x14ac:dyDescent="0.25">
      <c r="A278" s="111">
        <v>28</v>
      </c>
      <c r="B278" s="228">
        <v>414.58</v>
      </c>
      <c r="C278" s="228">
        <v>414.58</v>
      </c>
      <c r="D278" s="228">
        <v>414.58</v>
      </c>
      <c r="E278" s="228">
        <v>414.58</v>
      </c>
      <c r="F278" s="228">
        <v>414.58</v>
      </c>
      <c r="G278" s="228">
        <v>414.58</v>
      </c>
      <c r="H278" s="228">
        <v>414.58</v>
      </c>
      <c r="I278" s="228">
        <v>414.58</v>
      </c>
      <c r="J278" s="228">
        <v>414.58</v>
      </c>
      <c r="K278" s="228">
        <v>414.58</v>
      </c>
      <c r="L278" s="228">
        <v>414.58</v>
      </c>
      <c r="M278" s="228">
        <v>414.58</v>
      </c>
      <c r="N278" s="228">
        <v>414.58</v>
      </c>
      <c r="O278" s="228">
        <v>414.58</v>
      </c>
      <c r="P278" s="228">
        <v>414.58</v>
      </c>
      <c r="Q278" s="228">
        <v>414.58</v>
      </c>
      <c r="R278" s="228">
        <v>414.58</v>
      </c>
      <c r="S278" s="228">
        <v>414.58</v>
      </c>
      <c r="T278" s="228">
        <v>414.58</v>
      </c>
      <c r="U278" s="228">
        <v>414.58</v>
      </c>
      <c r="V278" s="228">
        <v>414.58</v>
      </c>
      <c r="W278" s="228">
        <v>414.58</v>
      </c>
      <c r="X278" s="228">
        <v>414.58</v>
      </c>
      <c r="Y278" s="228">
        <v>414.58</v>
      </c>
      <c r="AB278" s="4">
        <v>18</v>
      </c>
      <c r="AC278" s="4">
        <v>9</v>
      </c>
    </row>
    <row r="279" spans="1:29" x14ac:dyDescent="0.25">
      <c r="A279" s="111">
        <v>29</v>
      </c>
      <c r="B279" s="228">
        <v>414.58</v>
      </c>
      <c r="C279" s="228">
        <v>414.58</v>
      </c>
      <c r="D279" s="228">
        <v>414.58</v>
      </c>
      <c r="E279" s="228">
        <v>414.58</v>
      </c>
      <c r="F279" s="228">
        <v>414.58</v>
      </c>
      <c r="G279" s="228">
        <v>414.58</v>
      </c>
      <c r="H279" s="228">
        <v>414.58</v>
      </c>
      <c r="I279" s="228">
        <v>414.58</v>
      </c>
      <c r="J279" s="228">
        <v>414.58</v>
      </c>
      <c r="K279" s="228">
        <v>414.58</v>
      </c>
      <c r="L279" s="228">
        <v>414.58</v>
      </c>
      <c r="M279" s="228">
        <v>414.58</v>
      </c>
      <c r="N279" s="228">
        <v>414.58</v>
      </c>
      <c r="O279" s="228">
        <v>414.58</v>
      </c>
      <c r="P279" s="228">
        <v>414.58</v>
      </c>
      <c r="Q279" s="228">
        <v>414.58</v>
      </c>
      <c r="R279" s="228">
        <v>414.58</v>
      </c>
      <c r="S279" s="228">
        <v>414.58</v>
      </c>
      <c r="T279" s="228">
        <v>414.58</v>
      </c>
      <c r="U279" s="228">
        <v>414.58</v>
      </c>
      <c r="V279" s="228">
        <v>414.58</v>
      </c>
      <c r="W279" s="228">
        <v>414.58</v>
      </c>
      <c r="X279" s="228">
        <v>414.58</v>
      </c>
      <c r="Y279" s="228">
        <v>414.58</v>
      </c>
      <c r="AB279" s="4">
        <v>18</v>
      </c>
      <c r="AC279" s="4">
        <v>10</v>
      </c>
    </row>
    <row r="280" spans="1:29" x14ac:dyDescent="0.25">
      <c r="A280" s="121">
        <v>30</v>
      </c>
      <c r="B280" s="228">
        <v>414.58</v>
      </c>
      <c r="C280" s="228">
        <v>414.58</v>
      </c>
      <c r="D280" s="228">
        <v>414.58</v>
      </c>
      <c r="E280" s="228">
        <v>414.58</v>
      </c>
      <c r="F280" s="228">
        <v>414.58</v>
      </c>
      <c r="G280" s="228">
        <v>414.58</v>
      </c>
      <c r="H280" s="228">
        <v>414.58</v>
      </c>
      <c r="I280" s="228">
        <v>414.58</v>
      </c>
      <c r="J280" s="228">
        <v>414.58</v>
      </c>
      <c r="K280" s="228">
        <v>414.58</v>
      </c>
      <c r="L280" s="228">
        <v>414.58</v>
      </c>
      <c r="M280" s="228">
        <v>414.58</v>
      </c>
      <c r="N280" s="228">
        <v>414.58</v>
      </c>
      <c r="O280" s="228">
        <v>414.58</v>
      </c>
      <c r="P280" s="228">
        <v>414.58</v>
      </c>
      <c r="Q280" s="228">
        <v>414.58</v>
      </c>
      <c r="R280" s="228">
        <v>414.58</v>
      </c>
      <c r="S280" s="228">
        <v>414.58</v>
      </c>
      <c r="T280" s="228">
        <v>414.58</v>
      </c>
      <c r="U280" s="228">
        <v>414.58</v>
      </c>
      <c r="V280" s="228">
        <v>414.58</v>
      </c>
      <c r="W280" s="228">
        <v>414.58</v>
      </c>
      <c r="X280" s="228">
        <v>414.58</v>
      </c>
      <c r="Y280" s="228">
        <v>414.58</v>
      </c>
      <c r="AB280" s="4">
        <v>18</v>
      </c>
      <c r="AC280" s="4">
        <v>11</v>
      </c>
    </row>
    <row r="281" spans="1:29" x14ac:dyDescent="0.25">
      <c r="A281" s="122">
        <v>31</v>
      </c>
      <c r="B281" s="228">
        <v>414.58</v>
      </c>
      <c r="C281" s="228">
        <v>414.58</v>
      </c>
      <c r="D281" s="228">
        <v>414.58</v>
      </c>
      <c r="E281" s="228">
        <v>414.58</v>
      </c>
      <c r="F281" s="228">
        <v>414.58</v>
      </c>
      <c r="G281" s="228">
        <v>414.58</v>
      </c>
      <c r="H281" s="228">
        <v>414.58</v>
      </c>
      <c r="I281" s="228">
        <v>414.58</v>
      </c>
      <c r="J281" s="228">
        <v>414.58</v>
      </c>
      <c r="K281" s="228">
        <v>414.58</v>
      </c>
      <c r="L281" s="228">
        <v>414.58</v>
      </c>
      <c r="M281" s="228">
        <v>414.58</v>
      </c>
      <c r="N281" s="228">
        <v>414.58</v>
      </c>
      <c r="O281" s="228">
        <v>414.58</v>
      </c>
      <c r="P281" s="228">
        <v>414.58</v>
      </c>
      <c r="Q281" s="228">
        <v>414.58</v>
      </c>
      <c r="R281" s="228">
        <v>414.58</v>
      </c>
      <c r="S281" s="228">
        <v>414.58</v>
      </c>
      <c r="T281" s="228">
        <v>414.58</v>
      </c>
      <c r="U281" s="228">
        <v>414.58</v>
      </c>
      <c r="V281" s="228">
        <v>414.58</v>
      </c>
      <c r="W281" s="228">
        <v>414.58</v>
      </c>
      <c r="X281" s="228">
        <v>414.58</v>
      </c>
      <c r="Y281" s="228">
        <v>414.58</v>
      </c>
      <c r="AB281" s="4">
        <v>18</v>
      </c>
      <c r="AC281" s="4">
        <v>12</v>
      </c>
    </row>
    <row r="282" spans="1:29" x14ac:dyDescent="0.25">
      <c r="A282" s="142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258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248">
        <v>2.2000000000000002</v>
      </c>
      <c r="J289" s="248">
        <v>2.2000000000000002</v>
      </c>
      <c r="K289" s="248">
        <v>2.2000000000000002</v>
      </c>
      <c r="L289" s="248">
        <v>2.2000000000000002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238">
        <v>0</v>
      </c>
      <c r="J290" s="238">
        <v>0</v>
      </c>
      <c r="K290" s="238">
        <v>0</v>
      </c>
      <c r="L290" s="238">
        <v>0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238">
        <v>2.2000000000000002</v>
      </c>
      <c r="J291" s="238">
        <v>2.2000000000000002</v>
      </c>
      <c r="K291" s="238">
        <v>2.2000000000000002</v>
      </c>
      <c r="L291" s="238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72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249">
        <v>1091.3699999999999</v>
      </c>
      <c r="C7" s="250">
        <v>1101.3699999999999</v>
      </c>
      <c r="D7" s="250">
        <v>1125.21</v>
      </c>
      <c r="E7" s="250">
        <v>1133.45</v>
      </c>
      <c r="F7" s="250">
        <v>1197.8399999999999</v>
      </c>
      <c r="G7" s="250">
        <v>1306.26</v>
      </c>
      <c r="H7" s="250">
        <v>1363.15</v>
      </c>
      <c r="I7" s="250">
        <v>1374.96</v>
      </c>
      <c r="J7" s="250">
        <v>1372.87</v>
      </c>
      <c r="K7" s="250">
        <v>1365.47</v>
      </c>
      <c r="L7" s="250">
        <v>1355.58</v>
      </c>
      <c r="M7" s="250">
        <v>1355.5</v>
      </c>
      <c r="N7" s="250">
        <v>1345.3</v>
      </c>
      <c r="O7" s="250">
        <v>1328.86</v>
      </c>
      <c r="P7" s="250">
        <v>1337.27</v>
      </c>
      <c r="Q7" s="250">
        <v>1354.93</v>
      </c>
      <c r="R7" s="250">
        <v>1370.07</v>
      </c>
      <c r="S7" s="250">
        <v>1390.12</v>
      </c>
      <c r="T7" s="250">
        <v>1368.21</v>
      </c>
      <c r="U7" s="250">
        <v>1351.04</v>
      </c>
      <c r="V7" s="250">
        <v>1322.81</v>
      </c>
      <c r="W7" s="250">
        <v>1273.3399999999999</v>
      </c>
      <c r="X7" s="250">
        <v>1151.81</v>
      </c>
      <c r="Y7" s="251">
        <v>1129.02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242">
        <v>1100.17</v>
      </c>
      <c r="C8" s="243">
        <v>1100.6400000000001</v>
      </c>
      <c r="D8" s="243">
        <v>1109.56</v>
      </c>
      <c r="E8" s="243">
        <v>1132.1600000000001</v>
      </c>
      <c r="F8" s="243">
        <v>1216</v>
      </c>
      <c r="G8" s="243">
        <v>1331.84</v>
      </c>
      <c r="H8" s="243">
        <v>1353.08</v>
      </c>
      <c r="I8" s="243">
        <v>1397.87</v>
      </c>
      <c r="J8" s="243">
        <v>1375.62</v>
      </c>
      <c r="K8" s="243">
        <v>1364.27</v>
      </c>
      <c r="L8" s="243">
        <v>1346.7</v>
      </c>
      <c r="M8" s="243">
        <v>1349.61</v>
      </c>
      <c r="N8" s="243">
        <v>1346.18</v>
      </c>
      <c r="O8" s="243">
        <v>1342.64</v>
      </c>
      <c r="P8" s="243">
        <v>1346.52</v>
      </c>
      <c r="Q8" s="243">
        <v>1363.2</v>
      </c>
      <c r="R8" s="243">
        <v>1399.51</v>
      </c>
      <c r="S8" s="243">
        <v>1408.98</v>
      </c>
      <c r="T8" s="243">
        <v>1476.05</v>
      </c>
      <c r="U8" s="243">
        <v>1390.31</v>
      </c>
      <c r="V8" s="243">
        <v>1346.26</v>
      </c>
      <c r="W8" s="243">
        <v>1306.19</v>
      </c>
      <c r="X8" s="243">
        <v>1213.51</v>
      </c>
      <c r="Y8" s="244">
        <v>1176.5899999999999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242">
        <v>1129.1500000000001</v>
      </c>
      <c r="C9" s="243">
        <v>1117.1199999999999</v>
      </c>
      <c r="D9" s="243">
        <v>1119.57</v>
      </c>
      <c r="E9" s="243">
        <v>1131.25</v>
      </c>
      <c r="F9" s="243">
        <v>1198.92</v>
      </c>
      <c r="G9" s="243">
        <v>1310.96</v>
      </c>
      <c r="H9" s="243">
        <v>1358.31</v>
      </c>
      <c r="I9" s="243">
        <v>1375.56</v>
      </c>
      <c r="J9" s="243">
        <v>1378.14</v>
      </c>
      <c r="K9" s="243">
        <v>1374.49</v>
      </c>
      <c r="L9" s="243">
        <v>1346.32</v>
      </c>
      <c r="M9" s="243">
        <v>1360.43</v>
      </c>
      <c r="N9" s="243">
        <v>1355.5</v>
      </c>
      <c r="O9" s="243">
        <v>1346.72</v>
      </c>
      <c r="P9" s="243">
        <v>1348.42</v>
      </c>
      <c r="Q9" s="243">
        <v>1360.28</v>
      </c>
      <c r="R9" s="243">
        <v>1389.83</v>
      </c>
      <c r="S9" s="243">
        <v>1431.45</v>
      </c>
      <c r="T9" s="243">
        <v>1389.51</v>
      </c>
      <c r="U9" s="243">
        <v>1358.98</v>
      </c>
      <c r="V9" s="243">
        <v>1301.17</v>
      </c>
      <c r="W9" s="243">
        <v>1246.6300000000001</v>
      </c>
      <c r="X9" s="243">
        <v>1184.81</v>
      </c>
      <c r="Y9" s="244">
        <v>1170.76</v>
      </c>
      <c r="AB9" s="4">
        <v>7</v>
      </c>
      <c r="AC9" s="4">
        <v>4</v>
      </c>
    </row>
    <row r="10" spans="1:29" x14ac:dyDescent="0.25">
      <c r="A10" s="77">
        <v>4</v>
      </c>
      <c r="B10" s="242">
        <v>1128.27</v>
      </c>
      <c r="C10" s="243">
        <v>1128.74</v>
      </c>
      <c r="D10" s="243">
        <v>1129.8399999999999</v>
      </c>
      <c r="E10" s="243">
        <v>1130.44</v>
      </c>
      <c r="F10" s="243">
        <v>1131.53</v>
      </c>
      <c r="G10" s="243">
        <v>1202.22</v>
      </c>
      <c r="H10" s="243">
        <v>1229.68</v>
      </c>
      <c r="I10" s="243">
        <v>1216.55</v>
      </c>
      <c r="J10" s="243">
        <v>1191.8</v>
      </c>
      <c r="K10" s="243">
        <v>1154.57</v>
      </c>
      <c r="L10" s="243">
        <v>1085.56</v>
      </c>
      <c r="M10" s="243">
        <v>1085.49</v>
      </c>
      <c r="N10" s="243">
        <v>1085.3599999999999</v>
      </c>
      <c r="O10" s="243">
        <v>1085.47</v>
      </c>
      <c r="P10" s="243">
        <v>1112.3699999999999</v>
      </c>
      <c r="Q10" s="243">
        <v>1103.5899999999999</v>
      </c>
      <c r="R10" s="243">
        <v>1137.1600000000001</v>
      </c>
      <c r="S10" s="243">
        <v>1137.29</v>
      </c>
      <c r="T10" s="243">
        <v>1136.25</v>
      </c>
      <c r="U10" s="243">
        <v>1135.98</v>
      </c>
      <c r="V10" s="243">
        <v>1134.47</v>
      </c>
      <c r="W10" s="243">
        <v>1089.05</v>
      </c>
      <c r="X10" s="243">
        <v>1081.8699999999999</v>
      </c>
      <c r="Y10" s="244">
        <v>1087.75</v>
      </c>
      <c r="AB10" s="4">
        <v>7</v>
      </c>
      <c r="AC10" s="4">
        <v>5</v>
      </c>
    </row>
    <row r="11" spans="1:29" x14ac:dyDescent="0.25">
      <c r="A11" s="77">
        <v>5</v>
      </c>
      <c r="B11" s="242">
        <v>1129.06</v>
      </c>
      <c r="C11" s="243">
        <v>1130.1199999999999</v>
      </c>
      <c r="D11" s="243">
        <v>1129.94</v>
      </c>
      <c r="E11" s="243">
        <v>1130.78</v>
      </c>
      <c r="F11" s="243">
        <v>1138.03</v>
      </c>
      <c r="G11" s="243">
        <v>1149.4000000000001</v>
      </c>
      <c r="H11" s="243">
        <v>1221.02</v>
      </c>
      <c r="I11" s="243">
        <v>1202.0899999999999</v>
      </c>
      <c r="J11" s="243">
        <v>1158.57</v>
      </c>
      <c r="K11" s="243">
        <v>1147.26</v>
      </c>
      <c r="L11" s="243">
        <v>1139.07</v>
      </c>
      <c r="M11" s="243">
        <v>1137</v>
      </c>
      <c r="N11" s="243">
        <v>1098.24</v>
      </c>
      <c r="O11" s="243">
        <v>1085.9100000000001</v>
      </c>
      <c r="P11" s="243">
        <v>1086.5899999999999</v>
      </c>
      <c r="Q11" s="243">
        <v>1097.5999999999999</v>
      </c>
      <c r="R11" s="243">
        <v>1147.6500000000001</v>
      </c>
      <c r="S11" s="243">
        <v>1189.29</v>
      </c>
      <c r="T11" s="243">
        <v>1227.07</v>
      </c>
      <c r="U11" s="243">
        <v>1208.6300000000001</v>
      </c>
      <c r="V11" s="243">
        <v>1137.68</v>
      </c>
      <c r="W11" s="243">
        <v>1133.93</v>
      </c>
      <c r="X11" s="243">
        <v>1127.27</v>
      </c>
      <c r="Y11" s="244">
        <v>1128.27</v>
      </c>
      <c r="AB11" s="4">
        <v>7</v>
      </c>
      <c r="AC11" s="4">
        <v>6</v>
      </c>
    </row>
    <row r="12" spans="1:29" x14ac:dyDescent="0.25">
      <c r="A12" s="77">
        <v>6</v>
      </c>
      <c r="B12" s="242">
        <v>1135.78</v>
      </c>
      <c r="C12" s="243">
        <v>1130.29</v>
      </c>
      <c r="D12" s="243">
        <v>1116.1099999999999</v>
      </c>
      <c r="E12" s="243">
        <v>1115.06</v>
      </c>
      <c r="F12" s="243">
        <v>1131.8499999999999</v>
      </c>
      <c r="G12" s="243">
        <v>1139.1500000000001</v>
      </c>
      <c r="H12" s="243">
        <v>1166.3599999999999</v>
      </c>
      <c r="I12" s="243">
        <v>1243.8399999999999</v>
      </c>
      <c r="J12" s="243">
        <v>1350.37</v>
      </c>
      <c r="K12" s="243">
        <v>1355.05</v>
      </c>
      <c r="L12" s="243">
        <v>1349.62</v>
      </c>
      <c r="M12" s="243">
        <v>1350.91</v>
      </c>
      <c r="N12" s="243">
        <v>1339.68</v>
      </c>
      <c r="O12" s="243">
        <v>1342.7</v>
      </c>
      <c r="P12" s="243">
        <v>1343.38</v>
      </c>
      <c r="Q12" s="243">
        <v>1356.31</v>
      </c>
      <c r="R12" s="243">
        <v>1386.99</v>
      </c>
      <c r="S12" s="243">
        <v>1380.67</v>
      </c>
      <c r="T12" s="243">
        <v>1383.04</v>
      </c>
      <c r="U12" s="243">
        <v>1337.08</v>
      </c>
      <c r="V12" s="243">
        <v>1228.1600000000001</v>
      </c>
      <c r="W12" s="243">
        <v>1180.6300000000001</v>
      </c>
      <c r="X12" s="243">
        <v>1136.2</v>
      </c>
      <c r="Y12" s="244">
        <v>1134.51</v>
      </c>
      <c r="AB12" s="4">
        <v>7</v>
      </c>
      <c r="AC12" s="4">
        <v>7</v>
      </c>
    </row>
    <row r="13" spans="1:29" x14ac:dyDescent="0.25">
      <c r="A13" s="77">
        <v>7</v>
      </c>
      <c r="B13" s="242">
        <v>1162.6600000000001</v>
      </c>
      <c r="C13" s="243">
        <v>1132.06</v>
      </c>
      <c r="D13" s="243">
        <v>1132.53</v>
      </c>
      <c r="E13" s="243">
        <v>1128.1600000000001</v>
      </c>
      <c r="F13" s="243">
        <v>1132.8499999999999</v>
      </c>
      <c r="G13" s="243">
        <v>1141.48</v>
      </c>
      <c r="H13" s="243">
        <v>1221.48</v>
      </c>
      <c r="I13" s="243">
        <v>1266.95</v>
      </c>
      <c r="J13" s="243">
        <v>1379.77</v>
      </c>
      <c r="K13" s="243">
        <v>1431.87</v>
      </c>
      <c r="L13" s="243">
        <v>1438.04</v>
      </c>
      <c r="M13" s="243">
        <v>1438.73</v>
      </c>
      <c r="N13" s="243">
        <v>1439.27</v>
      </c>
      <c r="O13" s="243">
        <v>1438.76</v>
      </c>
      <c r="P13" s="243">
        <v>1451.42</v>
      </c>
      <c r="Q13" s="243">
        <v>1483.36</v>
      </c>
      <c r="R13" s="243">
        <v>1522.1</v>
      </c>
      <c r="S13" s="243">
        <v>1533.68</v>
      </c>
      <c r="T13" s="243">
        <v>1555.84</v>
      </c>
      <c r="U13" s="243">
        <v>1449.75</v>
      </c>
      <c r="V13" s="243">
        <v>1301.44</v>
      </c>
      <c r="W13" s="243">
        <v>1198.3599999999999</v>
      </c>
      <c r="X13" s="243">
        <v>1144.95</v>
      </c>
      <c r="Y13" s="244">
        <v>1137.3900000000001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242">
        <v>1098.8599999999999</v>
      </c>
      <c r="C14" s="243">
        <v>1099.57</v>
      </c>
      <c r="D14" s="243">
        <v>1108.3699999999999</v>
      </c>
      <c r="E14" s="243">
        <v>1110.3</v>
      </c>
      <c r="F14" s="243">
        <v>1133.79</v>
      </c>
      <c r="G14" s="243">
        <v>1205.17</v>
      </c>
      <c r="H14" s="243">
        <v>1245.53</v>
      </c>
      <c r="I14" s="243">
        <v>1340.49</v>
      </c>
      <c r="J14" s="243">
        <v>1350.1</v>
      </c>
      <c r="K14" s="243">
        <v>1309.72</v>
      </c>
      <c r="L14" s="243">
        <v>1292.1099999999999</v>
      </c>
      <c r="M14" s="243">
        <v>1302.58</v>
      </c>
      <c r="N14" s="243">
        <v>1298.8399999999999</v>
      </c>
      <c r="O14" s="243">
        <v>1298.6199999999999</v>
      </c>
      <c r="P14" s="243">
        <v>1300.3</v>
      </c>
      <c r="Q14" s="243">
        <v>1315.27</v>
      </c>
      <c r="R14" s="243">
        <v>1350.52</v>
      </c>
      <c r="S14" s="243">
        <v>1356.25</v>
      </c>
      <c r="T14" s="243">
        <v>1340.24</v>
      </c>
      <c r="U14" s="243">
        <v>1313.65</v>
      </c>
      <c r="V14" s="243">
        <v>1190.4000000000001</v>
      </c>
      <c r="W14" s="243">
        <v>1139.47</v>
      </c>
      <c r="X14" s="243">
        <v>1132.02</v>
      </c>
      <c r="Y14" s="244">
        <v>1129.2</v>
      </c>
      <c r="AB14" s="4">
        <v>7</v>
      </c>
      <c r="AC14" s="4">
        <v>9</v>
      </c>
    </row>
    <row r="15" spans="1:29" x14ac:dyDescent="0.25">
      <c r="A15" s="77">
        <v>9</v>
      </c>
      <c r="B15" s="242">
        <v>1114.2</v>
      </c>
      <c r="C15" s="243">
        <v>1112.32</v>
      </c>
      <c r="D15" s="243">
        <v>1096.57</v>
      </c>
      <c r="E15" s="243">
        <v>1098.3800000000001</v>
      </c>
      <c r="F15" s="243">
        <v>1113.02</v>
      </c>
      <c r="G15" s="243">
        <v>1146.57</v>
      </c>
      <c r="H15" s="243">
        <v>1207.57</v>
      </c>
      <c r="I15" s="243">
        <v>1277.73</v>
      </c>
      <c r="J15" s="243">
        <v>1297.08</v>
      </c>
      <c r="K15" s="243">
        <v>1301.1600000000001</v>
      </c>
      <c r="L15" s="243">
        <v>1215.72</v>
      </c>
      <c r="M15" s="243">
        <v>1217.1500000000001</v>
      </c>
      <c r="N15" s="243">
        <v>1209.83</v>
      </c>
      <c r="O15" s="243">
        <v>1209.25</v>
      </c>
      <c r="P15" s="243">
        <v>1203.94</v>
      </c>
      <c r="Q15" s="243">
        <v>1200.8599999999999</v>
      </c>
      <c r="R15" s="243">
        <v>1209.82</v>
      </c>
      <c r="S15" s="243">
        <v>1278.56</v>
      </c>
      <c r="T15" s="243">
        <v>1213.75</v>
      </c>
      <c r="U15" s="243">
        <v>1184.8399999999999</v>
      </c>
      <c r="V15" s="243">
        <v>1141.95</v>
      </c>
      <c r="W15" s="243">
        <v>1134.28</v>
      </c>
      <c r="X15" s="243">
        <v>1106.54</v>
      </c>
      <c r="Y15" s="244">
        <v>1106.9100000000001</v>
      </c>
      <c r="AB15" s="4">
        <v>7</v>
      </c>
      <c r="AC15" s="4">
        <v>10</v>
      </c>
    </row>
    <row r="16" spans="1:29" x14ac:dyDescent="0.25">
      <c r="A16" s="77">
        <v>10</v>
      </c>
      <c r="B16" s="242">
        <v>1106.93</v>
      </c>
      <c r="C16" s="243">
        <v>1101.8499999999999</v>
      </c>
      <c r="D16" s="243">
        <v>1102.72</v>
      </c>
      <c r="E16" s="243">
        <v>1109.0899999999999</v>
      </c>
      <c r="F16" s="243">
        <v>1117.45</v>
      </c>
      <c r="G16" s="243">
        <v>1144.26</v>
      </c>
      <c r="H16" s="243">
        <v>1198.68</v>
      </c>
      <c r="I16" s="243">
        <v>1222.5899999999999</v>
      </c>
      <c r="J16" s="243">
        <v>1220.79</v>
      </c>
      <c r="K16" s="243">
        <v>1206.57</v>
      </c>
      <c r="L16" s="243">
        <v>1180</v>
      </c>
      <c r="M16" s="243">
        <v>1194.3699999999999</v>
      </c>
      <c r="N16" s="243">
        <v>1193.8499999999999</v>
      </c>
      <c r="O16" s="243">
        <v>1201.17</v>
      </c>
      <c r="P16" s="243">
        <v>1186.8599999999999</v>
      </c>
      <c r="Q16" s="243">
        <v>1195.71</v>
      </c>
      <c r="R16" s="243">
        <v>1208.22</v>
      </c>
      <c r="S16" s="243">
        <v>1230.69</v>
      </c>
      <c r="T16" s="243">
        <v>1212.5999999999999</v>
      </c>
      <c r="U16" s="243">
        <v>1164.8800000000001</v>
      </c>
      <c r="V16" s="243">
        <v>1128.93</v>
      </c>
      <c r="W16" s="243">
        <v>1114.83</v>
      </c>
      <c r="X16" s="243">
        <v>1108.9000000000001</v>
      </c>
      <c r="Y16" s="244">
        <v>1108.0999999999999</v>
      </c>
      <c r="AB16" s="4">
        <v>7</v>
      </c>
      <c r="AC16" s="4">
        <v>11</v>
      </c>
    </row>
    <row r="17" spans="1:29" x14ac:dyDescent="0.25">
      <c r="A17" s="77">
        <v>11</v>
      </c>
      <c r="B17" s="242">
        <v>1126.23</v>
      </c>
      <c r="C17" s="243">
        <v>1125</v>
      </c>
      <c r="D17" s="243">
        <v>1117.32</v>
      </c>
      <c r="E17" s="243">
        <v>1126.07</v>
      </c>
      <c r="F17" s="243">
        <v>1127.67</v>
      </c>
      <c r="G17" s="243">
        <v>1144.6400000000001</v>
      </c>
      <c r="H17" s="243">
        <v>1152.04</v>
      </c>
      <c r="I17" s="243">
        <v>1153.31</v>
      </c>
      <c r="J17" s="243">
        <v>1136.18</v>
      </c>
      <c r="K17" s="243">
        <v>1136.1600000000001</v>
      </c>
      <c r="L17" s="243">
        <v>1135.1099999999999</v>
      </c>
      <c r="M17" s="243">
        <v>1135.1199999999999</v>
      </c>
      <c r="N17" s="243">
        <v>1134.77</v>
      </c>
      <c r="O17" s="243">
        <v>1133.73</v>
      </c>
      <c r="P17" s="243">
        <v>1135.47</v>
      </c>
      <c r="Q17" s="243">
        <v>1130.8399999999999</v>
      </c>
      <c r="R17" s="243">
        <v>1131.8900000000001</v>
      </c>
      <c r="S17" s="243">
        <v>1132.74</v>
      </c>
      <c r="T17" s="243">
        <v>1132.3599999999999</v>
      </c>
      <c r="U17" s="243">
        <v>1132.56</v>
      </c>
      <c r="V17" s="243">
        <v>1132.02</v>
      </c>
      <c r="W17" s="243">
        <v>1130.22</v>
      </c>
      <c r="X17" s="243">
        <v>1110.5</v>
      </c>
      <c r="Y17" s="244">
        <v>1112.1400000000001</v>
      </c>
      <c r="AB17" s="4">
        <v>7</v>
      </c>
      <c r="AC17" s="4">
        <v>12</v>
      </c>
    </row>
    <row r="18" spans="1:29" x14ac:dyDescent="0.25">
      <c r="A18" s="77">
        <v>12</v>
      </c>
      <c r="B18" s="242">
        <v>1121.26</v>
      </c>
      <c r="C18" s="243">
        <v>1116.33</v>
      </c>
      <c r="D18" s="243">
        <v>1091.97</v>
      </c>
      <c r="E18" s="243">
        <v>1123.58</v>
      </c>
      <c r="F18" s="243">
        <v>1136.1600000000001</v>
      </c>
      <c r="G18" s="243">
        <v>1138.28</v>
      </c>
      <c r="H18" s="243">
        <v>1137.26</v>
      </c>
      <c r="I18" s="243">
        <v>1137.68</v>
      </c>
      <c r="J18" s="243">
        <v>1129.27</v>
      </c>
      <c r="K18" s="243">
        <v>1128.8</v>
      </c>
      <c r="L18" s="243">
        <v>1128.1600000000001</v>
      </c>
      <c r="M18" s="243">
        <v>1112.8900000000001</v>
      </c>
      <c r="N18" s="243">
        <v>1128.3499999999999</v>
      </c>
      <c r="O18" s="243">
        <v>1113.28</v>
      </c>
      <c r="P18" s="243">
        <v>1128.48</v>
      </c>
      <c r="Q18" s="243">
        <v>1115.1500000000001</v>
      </c>
      <c r="R18" s="243">
        <v>1131.81</v>
      </c>
      <c r="S18" s="243">
        <v>1165.51</v>
      </c>
      <c r="T18" s="243">
        <v>1132.0999999999999</v>
      </c>
      <c r="U18" s="243">
        <v>1139.73</v>
      </c>
      <c r="V18" s="243">
        <v>1135.08</v>
      </c>
      <c r="W18" s="243">
        <v>1133.4100000000001</v>
      </c>
      <c r="X18" s="243">
        <v>1131.5</v>
      </c>
      <c r="Y18" s="244">
        <v>1135.3499999999999</v>
      </c>
      <c r="AB18" s="4">
        <v>7</v>
      </c>
      <c r="AC18" s="4">
        <v>13</v>
      </c>
    </row>
    <row r="19" spans="1:29" x14ac:dyDescent="0.25">
      <c r="A19" s="77">
        <v>13</v>
      </c>
      <c r="B19" s="242">
        <v>1136.92</v>
      </c>
      <c r="C19" s="243">
        <v>1137.49</v>
      </c>
      <c r="D19" s="243">
        <v>1137.98</v>
      </c>
      <c r="E19" s="243">
        <v>1138.57</v>
      </c>
      <c r="F19" s="243">
        <v>1139.54</v>
      </c>
      <c r="G19" s="243">
        <v>1141.5999999999999</v>
      </c>
      <c r="H19" s="243">
        <v>1143.6600000000001</v>
      </c>
      <c r="I19" s="243">
        <v>1148.29</v>
      </c>
      <c r="J19" s="243">
        <v>1229.6600000000001</v>
      </c>
      <c r="K19" s="243">
        <v>1229.53</v>
      </c>
      <c r="L19" s="243">
        <v>1222.31</v>
      </c>
      <c r="M19" s="243">
        <v>1220.6300000000001</v>
      </c>
      <c r="N19" s="243">
        <v>1220.6300000000001</v>
      </c>
      <c r="O19" s="243">
        <v>1222.95</v>
      </c>
      <c r="P19" s="243">
        <v>1226.96</v>
      </c>
      <c r="Q19" s="243">
        <v>1239.76</v>
      </c>
      <c r="R19" s="243">
        <v>1267.55</v>
      </c>
      <c r="S19" s="243">
        <v>1268.0999999999999</v>
      </c>
      <c r="T19" s="243">
        <v>1249.3800000000001</v>
      </c>
      <c r="U19" s="243">
        <v>1232.8900000000001</v>
      </c>
      <c r="V19" s="243">
        <v>1209.6400000000001</v>
      </c>
      <c r="W19" s="243">
        <v>1165.76</v>
      </c>
      <c r="X19" s="243">
        <v>1137.58</v>
      </c>
      <c r="Y19" s="244">
        <v>1137.8499999999999</v>
      </c>
      <c r="AB19" s="4">
        <v>7</v>
      </c>
      <c r="AC19" s="4">
        <v>14</v>
      </c>
    </row>
    <row r="20" spans="1:29" x14ac:dyDescent="0.25">
      <c r="A20" s="77">
        <v>14</v>
      </c>
      <c r="B20" s="242">
        <v>1138.26</v>
      </c>
      <c r="C20" s="243">
        <v>1139.01</v>
      </c>
      <c r="D20" s="243">
        <v>1138.25</v>
      </c>
      <c r="E20" s="243">
        <v>1127.07</v>
      </c>
      <c r="F20" s="243">
        <v>1138.48</v>
      </c>
      <c r="G20" s="243">
        <v>1141.31</v>
      </c>
      <c r="H20" s="243">
        <v>1141.58</v>
      </c>
      <c r="I20" s="243">
        <v>1145.94</v>
      </c>
      <c r="J20" s="243">
        <v>1185.79</v>
      </c>
      <c r="K20" s="243">
        <v>1271.1199999999999</v>
      </c>
      <c r="L20" s="243">
        <v>1272.18</v>
      </c>
      <c r="M20" s="243">
        <v>1270.22</v>
      </c>
      <c r="N20" s="243">
        <v>1262.6199999999999</v>
      </c>
      <c r="O20" s="243">
        <v>1258.26</v>
      </c>
      <c r="P20" s="243">
        <v>1265.1600000000001</v>
      </c>
      <c r="Q20" s="243">
        <v>1274.58</v>
      </c>
      <c r="R20" s="243">
        <v>1293.3399999999999</v>
      </c>
      <c r="S20" s="243">
        <v>1330.11</v>
      </c>
      <c r="T20" s="243">
        <v>1287.1300000000001</v>
      </c>
      <c r="U20" s="243">
        <v>1221.76</v>
      </c>
      <c r="V20" s="243">
        <v>1148.29</v>
      </c>
      <c r="W20" s="243">
        <v>1231.1300000000001</v>
      </c>
      <c r="X20" s="243">
        <v>1160.1099999999999</v>
      </c>
      <c r="Y20" s="244">
        <v>1144.1500000000001</v>
      </c>
      <c r="AB20" s="4">
        <v>7</v>
      </c>
      <c r="AC20" s="4">
        <v>15</v>
      </c>
    </row>
    <row r="21" spans="1:29" x14ac:dyDescent="0.25">
      <c r="A21" s="77">
        <v>15</v>
      </c>
      <c r="B21" s="242">
        <v>1137.6600000000001</v>
      </c>
      <c r="C21" s="243">
        <v>1133.28</v>
      </c>
      <c r="D21" s="243">
        <v>1131.5999999999999</v>
      </c>
      <c r="E21" s="243">
        <v>1131.8800000000001</v>
      </c>
      <c r="F21" s="243">
        <v>1139.1099999999999</v>
      </c>
      <c r="G21" s="243">
        <v>1144.8699999999999</v>
      </c>
      <c r="H21" s="243">
        <v>1145.9000000000001</v>
      </c>
      <c r="I21" s="243">
        <v>1187.82</v>
      </c>
      <c r="J21" s="243">
        <v>1190.17</v>
      </c>
      <c r="K21" s="243">
        <v>1193.1099999999999</v>
      </c>
      <c r="L21" s="243">
        <v>1187</v>
      </c>
      <c r="M21" s="243">
        <v>1201.53</v>
      </c>
      <c r="N21" s="243">
        <v>1179.94</v>
      </c>
      <c r="O21" s="243">
        <v>1184.0899999999999</v>
      </c>
      <c r="P21" s="243">
        <v>1187.22</v>
      </c>
      <c r="Q21" s="243">
        <v>1202.3599999999999</v>
      </c>
      <c r="R21" s="243">
        <v>1244.58</v>
      </c>
      <c r="S21" s="243">
        <v>1252.82</v>
      </c>
      <c r="T21" s="243">
        <v>1220.3900000000001</v>
      </c>
      <c r="U21" s="243">
        <v>1198.6500000000001</v>
      </c>
      <c r="V21" s="243">
        <v>1143.75</v>
      </c>
      <c r="W21" s="243">
        <v>1130.3</v>
      </c>
      <c r="X21" s="243">
        <v>1130.07</v>
      </c>
      <c r="Y21" s="244">
        <v>1115.4000000000001</v>
      </c>
      <c r="AB21" s="4">
        <v>7</v>
      </c>
      <c r="AC21" s="4">
        <v>16</v>
      </c>
    </row>
    <row r="22" spans="1:29" x14ac:dyDescent="0.25">
      <c r="A22" s="77">
        <v>16</v>
      </c>
      <c r="B22" s="242">
        <v>1121.93</v>
      </c>
      <c r="C22" s="243">
        <v>1103.24</v>
      </c>
      <c r="D22" s="243">
        <v>1088.51</v>
      </c>
      <c r="E22" s="243">
        <v>1112.25</v>
      </c>
      <c r="F22" s="243">
        <v>1137.74</v>
      </c>
      <c r="G22" s="243">
        <v>1138.58</v>
      </c>
      <c r="H22" s="243">
        <v>1142.5899999999999</v>
      </c>
      <c r="I22" s="243">
        <v>1138.97</v>
      </c>
      <c r="J22" s="243">
        <v>1127.43</v>
      </c>
      <c r="K22" s="243">
        <v>1127.28</v>
      </c>
      <c r="L22" s="243">
        <v>1126.3800000000001</v>
      </c>
      <c r="M22" s="243">
        <v>1126.1600000000001</v>
      </c>
      <c r="N22" s="243">
        <v>1126.92</v>
      </c>
      <c r="O22" s="243">
        <v>1126.97</v>
      </c>
      <c r="P22" s="243">
        <v>1127.3399999999999</v>
      </c>
      <c r="Q22" s="243">
        <v>1128.24</v>
      </c>
      <c r="R22" s="243">
        <v>1163.3599999999999</v>
      </c>
      <c r="S22" s="243">
        <v>1167.44</v>
      </c>
      <c r="T22" s="243">
        <v>1129.54</v>
      </c>
      <c r="U22" s="243">
        <v>1140.9100000000001</v>
      </c>
      <c r="V22" s="243">
        <v>1128.7</v>
      </c>
      <c r="W22" s="243">
        <v>1123.8900000000001</v>
      </c>
      <c r="X22" s="243">
        <v>1123.81</v>
      </c>
      <c r="Y22" s="244">
        <v>1125.3800000000001</v>
      </c>
      <c r="AB22" s="4">
        <v>7</v>
      </c>
      <c r="AC22" s="4">
        <v>17</v>
      </c>
    </row>
    <row r="23" spans="1:29" x14ac:dyDescent="0.25">
      <c r="A23" s="77">
        <v>17</v>
      </c>
      <c r="B23" s="242">
        <v>1125.05</v>
      </c>
      <c r="C23" s="243">
        <v>1119.52</v>
      </c>
      <c r="D23" s="243">
        <v>1130.56</v>
      </c>
      <c r="E23" s="243">
        <v>1132.1500000000001</v>
      </c>
      <c r="F23" s="243">
        <v>1138.04</v>
      </c>
      <c r="G23" s="243">
        <v>1156.7</v>
      </c>
      <c r="H23" s="243">
        <v>1251.1199999999999</v>
      </c>
      <c r="I23" s="243">
        <v>1268.57</v>
      </c>
      <c r="J23" s="243">
        <v>1266.94</v>
      </c>
      <c r="K23" s="243">
        <v>1265.17</v>
      </c>
      <c r="L23" s="243">
        <v>1247.76</v>
      </c>
      <c r="M23" s="243">
        <v>1250.56</v>
      </c>
      <c r="N23" s="243">
        <v>1241.56</v>
      </c>
      <c r="O23" s="243">
        <v>1244.54</v>
      </c>
      <c r="P23" s="243">
        <v>1258.2</v>
      </c>
      <c r="Q23" s="243">
        <v>1278.26</v>
      </c>
      <c r="R23" s="243">
        <v>1369.24</v>
      </c>
      <c r="S23" s="243">
        <v>1380.66</v>
      </c>
      <c r="T23" s="243">
        <v>1285.6500000000001</v>
      </c>
      <c r="U23" s="243">
        <v>1258.68</v>
      </c>
      <c r="V23" s="243">
        <v>1181.58</v>
      </c>
      <c r="W23" s="243">
        <v>1137.3800000000001</v>
      </c>
      <c r="X23" s="243">
        <v>1129.0999999999999</v>
      </c>
      <c r="Y23" s="244">
        <v>1131.05</v>
      </c>
      <c r="AB23" s="4">
        <v>7</v>
      </c>
      <c r="AC23" s="4">
        <v>18</v>
      </c>
    </row>
    <row r="24" spans="1:29" x14ac:dyDescent="0.25">
      <c r="A24" s="77">
        <v>18</v>
      </c>
      <c r="B24" s="242">
        <v>1133.18</v>
      </c>
      <c r="C24" s="243">
        <v>1134.03</v>
      </c>
      <c r="D24" s="243">
        <v>1128.48</v>
      </c>
      <c r="E24" s="243">
        <v>1135.4000000000001</v>
      </c>
      <c r="F24" s="243">
        <v>1135.52</v>
      </c>
      <c r="G24" s="243">
        <v>1213.8800000000001</v>
      </c>
      <c r="H24" s="243">
        <v>1268.82</v>
      </c>
      <c r="I24" s="243">
        <v>1300.25</v>
      </c>
      <c r="J24" s="243">
        <v>1300.43</v>
      </c>
      <c r="K24" s="243">
        <v>1305.1199999999999</v>
      </c>
      <c r="L24" s="243">
        <v>1286.98</v>
      </c>
      <c r="M24" s="243">
        <v>1288.3</v>
      </c>
      <c r="N24" s="243">
        <v>1262.6500000000001</v>
      </c>
      <c r="O24" s="243">
        <v>1237.6600000000001</v>
      </c>
      <c r="P24" s="243">
        <v>1279.74</v>
      </c>
      <c r="Q24" s="243">
        <v>1301.44</v>
      </c>
      <c r="R24" s="243">
        <v>1347.74</v>
      </c>
      <c r="S24" s="243">
        <v>1323.68</v>
      </c>
      <c r="T24" s="243">
        <v>1295.4000000000001</v>
      </c>
      <c r="U24" s="243">
        <v>1249.3800000000001</v>
      </c>
      <c r="V24" s="243">
        <v>1137.6400000000001</v>
      </c>
      <c r="W24" s="243">
        <v>1135.5</v>
      </c>
      <c r="X24" s="243">
        <v>1129.4100000000001</v>
      </c>
      <c r="Y24" s="244">
        <v>1131.24</v>
      </c>
      <c r="AB24" s="4">
        <v>7</v>
      </c>
      <c r="AC24" s="4">
        <v>19</v>
      </c>
    </row>
    <row r="25" spans="1:29" x14ac:dyDescent="0.25">
      <c r="A25" s="77">
        <v>19</v>
      </c>
      <c r="B25" s="242">
        <v>1132.24</v>
      </c>
      <c r="C25" s="243">
        <v>1134.0899999999999</v>
      </c>
      <c r="D25" s="243">
        <v>1135.01</v>
      </c>
      <c r="E25" s="243">
        <v>1136.58</v>
      </c>
      <c r="F25" s="243">
        <v>1142.49</v>
      </c>
      <c r="G25" s="243">
        <v>1166.74</v>
      </c>
      <c r="H25" s="243">
        <v>1259.76</v>
      </c>
      <c r="I25" s="243">
        <v>1275.07</v>
      </c>
      <c r="J25" s="243">
        <v>1276.51</v>
      </c>
      <c r="K25" s="243">
        <v>1273.69</v>
      </c>
      <c r="L25" s="243">
        <v>1274.06</v>
      </c>
      <c r="M25" s="243">
        <v>1262.1099999999999</v>
      </c>
      <c r="N25" s="243">
        <v>1260.07</v>
      </c>
      <c r="O25" s="243">
        <v>1258.18</v>
      </c>
      <c r="P25" s="243">
        <v>1261.25</v>
      </c>
      <c r="Q25" s="243">
        <v>1274.21</v>
      </c>
      <c r="R25" s="243">
        <v>1301.06</v>
      </c>
      <c r="S25" s="243">
        <v>1296.77</v>
      </c>
      <c r="T25" s="243">
        <v>1273.1500000000001</v>
      </c>
      <c r="U25" s="243">
        <v>1259.45</v>
      </c>
      <c r="V25" s="243">
        <v>1202.19</v>
      </c>
      <c r="W25" s="243">
        <v>1136.54</v>
      </c>
      <c r="X25" s="243">
        <v>1130.81</v>
      </c>
      <c r="Y25" s="244">
        <v>1130.58</v>
      </c>
      <c r="AB25" s="4">
        <v>7</v>
      </c>
      <c r="AC25" s="4">
        <v>20</v>
      </c>
    </row>
    <row r="26" spans="1:29" x14ac:dyDescent="0.25">
      <c r="A26" s="77">
        <v>20</v>
      </c>
      <c r="B26" s="242">
        <v>1140.5</v>
      </c>
      <c r="C26" s="243">
        <v>1134.5</v>
      </c>
      <c r="D26" s="243">
        <v>1136.3800000000001</v>
      </c>
      <c r="E26" s="243">
        <v>1136.96</v>
      </c>
      <c r="F26" s="243">
        <v>1136.33</v>
      </c>
      <c r="G26" s="243">
        <v>1139.93</v>
      </c>
      <c r="H26" s="243">
        <v>1144.83</v>
      </c>
      <c r="I26" s="243">
        <v>1206.26</v>
      </c>
      <c r="J26" s="243">
        <v>1208.5899999999999</v>
      </c>
      <c r="K26" s="243">
        <v>1210.05</v>
      </c>
      <c r="L26" s="243">
        <v>1205.72</v>
      </c>
      <c r="M26" s="243">
        <v>1202.1300000000001</v>
      </c>
      <c r="N26" s="243">
        <v>1202.68</v>
      </c>
      <c r="O26" s="243">
        <v>1205.45</v>
      </c>
      <c r="P26" s="243">
        <v>1211.3699999999999</v>
      </c>
      <c r="Q26" s="243">
        <v>1218.1400000000001</v>
      </c>
      <c r="R26" s="243">
        <v>1228.5</v>
      </c>
      <c r="S26" s="243">
        <v>1222.33</v>
      </c>
      <c r="T26" s="243">
        <v>1227.95</v>
      </c>
      <c r="U26" s="243">
        <v>1195.3800000000001</v>
      </c>
      <c r="V26" s="243">
        <v>1134.6199999999999</v>
      </c>
      <c r="W26" s="243">
        <v>1127.3</v>
      </c>
      <c r="X26" s="243">
        <v>1129.04</v>
      </c>
      <c r="Y26" s="244">
        <v>1131.49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242">
        <v>1132.2</v>
      </c>
      <c r="C27" s="243">
        <v>1127.07</v>
      </c>
      <c r="D27" s="243">
        <v>1127.58</v>
      </c>
      <c r="E27" s="243">
        <v>1128.17</v>
      </c>
      <c r="F27" s="243">
        <v>1128.1300000000001</v>
      </c>
      <c r="G27" s="243">
        <v>1136.02</v>
      </c>
      <c r="H27" s="243">
        <v>1135.21</v>
      </c>
      <c r="I27" s="243">
        <v>1136.3</v>
      </c>
      <c r="J27" s="243">
        <v>1131.1500000000001</v>
      </c>
      <c r="K27" s="243">
        <v>1141.69</v>
      </c>
      <c r="L27" s="243">
        <v>1137.7</v>
      </c>
      <c r="M27" s="243">
        <v>1128.99</v>
      </c>
      <c r="N27" s="243">
        <v>1128.7</v>
      </c>
      <c r="O27" s="243">
        <v>1128.99</v>
      </c>
      <c r="P27" s="243">
        <v>1156.23</v>
      </c>
      <c r="Q27" s="243">
        <v>1192.3699999999999</v>
      </c>
      <c r="R27" s="243">
        <v>1201.8399999999999</v>
      </c>
      <c r="S27" s="243">
        <v>1199.08</v>
      </c>
      <c r="T27" s="243">
        <v>1195.6199999999999</v>
      </c>
      <c r="U27" s="243">
        <v>1158.5999999999999</v>
      </c>
      <c r="V27" s="243">
        <v>1215.07</v>
      </c>
      <c r="W27" s="243">
        <v>1147.4100000000001</v>
      </c>
      <c r="X27" s="243">
        <v>1130.57</v>
      </c>
      <c r="Y27" s="244">
        <v>1130.5899999999999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242">
        <v>1134.05</v>
      </c>
      <c r="C28" s="243">
        <v>1135.33</v>
      </c>
      <c r="D28" s="243">
        <v>1136</v>
      </c>
      <c r="E28" s="243">
        <v>1136.6600000000001</v>
      </c>
      <c r="F28" s="243">
        <v>1143.3399999999999</v>
      </c>
      <c r="G28" s="243">
        <v>1256.44</v>
      </c>
      <c r="H28" s="243">
        <v>1376.15</v>
      </c>
      <c r="I28" s="243">
        <v>1400.47</v>
      </c>
      <c r="J28" s="243">
        <v>1317.03</v>
      </c>
      <c r="K28" s="243">
        <v>1314.3</v>
      </c>
      <c r="L28" s="243">
        <v>1302.3599999999999</v>
      </c>
      <c r="M28" s="243">
        <v>1318.67</v>
      </c>
      <c r="N28" s="243">
        <v>1311.87</v>
      </c>
      <c r="O28" s="243">
        <v>1308.83</v>
      </c>
      <c r="P28" s="243">
        <v>1320.13</v>
      </c>
      <c r="Q28" s="243">
        <v>1331.93</v>
      </c>
      <c r="R28" s="243">
        <v>1331.66</v>
      </c>
      <c r="S28" s="243">
        <v>1323.38</v>
      </c>
      <c r="T28" s="243">
        <v>1280.06</v>
      </c>
      <c r="U28" s="243">
        <v>1267.24</v>
      </c>
      <c r="V28" s="243">
        <v>1177.72</v>
      </c>
      <c r="W28" s="243">
        <v>1139.25</v>
      </c>
      <c r="X28" s="243">
        <v>1131.72</v>
      </c>
      <c r="Y28" s="244">
        <v>1132.4000000000001</v>
      </c>
      <c r="AB28" s="4">
        <v>7</v>
      </c>
      <c r="AC28" s="4">
        <v>23</v>
      </c>
    </row>
    <row r="29" spans="1:29" x14ac:dyDescent="0.25">
      <c r="A29" s="77">
        <v>23</v>
      </c>
      <c r="B29" s="242">
        <v>1134.75</v>
      </c>
      <c r="C29" s="243">
        <v>1135.6400000000001</v>
      </c>
      <c r="D29" s="243">
        <v>1136.6099999999999</v>
      </c>
      <c r="E29" s="243">
        <v>1137.53</v>
      </c>
      <c r="F29" s="243">
        <v>1144.1099999999999</v>
      </c>
      <c r="G29" s="243">
        <v>1189.3399999999999</v>
      </c>
      <c r="H29" s="243">
        <v>1251.67</v>
      </c>
      <c r="I29" s="243">
        <v>1285.45</v>
      </c>
      <c r="J29" s="243">
        <v>1259.81</v>
      </c>
      <c r="K29" s="243">
        <v>1254.79</v>
      </c>
      <c r="L29" s="243">
        <v>1243.74</v>
      </c>
      <c r="M29" s="243">
        <v>1243.08</v>
      </c>
      <c r="N29" s="243">
        <v>1221.07</v>
      </c>
      <c r="O29" s="243">
        <v>1227.1400000000001</v>
      </c>
      <c r="P29" s="243">
        <v>1251.44</v>
      </c>
      <c r="Q29" s="243">
        <v>1289.98</v>
      </c>
      <c r="R29" s="243">
        <v>1302.18</v>
      </c>
      <c r="S29" s="243">
        <v>1304.4100000000001</v>
      </c>
      <c r="T29" s="243">
        <v>1266.77</v>
      </c>
      <c r="U29" s="243">
        <v>1232.04</v>
      </c>
      <c r="V29" s="243">
        <v>1200.1099999999999</v>
      </c>
      <c r="W29" s="243">
        <v>1142.3900000000001</v>
      </c>
      <c r="X29" s="243">
        <v>1140.07</v>
      </c>
      <c r="Y29" s="244">
        <v>1133.1600000000001</v>
      </c>
      <c r="AB29" s="4">
        <v>7</v>
      </c>
      <c r="AC29" s="4">
        <v>24</v>
      </c>
    </row>
    <row r="30" spans="1:29" x14ac:dyDescent="0.25">
      <c r="A30" s="77">
        <v>24</v>
      </c>
      <c r="B30" s="242">
        <v>1134.67</v>
      </c>
      <c r="C30" s="243">
        <v>1131.6199999999999</v>
      </c>
      <c r="D30" s="243">
        <v>1126.67</v>
      </c>
      <c r="E30" s="243">
        <v>1126.05</v>
      </c>
      <c r="F30" s="243">
        <v>1133.99</v>
      </c>
      <c r="G30" s="243">
        <v>1148.3699999999999</v>
      </c>
      <c r="H30" s="243">
        <v>1181.1600000000001</v>
      </c>
      <c r="I30" s="243">
        <v>1215.78</v>
      </c>
      <c r="J30" s="243">
        <v>1223.6199999999999</v>
      </c>
      <c r="K30" s="243">
        <v>1224.94</v>
      </c>
      <c r="L30" s="243">
        <v>1215.6400000000001</v>
      </c>
      <c r="M30" s="243">
        <v>1214.32</v>
      </c>
      <c r="N30" s="243">
        <v>1214.0999999999999</v>
      </c>
      <c r="O30" s="243">
        <v>1221.33</v>
      </c>
      <c r="P30" s="243">
        <v>1227.95</v>
      </c>
      <c r="Q30" s="243">
        <v>1242.1600000000001</v>
      </c>
      <c r="R30" s="243">
        <v>1278.78</v>
      </c>
      <c r="S30" s="243">
        <v>1288.96</v>
      </c>
      <c r="T30" s="243">
        <v>1228.49</v>
      </c>
      <c r="U30" s="243">
        <v>1218.3699999999999</v>
      </c>
      <c r="V30" s="243">
        <v>1178.47</v>
      </c>
      <c r="W30" s="243">
        <v>1142.04</v>
      </c>
      <c r="X30" s="243">
        <v>1136.05</v>
      </c>
      <c r="Y30" s="244">
        <v>1136.26</v>
      </c>
      <c r="AB30" s="4">
        <v>7</v>
      </c>
      <c r="AC30" s="4">
        <v>25</v>
      </c>
    </row>
    <row r="31" spans="1:29" x14ac:dyDescent="0.25">
      <c r="A31" s="77">
        <v>25</v>
      </c>
      <c r="B31" s="242">
        <v>1138.22</v>
      </c>
      <c r="C31" s="243">
        <v>1139.27</v>
      </c>
      <c r="D31" s="243">
        <v>1134.75</v>
      </c>
      <c r="E31" s="243">
        <v>1140.58</v>
      </c>
      <c r="F31" s="243">
        <v>1141.82</v>
      </c>
      <c r="G31" s="243">
        <v>1158.52</v>
      </c>
      <c r="H31" s="243">
        <v>1213.3900000000001</v>
      </c>
      <c r="I31" s="243">
        <v>1262.4100000000001</v>
      </c>
      <c r="J31" s="243">
        <v>1231.68</v>
      </c>
      <c r="K31" s="243">
        <v>1228.58</v>
      </c>
      <c r="L31" s="243">
        <v>1220.29</v>
      </c>
      <c r="M31" s="243">
        <v>1219.0999999999999</v>
      </c>
      <c r="N31" s="243">
        <v>1217.55</v>
      </c>
      <c r="O31" s="243">
        <v>1221.29</v>
      </c>
      <c r="P31" s="243">
        <v>1232.8599999999999</v>
      </c>
      <c r="Q31" s="243">
        <v>1244.76</v>
      </c>
      <c r="R31" s="243">
        <v>1298.67</v>
      </c>
      <c r="S31" s="243">
        <v>1294.5899999999999</v>
      </c>
      <c r="T31" s="243">
        <v>1234.57</v>
      </c>
      <c r="U31" s="243">
        <v>1219.19</v>
      </c>
      <c r="V31" s="243">
        <v>1176.95</v>
      </c>
      <c r="W31" s="243">
        <v>1143.57</v>
      </c>
      <c r="X31" s="243">
        <v>1135.6099999999999</v>
      </c>
      <c r="Y31" s="244">
        <v>1135.9100000000001</v>
      </c>
      <c r="AB31" s="4">
        <v>8</v>
      </c>
      <c r="AC31" s="4">
        <v>2</v>
      </c>
    </row>
    <row r="32" spans="1:29" x14ac:dyDescent="0.25">
      <c r="A32" s="77">
        <v>26</v>
      </c>
      <c r="B32" s="242">
        <v>1137.8599999999999</v>
      </c>
      <c r="C32" s="243">
        <v>1133.32</v>
      </c>
      <c r="D32" s="243">
        <v>1133.6400000000001</v>
      </c>
      <c r="E32" s="243">
        <v>1135.3800000000001</v>
      </c>
      <c r="F32" s="243">
        <v>1141.24</v>
      </c>
      <c r="G32" s="243">
        <v>1149.6300000000001</v>
      </c>
      <c r="H32" s="243">
        <v>1199.78</v>
      </c>
      <c r="I32" s="243">
        <v>1198.8900000000001</v>
      </c>
      <c r="J32" s="243">
        <v>1190.49</v>
      </c>
      <c r="K32" s="243">
        <v>1202.08</v>
      </c>
      <c r="L32" s="243">
        <v>1200.08</v>
      </c>
      <c r="M32" s="243">
        <v>1200.2</v>
      </c>
      <c r="N32" s="243">
        <v>1190.8699999999999</v>
      </c>
      <c r="O32" s="243">
        <v>1191.47</v>
      </c>
      <c r="P32" s="243">
        <v>1201.44</v>
      </c>
      <c r="Q32" s="243">
        <v>1211.1600000000001</v>
      </c>
      <c r="R32" s="243">
        <v>1245.49</v>
      </c>
      <c r="S32" s="243">
        <v>1216.22</v>
      </c>
      <c r="T32" s="243">
        <v>1198.82</v>
      </c>
      <c r="U32" s="243">
        <v>1161.05</v>
      </c>
      <c r="V32" s="243">
        <v>1138.8499999999999</v>
      </c>
      <c r="W32" s="243">
        <v>1082.79</v>
      </c>
      <c r="X32" s="243">
        <v>1128.18</v>
      </c>
      <c r="Y32" s="244">
        <v>1130.71</v>
      </c>
      <c r="AB32" s="4">
        <v>8</v>
      </c>
      <c r="AC32" s="4">
        <v>3</v>
      </c>
    </row>
    <row r="33" spans="1:29" x14ac:dyDescent="0.25">
      <c r="A33" s="77">
        <v>27</v>
      </c>
      <c r="B33" s="242">
        <v>1134.1500000000001</v>
      </c>
      <c r="C33" s="243">
        <v>1134.1099999999999</v>
      </c>
      <c r="D33" s="243">
        <v>1134.2</v>
      </c>
      <c r="E33" s="243">
        <v>1135.08</v>
      </c>
      <c r="F33" s="243">
        <v>1136.92</v>
      </c>
      <c r="G33" s="243">
        <v>1134.1600000000001</v>
      </c>
      <c r="H33" s="243">
        <v>1146.97</v>
      </c>
      <c r="I33" s="243">
        <v>1211.54</v>
      </c>
      <c r="J33" s="243">
        <v>1296.0899999999999</v>
      </c>
      <c r="K33" s="243">
        <v>1332.16</v>
      </c>
      <c r="L33" s="243">
        <v>1297.8399999999999</v>
      </c>
      <c r="M33" s="243">
        <v>1283.44</v>
      </c>
      <c r="N33" s="243">
        <v>1259.3</v>
      </c>
      <c r="O33" s="243">
        <v>1270.33</v>
      </c>
      <c r="P33" s="243">
        <v>1286.04</v>
      </c>
      <c r="Q33" s="243">
        <v>1321.25</v>
      </c>
      <c r="R33" s="243">
        <v>1340</v>
      </c>
      <c r="S33" s="243">
        <v>1327.88</v>
      </c>
      <c r="T33" s="243">
        <v>1309.95</v>
      </c>
      <c r="U33" s="243">
        <v>1290.71</v>
      </c>
      <c r="V33" s="243">
        <v>1247.8900000000001</v>
      </c>
      <c r="W33" s="243">
        <v>1159.53</v>
      </c>
      <c r="X33" s="243">
        <v>1133.83</v>
      </c>
      <c r="Y33" s="244">
        <v>1134.5999999999999</v>
      </c>
      <c r="AB33" s="4">
        <v>8</v>
      </c>
      <c r="AC33" s="4">
        <v>4</v>
      </c>
    </row>
    <row r="34" spans="1:29" x14ac:dyDescent="0.25">
      <c r="A34" s="77">
        <v>28</v>
      </c>
      <c r="B34" s="242">
        <v>1134.68</v>
      </c>
      <c r="C34" s="243">
        <v>1134.47</v>
      </c>
      <c r="D34" s="243">
        <v>1134.96</v>
      </c>
      <c r="E34" s="243">
        <v>1135.26</v>
      </c>
      <c r="F34" s="243">
        <v>1135.5</v>
      </c>
      <c r="G34" s="243">
        <v>1132.4100000000001</v>
      </c>
      <c r="H34" s="243">
        <v>1135.1199999999999</v>
      </c>
      <c r="I34" s="243">
        <v>1152.47</v>
      </c>
      <c r="J34" s="243">
        <v>1227.0899999999999</v>
      </c>
      <c r="K34" s="243">
        <v>1291.54</v>
      </c>
      <c r="L34" s="243">
        <v>1288.5899999999999</v>
      </c>
      <c r="M34" s="243">
        <v>1289.98</v>
      </c>
      <c r="N34" s="243">
        <v>1286.27</v>
      </c>
      <c r="O34" s="243">
        <v>1290.31</v>
      </c>
      <c r="P34" s="243">
        <v>1318.9</v>
      </c>
      <c r="Q34" s="243">
        <v>1346.08</v>
      </c>
      <c r="R34" s="243">
        <v>1373.21</v>
      </c>
      <c r="S34" s="243">
        <v>1355.48</v>
      </c>
      <c r="T34" s="243">
        <v>1342.82</v>
      </c>
      <c r="U34" s="243">
        <v>1337.25</v>
      </c>
      <c r="V34" s="243">
        <v>1298.47</v>
      </c>
      <c r="W34" s="243">
        <v>1171.55</v>
      </c>
      <c r="X34" s="243">
        <v>1141.31</v>
      </c>
      <c r="Y34" s="244">
        <v>1135.22</v>
      </c>
      <c r="AB34" s="4">
        <v>8</v>
      </c>
      <c r="AC34" s="4">
        <v>5</v>
      </c>
    </row>
    <row r="35" spans="1:29" x14ac:dyDescent="0.25">
      <c r="A35" s="77">
        <v>29</v>
      </c>
      <c r="B35" s="242">
        <v>1134.27</v>
      </c>
      <c r="C35" s="243">
        <v>1134.3499999999999</v>
      </c>
      <c r="D35" s="243">
        <v>1134.42</v>
      </c>
      <c r="E35" s="243">
        <v>1135.58</v>
      </c>
      <c r="F35" s="243">
        <v>1139.5899999999999</v>
      </c>
      <c r="G35" s="243">
        <v>1163.99</v>
      </c>
      <c r="H35" s="243">
        <v>1209.95</v>
      </c>
      <c r="I35" s="243">
        <v>1286.3699999999999</v>
      </c>
      <c r="J35" s="243">
        <v>1287.68</v>
      </c>
      <c r="K35" s="243">
        <v>1290.07</v>
      </c>
      <c r="L35" s="243">
        <v>1283.76</v>
      </c>
      <c r="M35" s="243">
        <v>1286.19</v>
      </c>
      <c r="N35" s="243">
        <v>1284.8</v>
      </c>
      <c r="O35" s="243">
        <v>1287.4000000000001</v>
      </c>
      <c r="P35" s="243">
        <v>1309.1099999999999</v>
      </c>
      <c r="Q35" s="243">
        <v>1372.31</v>
      </c>
      <c r="R35" s="243">
        <v>1385.65</v>
      </c>
      <c r="S35" s="243">
        <v>1376.92</v>
      </c>
      <c r="T35" s="243">
        <v>1315.65</v>
      </c>
      <c r="U35" s="243">
        <v>1299.53</v>
      </c>
      <c r="V35" s="243">
        <v>1250.1300000000001</v>
      </c>
      <c r="W35" s="243">
        <v>1171.58</v>
      </c>
      <c r="X35" s="243">
        <v>1139.1500000000001</v>
      </c>
      <c r="Y35" s="244">
        <v>1133.47</v>
      </c>
      <c r="AB35" s="4">
        <v>8</v>
      </c>
      <c r="AC35" s="4">
        <v>6</v>
      </c>
    </row>
    <row r="36" spans="1:29" x14ac:dyDescent="0.25">
      <c r="A36" s="77">
        <v>30</v>
      </c>
      <c r="B36" s="242">
        <v>1136.4100000000001</v>
      </c>
      <c r="C36" s="243">
        <v>1135.5899999999999</v>
      </c>
      <c r="D36" s="243">
        <v>1136.28</v>
      </c>
      <c r="E36" s="243">
        <v>1137.8</v>
      </c>
      <c r="F36" s="243">
        <v>1139.3399999999999</v>
      </c>
      <c r="G36" s="243">
        <v>1155.51</v>
      </c>
      <c r="H36" s="243">
        <v>1200.0999999999999</v>
      </c>
      <c r="I36" s="243">
        <v>1227.32</v>
      </c>
      <c r="J36" s="243">
        <v>1233.8399999999999</v>
      </c>
      <c r="K36" s="243">
        <v>1207.17</v>
      </c>
      <c r="L36" s="243">
        <v>1176.74</v>
      </c>
      <c r="M36" s="243">
        <v>1171.94</v>
      </c>
      <c r="N36" s="243">
        <v>1168.4100000000001</v>
      </c>
      <c r="O36" s="243">
        <v>1166.67</v>
      </c>
      <c r="P36" s="243">
        <v>1175.43</v>
      </c>
      <c r="Q36" s="243">
        <v>1192.1199999999999</v>
      </c>
      <c r="R36" s="243">
        <v>1276.99</v>
      </c>
      <c r="S36" s="243">
        <v>1220.19</v>
      </c>
      <c r="T36" s="243">
        <v>1180.1300000000001</v>
      </c>
      <c r="U36" s="243">
        <v>1159.92</v>
      </c>
      <c r="V36" s="243">
        <v>1153.3900000000001</v>
      </c>
      <c r="W36" s="243">
        <v>1140.7</v>
      </c>
      <c r="X36" s="243">
        <v>1128.28</v>
      </c>
      <c r="Y36" s="244">
        <v>1132.8699999999999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245">
        <v>1136.01</v>
      </c>
      <c r="C37" s="246">
        <v>1134.31</v>
      </c>
      <c r="D37" s="246">
        <v>1136.73</v>
      </c>
      <c r="E37" s="246">
        <v>1137.6199999999999</v>
      </c>
      <c r="F37" s="246">
        <v>1147.57</v>
      </c>
      <c r="G37" s="246">
        <v>1235.6600000000001</v>
      </c>
      <c r="H37" s="246">
        <v>1362.4</v>
      </c>
      <c r="I37" s="246">
        <v>1432.75</v>
      </c>
      <c r="J37" s="246">
        <v>1421.06</v>
      </c>
      <c r="K37" s="246">
        <v>1413.91</v>
      </c>
      <c r="L37" s="246">
        <v>1401.05</v>
      </c>
      <c r="M37" s="246">
        <v>1412</v>
      </c>
      <c r="N37" s="246">
        <v>1404.74</v>
      </c>
      <c r="O37" s="246">
        <v>1412.47</v>
      </c>
      <c r="P37" s="246">
        <v>1434.72</v>
      </c>
      <c r="Q37" s="246">
        <v>1472.36</v>
      </c>
      <c r="R37" s="246">
        <v>1484.12</v>
      </c>
      <c r="S37" s="246">
        <v>1482.35</v>
      </c>
      <c r="T37" s="246">
        <v>1406.62</v>
      </c>
      <c r="U37" s="246">
        <v>1377.59</v>
      </c>
      <c r="V37" s="246">
        <v>1298</v>
      </c>
      <c r="W37" s="246">
        <v>1231.8599999999999</v>
      </c>
      <c r="X37" s="246">
        <v>1204.28</v>
      </c>
      <c r="Y37" s="247">
        <v>1159.17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219">
        <v>1091.3699999999999</v>
      </c>
      <c r="C41" s="220">
        <v>1101.3699999999999</v>
      </c>
      <c r="D41" s="220">
        <v>1125.21</v>
      </c>
      <c r="E41" s="220">
        <v>1133.45</v>
      </c>
      <c r="F41" s="220">
        <v>1197.8399999999999</v>
      </c>
      <c r="G41" s="220">
        <v>1306.26</v>
      </c>
      <c r="H41" s="220">
        <v>1363.15</v>
      </c>
      <c r="I41" s="220">
        <v>1374.96</v>
      </c>
      <c r="J41" s="220">
        <v>1372.87</v>
      </c>
      <c r="K41" s="220">
        <v>1365.47</v>
      </c>
      <c r="L41" s="220">
        <v>1355.58</v>
      </c>
      <c r="M41" s="220">
        <v>1355.5</v>
      </c>
      <c r="N41" s="220">
        <v>1345.3</v>
      </c>
      <c r="O41" s="220">
        <v>1328.86</v>
      </c>
      <c r="P41" s="220">
        <v>1337.27</v>
      </c>
      <c r="Q41" s="220">
        <v>1354.93</v>
      </c>
      <c r="R41" s="220">
        <v>1370.07</v>
      </c>
      <c r="S41" s="220">
        <v>1390.12</v>
      </c>
      <c r="T41" s="220">
        <v>1368.21</v>
      </c>
      <c r="U41" s="220">
        <v>1351.04</v>
      </c>
      <c r="V41" s="220">
        <v>1322.81</v>
      </c>
      <c r="W41" s="220">
        <v>1273.3399999999999</v>
      </c>
      <c r="X41" s="220">
        <v>1151.81</v>
      </c>
      <c r="Y41" s="221">
        <v>1129.02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1100.17</v>
      </c>
      <c r="C42" s="214">
        <v>1100.6400000000001</v>
      </c>
      <c r="D42" s="214">
        <v>1109.56</v>
      </c>
      <c r="E42" s="214">
        <v>1132.1600000000001</v>
      </c>
      <c r="F42" s="214">
        <v>1216</v>
      </c>
      <c r="G42" s="214">
        <v>1331.84</v>
      </c>
      <c r="H42" s="214">
        <v>1353.08</v>
      </c>
      <c r="I42" s="214">
        <v>1397.87</v>
      </c>
      <c r="J42" s="214">
        <v>1375.62</v>
      </c>
      <c r="K42" s="214">
        <v>1364.27</v>
      </c>
      <c r="L42" s="214">
        <v>1346.7</v>
      </c>
      <c r="M42" s="214">
        <v>1349.61</v>
      </c>
      <c r="N42" s="214">
        <v>1346.18</v>
      </c>
      <c r="O42" s="214">
        <v>1342.64</v>
      </c>
      <c r="P42" s="214">
        <v>1346.52</v>
      </c>
      <c r="Q42" s="214">
        <v>1363.2</v>
      </c>
      <c r="R42" s="214">
        <v>1399.51</v>
      </c>
      <c r="S42" s="214">
        <v>1408.98</v>
      </c>
      <c r="T42" s="214">
        <v>1476.05</v>
      </c>
      <c r="U42" s="214">
        <v>1390.31</v>
      </c>
      <c r="V42" s="214">
        <v>1346.26</v>
      </c>
      <c r="W42" s="214">
        <v>1306.19</v>
      </c>
      <c r="X42" s="214">
        <v>1213.51</v>
      </c>
      <c r="Y42" s="215">
        <v>1176.5899999999999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1129.1500000000001</v>
      </c>
      <c r="C43" s="214">
        <v>1117.1199999999999</v>
      </c>
      <c r="D43" s="214">
        <v>1119.57</v>
      </c>
      <c r="E43" s="214">
        <v>1131.25</v>
      </c>
      <c r="F43" s="214">
        <v>1198.92</v>
      </c>
      <c r="G43" s="214">
        <v>1310.96</v>
      </c>
      <c r="H43" s="214">
        <v>1358.31</v>
      </c>
      <c r="I43" s="214">
        <v>1375.56</v>
      </c>
      <c r="J43" s="214">
        <v>1378.14</v>
      </c>
      <c r="K43" s="214">
        <v>1374.49</v>
      </c>
      <c r="L43" s="214">
        <v>1346.32</v>
      </c>
      <c r="M43" s="214">
        <v>1360.43</v>
      </c>
      <c r="N43" s="214">
        <v>1355.5</v>
      </c>
      <c r="O43" s="214">
        <v>1346.72</v>
      </c>
      <c r="P43" s="214">
        <v>1348.42</v>
      </c>
      <c r="Q43" s="214">
        <v>1360.28</v>
      </c>
      <c r="R43" s="214">
        <v>1389.83</v>
      </c>
      <c r="S43" s="214">
        <v>1431.45</v>
      </c>
      <c r="T43" s="214">
        <v>1389.51</v>
      </c>
      <c r="U43" s="214">
        <v>1358.98</v>
      </c>
      <c r="V43" s="214">
        <v>1301.17</v>
      </c>
      <c r="W43" s="214">
        <v>1246.6300000000001</v>
      </c>
      <c r="X43" s="214">
        <v>1184.81</v>
      </c>
      <c r="Y43" s="215">
        <v>1170.76</v>
      </c>
      <c r="AB43" s="4">
        <v>8</v>
      </c>
      <c r="AC43" s="4">
        <v>14</v>
      </c>
    </row>
    <row r="44" spans="1:29" x14ac:dyDescent="0.25">
      <c r="A44" s="69">
        <v>4</v>
      </c>
      <c r="B44" s="213">
        <v>1128.27</v>
      </c>
      <c r="C44" s="214">
        <v>1128.74</v>
      </c>
      <c r="D44" s="214">
        <v>1129.8399999999999</v>
      </c>
      <c r="E44" s="214">
        <v>1130.44</v>
      </c>
      <c r="F44" s="214">
        <v>1131.53</v>
      </c>
      <c r="G44" s="214">
        <v>1202.22</v>
      </c>
      <c r="H44" s="214">
        <v>1229.68</v>
      </c>
      <c r="I44" s="214">
        <v>1216.55</v>
      </c>
      <c r="J44" s="214">
        <v>1191.8</v>
      </c>
      <c r="K44" s="214">
        <v>1154.57</v>
      </c>
      <c r="L44" s="214">
        <v>1085.56</v>
      </c>
      <c r="M44" s="214">
        <v>1085.49</v>
      </c>
      <c r="N44" s="214">
        <v>1085.3599999999999</v>
      </c>
      <c r="O44" s="214">
        <v>1085.47</v>
      </c>
      <c r="P44" s="214">
        <v>1112.3699999999999</v>
      </c>
      <c r="Q44" s="214">
        <v>1103.5899999999999</v>
      </c>
      <c r="R44" s="214">
        <v>1137.1600000000001</v>
      </c>
      <c r="S44" s="214">
        <v>1137.29</v>
      </c>
      <c r="T44" s="214">
        <v>1136.25</v>
      </c>
      <c r="U44" s="214">
        <v>1135.98</v>
      </c>
      <c r="V44" s="214">
        <v>1134.47</v>
      </c>
      <c r="W44" s="214">
        <v>1089.05</v>
      </c>
      <c r="X44" s="214">
        <v>1081.8699999999999</v>
      </c>
      <c r="Y44" s="215">
        <v>1087.75</v>
      </c>
      <c r="AB44" s="4">
        <v>8</v>
      </c>
      <c r="AC44" s="4">
        <v>15</v>
      </c>
    </row>
    <row r="45" spans="1:29" x14ac:dyDescent="0.25">
      <c r="A45" s="69">
        <v>5</v>
      </c>
      <c r="B45" s="213">
        <v>1129.06</v>
      </c>
      <c r="C45" s="214">
        <v>1130.1199999999999</v>
      </c>
      <c r="D45" s="214">
        <v>1129.94</v>
      </c>
      <c r="E45" s="214">
        <v>1130.78</v>
      </c>
      <c r="F45" s="214">
        <v>1138.03</v>
      </c>
      <c r="G45" s="214">
        <v>1149.4000000000001</v>
      </c>
      <c r="H45" s="214">
        <v>1221.02</v>
      </c>
      <c r="I45" s="214">
        <v>1202.0899999999999</v>
      </c>
      <c r="J45" s="214">
        <v>1158.57</v>
      </c>
      <c r="K45" s="214">
        <v>1147.26</v>
      </c>
      <c r="L45" s="214">
        <v>1139.07</v>
      </c>
      <c r="M45" s="214">
        <v>1137</v>
      </c>
      <c r="N45" s="214">
        <v>1098.24</v>
      </c>
      <c r="O45" s="214">
        <v>1085.9100000000001</v>
      </c>
      <c r="P45" s="214">
        <v>1086.5899999999999</v>
      </c>
      <c r="Q45" s="214">
        <v>1097.5999999999999</v>
      </c>
      <c r="R45" s="214">
        <v>1147.6500000000001</v>
      </c>
      <c r="S45" s="214">
        <v>1189.29</v>
      </c>
      <c r="T45" s="214">
        <v>1227.07</v>
      </c>
      <c r="U45" s="214">
        <v>1208.6300000000001</v>
      </c>
      <c r="V45" s="214">
        <v>1137.68</v>
      </c>
      <c r="W45" s="214">
        <v>1133.93</v>
      </c>
      <c r="X45" s="214">
        <v>1127.27</v>
      </c>
      <c r="Y45" s="215">
        <v>1128.27</v>
      </c>
      <c r="AB45" s="4">
        <v>8</v>
      </c>
      <c r="AC45" s="4">
        <v>16</v>
      </c>
    </row>
    <row r="46" spans="1:29" x14ac:dyDescent="0.25">
      <c r="A46" s="69">
        <v>6</v>
      </c>
      <c r="B46" s="213">
        <v>1135.78</v>
      </c>
      <c r="C46" s="214">
        <v>1130.29</v>
      </c>
      <c r="D46" s="214">
        <v>1116.1099999999999</v>
      </c>
      <c r="E46" s="214">
        <v>1115.06</v>
      </c>
      <c r="F46" s="214">
        <v>1131.8499999999999</v>
      </c>
      <c r="G46" s="214">
        <v>1139.1500000000001</v>
      </c>
      <c r="H46" s="214">
        <v>1166.3599999999999</v>
      </c>
      <c r="I46" s="214">
        <v>1243.8399999999999</v>
      </c>
      <c r="J46" s="214">
        <v>1350.37</v>
      </c>
      <c r="K46" s="214">
        <v>1355.05</v>
      </c>
      <c r="L46" s="214">
        <v>1349.62</v>
      </c>
      <c r="M46" s="214">
        <v>1350.91</v>
      </c>
      <c r="N46" s="214">
        <v>1339.68</v>
      </c>
      <c r="O46" s="214">
        <v>1342.7</v>
      </c>
      <c r="P46" s="214">
        <v>1343.38</v>
      </c>
      <c r="Q46" s="214">
        <v>1356.31</v>
      </c>
      <c r="R46" s="214">
        <v>1386.99</v>
      </c>
      <c r="S46" s="214">
        <v>1380.67</v>
      </c>
      <c r="T46" s="214">
        <v>1383.04</v>
      </c>
      <c r="U46" s="214">
        <v>1337.08</v>
      </c>
      <c r="V46" s="214">
        <v>1228.1600000000001</v>
      </c>
      <c r="W46" s="214">
        <v>1180.6300000000001</v>
      </c>
      <c r="X46" s="214">
        <v>1136.2</v>
      </c>
      <c r="Y46" s="215">
        <v>1134.51</v>
      </c>
      <c r="AB46" s="4">
        <v>8</v>
      </c>
      <c r="AC46" s="4">
        <v>17</v>
      </c>
    </row>
    <row r="47" spans="1:29" x14ac:dyDescent="0.25">
      <c r="A47" s="69">
        <v>7</v>
      </c>
      <c r="B47" s="213">
        <v>1162.6600000000001</v>
      </c>
      <c r="C47" s="214">
        <v>1132.06</v>
      </c>
      <c r="D47" s="214">
        <v>1132.53</v>
      </c>
      <c r="E47" s="214">
        <v>1128.1600000000001</v>
      </c>
      <c r="F47" s="214">
        <v>1132.8499999999999</v>
      </c>
      <c r="G47" s="214">
        <v>1141.48</v>
      </c>
      <c r="H47" s="214">
        <v>1221.48</v>
      </c>
      <c r="I47" s="214">
        <v>1266.95</v>
      </c>
      <c r="J47" s="214">
        <v>1379.77</v>
      </c>
      <c r="K47" s="214">
        <v>1431.87</v>
      </c>
      <c r="L47" s="214">
        <v>1438.04</v>
      </c>
      <c r="M47" s="214">
        <v>1438.73</v>
      </c>
      <c r="N47" s="214">
        <v>1439.27</v>
      </c>
      <c r="O47" s="214">
        <v>1438.76</v>
      </c>
      <c r="P47" s="214">
        <v>1451.42</v>
      </c>
      <c r="Q47" s="214">
        <v>1483.36</v>
      </c>
      <c r="R47" s="214">
        <v>1522.1</v>
      </c>
      <c r="S47" s="214">
        <v>1533.68</v>
      </c>
      <c r="T47" s="214">
        <v>1555.84</v>
      </c>
      <c r="U47" s="214">
        <v>1449.75</v>
      </c>
      <c r="V47" s="214">
        <v>1301.44</v>
      </c>
      <c r="W47" s="214">
        <v>1198.3599999999999</v>
      </c>
      <c r="X47" s="214">
        <v>1144.95</v>
      </c>
      <c r="Y47" s="215">
        <v>1137.3900000000001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1098.8599999999999</v>
      </c>
      <c r="C48" s="214">
        <v>1099.57</v>
      </c>
      <c r="D48" s="214">
        <v>1108.3699999999999</v>
      </c>
      <c r="E48" s="214">
        <v>1110.3</v>
      </c>
      <c r="F48" s="214">
        <v>1133.79</v>
      </c>
      <c r="G48" s="214">
        <v>1205.17</v>
      </c>
      <c r="H48" s="214">
        <v>1245.53</v>
      </c>
      <c r="I48" s="214">
        <v>1340.49</v>
      </c>
      <c r="J48" s="214">
        <v>1350.1</v>
      </c>
      <c r="K48" s="214">
        <v>1309.72</v>
      </c>
      <c r="L48" s="214">
        <v>1292.1099999999999</v>
      </c>
      <c r="M48" s="214">
        <v>1302.58</v>
      </c>
      <c r="N48" s="214">
        <v>1298.8399999999999</v>
      </c>
      <c r="O48" s="214">
        <v>1298.6199999999999</v>
      </c>
      <c r="P48" s="214">
        <v>1300.3</v>
      </c>
      <c r="Q48" s="214">
        <v>1315.27</v>
      </c>
      <c r="R48" s="214">
        <v>1350.52</v>
      </c>
      <c r="S48" s="214">
        <v>1356.25</v>
      </c>
      <c r="T48" s="214">
        <v>1340.24</v>
      </c>
      <c r="U48" s="214">
        <v>1313.65</v>
      </c>
      <c r="V48" s="214">
        <v>1190.4000000000001</v>
      </c>
      <c r="W48" s="214">
        <v>1139.47</v>
      </c>
      <c r="X48" s="214">
        <v>1132.02</v>
      </c>
      <c r="Y48" s="215">
        <v>1129.2</v>
      </c>
      <c r="AB48" s="4">
        <v>8</v>
      </c>
      <c r="AC48" s="4">
        <v>19</v>
      </c>
    </row>
    <row r="49" spans="1:29" x14ac:dyDescent="0.25">
      <c r="A49" s="69">
        <v>9</v>
      </c>
      <c r="B49" s="213">
        <v>1114.2</v>
      </c>
      <c r="C49" s="214">
        <v>1112.32</v>
      </c>
      <c r="D49" s="214">
        <v>1096.57</v>
      </c>
      <c r="E49" s="214">
        <v>1098.3800000000001</v>
      </c>
      <c r="F49" s="214">
        <v>1113.02</v>
      </c>
      <c r="G49" s="214">
        <v>1146.57</v>
      </c>
      <c r="H49" s="214">
        <v>1207.57</v>
      </c>
      <c r="I49" s="214">
        <v>1277.73</v>
      </c>
      <c r="J49" s="214">
        <v>1297.08</v>
      </c>
      <c r="K49" s="214">
        <v>1301.1600000000001</v>
      </c>
      <c r="L49" s="214">
        <v>1215.72</v>
      </c>
      <c r="M49" s="214">
        <v>1217.1500000000001</v>
      </c>
      <c r="N49" s="214">
        <v>1209.83</v>
      </c>
      <c r="O49" s="214">
        <v>1209.25</v>
      </c>
      <c r="P49" s="214">
        <v>1203.94</v>
      </c>
      <c r="Q49" s="214">
        <v>1200.8599999999999</v>
      </c>
      <c r="R49" s="214">
        <v>1209.82</v>
      </c>
      <c r="S49" s="214">
        <v>1278.56</v>
      </c>
      <c r="T49" s="214">
        <v>1213.75</v>
      </c>
      <c r="U49" s="214">
        <v>1184.8399999999999</v>
      </c>
      <c r="V49" s="214">
        <v>1141.95</v>
      </c>
      <c r="W49" s="214">
        <v>1134.28</v>
      </c>
      <c r="X49" s="214">
        <v>1106.54</v>
      </c>
      <c r="Y49" s="215">
        <v>1106.9100000000001</v>
      </c>
      <c r="AB49" s="4">
        <v>8</v>
      </c>
      <c r="AC49" s="4">
        <v>20</v>
      </c>
    </row>
    <row r="50" spans="1:29" x14ac:dyDescent="0.25">
      <c r="A50" s="69">
        <v>10</v>
      </c>
      <c r="B50" s="213">
        <v>1106.93</v>
      </c>
      <c r="C50" s="214">
        <v>1101.8499999999999</v>
      </c>
      <c r="D50" s="214">
        <v>1102.72</v>
      </c>
      <c r="E50" s="214">
        <v>1109.0899999999999</v>
      </c>
      <c r="F50" s="214">
        <v>1117.45</v>
      </c>
      <c r="G50" s="214">
        <v>1144.26</v>
      </c>
      <c r="H50" s="214">
        <v>1198.68</v>
      </c>
      <c r="I50" s="214">
        <v>1222.5899999999999</v>
      </c>
      <c r="J50" s="214">
        <v>1220.79</v>
      </c>
      <c r="K50" s="214">
        <v>1206.57</v>
      </c>
      <c r="L50" s="214">
        <v>1180</v>
      </c>
      <c r="M50" s="214">
        <v>1194.3699999999999</v>
      </c>
      <c r="N50" s="214">
        <v>1193.8499999999999</v>
      </c>
      <c r="O50" s="214">
        <v>1201.17</v>
      </c>
      <c r="P50" s="214">
        <v>1186.8599999999999</v>
      </c>
      <c r="Q50" s="214">
        <v>1195.71</v>
      </c>
      <c r="R50" s="214">
        <v>1208.22</v>
      </c>
      <c r="S50" s="214">
        <v>1230.69</v>
      </c>
      <c r="T50" s="214">
        <v>1212.5999999999999</v>
      </c>
      <c r="U50" s="214">
        <v>1164.8800000000001</v>
      </c>
      <c r="V50" s="214">
        <v>1128.93</v>
      </c>
      <c r="W50" s="214">
        <v>1114.83</v>
      </c>
      <c r="X50" s="214">
        <v>1108.9000000000001</v>
      </c>
      <c r="Y50" s="215">
        <v>1108.0999999999999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1126.23</v>
      </c>
      <c r="C51" s="214">
        <v>1125</v>
      </c>
      <c r="D51" s="214">
        <v>1117.32</v>
      </c>
      <c r="E51" s="214">
        <v>1126.07</v>
      </c>
      <c r="F51" s="214">
        <v>1127.67</v>
      </c>
      <c r="G51" s="214">
        <v>1144.6400000000001</v>
      </c>
      <c r="H51" s="214">
        <v>1152.04</v>
      </c>
      <c r="I51" s="214">
        <v>1153.31</v>
      </c>
      <c r="J51" s="214">
        <v>1136.18</v>
      </c>
      <c r="K51" s="214">
        <v>1136.1600000000001</v>
      </c>
      <c r="L51" s="214">
        <v>1135.1099999999999</v>
      </c>
      <c r="M51" s="214">
        <v>1135.1199999999999</v>
      </c>
      <c r="N51" s="214">
        <v>1134.77</v>
      </c>
      <c r="O51" s="214">
        <v>1133.73</v>
      </c>
      <c r="P51" s="214">
        <v>1135.47</v>
      </c>
      <c r="Q51" s="214">
        <v>1130.8399999999999</v>
      </c>
      <c r="R51" s="214">
        <v>1131.8900000000001</v>
      </c>
      <c r="S51" s="214">
        <v>1132.74</v>
      </c>
      <c r="T51" s="214">
        <v>1132.3599999999999</v>
      </c>
      <c r="U51" s="214">
        <v>1132.56</v>
      </c>
      <c r="V51" s="214">
        <v>1132.02</v>
      </c>
      <c r="W51" s="214">
        <v>1130.22</v>
      </c>
      <c r="X51" s="214">
        <v>1110.5</v>
      </c>
      <c r="Y51" s="215">
        <v>1112.1400000000001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1121.26</v>
      </c>
      <c r="C52" s="214">
        <v>1116.33</v>
      </c>
      <c r="D52" s="214">
        <v>1091.97</v>
      </c>
      <c r="E52" s="214">
        <v>1123.58</v>
      </c>
      <c r="F52" s="214">
        <v>1136.1600000000001</v>
      </c>
      <c r="G52" s="214">
        <v>1138.28</v>
      </c>
      <c r="H52" s="214">
        <v>1137.26</v>
      </c>
      <c r="I52" s="214">
        <v>1137.68</v>
      </c>
      <c r="J52" s="214">
        <v>1129.27</v>
      </c>
      <c r="K52" s="214">
        <v>1128.8</v>
      </c>
      <c r="L52" s="214">
        <v>1128.1600000000001</v>
      </c>
      <c r="M52" s="214">
        <v>1112.8900000000001</v>
      </c>
      <c r="N52" s="214">
        <v>1128.3499999999999</v>
      </c>
      <c r="O52" s="214">
        <v>1113.28</v>
      </c>
      <c r="P52" s="214">
        <v>1128.48</v>
      </c>
      <c r="Q52" s="214">
        <v>1115.1500000000001</v>
      </c>
      <c r="R52" s="214">
        <v>1131.81</v>
      </c>
      <c r="S52" s="214">
        <v>1165.51</v>
      </c>
      <c r="T52" s="214">
        <v>1132.0999999999999</v>
      </c>
      <c r="U52" s="214">
        <v>1139.73</v>
      </c>
      <c r="V52" s="214">
        <v>1135.08</v>
      </c>
      <c r="W52" s="214">
        <v>1133.4100000000001</v>
      </c>
      <c r="X52" s="214">
        <v>1131.5</v>
      </c>
      <c r="Y52" s="215">
        <v>1135.3499999999999</v>
      </c>
      <c r="AB52" s="4">
        <v>8</v>
      </c>
      <c r="AC52" s="4">
        <v>23</v>
      </c>
    </row>
    <row r="53" spans="1:29" x14ac:dyDescent="0.25">
      <c r="A53" s="69">
        <v>13</v>
      </c>
      <c r="B53" s="213">
        <v>1136.92</v>
      </c>
      <c r="C53" s="214">
        <v>1137.49</v>
      </c>
      <c r="D53" s="214">
        <v>1137.98</v>
      </c>
      <c r="E53" s="214">
        <v>1138.57</v>
      </c>
      <c r="F53" s="214">
        <v>1139.54</v>
      </c>
      <c r="G53" s="214">
        <v>1141.5999999999999</v>
      </c>
      <c r="H53" s="214">
        <v>1143.6600000000001</v>
      </c>
      <c r="I53" s="214">
        <v>1148.29</v>
      </c>
      <c r="J53" s="214">
        <v>1229.6600000000001</v>
      </c>
      <c r="K53" s="214">
        <v>1229.53</v>
      </c>
      <c r="L53" s="214">
        <v>1222.31</v>
      </c>
      <c r="M53" s="214">
        <v>1220.6300000000001</v>
      </c>
      <c r="N53" s="214">
        <v>1220.6300000000001</v>
      </c>
      <c r="O53" s="214">
        <v>1222.95</v>
      </c>
      <c r="P53" s="214">
        <v>1226.96</v>
      </c>
      <c r="Q53" s="214">
        <v>1239.76</v>
      </c>
      <c r="R53" s="214">
        <v>1267.55</v>
      </c>
      <c r="S53" s="214">
        <v>1268.0999999999999</v>
      </c>
      <c r="T53" s="214">
        <v>1249.3800000000001</v>
      </c>
      <c r="U53" s="214">
        <v>1232.8900000000001</v>
      </c>
      <c r="V53" s="214">
        <v>1209.6400000000001</v>
      </c>
      <c r="W53" s="214">
        <v>1165.76</v>
      </c>
      <c r="X53" s="214">
        <v>1137.58</v>
      </c>
      <c r="Y53" s="215">
        <v>1137.8499999999999</v>
      </c>
      <c r="AB53" s="4">
        <v>8</v>
      </c>
      <c r="AC53" s="4">
        <v>24</v>
      </c>
    </row>
    <row r="54" spans="1:29" x14ac:dyDescent="0.25">
      <c r="A54" s="69">
        <v>14</v>
      </c>
      <c r="B54" s="213">
        <v>1138.26</v>
      </c>
      <c r="C54" s="214">
        <v>1139.01</v>
      </c>
      <c r="D54" s="214">
        <v>1138.25</v>
      </c>
      <c r="E54" s="214">
        <v>1127.07</v>
      </c>
      <c r="F54" s="214">
        <v>1138.48</v>
      </c>
      <c r="G54" s="214">
        <v>1141.31</v>
      </c>
      <c r="H54" s="214">
        <v>1141.58</v>
      </c>
      <c r="I54" s="214">
        <v>1145.94</v>
      </c>
      <c r="J54" s="214">
        <v>1185.79</v>
      </c>
      <c r="K54" s="214">
        <v>1271.1199999999999</v>
      </c>
      <c r="L54" s="214">
        <v>1272.18</v>
      </c>
      <c r="M54" s="214">
        <v>1270.22</v>
      </c>
      <c r="N54" s="214">
        <v>1262.6199999999999</v>
      </c>
      <c r="O54" s="214">
        <v>1258.26</v>
      </c>
      <c r="P54" s="214">
        <v>1265.1600000000001</v>
      </c>
      <c r="Q54" s="214">
        <v>1274.58</v>
      </c>
      <c r="R54" s="214">
        <v>1293.3399999999999</v>
      </c>
      <c r="S54" s="214">
        <v>1330.11</v>
      </c>
      <c r="T54" s="214">
        <v>1287.1300000000001</v>
      </c>
      <c r="U54" s="214">
        <v>1221.76</v>
      </c>
      <c r="V54" s="214">
        <v>1148.29</v>
      </c>
      <c r="W54" s="214">
        <v>1231.1300000000001</v>
      </c>
      <c r="X54" s="214">
        <v>1160.1099999999999</v>
      </c>
      <c r="Y54" s="215">
        <v>1144.1500000000001</v>
      </c>
      <c r="AB54" s="4">
        <v>8</v>
      </c>
      <c r="AC54" s="4">
        <v>25</v>
      </c>
    </row>
    <row r="55" spans="1:29" x14ac:dyDescent="0.25">
      <c r="A55" s="69">
        <v>15</v>
      </c>
      <c r="B55" s="213">
        <v>1137.6600000000001</v>
      </c>
      <c r="C55" s="214">
        <v>1133.28</v>
      </c>
      <c r="D55" s="214">
        <v>1131.5999999999999</v>
      </c>
      <c r="E55" s="214">
        <v>1131.8800000000001</v>
      </c>
      <c r="F55" s="214">
        <v>1139.1099999999999</v>
      </c>
      <c r="G55" s="214">
        <v>1144.8699999999999</v>
      </c>
      <c r="H55" s="214">
        <v>1145.9000000000001</v>
      </c>
      <c r="I55" s="214">
        <v>1187.82</v>
      </c>
      <c r="J55" s="214">
        <v>1190.17</v>
      </c>
      <c r="K55" s="214">
        <v>1193.1099999999999</v>
      </c>
      <c r="L55" s="214">
        <v>1187</v>
      </c>
      <c r="M55" s="214">
        <v>1201.53</v>
      </c>
      <c r="N55" s="214">
        <v>1179.94</v>
      </c>
      <c r="O55" s="214">
        <v>1184.0899999999999</v>
      </c>
      <c r="P55" s="214">
        <v>1187.22</v>
      </c>
      <c r="Q55" s="214">
        <v>1202.3599999999999</v>
      </c>
      <c r="R55" s="214">
        <v>1244.58</v>
      </c>
      <c r="S55" s="214">
        <v>1252.82</v>
      </c>
      <c r="T55" s="214">
        <v>1220.3900000000001</v>
      </c>
      <c r="U55" s="214">
        <v>1198.6500000000001</v>
      </c>
      <c r="V55" s="214">
        <v>1143.75</v>
      </c>
      <c r="W55" s="214">
        <v>1130.3</v>
      </c>
      <c r="X55" s="214">
        <v>1130.07</v>
      </c>
      <c r="Y55" s="215">
        <v>1115.4000000000001</v>
      </c>
      <c r="AB55" s="4">
        <v>9</v>
      </c>
      <c r="AC55" s="4">
        <v>2</v>
      </c>
    </row>
    <row r="56" spans="1:29" x14ac:dyDescent="0.25">
      <c r="A56" s="69">
        <v>16</v>
      </c>
      <c r="B56" s="213">
        <v>1121.93</v>
      </c>
      <c r="C56" s="214">
        <v>1103.24</v>
      </c>
      <c r="D56" s="214">
        <v>1088.51</v>
      </c>
      <c r="E56" s="214">
        <v>1112.25</v>
      </c>
      <c r="F56" s="214">
        <v>1137.74</v>
      </c>
      <c r="G56" s="214">
        <v>1138.58</v>
      </c>
      <c r="H56" s="214">
        <v>1142.5899999999999</v>
      </c>
      <c r="I56" s="214">
        <v>1138.97</v>
      </c>
      <c r="J56" s="214">
        <v>1127.43</v>
      </c>
      <c r="K56" s="214">
        <v>1127.28</v>
      </c>
      <c r="L56" s="214">
        <v>1126.3800000000001</v>
      </c>
      <c r="M56" s="214">
        <v>1126.1600000000001</v>
      </c>
      <c r="N56" s="214">
        <v>1126.92</v>
      </c>
      <c r="O56" s="214">
        <v>1126.97</v>
      </c>
      <c r="P56" s="214">
        <v>1127.3399999999999</v>
      </c>
      <c r="Q56" s="214">
        <v>1128.24</v>
      </c>
      <c r="R56" s="214">
        <v>1163.3599999999999</v>
      </c>
      <c r="S56" s="214">
        <v>1167.44</v>
      </c>
      <c r="T56" s="214">
        <v>1129.54</v>
      </c>
      <c r="U56" s="214">
        <v>1140.9100000000001</v>
      </c>
      <c r="V56" s="214">
        <v>1128.7</v>
      </c>
      <c r="W56" s="214">
        <v>1123.8900000000001</v>
      </c>
      <c r="X56" s="214">
        <v>1123.81</v>
      </c>
      <c r="Y56" s="215">
        <v>1125.3800000000001</v>
      </c>
      <c r="AB56" s="4">
        <v>9</v>
      </c>
      <c r="AC56" s="4">
        <v>3</v>
      </c>
    </row>
    <row r="57" spans="1:29" x14ac:dyDescent="0.25">
      <c r="A57" s="69">
        <v>17</v>
      </c>
      <c r="B57" s="213">
        <v>1125.05</v>
      </c>
      <c r="C57" s="214">
        <v>1119.52</v>
      </c>
      <c r="D57" s="214">
        <v>1130.56</v>
      </c>
      <c r="E57" s="214">
        <v>1132.1500000000001</v>
      </c>
      <c r="F57" s="214">
        <v>1138.04</v>
      </c>
      <c r="G57" s="214">
        <v>1156.7</v>
      </c>
      <c r="H57" s="214">
        <v>1251.1199999999999</v>
      </c>
      <c r="I57" s="214">
        <v>1268.57</v>
      </c>
      <c r="J57" s="214">
        <v>1266.94</v>
      </c>
      <c r="K57" s="214">
        <v>1265.17</v>
      </c>
      <c r="L57" s="214">
        <v>1247.76</v>
      </c>
      <c r="M57" s="214">
        <v>1250.56</v>
      </c>
      <c r="N57" s="214">
        <v>1241.56</v>
      </c>
      <c r="O57" s="214">
        <v>1244.54</v>
      </c>
      <c r="P57" s="214">
        <v>1258.2</v>
      </c>
      <c r="Q57" s="214">
        <v>1278.26</v>
      </c>
      <c r="R57" s="214">
        <v>1369.24</v>
      </c>
      <c r="S57" s="214">
        <v>1380.66</v>
      </c>
      <c r="T57" s="214">
        <v>1285.6500000000001</v>
      </c>
      <c r="U57" s="214">
        <v>1258.68</v>
      </c>
      <c r="V57" s="214">
        <v>1181.58</v>
      </c>
      <c r="W57" s="214">
        <v>1137.3800000000001</v>
      </c>
      <c r="X57" s="214">
        <v>1129.0999999999999</v>
      </c>
      <c r="Y57" s="215">
        <v>1131.05</v>
      </c>
      <c r="AB57" s="4">
        <v>9</v>
      </c>
      <c r="AC57" s="4">
        <v>4</v>
      </c>
    </row>
    <row r="58" spans="1:29" x14ac:dyDescent="0.25">
      <c r="A58" s="69">
        <v>18</v>
      </c>
      <c r="B58" s="213">
        <v>1133.18</v>
      </c>
      <c r="C58" s="214">
        <v>1134.03</v>
      </c>
      <c r="D58" s="214">
        <v>1128.48</v>
      </c>
      <c r="E58" s="214">
        <v>1135.4000000000001</v>
      </c>
      <c r="F58" s="214">
        <v>1135.52</v>
      </c>
      <c r="G58" s="214">
        <v>1213.8800000000001</v>
      </c>
      <c r="H58" s="214">
        <v>1268.82</v>
      </c>
      <c r="I58" s="214">
        <v>1300.25</v>
      </c>
      <c r="J58" s="214">
        <v>1300.43</v>
      </c>
      <c r="K58" s="214">
        <v>1305.1199999999999</v>
      </c>
      <c r="L58" s="214">
        <v>1286.98</v>
      </c>
      <c r="M58" s="214">
        <v>1288.3</v>
      </c>
      <c r="N58" s="214">
        <v>1262.6500000000001</v>
      </c>
      <c r="O58" s="214">
        <v>1237.6600000000001</v>
      </c>
      <c r="P58" s="214">
        <v>1279.74</v>
      </c>
      <c r="Q58" s="214">
        <v>1301.44</v>
      </c>
      <c r="R58" s="214">
        <v>1347.74</v>
      </c>
      <c r="S58" s="214">
        <v>1323.68</v>
      </c>
      <c r="T58" s="214">
        <v>1295.4000000000001</v>
      </c>
      <c r="U58" s="214">
        <v>1249.3800000000001</v>
      </c>
      <c r="V58" s="214">
        <v>1137.6400000000001</v>
      </c>
      <c r="W58" s="214">
        <v>1135.5</v>
      </c>
      <c r="X58" s="214">
        <v>1129.4100000000001</v>
      </c>
      <c r="Y58" s="215">
        <v>1131.24</v>
      </c>
      <c r="AB58" s="4">
        <v>9</v>
      </c>
      <c r="AC58" s="4">
        <v>5</v>
      </c>
    </row>
    <row r="59" spans="1:29" x14ac:dyDescent="0.25">
      <c r="A59" s="69">
        <v>19</v>
      </c>
      <c r="B59" s="213">
        <v>1132.24</v>
      </c>
      <c r="C59" s="214">
        <v>1134.0899999999999</v>
      </c>
      <c r="D59" s="214">
        <v>1135.01</v>
      </c>
      <c r="E59" s="214">
        <v>1136.58</v>
      </c>
      <c r="F59" s="214">
        <v>1142.49</v>
      </c>
      <c r="G59" s="214">
        <v>1166.74</v>
      </c>
      <c r="H59" s="214">
        <v>1259.76</v>
      </c>
      <c r="I59" s="214">
        <v>1275.07</v>
      </c>
      <c r="J59" s="214">
        <v>1276.51</v>
      </c>
      <c r="K59" s="214">
        <v>1273.69</v>
      </c>
      <c r="L59" s="214">
        <v>1274.06</v>
      </c>
      <c r="M59" s="214">
        <v>1262.1099999999999</v>
      </c>
      <c r="N59" s="214">
        <v>1260.07</v>
      </c>
      <c r="O59" s="214">
        <v>1258.18</v>
      </c>
      <c r="P59" s="214">
        <v>1261.25</v>
      </c>
      <c r="Q59" s="214">
        <v>1274.21</v>
      </c>
      <c r="R59" s="214">
        <v>1301.06</v>
      </c>
      <c r="S59" s="214">
        <v>1296.77</v>
      </c>
      <c r="T59" s="214">
        <v>1273.1500000000001</v>
      </c>
      <c r="U59" s="214">
        <v>1259.45</v>
      </c>
      <c r="V59" s="214">
        <v>1202.19</v>
      </c>
      <c r="W59" s="214">
        <v>1136.54</v>
      </c>
      <c r="X59" s="214">
        <v>1130.81</v>
      </c>
      <c r="Y59" s="215">
        <v>1130.58</v>
      </c>
      <c r="AB59" s="4">
        <v>9</v>
      </c>
      <c r="AC59" s="4">
        <v>6</v>
      </c>
    </row>
    <row r="60" spans="1:29" x14ac:dyDescent="0.25">
      <c r="A60" s="69">
        <v>20</v>
      </c>
      <c r="B60" s="213">
        <v>1140.5</v>
      </c>
      <c r="C60" s="214">
        <v>1134.5</v>
      </c>
      <c r="D60" s="214">
        <v>1136.3800000000001</v>
      </c>
      <c r="E60" s="214">
        <v>1136.96</v>
      </c>
      <c r="F60" s="214">
        <v>1136.33</v>
      </c>
      <c r="G60" s="214">
        <v>1139.93</v>
      </c>
      <c r="H60" s="214">
        <v>1144.83</v>
      </c>
      <c r="I60" s="214">
        <v>1206.26</v>
      </c>
      <c r="J60" s="214">
        <v>1208.5899999999999</v>
      </c>
      <c r="K60" s="214">
        <v>1210.05</v>
      </c>
      <c r="L60" s="214">
        <v>1205.72</v>
      </c>
      <c r="M60" s="214">
        <v>1202.1300000000001</v>
      </c>
      <c r="N60" s="214">
        <v>1202.68</v>
      </c>
      <c r="O60" s="214">
        <v>1205.45</v>
      </c>
      <c r="P60" s="214">
        <v>1211.3699999999999</v>
      </c>
      <c r="Q60" s="214">
        <v>1218.1400000000001</v>
      </c>
      <c r="R60" s="214">
        <v>1228.5</v>
      </c>
      <c r="S60" s="214">
        <v>1222.33</v>
      </c>
      <c r="T60" s="214">
        <v>1227.95</v>
      </c>
      <c r="U60" s="214">
        <v>1195.3800000000001</v>
      </c>
      <c r="V60" s="214">
        <v>1134.6199999999999</v>
      </c>
      <c r="W60" s="214">
        <v>1127.3</v>
      </c>
      <c r="X60" s="214">
        <v>1129.04</v>
      </c>
      <c r="Y60" s="215">
        <v>1131.49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1132.2</v>
      </c>
      <c r="C61" s="214">
        <v>1127.07</v>
      </c>
      <c r="D61" s="214">
        <v>1127.58</v>
      </c>
      <c r="E61" s="214">
        <v>1128.17</v>
      </c>
      <c r="F61" s="214">
        <v>1128.1300000000001</v>
      </c>
      <c r="G61" s="214">
        <v>1136.02</v>
      </c>
      <c r="H61" s="214">
        <v>1135.21</v>
      </c>
      <c r="I61" s="214">
        <v>1136.3</v>
      </c>
      <c r="J61" s="214">
        <v>1131.1500000000001</v>
      </c>
      <c r="K61" s="214">
        <v>1141.69</v>
      </c>
      <c r="L61" s="214">
        <v>1137.7</v>
      </c>
      <c r="M61" s="214">
        <v>1128.99</v>
      </c>
      <c r="N61" s="214">
        <v>1128.7</v>
      </c>
      <c r="O61" s="214">
        <v>1128.99</v>
      </c>
      <c r="P61" s="214">
        <v>1156.23</v>
      </c>
      <c r="Q61" s="214">
        <v>1192.3699999999999</v>
      </c>
      <c r="R61" s="214">
        <v>1201.8399999999999</v>
      </c>
      <c r="S61" s="214">
        <v>1199.08</v>
      </c>
      <c r="T61" s="214">
        <v>1195.6199999999999</v>
      </c>
      <c r="U61" s="214">
        <v>1158.5999999999999</v>
      </c>
      <c r="V61" s="214">
        <v>1215.07</v>
      </c>
      <c r="W61" s="214">
        <v>1147.4100000000001</v>
      </c>
      <c r="X61" s="214">
        <v>1130.57</v>
      </c>
      <c r="Y61" s="215">
        <v>1130.5899999999999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1134.05</v>
      </c>
      <c r="C62" s="214">
        <v>1135.33</v>
      </c>
      <c r="D62" s="214">
        <v>1136</v>
      </c>
      <c r="E62" s="214">
        <v>1136.6600000000001</v>
      </c>
      <c r="F62" s="214">
        <v>1143.3399999999999</v>
      </c>
      <c r="G62" s="214">
        <v>1256.44</v>
      </c>
      <c r="H62" s="214">
        <v>1376.15</v>
      </c>
      <c r="I62" s="214">
        <v>1400.47</v>
      </c>
      <c r="J62" s="214">
        <v>1317.03</v>
      </c>
      <c r="K62" s="214">
        <v>1314.3</v>
      </c>
      <c r="L62" s="214">
        <v>1302.3599999999999</v>
      </c>
      <c r="M62" s="214">
        <v>1318.67</v>
      </c>
      <c r="N62" s="214">
        <v>1311.87</v>
      </c>
      <c r="O62" s="214">
        <v>1308.83</v>
      </c>
      <c r="P62" s="214">
        <v>1320.13</v>
      </c>
      <c r="Q62" s="214">
        <v>1331.93</v>
      </c>
      <c r="R62" s="214">
        <v>1331.66</v>
      </c>
      <c r="S62" s="214">
        <v>1323.38</v>
      </c>
      <c r="T62" s="214">
        <v>1280.06</v>
      </c>
      <c r="U62" s="214">
        <v>1267.24</v>
      </c>
      <c r="V62" s="214">
        <v>1177.72</v>
      </c>
      <c r="W62" s="214">
        <v>1139.25</v>
      </c>
      <c r="X62" s="214">
        <v>1131.72</v>
      </c>
      <c r="Y62" s="215">
        <v>1132.4000000000001</v>
      </c>
      <c r="AB62" s="4">
        <v>9</v>
      </c>
      <c r="AC62" s="4">
        <v>9</v>
      </c>
    </row>
    <row r="63" spans="1:29" x14ac:dyDescent="0.25">
      <c r="A63" s="69">
        <v>23</v>
      </c>
      <c r="B63" s="213">
        <v>1134.75</v>
      </c>
      <c r="C63" s="214">
        <v>1135.6400000000001</v>
      </c>
      <c r="D63" s="214">
        <v>1136.6099999999999</v>
      </c>
      <c r="E63" s="214">
        <v>1137.53</v>
      </c>
      <c r="F63" s="214">
        <v>1144.1099999999999</v>
      </c>
      <c r="G63" s="214">
        <v>1189.3399999999999</v>
      </c>
      <c r="H63" s="214">
        <v>1251.67</v>
      </c>
      <c r="I63" s="214">
        <v>1285.45</v>
      </c>
      <c r="J63" s="214">
        <v>1259.81</v>
      </c>
      <c r="K63" s="214">
        <v>1254.79</v>
      </c>
      <c r="L63" s="214">
        <v>1243.74</v>
      </c>
      <c r="M63" s="214">
        <v>1243.08</v>
      </c>
      <c r="N63" s="214">
        <v>1221.07</v>
      </c>
      <c r="O63" s="214">
        <v>1227.1400000000001</v>
      </c>
      <c r="P63" s="214">
        <v>1251.44</v>
      </c>
      <c r="Q63" s="214">
        <v>1289.98</v>
      </c>
      <c r="R63" s="214">
        <v>1302.18</v>
      </c>
      <c r="S63" s="214">
        <v>1304.4100000000001</v>
      </c>
      <c r="T63" s="214">
        <v>1266.77</v>
      </c>
      <c r="U63" s="214">
        <v>1232.04</v>
      </c>
      <c r="V63" s="214">
        <v>1200.1099999999999</v>
      </c>
      <c r="W63" s="214">
        <v>1142.3900000000001</v>
      </c>
      <c r="X63" s="214">
        <v>1140.07</v>
      </c>
      <c r="Y63" s="215">
        <v>1133.1600000000001</v>
      </c>
      <c r="AB63" s="4">
        <v>9</v>
      </c>
      <c r="AC63" s="4">
        <v>10</v>
      </c>
    </row>
    <row r="64" spans="1:29" x14ac:dyDescent="0.25">
      <c r="A64" s="69">
        <v>24</v>
      </c>
      <c r="B64" s="213">
        <v>1134.67</v>
      </c>
      <c r="C64" s="214">
        <v>1131.6199999999999</v>
      </c>
      <c r="D64" s="214">
        <v>1126.67</v>
      </c>
      <c r="E64" s="214">
        <v>1126.05</v>
      </c>
      <c r="F64" s="214">
        <v>1133.99</v>
      </c>
      <c r="G64" s="214">
        <v>1148.3699999999999</v>
      </c>
      <c r="H64" s="214">
        <v>1181.1600000000001</v>
      </c>
      <c r="I64" s="214">
        <v>1215.78</v>
      </c>
      <c r="J64" s="214">
        <v>1223.6199999999999</v>
      </c>
      <c r="K64" s="214">
        <v>1224.94</v>
      </c>
      <c r="L64" s="214">
        <v>1215.6400000000001</v>
      </c>
      <c r="M64" s="214">
        <v>1214.32</v>
      </c>
      <c r="N64" s="214">
        <v>1214.0999999999999</v>
      </c>
      <c r="O64" s="214">
        <v>1221.33</v>
      </c>
      <c r="P64" s="214">
        <v>1227.95</v>
      </c>
      <c r="Q64" s="214">
        <v>1242.1600000000001</v>
      </c>
      <c r="R64" s="214">
        <v>1278.78</v>
      </c>
      <c r="S64" s="214">
        <v>1288.96</v>
      </c>
      <c r="T64" s="214">
        <v>1228.49</v>
      </c>
      <c r="U64" s="214">
        <v>1218.3699999999999</v>
      </c>
      <c r="V64" s="214">
        <v>1178.47</v>
      </c>
      <c r="W64" s="214">
        <v>1142.04</v>
      </c>
      <c r="X64" s="214">
        <v>1136.05</v>
      </c>
      <c r="Y64" s="215">
        <v>1136.26</v>
      </c>
      <c r="AB64" s="4">
        <v>9</v>
      </c>
      <c r="AC64" s="4">
        <v>11</v>
      </c>
    </row>
    <row r="65" spans="1:29" x14ac:dyDescent="0.25">
      <c r="A65" s="69">
        <v>25</v>
      </c>
      <c r="B65" s="213">
        <v>1138.22</v>
      </c>
      <c r="C65" s="214">
        <v>1139.27</v>
      </c>
      <c r="D65" s="214">
        <v>1134.75</v>
      </c>
      <c r="E65" s="214">
        <v>1140.58</v>
      </c>
      <c r="F65" s="214">
        <v>1141.82</v>
      </c>
      <c r="G65" s="214">
        <v>1158.52</v>
      </c>
      <c r="H65" s="214">
        <v>1213.3900000000001</v>
      </c>
      <c r="I65" s="214">
        <v>1262.4100000000001</v>
      </c>
      <c r="J65" s="214">
        <v>1231.68</v>
      </c>
      <c r="K65" s="214">
        <v>1228.58</v>
      </c>
      <c r="L65" s="214">
        <v>1220.29</v>
      </c>
      <c r="M65" s="214">
        <v>1219.0999999999999</v>
      </c>
      <c r="N65" s="214">
        <v>1217.55</v>
      </c>
      <c r="O65" s="214">
        <v>1221.29</v>
      </c>
      <c r="P65" s="214">
        <v>1232.8599999999999</v>
      </c>
      <c r="Q65" s="214">
        <v>1244.76</v>
      </c>
      <c r="R65" s="214">
        <v>1298.67</v>
      </c>
      <c r="S65" s="214">
        <v>1294.5899999999999</v>
      </c>
      <c r="T65" s="214">
        <v>1234.57</v>
      </c>
      <c r="U65" s="214">
        <v>1219.19</v>
      </c>
      <c r="V65" s="214">
        <v>1176.95</v>
      </c>
      <c r="W65" s="214">
        <v>1143.57</v>
      </c>
      <c r="X65" s="214">
        <v>1135.6099999999999</v>
      </c>
      <c r="Y65" s="215">
        <v>1135.9100000000001</v>
      </c>
      <c r="AB65" s="4">
        <v>9</v>
      </c>
      <c r="AC65" s="4">
        <v>12</v>
      </c>
    </row>
    <row r="66" spans="1:29" x14ac:dyDescent="0.25">
      <c r="A66" s="69">
        <v>26</v>
      </c>
      <c r="B66" s="213">
        <v>1137.8599999999999</v>
      </c>
      <c r="C66" s="214">
        <v>1133.32</v>
      </c>
      <c r="D66" s="214">
        <v>1133.6400000000001</v>
      </c>
      <c r="E66" s="214">
        <v>1135.3800000000001</v>
      </c>
      <c r="F66" s="214">
        <v>1141.24</v>
      </c>
      <c r="G66" s="214">
        <v>1149.6300000000001</v>
      </c>
      <c r="H66" s="214">
        <v>1199.78</v>
      </c>
      <c r="I66" s="214">
        <v>1198.8900000000001</v>
      </c>
      <c r="J66" s="214">
        <v>1190.49</v>
      </c>
      <c r="K66" s="214">
        <v>1202.08</v>
      </c>
      <c r="L66" s="214">
        <v>1200.08</v>
      </c>
      <c r="M66" s="214">
        <v>1200.2</v>
      </c>
      <c r="N66" s="214">
        <v>1190.8699999999999</v>
      </c>
      <c r="O66" s="214">
        <v>1191.47</v>
      </c>
      <c r="P66" s="214">
        <v>1201.44</v>
      </c>
      <c r="Q66" s="214">
        <v>1211.1600000000001</v>
      </c>
      <c r="R66" s="214">
        <v>1245.49</v>
      </c>
      <c r="S66" s="214">
        <v>1216.22</v>
      </c>
      <c r="T66" s="214">
        <v>1198.82</v>
      </c>
      <c r="U66" s="214">
        <v>1161.05</v>
      </c>
      <c r="V66" s="214">
        <v>1138.8499999999999</v>
      </c>
      <c r="W66" s="214">
        <v>1082.79</v>
      </c>
      <c r="X66" s="214">
        <v>1128.18</v>
      </c>
      <c r="Y66" s="215">
        <v>1130.71</v>
      </c>
      <c r="AB66" s="4">
        <v>9</v>
      </c>
      <c r="AC66" s="4">
        <v>13</v>
      </c>
    </row>
    <row r="67" spans="1:29" x14ac:dyDescent="0.25">
      <c r="A67" s="69">
        <v>27</v>
      </c>
      <c r="B67" s="213">
        <v>1134.1500000000001</v>
      </c>
      <c r="C67" s="214">
        <v>1134.1099999999999</v>
      </c>
      <c r="D67" s="214">
        <v>1134.2</v>
      </c>
      <c r="E67" s="214">
        <v>1135.08</v>
      </c>
      <c r="F67" s="214">
        <v>1136.92</v>
      </c>
      <c r="G67" s="214">
        <v>1134.1600000000001</v>
      </c>
      <c r="H67" s="214">
        <v>1146.97</v>
      </c>
      <c r="I67" s="214">
        <v>1211.54</v>
      </c>
      <c r="J67" s="214">
        <v>1296.0899999999999</v>
      </c>
      <c r="K67" s="214">
        <v>1332.16</v>
      </c>
      <c r="L67" s="214">
        <v>1297.8399999999999</v>
      </c>
      <c r="M67" s="214">
        <v>1283.44</v>
      </c>
      <c r="N67" s="214">
        <v>1259.3</v>
      </c>
      <c r="O67" s="214">
        <v>1270.33</v>
      </c>
      <c r="P67" s="214">
        <v>1286.04</v>
      </c>
      <c r="Q67" s="214">
        <v>1321.25</v>
      </c>
      <c r="R67" s="214">
        <v>1340</v>
      </c>
      <c r="S67" s="214">
        <v>1327.88</v>
      </c>
      <c r="T67" s="214">
        <v>1309.95</v>
      </c>
      <c r="U67" s="214">
        <v>1290.71</v>
      </c>
      <c r="V67" s="214">
        <v>1247.8900000000001</v>
      </c>
      <c r="W67" s="214">
        <v>1159.53</v>
      </c>
      <c r="X67" s="214">
        <v>1133.83</v>
      </c>
      <c r="Y67" s="215">
        <v>1134.5999999999999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1134.68</v>
      </c>
      <c r="C68" s="214">
        <v>1134.47</v>
      </c>
      <c r="D68" s="214">
        <v>1134.96</v>
      </c>
      <c r="E68" s="214">
        <v>1135.26</v>
      </c>
      <c r="F68" s="214">
        <v>1135.5</v>
      </c>
      <c r="G68" s="214">
        <v>1132.4100000000001</v>
      </c>
      <c r="H68" s="214">
        <v>1135.1199999999999</v>
      </c>
      <c r="I68" s="214">
        <v>1152.47</v>
      </c>
      <c r="J68" s="214">
        <v>1227.0899999999999</v>
      </c>
      <c r="K68" s="214">
        <v>1291.54</v>
      </c>
      <c r="L68" s="214">
        <v>1288.5899999999999</v>
      </c>
      <c r="M68" s="214">
        <v>1289.98</v>
      </c>
      <c r="N68" s="214">
        <v>1286.27</v>
      </c>
      <c r="O68" s="214">
        <v>1290.31</v>
      </c>
      <c r="P68" s="214">
        <v>1318.9</v>
      </c>
      <c r="Q68" s="214">
        <v>1346.08</v>
      </c>
      <c r="R68" s="214">
        <v>1373.21</v>
      </c>
      <c r="S68" s="214">
        <v>1355.48</v>
      </c>
      <c r="T68" s="214">
        <v>1342.82</v>
      </c>
      <c r="U68" s="214">
        <v>1337.25</v>
      </c>
      <c r="V68" s="214">
        <v>1298.47</v>
      </c>
      <c r="W68" s="214">
        <v>1171.55</v>
      </c>
      <c r="X68" s="214">
        <v>1141.31</v>
      </c>
      <c r="Y68" s="215">
        <v>1135.22</v>
      </c>
      <c r="AB68" s="4">
        <v>9</v>
      </c>
      <c r="AC68" s="4">
        <v>15</v>
      </c>
    </row>
    <row r="69" spans="1:29" x14ac:dyDescent="0.25">
      <c r="A69" s="69">
        <v>29</v>
      </c>
      <c r="B69" s="213">
        <v>1134.27</v>
      </c>
      <c r="C69" s="214">
        <v>1134.3499999999999</v>
      </c>
      <c r="D69" s="214">
        <v>1134.42</v>
      </c>
      <c r="E69" s="214">
        <v>1135.58</v>
      </c>
      <c r="F69" s="214">
        <v>1139.5899999999999</v>
      </c>
      <c r="G69" s="214">
        <v>1163.99</v>
      </c>
      <c r="H69" s="214">
        <v>1209.95</v>
      </c>
      <c r="I69" s="214">
        <v>1286.3699999999999</v>
      </c>
      <c r="J69" s="214">
        <v>1287.68</v>
      </c>
      <c r="K69" s="214">
        <v>1290.07</v>
      </c>
      <c r="L69" s="214">
        <v>1283.76</v>
      </c>
      <c r="M69" s="214">
        <v>1286.19</v>
      </c>
      <c r="N69" s="214">
        <v>1284.8</v>
      </c>
      <c r="O69" s="214">
        <v>1287.4000000000001</v>
      </c>
      <c r="P69" s="214">
        <v>1309.1099999999999</v>
      </c>
      <c r="Q69" s="214">
        <v>1372.31</v>
      </c>
      <c r="R69" s="214">
        <v>1385.65</v>
      </c>
      <c r="S69" s="214">
        <v>1376.92</v>
      </c>
      <c r="T69" s="214">
        <v>1315.65</v>
      </c>
      <c r="U69" s="214">
        <v>1299.53</v>
      </c>
      <c r="V69" s="214">
        <v>1250.1300000000001</v>
      </c>
      <c r="W69" s="214">
        <v>1171.58</v>
      </c>
      <c r="X69" s="214">
        <v>1139.1500000000001</v>
      </c>
      <c r="Y69" s="215">
        <v>1133.47</v>
      </c>
      <c r="AB69" s="4">
        <v>9</v>
      </c>
      <c r="AC69" s="4">
        <v>16</v>
      </c>
    </row>
    <row r="70" spans="1:29" x14ac:dyDescent="0.25">
      <c r="A70" s="69">
        <v>30</v>
      </c>
      <c r="B70" s="213">
        <v>1136.4100000000001</v>
      </c>
      <c r="C70" s="214">
        <v>1135.5899999999999</v>
      </c>
      <c r="D70" s="214">
        <v>1136.28</v>
      </c>
      <c r="E70" s="214">
        <v>1137.8</v>
      </c>
      <c r="F70" s="214">
        <v>1139.3399999999999</v>
      </c>
      <c r="G70" s="214">
        <v>1155.51</v>
      </c>
      <c r="H70" s="214">
        <v>1200.0999999999999</v>
      </c>
      <c r="I70" s="214">
        <v>1227.32</v>
      </c>
      <c r="J70" s="214">
        <v>1233.8399999999999</v>
      </c>
      <c r="K70" s="214">
        <v>1207.17</v>
      </c>
      <c r="L70" s="214">
        <v>1176.74</v>
      </c>
      <c r="M70" s="214">
        <v>1171.94</v>
      </c>
      <c r="N70" s="214">
        <v>1168.4100000000001</v>
      </c>
      <c r="O70" s="214">
        <v>1166.67</v>
      </c>
      <c r="P70" s="214">
        <v>1175.43</v>
      </c>
      <c r="Q70" s="214">
        <v>1192.1199999999999</v>
      </c>
      <c r="R70" s="214">
        <v>1276.99</v>
      </c>
      <c r="S70" s="214">
        <v>1220.19</v>
      </c>
      <c r="T70" s="214">
        <v>1180.1300000000001</v>
      </c>
      <c r="U70" s="214">
        <v>1159.92</v>
      </c>
      <c r="V70" s="214">
        <v>1153.3900000000001</v>
      </c>
      <c r="W70" s="214">
        <v>1140.7</v>
      </c>
      <c r="X70" s="214">
        <v>1128.28</v>
      </c>
      <c r="Y70" s="215">
        <v>1132.8699999999999</v>
      </c>
      <c r="AB70" s="4">
        <v>9</v>
      </c>
      <c r="AC70" s="4">
        <v>17</v>
      </c>
    </row>
    <row r="71" spans="1:29" x14ac:dyDescent="0.25">
      <c r="A71" s="70">
        <v>31</v>
      </c>
      <c r="B71" s="216">
        <v>1136.01</v>
      </c>
      <c r="C71" s="217">
        <v>1134.31</v>
      </c>
      <c r="D71" s="217">
        <v>1136.73</v>
      </c>
      <c r="E71" s="217">
        <v>1137.6199999999999</v>
      </c>
      <c r="F71" s="217">
        <v>1147.57</v>
      </c>
      <c r="G71" s="217">
        <v>1235.6600000000001</v>
      </c>
      <c r="H71" s="217">
        <v>1362.4</v>
      </c>
      <c r="I71" s="217">
        <v>1432.75</v>
      </c>
      <c r="J71" s="217">
        <v>1421.06</v>
      </c>
      <c r="K71" s="217">
        <v>1413.91</v>
      </c>
      <c r="L71" s="217">
        <v>1401.05</v>
      </c>
      <c r="M71" s="217">
        <v>1412</v>
      </c>
      <c r="N71" s="217">
        <v>1404.74</v>
      </c>
      <c r="O71" s="217">
        <v>1412.47</v>
      </c>
      <c r="P71" s="217">
        <v>1434.72</v>
      </c>
      <c r="Q71" s="217">
        <v>1472.36</v>
      </c>
      <c r="R71" s="217">
        <v>1484.12</v>
      </c>
      <c r="S71" s="217">
        <v>1482.35</v>
      </c>
      <c r="T71" s="217">
        <v>1406.62</v>
      </c>
      <c r="U71" s="217">
        <v>1377.59</v>
      </c>
      <c r="V71" s="217">
        <v>1298</v>
      </c>
      <c r="W71" s="217">
        <v>1231.8599999999999</v>
      </c>
      <c r="X71" s="217">
        <v>1204.28</v>
      </c>
      <c r="Y71" s="218">
        <v>1159.17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219">
        <v>1091.3699999999999</v>
      </c>
      <c r="C75" s="220">
        <v>1101.3699999999999</v>
      </c>
      <c r="D75" s="220">
        <v>1125.21</v>
      </c>
      <c r="E75" s="220">
        <v>1133.45</v>
      </c>
      <c r="F75" s="220">
        <v>1197.8399999999999</v>
      </c>
      <c r="G75" s="220">
        <v>1306.26</v>
      </c>
      <c r="H75" s="220">
        <v>1363.15</v>
      </c>
      <c r="I75" s="220">
        <v>1374.96</v>
      </c>
      <c r="J75" s="220">
        <v>1372.87</v>
      </c>
      <c r="K75" s="220">
        <v>1365.47</v>
      </c>
      <c r="L75" s="220">
        <v>1355.58</v>
      </c>
      <c r="M75" s="220">
        <v>1355.5</v>
      </c>
      <c r="N75" s="220">
        <v>1345.3</v>
      </c>
      <c r="O75" s="220">
        <v>1328.86</v>
      </c>
      <c r="P75" s="220">
        <v>1337.27</v>
      </c>
      <c r="Q75" s="220">
        <v>1354.93</v>
      </c>
      <c r="R75" s="220">
        <v>1370.07</v>
      </c>
      <c r="S75" s="220">
        <v>1390.12</v>
      </c>
      <c r="T75" s="220">
        <v>1368.21</v>
      </c>
      <c r="U75" s="220">
        <v>1351.04</v>
      </c>
      <c r="V75" s="220">
        <v>1322.81</v>
      </c>
      <c r="W75" s="220">
        <v>1273.3399999999999</v>
      </c>
      <c r="X75" s="220">
        <v>1151.81</v>
      </c>
      <c r="Y75" s="221">
        <v>1129.02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13">
        <v>1100.17</v>
      </c>
      <c r="C76" s="214">
        <v>1100.6400000000001</v>
      </c>
      <c r="D76" s="214">
        <v>1109.56</v>
      </c>
      <c r="E76" s="214">
        <v>1132.1600000000001</v>
      </c>
      <c r="F76" s="214">
        <v>1216</v>
      </c>
      <c r="G76" s="214">
        <v>1331.84</v>
      </c>
      <c r="H76" s="214">
        <v>1353.08</v>
      </c>
      <c r="I76" s="214">
        <v>1397.87</v>
      </c>
      <c r="J76" s="214">
        <v>1375.62</v>
      </c>
      <c r="K76" s="214">
        <v>1364.27</v>
      </c>
      <c r="L76" s="214">
        <v>1346.7</v>
      </c>
      <c r="M76" s="214">
        <v>1349.61</v>
      </c>
      <c r="N76" s="214">
        <v>1346.18</v>
      </c>
      <c r="O76" s="214">
        <v>1342.64</v>
      </c>
      <c r="P76" s="214">
        <v>1346.52</v>
      </c>
      <c r="Q76" s="214">
        <v>1363.2</v>
      </c>
      <c r="R76" s="214">
        <v>1399.51</v>
      </c>
      <c r="S76" s="214">
        <v>1408.98</v>
      </c>
      <c r="T76" s="214">
        <v>1476.05</v>
      </c>
      <c r="U76" s="214">
        <v>1390.31</v>
      </c>
      <c r="V76" s="214">
        <v>1346.26</v>
      </c>
      <c r="W76" s="214">
        <v>1306.19</v>
      </c>
      <c r="X76" s="214">
        <v>1213.51</v>
      </c>
      <c r="Y76" s="215">
        <v>1176.5899999999999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13">
        <v>1129.1500000000001</v>
      </c>
      <c r="C77" s="214">
        <v>1117.1199999999999</v>
      </c>
      <c r="D77" s="214">
        <v>1119.57</v>
      </c>
      <c r="E77" s="214">
        <v>1131.25</v>
      </c>
      <c r="F77" s="214">
        <v>1198.92</v>
      </c>
      <c r="G77" s="214">
        <v>1310.96</v>
      </c>
      <c r="H77" s="214">
        <v>1358.31</v>
      </c>
      <c r="I77" s="214">
        <v>1375.56</v>
      </c>
      <c r="J77" s="214">
        <v>1378.14</v>
      </c>
      <c r="K77" s="214">
        <v>1374.49</v>
      </c>
      <c r="L77" s="214">
        <v>1346.32</v>
      </c>
      <c r="M77" s="214">
        <v>1360.43</v>
      </c>
      <c r="N77" s="214">
        <v>1355.5</v>
      </c>
      <c r="O77" s="214">
        <v>1346.72</v>
      </c>
      <c r="P77" s="214">
        <v>1348.42</v>
      </c>
      <c r="Q77" s="214">
        <v>1360.28</v>
      </c>
      <c r="R77" s="214">
        <v>1389.83</v>
      </c>
      <c r="S77" s="214">
        <v>1431.45</v>
      </c>
      <c r="T77" s="214">
        <v>1389.51</v>
      </c>
      <c r="U77" s="214">
        <v>1358.98</v>
      </c>
      <c r="V77" s="214">
        <v>1301.17</v>
      </c>
      <c r="W77" s="214">
        <v>1246.6300000000001</v>
      </c>
      <c r="X77" s="214">
        <v>1184.81</v>
      </c>
      <c r="Y77" s="215">
        <v>1170.76</v>
      </c>
      <c r="AB77" s="4">
        <v>9</v>
      </c>
      <c r="AC77" s="4">
        <v>24</v>
      </c>
    </row>
    <row r="78" spans="1:29" x14ac:dyDescent="0.25">
      <c r="A78" s="69">
        <v>4</v>
      </c>
      <c r="B78" s="213">
        <v>1128.27</v>
      </c>
      <c r="C78" s="214">
        <v>1128.74</v>
      </c>
      <c r="D78" s="214">
        <v>1129.8399999999999</v>
      </c>
      <c r="E78" s="214">
        <v>1130.44</v>
      </c>
      <c r="F78" s="214">
        <v>1131.53</v>
      </c>
      <c r="G78" s="214">
        <v>1202.22</v>
      </c>
      <c r="H78" s="214">
        <v>1229.68</v>
      </c>
      <c r="I78" s="214">
        <v>1216.55</v>
      </c>
      <c r="J78" s="214">
        <v>1191.8</v>
      </c>
      <c r="K78" s="214">
        <v>1154.57</v>
      </c>
      <c r="L78" s="214">
        <v>1085.56</v>
      </c>
      <c r="M78" s="214">
        <v>1085.49</v>
      </c>
      <c r="N78" s="214">
        <v>1085.3599999999999</v>
      </c>
      <c r="O78" s="214">
        <v>1085.47</v>
      </c>
      <c r="P78" s="214">
        <v>1112.3699999999999</v>
      </c>
      <c r="Q78" s="214">
        <v>1103.5899999999999</v>
      </c>
      <c r="R78" s="214">
        <v>1137.1600000000001</v>
      </c>
      <c r="S78" s="214">
        <v>1137.29</v>
      </c>
      <c r="T78" s="214">
        <v>1136.25</v>
      </c>
      <c r="U78" s="214">
        <v>1135.98</v>
      </c>
      <c r="V78" s="214">
        <v>1134.47</v>
      </c>
      <c r="W78" s="214">
        <v>1089.05</v>
      </c>
      <c r="X78" s="214">
        <v>1081.8699999999999</v>
      </c>
      <c r="Y78" s="215">
        <v>1087.75</v>
      </c>
      <c r="AB78" s="4">
        <v>9</v>
      </c>
      <c r="AC78" s="4">
        <v>25</v>
      </c>
    </row>
    <row r="79" spans="1:29" x14ac:dyDescent="0.25">
      <c r="A79" s="69">
        <v>5</v>
      </c>
      <c r="B79" s="213">
        <v>1129.06</v>
      </c>
      <c r="C79" s="214">
        <v>1130.1199999999999</v>
      </c>
      <c r="D79" s="214">
        <v>1129.94</v>
      </c>
      <c r="E79" s="214">
        <v>1130.78</v>
      </c>
      <c r="F79" s="214">
        <v>1138.03</v>
      </c>
      <c r="G79" s="214">
        <v>1149.4000000000001</v>
      </c>
      <c r="H79" s="214">
        <v>1221.02</v>
      </c>
      <c r="I79" s="214">
        <v>1202.0899999999999</v>
      </c>
      <c r="J79" s="214">
        <v>1158.57</v>
      </c>
      <c r="K79" s="214">
        <v>1147.26</v>
      </c>
      <c r="L79" s="214">
        <v>1139.07</v>
      </c>
      <c r="M79" s="214">
        <v>1137</v>
      </c>
      <c r="N79" s="214">
        <v>1098.24</v>
      </c>
      <c r="O79" s="214">
        <v>1085.9100000000001</v>
      </c>
      <c r="P79" s="214">
        <v>1086.5899999999999</v>
      </c>
      <c r="Q79" s="214">
        <v>1097.5999999999999</v>
      </c>
      <c r="R79" s="214">
        <v>1147.6500000000001</v>
      </c>
      <c r="S79" s="214">
        <v>1189.29</v>
      </c>
      <c r="T79" s="214">
        <v>1227.07</v>
      </c>
      <c r="U79" s="214">
        <v>1208.6300000000001</v>
      </c>
      <c r="V79" s="214">
        <v>1137.68</v>
      </c>
      <c r="W79" s="214">
        <v>1133.93</v>
      </c>
      <c r="X79" s="214">
        <v>1127.27</v>
      </c>
      <c r="Y79" s="215">
        <v>1128.27</v>
      </c>
      <c r="AB79" s="4">
        <v>10</v>
      </c>
      <c r="AC79" s="4">
        <v>2</v>
      </c>
    </row>
    <row r="80" spans="1:29" x14ac:dyDescent="0.25">
      <c r="A80" s="69">
        <v>6</v>
      </c>
      <c r="B80" s="213">
        <v>1135.78</v>
      </c>
      <c r="C80" s="214">
        <v>1130.29</v>
      </c>
      <c r="D80" s="214">
        <v>1116.1099999999999</v>
      </c>
      <c r="E80" s="214">
        <v>1115.06</v>
      </c>
      <c r="F80" s="214">
        <v>1131.8499999999999</v>
      </c>
      <c r="G80" s="214">
        <v>1139.1500000000001</v>
      </c>
      <c r="H80" s="214">
        <v>1166.3599999999999</v>
      </c>
      <c r="I80" s="214">
        <v>1243.8399999999999</v>
      </c>
      <c r="J80" s="214">
        <v>1350.37</v>
      </c>
      <c r="K80" s="214">
        <v>1355.05</v>
      </c>
      <c r="L80" s="214">
        <v>1349.62</v>
      </c>
      <c r="M80" s="214">
        <v>1350.91</v>
      </c>
      <c r="N80" s="214">
        <v>1339.68</v>
      </c>
      <c r="O80" s="214">
        <v>1342.7</v>
      </c>
      <c r="P80" s="214">
        <v>1343.38</v>
      </c>
      <c r="Q80" s="214">
        <v>1356.31</v>
      </c>
      <c r="R80" s="214">
        <v>1386.99</v>
      </c>
      <c r="S80" s="214">
        <v>1380.67</v>
      </c>
      <c r="T80" s="214">
        <v>1383.04</v>
      </c>
      <c r="U80" s="214">
        <v>1337.08</v>
      </c>
      <c r="V80" s="214">
        <v>1228.1600000000001</v>
      </c>
      <c r="W80" s="214">
        <v>1180.6300000000001</v>
      </c>
      <c r="X80" s="214">
        <v>1136.2</v>
      </c>
      <c r="Y80" s="215">
        <v>1134.51</v>
      </c>
      <c r="AB80" s="4">
        <v>10</v>
      </c>
      <c r="AC80" s="4">
        <v>3</v>
      </c>
    </row>
    <row r="81" spans="1:29" x14ac:dyDescent="0.25">
      <c r="A81" s="69">
        <v>7</v>
      </c>
      <c r="B81" s="213">
        <v>1162.6600000000001</v>
      </c>
      <c r="C81" s="214">
        <v>1132.06</v>
      </c>
      <c r="D81" s="214">
        <v>1132.53</v>
      </c>
      <c r="E81" s="214">
        <v>1128.1600000000001</v>
      </c>
      <c r="F81" s="214">
        <v>1132.8499999999999</v>
      </c>
      <c r="G81" s="214">
        <v>1141.48</v>
      </c>
      <c r="H81" s="214">
        <v>1221.48</v>
      </c>
      <c r="I81" s="214">
        <v>1266.95</v>
      </c>
      <c r="J81" s="214">
        <v>1379.77</v>
      </c>
      <c r="K81" s="214">
        <v>1431.87</v>
      </c>
      <c r="L81" s="214">
        <v>1438.04</v>
      </c>
      <c r="M81" s="214">
        <v>1438.73</v>
      </c>
      <c r="N81" s="214">
        <v>1439.27</v>
      </c>
      <c r="O81" s="214">
        <v>1438.76</v>
      </c>
      <c r="P81" s="214">
        <v>1451.42</v>
      </c>
      <c r="Q81" s="214">
        <v>1483.36</v>
      </c>
      <c r="R81" s="214">
        <v>1522.1</v>
      </c>
      <c r="S81" s="214">
        <v>1533.68</v>
      </c>
      <c r="T81" s="214">
        <v>1555.84</v>
      </c>
      <c r="U81" s="214">
        <v>1449.75</v>
      </c>
      <c r="V81" s="214">
        <v>1301.44</v>
      </c>
      <c r="W81" s="214">
        <v>1198.3599999999999</v>
      </c>
      <c r="X81" s="214">
        <v>1144.95</v>
      </c>
      <c r="Y81" s="215">
        <v>1137.3900000000001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13">
        <v>1098.8599999999999</v>
      </c>
      <c r="C82" s="214">
        <v>1099.57</v>
      </c>
      <c r="D82" s="214">
        <v>1108.3699999999999</v>
      </c>
      <c r="E82" s="214">
        <v>1110.3</v>
      </c>
      <c r="F82" s="214">
        <v>1133.79</v>
      </c>
      <c r="G82" s="214">
        <v>1205.17</v>
      </c>
      <c r="H82" s="214">
        <v>1245.53</v>
      </c>
      <c r="I82" s="214">
        <v>1340.49</v>
      </c>
      <c r="J82" s="214">
        <v>1350.1</v>
      </c>
      <c r="K82" s="214">
        <v>1309.72</v>
      </c>
      <c r="L82" s="214">
        <v>1292.1099999999999</v>
      </c>
      <c r="M82" s="214">
        <v>1302.58</v>
      </c>
      <c r="N82" s="214">
        <v>1298.8399999999999</v>
      </c>
      <c r="O82" s="214">
        <v>1298.6199999999999</v>
      </c>
      <c r="P82" s="214">
        <v>1300.3</v>
      </c>
      <c r="Q82" s="214">
        <v>1315.27</v>
      </c>
      <c r="R82" s="214">
        <v>1350.52</v>
      </c>
      <c r="S82" s="214">
        <v>1356.25</v>
      </c>
      <c r="T82" s="214">
        <v>1340.24</v>
      </c>
      <c r="U82" s="214">
        <v>1313.65</v>
      </c>
      <c r="V82" s="214">
        <v>1190.4000000000001</v>
      </c>
      <c r="W82" s="214">
        <v>1139.47</v>
      </c>
      <c r="X82" s="214">
        <v>1132.02</v>
      </c>
      <c r="Y82" s="215">
        <v>1129.2</v>
      </c>
      <c r="AB82" s="4">
        <v>10</v>
      </c>
      <c r="AC82" s="4">
        <v>5</v>
      </c>
    </row>
    <row r="83" spans="1:29" x14ac:dyDescent="0.25">
      <c r="A83" s="69">
        <v>9</v>
      </c>
      <c r="B83" s="213">
        <v>1114.2</v>
      </c>
      <c r="C83" s="214">
        <v>1112.32</v>
      </c>
      <c r="D83" s="214">
        <v>1096.57</v>
      </c>
      <c r="E83" s="214">
        <v>1098.3800000000001</v>
      </c>
      <c r="F83" s="214">
        <v>1113.02</v>
      </c>
      <c r="G83" s="214">
        <v>1146.57</v>
      </c>
      <c r="H83" s="214">
        <v>1207.57</v>
      </c>
      <c r="I83" s="214">
        <v>1277.73</v>
      </c>
      <c r="J83" s="214">
        <v>1297.08</v>
      </c>
      <c r="K83" s="214">
        <v>1301.1600000000001</v>
      </c>
      <c r="L83" s="214">
        <v>1215.72</v>
      </c>
      <c r="M83" s="214">
        <v>1217.1500000000001</v>
      </c>
      <c r="N83" s="214">
        <v>1209.83</v>
      </c>
      <c r="O83" s="214">
        <v>1209.25</v>
      </c>
      <c r="P83" s="214">
        <v>1203.94</v>
      </c>
      <c r="Q83" s="214">
        <v>1200.8599999999999</v>
      </c>
      <c r="R83" s="214">
        <v>1209.82</v>
      </c>
      <c r="S83" s="214">
        <v>1278.56</v>
      </c>
      <c r="T83" s="214">
        <v>1213.75</v>
      </c>
      <c r="U83" s="214">
        <v>1184.8399999999999</v>
      </c>
      <c r="V83" s="214">
        <v>1141.95</v>
      </c>
      <c r="W83" s="214">
        <v>1134.28</v>
      </c>
      <c r="X83" s="214">
        <v>1106.54</v>
      </c>
      <c r="Y83" s="215">
        <v>1106.9100000000001</v>
      </c>
      <c r="AB83" s="4">
        <v>10</v>
      </c>
      <c r="AC83" s="4">
        <v>6</v>
      </c>
    </row>
    <row r="84" spans="1:29" x14ac:dyDescent="0.25">
      <c r="A84" s="69">
        <v>10</v>
      </c>
      <c r="B84" s="213">
        <v>1106.93</v>
      </c>
      <c r="C84" s="214">
        <v>1101.8499999999999</v>
      </c>
      <c r="D84" s="214">
        <v>1102.72</v>
      </c>
      <c r="E84" s="214">
        <v>1109.0899999999999</v>
      </c>
      <c r="F84" s="214">
        <v>1117.45</v>
      </c>
      <c r="G84" s="214">
        <v>1144.26</v>
      </c>
      <c r="H84" s="214">
        <v>1198.68</v>
      </c>
      <c r="I84" s="214">
        <v>1222.5899999999999</v>
      </c>
      <c r="J84" s="214">
        <v>1220.79</v>
      </c>
      <c r="K84" s="214">
        <v>1206.57</v>
      </c>
      <c r="L84" s="214">
        <v>1180</v>
      </c>
      <c r="M84" s="214">
        <v>1194.3699999999999</v>
      </c>
      <c r="N84" s="214">
        <v>1193.8499999999999</v>
      </c>
      <c r="O84" s="214">
        <v>1201.17</v>
      </c>
      <c r="P84" s="214">
        <v>1186.8599999999999</v>
      </c>
      <c r="Q84" s="214">
        <v>1195.71</v>
      </c>
      <c r="R84" s="214">
        <v>1208.22</v>
      </c>
      <c r="S84" s="214">
        <v>1230.69</v>
      </c>
      <c r="T84" s="214">
        <v>1212.5999999999999</v>
      </c>
      <c r="U84" s="214">
        <v>1164.8800000000001</v>
      </c>
      <c r="V84" s="214">
        <v>1128.93</v>
      </c>
      <c r="W84" s="214">
        <v>1114.83</v>
      </c>
      <c r="X84" s="214">
        <v>1108.9000000000001</v>
      </c>
      <c r="Y84" s="215">
        <v>1108.0999999999999</v>
      </c>
      <c r="AB84" s="4">
        <v>10</v>
      </c>
      <c r="AC84" s="4">
        <v>7</v>
      </c>
    </row>
    <row r="85" spans="1:29" x14ac:dyDescent="0.25">
      <c r="A85" s="69">
        <v>11</v>
      </c>
      <c r="B85" s="213">
        <v>1126.23</v>
      </c>
      <c r="C85" s="214">
        <v>1125</v>
      </c>
      <c r="D85" s="214">
        <v>1117.32</v>
      </c>
      <c r="E85" s="214">
        <v>1126.07</v>
      </c>
      <c r="F85" s="214">
        <v>1127.67</v>
      </c>
      <c r="G85" s="214">
        <v>1144.6400000000001</v>
      </c>
      <c r="H85" s="214">
        <v>1152.04</v>
      </c>
      <c r="I85" s="214">
        <v>1153.31</v>
      </c>
      <c r="J85" s="214">
        <v>1136.18</v>
      </c>
      <c r="K85" s="214">
        <v>1136.1600000000001</v>
      </c>
      <c r="L85" s="214">
        <v>1135.1099999999999</v>
      </c>
      <c r="M85" s="214">
        <v>1135.1199999999999</v>
      </c>
      <c r="N85" s="214">
        <v>1134.77</v>
      </c>
      <c r="O85" s="214">
        <v>1133.73</v>
      </c>
      <c r="P85" s="214">
        <v>1135.47</v>
      </c>
      <c r="Q85" s="214">
        <v>1130.8399999999999</v>
      </c>
      <c r="R85" s="214">
        <v>1131.8900000000001</v>
      </c>
      <c r="S85" s="214">
        <v>1132.74</v>
      </c>
      <c r="T85" s="214">
        <v>1132.3599999999999</v>
      </c>
      <c r="U85" s="214">
        <v>1132.56</v>
      </c>
      <c r="V85" s="214">
        <v>1132.02</v>
      </c>
      <c r="W85" s="214">
        <v>1130.22</v>
      </c>
      <c r="X85" s="214">
        <v>1110.5</v>
      </c>
      <c r="Y85" s="215">
        <v>1112.1400000000001</v>
      </c>
      <c r="AB85" s="4">
        <v>10</v>
      </c>
      <c r="AC85" s="4">
        <v>8</v>
      </c>
    </row>
    <row r="86" spans="1:29" x14ac:dyDescent="0.25">
      <c r="A86" s="69">
        <v>12</v>
      </c>
      <c r="B86" s="213">
        <v>1121.26</v>
      </c>
      <c r="C86" s="214">
        <v>1116.33</v>
      </c>
      <c r="D86" s="214">
        <v>1091.97</v>
      </c>
      <c r="E86" s="214">
        <v>1123.58</v>
      </c>
      <c r="F86" s="214">
        <v>1136.1600000000001</v>
      </c>
      <c r="G86" s="214">
        <v>1138.28</v>
      </c>
      <c r="H86" s="214">
        <v>1137.26</v>
      </c>
      <c r="I86" s="214">
        <v>1137.68</v>
      </c>
      <c r="J86" s="214">
        <v>1129.27</v>
      </c>
      <c r="K86" s="214">
        <v>1128.8</v>
      </c>
      <c r="L86" s="214">
        <v>1128.1600000000001</v>
      </c>
      <c r="M86" s="214">
        <v>1112.8900000000001</v>
      </c>
      <c r="N86" s="214">
        <v>1128.3499999999999</v>
      </c>
      <c r="O86" s="214">
        <v>1113.28</v>
      </c>
      <c r="P86" s="214">
        <v>1128.48</v>
      </c>
      <c r="Q86" s="214">
        <v>1115.1500000000001</v>
      </c>
      <c r="R86" s="214">
        <v>1131.81</v>
      </c>
      <c r="S86" s="214">
        <v>1165.51</v>
      </c>
      <c r="T86" s="214">
        <v>1132.0999999999999</v>
      </c>
      <c r="U86" s="214">
        <v>1139.73</v>
      </c>
      <c r="V86" s="214">
        <v>1135.08</v>
      </c>
      <c r="W86" s="214">
        <v>1133.4100000000001</v>
      </c>
      <c r="X86" s="214">
        <v>1131.5</v>
      </c>
      <c r="Y86" s="215">
        <v>1135.3499999999999</v>
      </c>
      <c r="AB86" s="4">
        <v>10</v>
      </c>
      <c r="AC86" s="4">
        <v>9</v>
      </c>
    </row>
    <row r="87" spans="1:29" x14ac:dyDescent="0.25">
      <c r="A87" s="69">
        <v>13</v>
      </c>
      <c r="B87" s="213">
        <v>1136.92</v>
      </c>
      <c r="C87" s="214">
        <v>1137.49</v>
      </c>
      <c r="D87" s="214">
        <v>1137.98</v>
      </c>
      <c r="E87" s="214">
        <v>1138.57</v>
      </c>
      <c r="F87" s="214">
        <v>1139.54</v>
      </c>
      <c r="G87" s="214">
        <v>1141.5999999999999</v>
      </c>
      <c r="H87" s="214">
        <v>1143.6600000000001</v>
      </c>
      <c r="I87" s="214">
        <v>1148.29</v>
      </c>
      <c r="J87" s="214">
        <v>1229.6600000000001</v>
      </c>
      <c r="K87" s="214">
        <v>1229.53</v>
      </c>
      <c r="L87" s="214">
        <v>1222.31</v>
      </c>
      <c r="M87" s="214">
        <v>1220.6300000000001</v>
      </c>
      <c r="N87" s="214">
        <v>1220.6300000000001</v>
      </c>
      <c r="O87" s="214">
        <v>1222.95</v>
      </c>
      <c r="P87" s="214">
        <v>1226.96</v>
      </c>
      <c r="Q87" s="214">
        <v>1239.76</v>
      </c>
      <c r="R87" s="214">
        <v>1267.55</v>
      </c>
      <c r="S87" s="214">
        <v>1268.0999999999999</v>
      </c>
      <c r="T87" s="214">
        <v>1249.3800000000001</v>
      </c>
      <c r="U87" s="214">
        <v>1232.8900000000001</v>
      </c>
      <c r="V87" s="214">
        <v>1209.6400000000001</v>
      </c>
      <c r="W87" s="214">
        <v>1165.76</v>
      </c>
      <c r="X87" s="214">
        <v>1137.58</v>
      </c>
      <c r="Y87" s="215">
        <v>1137.8499999999999</v>
      </c>
      <c r="AB87" s="4">
        <v>10</v>
      </c>
      <c r="AC87" s="4">
        <v>10</v>
      </c>
    </row>
    <row r="88" spans="1:29" x14ac:dyDescent="0.25">
      <c r="A88" s="69">
        <v>14</v>
      </c>
      <c r="B88" s="213">
        <v>1138.26</v>
      </c>
      <c r="C88" s="214">
        <v>1139.01</v>
      </c>
      <c r="D88" s="214">
        <v>1138.25</v>
      </c>
      <c r="E88" s="214">
        <v>1127.07</v>
      </c>
      <c r="F88" s="214">
        <v>1138.48</v>
      </c>
      <c r="G88" s="214">
        <v>1141.31</v>
      </c>
      <c r="H88" s="214">
        <v>1141.58</v>
      </c>
      <c r="I88" s="214">
        <v>1145.94</v>
      </c>
      <c r="J88" s="214">
        <v>1185.79</v>
      </c>
      <c r="K88" s="214">
        <v>1271.1199999999999</v>
      </c>
      <c r="L88" s="214">
        <v>1272.18</v>
      </c>
      <c r="M88" s="214">
        <v>1270.22</v>
      </c>
      <c r="N88" s="214">
        <v>1262.6199999999999</v>
      </c>
      <c r="O88" s="214">
        <v>1258.26</v>
      </c>
      <c r="P88" s="214">
        <v>1265.1600000000001</v>
      </c>
      <c r="Q88" s="214">
        <v>1274.58</v>
      </c>
      <c r="R88" s="214">
        <v>1293.3399999999999</v>
      </c>
      <c r="S88" s="214">
        <v>1330.11</v>
      </c>
      <c r="T88" s="214">
        <v>1287.1300000000001</v>
      </c>
      <c r="U88" s="214">
        <v>1221.76</v>
      </c>
      <c r="V88" s="214">
        <v>1148.29</v>
      </c>
      <c r="W88" s="214">
        <v>1231.1300000000001</v>
      </c>
      <c r="X88" s="214">
        <v>1160.1099999999999</v>
      </c>
      <c r="Y88" s="215">
        <v>1144.1500000000001</v>
      </c>
      <c r="AB88" s="4">
        <v>10</v>
      </c>
      <c r="AC88" s="4">
        <v>11</v>
      </c>
    </row>
    <row r="89" spans="1:29" x14ac:dyDescent="0.25">
      <c r="A89" s="69">
        <v>15</v>
      </c>
      <c r="B89" s="213">
        <v>1137.6600000000001</v>
      </c>
      <c r="C89" s="214">
        <v>1133.28</v>
      </c>
      <c r="D89" s="214">
        <v>1131.5999999999999</v>
      </c>
      <c r="E89" s="214">
        <v>1131.8800000000001</v>
      </c>
      <c r="F89" s="214">
        <v>1139.1099999999999</v>
      </c>
      <c r="G89" s="214">
        <v>1144.8699999999999</v>
      </c>
      <c r="H89" s="214">
        <v>1145.9000000000001</v>
      </c>
      <c r="I89" s="214">
        <v>1187.82</v>
      </c>
      <c r="J89" s="214">
        <v>1190.17</v>
      </c>
      <c r="K89" s="214">
        <v>1193.1099999999999</v>
      </c>
      <c r="L89" s="214">
        <v>1187</v>
      </c>
      <c r="M89" s="214">
        <v>1201.53</v>
      </c>
      <c r="N89" s="214">
        <v>1179.94</v>
      </c>
      <c r="O89" s="214">
        <v>1184.0899999999999</v>
      </c>
      <c r="P89" s="214">
        <v>1187.22</v>
      </c>
      <c r="Q89" s="214">
        <v>1202.3599999999999</v>
      </c>
      <c r="R89" s="214">
        <v>1244.58</v>
      </c>
      <c r="S89" s="214">
        <v>1252.82</v>
      </c>
      <c r="T89" s="214">
        <v>1220.3900000000001</v>
      </c>
      <c r="U89" s="214">
        <v>1198.6500000000001</v>
      </c>
      <c r="V89" s="214">
        <v>1143.75</v>
      </c>
      <c r="W89" s="214">
        <v>1130.3</v>
      </c>
      <c r="X89" s="214">
        <v>1130.07</v>
      </c>
      <c r="Y89" s="215">
        <v>1115.4000000000001</v>
      </c>
      <c r="AB89" s="4">
        <v>10</v>
      </c>
      <c r="AC89" s="4">
        <v>12</v>
      </c>
    </row>
    <row r="90" spans="1:29" x14ac:dyDescent="0.25">
      <c r="A90" s="69">
        <v>16</v>
      </c>
      <c r="B90" s="213">
        <v>1121.93</v>
      </c>
      <c r="C90" s="214">
        <v>1103.24</v>
      </c>
      <c r="D90" s="214">
        <v>1088.51</v>
      </c>
      <c r="E90" s="214">
        <v>1112.25</v>
      </c>
      <c r="F90" s="214">
        <v>1137.74</v>
      </c>
      <c r="G90" s="214">
        <v>1138.58</v>
      </c>
      <c r="H90" s="214">
        <v>1142.5899999999999</v>
      </c>
      <c r="I90" s="214">
        <v>1138.97</v>
      </c>
      <c r="J90" s="214">
        <v>1127.43</v>
      </c>
      <c r="K90" s="214">
        <v>1127.28</v>
      </c>
      <c r="L90" s="214">
        <v>1126.3800000000001</v>
      </c>
      <c r="M90" s="214">
        <v>1126.1600000000001</v>
      </c>
      <c r="N90" s="214">
        <v>1126.92</v>
      </c>
      <c r="O90" s="214">
        <v>1126.97</v>
      </c>
      <c r="P90" s="214">
        <v>1127.3399999999999</v>
      </c>
      <c r="Q90" s="214">
        <v>1128.24</v>
      </c>
      <c r="R90" s="214">
        <v>1163.3599999999999</v>
      </c>
      <c r="S90" s="214">
        <v>1167.44</v>
      </c>
      <c r="T90" s="214">
        <v>1129.54</v>
      </c>
      <c r="U90" s="214">
        <v>1140.9100000000001</v>
      </c>
      <c r="V90" s="214">
        <v>1128.7</v>
      </c>
      <c r="W90" s="214">
        <v>1123.8900000000001</v>
      </c>
      <c r="X90" s="214">
        <v>1123.81</v>
      </c>
      <c r="Y90" s="215">
        <v>1125.3800000000001</v>
      </c>
      <c r="AB90" s="4">
        <v>10</v>
      </c>
      <c r="AC90" s="4">
        <v>13</v>
      </c>
    </row>
    <row r="91" spans="1:29" x14ac:dyDescent="0.25">
      <c r="A91" s="69">
        <v>17</v>
      </c>
      <c r="B91" s="213">
        <v>1125.05</v>
      </c>
      <c r="C91" s="214">
        <v>1119.52</v>
      </c>
      <c r="D91" s="214">
        <v>1130.56</v>
      </c>
      <c r="E91" s="214">
        <v>1132.1500000000001</v>
      </c>
      <c r="F91" s="214">
        <v>1138.04</v>
      </c>
      <c r="G91" s="214">
        <v>1156.7</v>
      </c>
      <c r="H91" s="214">
        <v>1251.1199999999999</v>
      </c>
      <c r="I91" s="214">
        <v>1268.57</v>
      </c>
      <c r="J91" s="214">
        <v>1266.94</v>
      </c>
      <c r="K91" s="214">
        <v>1265.17</v>
      </c>
      <c r="L91" s="214">
        <v>1247.76</v>
      </c>
      <c r="M91" s="214">
        <v>1250.56</v>
      </c>
      <c r="N91" s="214">
        <v>1241.56</v>
      </c>
      <c r="O91" s="214">
        <v>1244.54</v>
      </c>
      <c r="P91" s="214">
        <v>1258.2</v>
      </c>
      <c r="Q91" s="214">
        <v>1278.26</v>
      </c>
      <c r="R91" s="214">
        <v>1369.24</v>
      </c>
      <c r="S91" s="214">
        <v>1380.66</v>
      </c>
      <c r="T91" s="214">
        <v>1285.6500000000001</v>
      </c>
      <c r="U91" s="214">
        <v>1258.68</v>
      </c>
      <c r="V91" s="214">
        <v>1181.58</v>
      </c>
      <c r="W91" s="214">
        <v>1137.3800000000001</v>
      </c>
      <c r="X91" s="214">
        <v>1129.0999999999999</v>
      </c>
      <c r="Y91" s="215">
        <v>1131.05</v>
      </c>
      <c r="AB91" s="4">
        <v>10</v>
      </c>
      <c r="AC91" s="4">
        <v>14</v>
      </c>
    </row>
    <row r="92" spans="1:29" x14ac:dyDescent="0.25">
      <c r="A92" s="69">
        <v>18</v>
      </c>
      <c r="B92" s="213">
        <v>1133.18</v>
      </c>
      <c r="C92" s="214">
        <v>1134.03</v>
      </c>
      <c r="D92" s="214">
        <v>1128.48</v>
      </c>
      <c r="E92" s="214">
        <v>1135.4000000000001</v>
      </c>
      <c r="F92" s="214">
        <v>1135.52</v>
      </c>
      <c r="G92" s="214">
        <v>1213.8800000000001</v>
      </c>
      <c r="H92" s="214">
        <v>1268.82</v>
      </c>
      <c r="I92" s="214">
        <v>1300.25</v>
      </c>
      <c r="J92" s="214">
        <v>1300.43</v>
      </c>
      <c r="K92" s="214">
        <v>1305.1199999999999</v>
      </c>
      <c r="L92" s="214">
        <v>1286.98</v>
      </c>
      <c r="M92" s="214">
        <v>1288.3</v>
      </c>
      <c r="N92" s="214">
        <v>1262.6500000000001</v>
      </c>
      <c r="O92" s="214">
        <v>1237.6600000000001</v>
      </c>
      <c r="P92" s="214">
        <v>1279.74</v>
      </c>
      <c r="Q92" s="214">
        <v>1301.44</v>
      </c>
      <c r="R92" s="214">
        <v>1347.74</v>
      </c>
      <c r="S92" s="214">
        <v>1323.68</v>
      </c>
      <c r="T92" s="214">
        <v>1295.4000000000001</v>
      </c>
      <c r="U92" s="214">
        <v>1249.3800000000001</v>
      </c>
      <c r="V92" s="214">
        <v>1137.6400000000001</v>
      </c>
      <c r="W92" s="214">
        <v>1135.5</v>
      </c>
      <c r="X92" s="214">
        <v>1129.4100000000001</v>
      </c>
      <c r="Y92" s="215">
        <v>1131.24</v>
      </c>
      <c r="AB92" s="4">
        <v>10</v>
      </c>
      <c r="AC92" s="4">
        <v>15</v>
      </c>
    </row>
    <row r="93" spans="1:29" x14ac:dyDescent="0.25">
      <c r="A93" s="69">
        <v>19</v>
      </c>
      <c r="B93" s="213">
        <v>1132.24</v>
      </c>
      <c r="C93" s="214">
        <v>1134.0899999999999</v>
      </c>
      <c r="D93" s="214">
        <v>1135.01</v>
      </c>
      <c r="E93" s="214">
        <v>1136.58</v>
      </c>
      <c r="F93" s="214">
        <v>1142.49</v>
      </c>
      <c r="G93" s="214">
        <v>1166.74</v>
      </c>
      <c r="H93" s="214">
        <v>1259.76</v>
      </c>
      <c r="I93" s="214">
        <v>1275.07</v>
      </c>
      <c r="J93" s="214">
        <v>1276.51</v>
      </c>
      <c r="K93" s="214">
        <v>1273.69</v>
      </c>
      <c r="L93" s="214">
        <v>1274.06</v>
      </c>
      <c r="M93" s="214">
        <v>1262.1099999999999</v>
      </c>
      <c r="N93" s="214">
        <v>1260.07</v>
      </c>
      <c r="O93" s="214">
        <v>1258.18</v>
      </c>
      <c r="P93" s="214">
        <v>1261.25</v>
      </c>
      <c r="Q93" s="214">
        <v>1274.21</v>
      </c>
      <c r="R93" s="214">
        <v>1301.06</v>
      </c>
      <c r="S93" s="214">
        <v>1296.77</v>
      </c>
      <c r="T93" s="214">
        <v>1273.1500000000001</v>
      </c>
      <c r="U93" s="214">
        <v>1259.45</v>
      </c>
      <c r="V93" s="214">
        <v>1202.19</v>
      </c>
      <c r="W93" s="214">
        <v>1136.54</v>
      </c>
      <c r="X93" s="214">
        <v>1130.81</v>
      </c>
      <c r="Y93" s="215">
        <v>1130.58</v>
      </c>
      <c r="AB93" s="4">
        <v>10</v>
      </c>
      <c r="AC93" s="4">
        <v>16</v>
      </c>
    </row>
    <row r="94" spans="1:29" x14ac:dyDescent="0.25">
      <c r="A94" s="69">
        <v>20</v>
      </c>
      <c r="B94" s="213">
        <v>1140.5</v>
      </c>
      <c r="C94" s="214">
        <v>1134.5</v>
      </c>
      <c r="D94" s="214">
        <v>1136.3800000000001</v>
      </c>
      <c r="E94" s="214">
        <v>1136.96</v>
      </c>
      <c r="F94" s="214">
        <v>1136.33</v>
      </c>
      <c r="G94" s="214">
        <v>1139.93</v>
      </c>
      <c r="H94" s="214">
        <v>1144.83</v>
      </c>
      <c r="I94" s="214">
        <v>1206.26</v>
      </c>
      <c r="J94" s="214">
        <v>1208.5899999999999</v>
      </c>
      <c r="K94" s="214">
        <v>1210.05</v>
      </c>
      <c r="L94" s="214">
        <v>1205.72</v>
      </c>
      <c r="M94" s="214">
        <v>1202.1300000000001</v>
      </c>
      <c r="N94" s="214">
        <v>1202.68</v>
      </c>
      <c r="O94" s="214">
        <v>1205.45</v>
      </c>
      <c r="P94" s="214">
        <v>1211.3699999999999</v>
      </c>
      <c r="Q94" s="214">
        <v>1218.1400000000001</v>
      </c>
      <c r="R94" s="214">
        <v>1228.5</v>
      </c>
      <c r="S94" s="214">
        <v>1222.33</v>
      </c>
      <c r="T94" s="214">
        <v>1227.95</v>
      </c>
      <c r="U94" s="214">
        <v>1195.3800000000001</v>
      </c>
      <c r="V94" s="214">
        <v>1134.6199999999999</v>
      </c>
      <c r="W94" s="214">
        <v>1127.3</v>
      </c>
      <c r="X94" s="214">
        <v>1129.04</v>
      </c>
      <c r="Y94" s="215">
        <v>1131.49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13">
        <v>1132.2</v>
      </c>
      <c r="C95" s="214">
        <v>1127.07</v>
      </c>
      <c r="D95" s="214">
        <v>1127.58</v>
      </c>
      <c r="E95" s="214">
        <v>1128.17</v>
      </c>
      <c r="F95" s="214">
        <v>1128.1300000000001</v>
      </c>
      <c r="G95" s="214">
        <v>1136.02</v>
      </c>
      <c r="H95" s="214">
        <v>1135.21</v>
      </c>
      <c r="I95" s="214">
        <v>1136.3</v>
      </c>
      <c r="J95" s="214">
        <v>1131.1500000000001</v>
      </c>
      <c r="K95" s="214">
        <v>1141.69</v>
      </c>
      <c r="L95" s="214">
        <v>1137.7</v>
      </c>
      <c r="M95" s="214">
        <v>1128.99</v>
      </c>
      <c r="N95" s="214">
        <v>1128.7</v>
      </c>
      <c r="O95" s="214">
        <v>1128.99</v>
      </c>
      <c r="P95" s="214">
        <v>1156.23</v>
      </c>
      <c r="Q95" s="214">
        <v>1192.3699999999999</v>
      </c>
      <c r="R95" s="214">
        <v>1201.8399999999999</v>
      </c>
      <c r="S95" s="214">
        <v>1199.08</v>
      </c>
      <c r="T95" s="214">
        <v>1195.6199999999999</v>
      </c>
      <c r="U95" s="214">
        <v>1158.5999999999999</v>
      </c>
      <c r="V95" s="214">
        <v>1215.07</v>
      </c>
      <c r="W95" s="214">
        <v>1147.4100000000001</v>
      </c>
      <c r="X95" s="214">
        <v>1130.57</v>
      </c>
      <c r="Y95" s="215">
        <v>1130.5899999999999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13">
        <v>1134.05</v>
      </c>
      <c r="C96" s="214">
        <v>1135.33</v>
      </c>
      <c r="D96" s="214">
        <v>1136</v>
      </c>
      <c r="E96" s="214">
        <v>1136.6600000000001</v>
      </c>
      <c r="F96" s="214">
        <v>1143.3399999999999</v>
      </c>
      <c r="G96" s="214">
        <v>1256.44</v>
      </c>
      <c r="H96" s="214">
        <v>1376.15</v>
      </c>
      <c r="I96" s="214">
        <v>1400.47</v>
      </c>
      <c r="J96" s="214">
        <v>1317.03</v>
      </c>
      <c r="K96" s="214">
        <v>1314.3</v>
      </c>
      <c r="L96" s="214">
        <v>1302.3599999999999</v>
      </c>
      <c r="M96" s="214">
        <v>1318.67</v>
      </c>
      <c r="N96" s="214">
        <v>1311.87</v>
      </c>
      <c r="O96" s="214">
        <v>1308.83</v>
      </c>
      <c r="P96" s="214">
        <v>1320.13</v>
      </c>
      <c r="Q96" s="214">
        <v>1331.93</v>
      </c>
      <c r="R96" s="214">
        <v>1331.66</v>
      </c>
      <c r="S96" s="214">
        <v>1323.38</v>
      </c>
      <c r="T96" s="214">
        <v>1280.06</v>
      </c>
      <c r="U96" s="214">
        <v>1267.24</v>
      </c>
      <c r="V96" s="214">
        <v>1177.72</v>
      </c>
      <c r="W96" s="214">
        <v>1139.25</v>
      </c>
      <c r="X96" s="214">
        <v>1131.72</v>
      </c>
      <c r="Y96" s="215">
        <v>1132.4000000000001</v>
      </c>
      <c r="AB96" s="4">
        <v>10</v>
      </c>
      <c r="AC96" s="4">
        <v>19</v>
      </c>
    </row>
    <row r="97" spans="1:29" x14ac:dyDescent="0.25">
      <c r="A97" s="69">
        <v>23</v>
      </c>
      <c r="B97" s="213">
        <v>1134.75</v>
      </c>
      <c r="C97" s="214">
        <v>1135.6400000000001</v>
      </c>
      <c r="D97" s="214">
        <v>1136.6099999999999</v>
      </c>
      <c r="E97" s="214">
        <v>1137.53</v>
      </c>
      <c r="F97" s="214">
        <v>1144.1099999999999</v>
      </c>
      <c r="G97" s="214">
        <v>1189.3399999999999</v>
      </c>
      <c r="H97" s="214">
        <v>1251.67</v>
      </c>
      <c r="I97" s="214">
        <v>1285.45</v>
      </c>
      <c r="J97" s="214">
        <v>1259.81</v>
      </c>
      <c r="K97" s="214">
        <v>1254.79</v>
      </c>
      <c r="L97" s="214">
        <v>1243.74</v>
      </c>
      <c r="M97" s="214">
        <v>1243.08</v>
      </c>
      <c r="N97" s="214">
        <v>1221.07</v>
      </c>
      <c r="O97" s="214">
        <v>1227.1400000000001</v>
      </c>
      <c r="P97" s="214">
        <v>1251.44</v>
      </c>
      <c r="Q97" s="214">
        <v>1289.98</v>
      </c>
      <c r="R97" s="214">
        <v>1302.18</v>
      </c>
      <c r="S97" s="214">
        <v>1304.4100000000001</v>
      </c>
      <c r="T97" s="214">
        <v>1266.77</v>
      </c>
      <c r="U97" s="214">
        <v>1232.04</v>
      </c>
      <c r="V97" s="214">
        <v>1200.1099999999999</v>
      </c>
      <c r="W97" s="214">
        <v>1142.3900000000001</v>
      </c>
      <c r="X97" s="214">
        <v>1140.07</v>
      </c>
      <c r="Y97" s="215">
        <v>1133.1600000000001</v>
      </c>
      <c r="AB97" s="4">
        <v>10</v>
      </c>
      <c r="AC97" s="4">
        <v>20</v>
      </c>
    </row>
    <row r="98" spans="1:29" x14ac:dyDescent="0.25">
      <c r="A98" s="69">
        <v>24</v>
      </c>
      <c r="B98" s="213">
        <v>1134.67</v>
      </c>
      <c r="C98" s="214">
        <v>1131.6199999999999</v>
      </c>
      <c r="D98" s="214">
        <v>1126.67</v>
      </c>
      <c r="E98" s="214">
        <v>1126.05</v>
      </c>
      <c r="F98" s="214">
        <v>1133.99</v>
      </c>
      <c r="G98" s="214">
        <v>1148.3699999999999</v>
      </c>
      <c r="H98" s="214">
        <v>1181.1600000000001</v>
      </c>
      <c r="I98" s="214">
        <v>1215.78</v>
      </c>
      <c r="J98" s="214">
        <v>1223.6199999999999</v>
      </c>
      <c r="K98" s="214">
        <v>1224.94</v>
      </c>
      <c r="L98" s="214">
        <v>1215.6400000000001</v>
      </c>
      <c r="M98" s="214">
        <v>1214.32</v>
      </c>
      <c r="N98" s="214">
        <v>1214.0999999999999</v>
      </c>
      <c r="O98" s="214">
        <v>1221.33</v>
      </c>
      <c r="P98" s="214">
        <v>1227.95</v>
      </c>
      <c r="Q98" s="214">
        <v>1242.1600000000001</v>
      </c>
      <c r="R98" s="214">
        <v>1278.78</v>
      </c>
      <c r="S98" s="214">
        <v>1288.96</v>
      </c>
      <c r="T98" s="214">
        <v>1228.49</v>
      </c>
      <c r="U98" s="214">
        <v>1218.3699999999999</v>
      </c>
      <c r="V98" s="214">
        <v>1178.47</v>
      </c>
      <c r="W98" s="214">
        <v>1142.04</v>
      </c>
      <c r="X98" s="214">
        <v>1136.05</v>
      </c>
      <c r="Y98" s="215">
        <v>1136.26</v>
      </c>
      <c r="AB98" s="4">
        <v>10</v>
      </c>
      <c r="AC98" s="4">
        <v>21</v>
      </c>
    </row>
    <row r="99" spans="1:29" x14ac:dyDescent="0.25">
      <c r="A99" s="69">
        <v>25</v>
      </c>
      <c r="B99" s="213">
        <v>1138.22</v>
      </c>
      <c r="C99" s="214">
        <v>1139.27</v>
      </c>
      <c r="D99" s="214">
        <v>1134.75</v>
      </c>
      <c r="E99" s="214">
        <v>1140.58</v>
      </c>
      <c r="F99" s="214">
        <v>1141.82</v>
      </c>
      <c r="G99" s="214">
        <v>1158.52</v>
      </c>
      <c r="H99" s="214">
        <v>1213.3900000000001</v>
      </c>
      <c r="I99" s="214">
        <v>1262.4100000000001</v>
      </c>
      <c r="J99" s="214">
        <v>1231.68</v>
      </c>
      <c r="K99" s="214">
        <v>1228.58</v>
      </c>
      <c r="L99" s="214">
        <v>1220.29</v>
      </c>
      <c r="M99" s="214">
        <v>1219.0999999999999</v>
      </c>
      <c r="N99" s="214">
        <v>1217.55</v>
      </c>
      <c r="O99" s="214">
        <v>1221.29</v>
      </c>
      <c r="P99" s="214">
        <v>1232.8599999999999</v>
      </c>
      <c r="Q99" s="214">
        <v>1244.76</v>
      </c>
      <c r="R99" s="214">
        <v>1298.67</v>
      </c>
      <c r="S99" s="214">
        <v>1294.5899999999999</v>
      </c>
      <c r="T99" s="214">
        <v>1234.57</v>
      </c>
      <c r="U99" s="214">
        <v>1219.19</v>
      </c>
      <c r="V99" s="214">
        <v>1176.95</v>
      </c>
      <c r="W99" s="214">
        <v>1143.57</v>
      </c>
      <c r="X99" s="214">
        <v>1135.6099999999999</v>
      </c>
      <c r="Y99" s="215">
        <v>1135.9100000000001</v>
      </c>
      <c r="AB99" s="4">
        <v>10</v>
      </c>
      <c r="AC99" s="4">
        <v>22</v>
      </c>
    </row>
    <row r="100" spans="1:29" x14ac:dyDescent="0.25">
      <c r="A100" s="69">
        <v>26</v>
      </c>
      <c r="B100" s="213">
        <v>1137.8599999999999</v>
      </c>
      <c r="C100" s="214">
        <v>1133.32</v>
      </c>
      <c r="D100" s="214">
        <v>1133.6400000000001</v>
      </c>
      <c r="E100" s="214">
        <v>1135.3800000000001</v>
      </c>
      <c r="F100" s="214">
        <v>1141.24</v>
      </c>
      <c r="G100" s="214">
        <v>1149.6300000000001</v>
      </c>
      <c r="H100" s="214">
        <v>1199.78</v>
      </c>
      <c r="I100" s="214">
        <v>1198.8900000000001</v>
      </c>
      <c r="J100" s="214">
        <v>1190.49</v>
      </c>
      <c r="K100" s="214">
        <v>1202.08</v>
      </c>
      <c r="L100" s="214">
        <v>1200.08</v>
      </c>
      <c r="M100" s="214">
        <v>1200.2</v>
      </c>
      <c r="N100" s="214">
        <v>1190.8699999999999</v>
      </c>
      <c r="O100" s="214">
        <v>1191.47</v>
      </c>
      <c r="P100" s="214">
        <v>1201.44</v>
      </c>
      <c r="Q100" s="214">
        <v>1211.1600000000001</v>
      </c>
      <c r="R100" s="214">
        <v>1245.49</v>
      </c>
      <c r="S100" s="214">
        <v>1216.22</v>
      </c>
      <c r="T100" s="214">
        <v>1198.82</v>
      </c>
      <c r="U100" s="214">
        <v>1161.05</v>
      </c>
      <c r="V100" s="214">
        <v>1138.8499999999999</v>
      </c>
      <c r="W100" s="214">
        <v>1082.79</v>
      </c>
      <c r="X100" s="214">
        <v>1128.18</v>
      </c>
      <c r="Y100" s="215">
        <v>1130.71</v>
      </c>
      <c r="AB100" s="4">
        <v>10</v>
      </c>
      <c r="AC100" s="4">
        <v>23</v>
      </c>
    </row>
    <row r="101" spans="1:29" x14ac:dyDescent="0.25">
      <c r="A101" s="69">
        <v>27</v>
      </c>
      <c r="B101" s="213">
        <v>1134.1500000000001</v>
      </c>
      <c r="C101" s="214">
        <v>1134.1099999999999</v>
      </c>
      <c r="D101" s="214">
        <v>1134.2</v>
      </c>
      <c r="E101" s="214">
        <v>1135.08</v>
      </c>
      <c r="F101" s="214">
        <v>1136.92</v>
      </c>
      <c r="G101" s="214">
        <v>1134.1600000000001</v>
      </c>
      <c r="H101" s="214">
        <v>1146.97</v>
      </c>
      <c r="I101" s="214">
        <v>1211.54</v>
      </c>
      <c r="J101" s="214">
        <v>1296.0899999999999</v>
      </c>
      <c r="K101" s="214">
        <v>1332.16</v>
      </c>
      <c r="L101" s="214">
        <v>1297.8399999999999</v>
      </c>
      <c r="M101" s="214">
        <v>1283.44</v>
      </c>
      <c r="N101" s="214">
        <v>1259.3</v>
      </c>
      <c r="O101" s="214">
        <v>1270.33</v>
      </c>
      <c r="P101" s="214">
        <v>1286.04</v>
      </c>
      <c r="Q101" s="214">
        <v>1321.25</v>
      </c>
      <c r="R101" s="214">
        <v>1340</v>
      </c>
      <c r="S101" s="214">
        <v>1327.88</v>
      </c>
      <c r="T101" s="214">
        <v>1309.95</v>
      </c>
      <c r="U101" s="214">
        <v>1290.71</v>
      </c>
      <c r="V101" s="214">
        <v>1247.8900000000001</v>
      </c>
      <c r="W101" s="214">
        <v>1159.53</v>
      </c>
      <c r="X101" s="214">
        <v>1133.83</v>
      </c>
      <c r="Y101" s="215">
        <v>1134.5999999999999</v>
      </c>
      <c r="AB101" s="4">
        <v>10</v>
      </c>
      <c r="AC101" s="4">
        <v>24</v>
      </c>
    </row>
    <row r="102" spans="1:29" x14ac:dyDescent="0.25">
      <c r="A102" s="69">
        <v>28</v>
      </c>
      <c r="B102" s="213">
        <v>1134.68</v>
      </c>
      <c r="C102" s="214">
        <v>1134.47</v>
      </c>
      <c r="D102" s="214">
        <v>1134.96</v>
      </c>
      <c r="E102" s="214">
        <v>1135.26</v>
      </c>
      <c r="F102" s="214">
        <v>1135.5</v>
      </c>
      <c r="G102" s="214">
        <v>1132.4100000000001</v>
      </c>
      <c r="H102" s="214">
        <v>1135.1199999999999</v>
      </c>
      <c r="I102" s="214">
        <v>1152.47</v>
      </c>
      <c r="J102" s="214">
        <v>1227.0899999999999</v>
      </c>
      <c r="K102" s="214">
        <v>1291.54</v>
      </c>
      <c r="L102" s="214">
        <v>1288.5899999999999</v>
      </c>
      <c r="M102" s="214">
        <v>1289.98</v>
      </c>
      <c r="N102" s="214">
        <v>1286.27</v>
      </c>
      <c r="O102" s="214">
        <v>1290.31</v>
      </c>
      <c r="P102" s="214">
        <v>1318.9</v>
      </c>
      <c r="Q102" s="214">
        <v>1346.08</v>
      </c>
      <c r="R102" s="214">
        <v>1373.21</v>
      </c>
      <c r="S102" s="214">
        <v>1355.48</v>
      </c>
      <c r="T102" s="214">
        <v>1342.82</v>
      </c>
      <c r="U102" s="214">
        <v>1337.25</v>
      </c>
      <c r="V102" s="214">
        <v>1298.47</v>
      </c>
      <c r="W102" s="214">
        <v>1171.55</v>
      </c>
      <c r="X102" s="214">
        <v>1141.31</v>
      </c>
      <c r="Y102" s="215">
        <v>1135.22</v>
      </c>
      <c r="AB102" s="4">
        <v>10</v>
      </c>
      <c r="AC102" s="4">
        <v>25</v>
      </c>
    </row>
    <row r="103" spans="1:29" x14ac:dyDescent="0.25">
      <c r="A103" s="69">
        <v>29</v>
      </c>
      <c r="B103" s="213">
        <v>1134.27</v>
      </c>
      <c r="C103" s="214">
        <v>1134.3499999999999</v>
      </c>
      <c r="D103" s="214">
        <v>1134.42</v>
      </c>
      <c r="E103" s="214">
        <v>1135.58</v>
      </c>
      <c r="F103" s="214">
        <v>1139.5899999999999</v>
      </c>
      <c r="G103" s="214">
        <v>1163.99</v>
      </c>
      <c r="H103" s="214">
        <v>1209.95</v>
      </c>
      <c r="I103" s="214">
        <v>1286.3699999999999</v>
      </c>
      <c r="J103" s="214">
        <v>1287.68</v>
      </c>
      <c r="K103" s="214">
        <v>1290.07</v>
      </c>
      <c r="L103" s="214">
        <v>1283.76</v>
      </c>
      <c r="M103" s="214">
        <v>1286.19</v>
      </c>
      <c r="N103" s="214">
        <v>1284.8</v>
      </c>
      <c r="O103" s="214">
        <v>1287.4000000000001</v>
      </c>
      <c r="P103" s="214">
        <v>1309.1099999999999</v>
      </c>
      <c r="Q103" s="214">
        <v>1372.31</v>
      </c>
      <c r="R103" s="214">
        <v>1385.65</v>
      </c>
      <c r="S103" s="214">
        <v>1376.92</v>
      </c>
      <c r="T103" s="214">
        <v>1315.65</v>
      </c>
      <c r="U103" s="214">
        <v>1299.53</v>
      </c>
      <c r="V103" s="214">
        <v>1250.1300000000001</v>
      </c>
      <c r="W103" s="214">
        <v>1171.58</v>
      </c>
      <c r="X103" s="214">
        <v>1139.1500000000001</v>
      </c>
      <c r="Y103" s="215">
        <v>1133.47</v>
      </c>
      <c r="AB103" s="4">
        <v>11</v>
      </c>
      <c r="AC103" s="4">
        <v>2</v>
      </c>
    </row>
    <row r="104" spans="1:29" x14ac:dyDescent="0.25">
      <c r="A104" s="69">
        <v>30</v>
      </c>
      <c r="B104" s="213">
        <v>1136.4100000000001</v>
      </c>
      <c r="C104" s="214">
        <v>1135.5899999999999</v>
      </c>
      <c r="D104" s="214">
        <v>1136.28</v>
      </c>
      <c r="E104" s="214">
        <v>1137.8</v>
      </c>
      <c r="F104" s="214">
        <v>1139.3399999999999</v>
      </c>
      <c r="G104" s="214">
        <v>1155.51</v>
      </c>
      <c r="H104" s="214">
        <v>1200.0999999999999</v>
      </c>
      <c r="I104" s="214">
        <v>1227.32</v>
      </c>
      <c r="J104" s="214">
        <v>1233.8399999999999</v>
      </c>
      <c r="K104" s="214">
        <v>1207.17</v>
      </c>
      <c r="L104" s="214">
        <v>1176.74</v>
      </c>
      <c r="M104" s="214">
        <v>1171.94</v>
      </c>
      <c r="N104" s="214">
        <v>1168.4100000000001</v>
      </c>
      <c r="O104" s="214">
        <v>1166.67</v>
      </c>
      <c r="P104" s="214">
        <v>1175.43</v>
      </c>
      <c r="Q104" s="214">
        <v>1192.1199999999999</v>
      </c>
      <c r="R104" s="214">
        <v>1276.99</v>
      </c>
      <c r="S104" s="214">
        <v>1220.19</v>
      </c>
      <c r="T104" s="214">
        <v>1180.1300000000001</v>
      </c>
      <c r="U104" s="214">
        <v>1159.92</v>
      </c>
      <c r="V104" s="214">
        <v>1153.3900000000001</v>
      </c>
      <c r="W104" s="214">
        <v>1140.7</v>
      </c>
      <c r="X104" s="214">
        <v>1128.28</v>
      </c>
      <c r="Y104" s="215">
        <v>1132.8699999999999</v>
      </c>
      <c r="AB104" s="4">
        <v>11</v>
      </c>
      <c r="AC104" s="4">
        <v>3</v>
      </c>
    </row>
    <row r="105" spans="1:29" x14ac:dyDescent="0.25">
      <c r="A105" s="70">
        <v>31</v>
      </c>
      <c r="B105" s="216">
        <v>1136.01</v>
      </c>
      <c r="C105" s="217">
        <v>1134.31</v>
      </c>
      <c r="D105" s="217">
        <v>1136.73</v>
      </c>
      <c r="E105" s="217">
        <v>1137.6199999999999</v>
      </c>
      <c r="F105" s="217">
        <v>1147.57</v>
      </c>
      <c r="G105" s="217">
        <v>1235.6600000000001</v>
      </c>
      <c r="H105" s="217">
        <v>1362.4</v>
      </c>
      <c r="I105" s="217">
        <v>1432.75</v>
      </c>
      <c r="J105" s="217">
        <v>1421.06</v>
      </c>
      <c r="K105" s="217">
        <v>1413.91</v>
      </c>
      <c r="L105" s="217">
        <v>1401.05</v>
      </c>
      <c r="M105" s="217">
        <v>1412</v>
      </c>
      <c r="N105" s="217">
        <v>1404.74</v>
      </c>
      <c r="O105" s="217">
        <v>1412.47</v>
      </c>
      <c r="P105" s="217">
        <v>1434.72</v>
      </c>
      <c r="Q105" s="217">
        <v>1472.36</v>
      </c>
      <c r="R105" s="217">
        <v>1484.12</v>
      </c>
      <c r="S105" s="217">
        <v>1482.35</v>
      </c>
      <c r="T105" s="217">
        <v>1406.62</v>
      </c>
      <c r="U105" s="217">
        <v>1377.59</v>
      </c>
      <c r="V105" s="217">
        <v>1298</v>
      </c>
      <c r="W105" s="217">
        <v>1231.8599999999999</v>
      </c>
      <c r="X105" s="217">
        <v>1204.28</v>
      </c>
      <c r="Y105" s="218">
        <v>1159.17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1091.3699999999999</v>
      </c>
      <c r="C109" s="220">
        <v>1101.3699999999999</v>
      </c>
      <c r="D109" s="220">
        <v>1125.21</v>
      </c>
      <c r="E109" s="220">
        <v>1133.45</v>
      </c>
      <c r="F109" s="220">
        <v>1197.8399999999999</v>
      </c>
      <c r="G109" s="220">
        <v>1306.26</v>
      </c>
      <c r="H109" s="220">
        <v>1363.15</v>
      </c>
      <c r="I109" s="220">
        <v>1374.96</v>
      </c>
      <c r="J109" s="220">
        <v>1372.87</v>
      </c>
      <c r="K109" s="220">
        <v>1365.47</v>
      </c>
      <c r="L109" s="220">
        <v>1355.58</v>
      </c>
      <c r="M109" s="220">
        <v>1355.5</v>
      </c>
      <c r="N109" s="220">
        <v>1345.3</v>
      </c>
      <c r="O109" s="220">
        <v>1328.86</v>
      </c>
      <c r="P109" s="220">
        <v>1337.27</v>
      </c>
      <c r="Q109" s="220">
        <v>1354.93</v>
      </c>
      <c r="R109" s="220">
        <v>1370.07</v>
      </c>
      <c r="S109" s="220">
        <v>1390.12</v>
      </c>
      <c r="T109" s="220">
        <v>1368.21</v>
      </c>
      <c r="U109" s="220">
        <v>1351.04</v>
      </c>
      <c r="V109" s="220">
        <v>1322.81</v>
      </c>
      <c r="W109" s="220">
        <v>1273.3399999999999</v>
      </c>
      <c r="X109" s="220">
        <v>1151.81</v>
      </c>
      <c r="Y109" s="221">
        <v>1129.02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1100.17</v>
      </c>
      <c r="C110" s="214">
        <v>1100.6400000000001</v>
      </c>
      <c r="D110" s="214">
        <v>1109.56</v>
      </c>
      <c r="E110" s="214">
        <v>1132.1600000000001</v>
      </c>
      <c r="F110" s="214">
        <v>1216</v>
      </c>
      <c r="G110" s="214">
        <v>1331.84</v>
      </c>
      <c r="H110" s="214">
        <v>1353.08</v>
      </c>
      <c r="I110" s="214">
        <v>1397.87</v>
      </c>
      <c r="J110" s="214">
        <v>1375.62</v>
      </c>
      <c r="K110" s="214">
        <v>1364.27</v>
      </c>
      <c r="L110" s="214">
        <v>1346.7</v>
      </c>
      <c r="M110" s="214">
        <v>1349.61</v>
      </c>
      <c r="N110" s="214">
        <v>1346.18</v>
      </c>
      <c r="O110" s="214">
        <v>1342.64</v>
      </c>
      <c r="P110" s="214">
        <v>1346.52</v>
      </c>
      <c r="Q110" s="214">
        <v>1363.2</v>
      </c>
      <c r="R110" s="214">
        <v>1399.51</v>
      </c>
      <c r="S110" s="214">
        <v>1408.98</v>
      </c>
      <c r="T110" s="214">
        <v>1476.05</v>
      </c>
      <c r="U110" s="214">
        <v>1390.31</v>
      </c>
      <c r="V110" s="214">
        <v>1346.26</v>
      </c>
      <c r="W110" s="214">
        <v>1306.19</v>
      </c>
      <c r="X110" s="214">
        <v>1213.51</v>
      </c>
      <c r="Y110" s="215">
        <v>1176.5899999999999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1129.1500000000001</v>
      </c>
      <c r="C111" s="214">
        <v>1117.1199999999999</v>
      </c>
      <c r="D111" s="214">
        <v>1119.57</v>
      </c>
      <c r="E111" s="214">
        <v>1131.25</v>
      </c>
      <c r="F111" s="214">
        <v>1198.92</v>
      </c>
      <c r="G111" s="214">
        <v>1310.96</v>
      </c>
      <c r="H111" s="214">
        <v>1358.31</v>
      </c>
      <c r="I111" s="214">
        <v>1375.56</v>
      </c>
      <c r="J111" s="214">
        <v>1378.14</v>
      </c>
      <c r="K111" s="214">
        <v>1374.49</v>
      </c>
      <c r="L111" s="214">
        <v>1346.32</v>
      </c>
      <c r="M111" s="214">
        <v>1360.43</v>
      </c>
      <c r="N111" s="214">
        <v>1355.5</v>
      </c>
      <c r="O111" s="214">
        <v>1346.72</v>
      </c>
      <c r="P111" s="214">
        <v>1348.42</v>
      </c>
      <c r="Q111" s="214">
        <v>1360.28</v>
      </c>
      <c r="R111" s="214">
        <v>1389.83</v>
      </c>
      <c r="S111" s="214">
        <v>1431.45</v>
      </c>
      <c r="T111" s="214">
        <v>1389.51</v>
      </c>
      <c r="U111" s="214">
        <v>1358.98</v>
      </c>
      <c r="V111" s="214">
        <v>1301.17</v>
      </c>
      <c r="W111" s="214">
        <v>1246.6300000000001</v>
      </c>
      <c r="X111" s="214">
        <v>1184.81</v>
      </c>
      <c r="Y111" s="215">
        <v>1170.76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1128.27</v>
      </c>
      <c r="C112" s="214">
        <v>1128.74</v>
      </c>
      <c r="D112" s="214">
        <v>1129.8399999999999</v>
      </c>
      <c r="E112" s="214">
        <v>1130.44</v>
      </c>
      <c r="F112" s="214">
        <v>1131.53</v>
      </c>
      <c r="G112" s="214">
        <v>1202.22</v>
      </c>
      <c r="H112" s="214">
        <v>1229.68</v>
      </c>
      <c r="I112" s="214">
        <v>1216.55</v>
      </c>
      <c r="J112" s="214">
        <v>1191.8</v>
      </c>
      <c r="K112" s="214">
        <v>1154.57</v>
      </c>
      <c r="L112" s="214">
        <v>1085.56</v>
      </c>
      <c r="M112" s="214">
        <v>1085.49</v>
      </c>
      <c r="N112" s="214">
        <v>1085.3599999999999</v>
      </c>
      <c r="O112" s="214">
        <v>1085.47</v>
      </c>
      <c r="P112" s="214">
        <v>1112.3699999999999</v>
      </c>
      <c r="Q112" s="214">
        <v>1103.5899999999999</v>
      </c>
      <c r="R112" s="214">
        <v>1137.1600000000001</v>
      </c>
      <c r="S112" s="214">
        <v>1137.29</v>
      </c>
      <c r="T112" s="214">
        <v>1136.25</v>
      </c>
      <c r="U112" s="214">
        <v>1135.98</v>
      </c>
      <c r="V112" s="214">
        <v>1134.47</v>
      </c>
      <c r="W112" s="214">
        <v>1089.05</v>
      </c>
      <c r="X112" s="214">
        <v>1081.8699999999999</v>
      </c>
      <c r="Y112" s="215">
        <v>1087.75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1129.06</v>
      </c>
      <c r="C113" s="214">
        <v>1130.1199999999999</v>
      </c>
      <c r="D113" s="214">
        <v>1129.94</v>
      </c>
      <c r="E113" s="214">
        <v>1130.78</v>
      </c>
      <c r="F113" s="214">
        <v>1138.03</v>
      </c>
      <c r="G113" s="214">
        <v>1149.4000000000001</v>
      </c>
      <c r="H113" s="214">
        <v>1221.02</v>
      </c>
      <c r="I113" s="214">
        <v>1202.0899999999999</v>
      </c>
      <c r="J113" s="214">
        <v>1158.57</v>
      </c>
      <c r="K113" s="214">
        <v>1147.26</v>
      </c>
      <c r="L113" s="214">
        <v>1139.07</v>
      </c>
      <c r="M113" s="214">
        <v>1137</v>
      </c>
      <c r="N113" s="214">
        <v>1098.24</v>
      </c>
      <c r="O113" s="214">
        <v>1085.9100000000001</v>
      </c>
      <c r="P113" s="214">
        <v>1086.5899999999999</v>
      </c>
      <c r="Q113" s="214">
        <v>1097.5999999999999</v>
      </c>
      <c r="R113" s="214">
        <v>1147.6500000000001</v>
      </c>
      <c r="S113" s="214">
        <v>1189.29</v>
      </c>
      <c r="T113" s="214">
        <v>1227.07</v>
      </c>
      <c r="U113" s="214">
        <v>1208.6300000000001</v>
      </c>
      <c r="V113" s="214">
        <v>1137.68</v>
      </c>
      <c r="W113" s="214">
        <v>1133.93</v>
      </c>
      <c r="X113" s="214">
        <v>1127.27</v>
      </c>
      <c r="Y113" s="215">
        <v>1128.27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1135.78</v>
      </c>
      <c r="C114" s="214">
        <v>1130.29</v>
      </c>
      <c r="D114" s="214">
        <v>1116.1099999999999</v>
      </c>
      <c r="E114" s="214">
        <v>1115.06</v>
      </c>
      <c r="F114" s="214">
        <v>1131.8499999999999</v>
      </c>
      <c r="G114" s="214">
        <v>1139.1500000000001</v>
      </c>
      <c r="H114" s="214">
        <v>1166.3599999999999</v>
      </c>
      <c r="I114" s="214">
        <v>1243.8399999999999</v>
      </c>
      <c r="J114" s="214">
        <v>1350.37</v>
      </c>
      <c r="K114" s="214">
        <v>1355.05</v>
      </c>
      <c r="L114" s="214">
        <v>1349.62</v>
      </c>
      <c r="M114" s="214">
        <v>1350.91</v>
      </c>
      <c r="N114" s="214">
        <v>1339.68</v>
      </c>
      <c r="O114" s="214">
        <v>1342.7</v>
      </c>
      <c r="P114" s="214">
        <v>1343.38</v>
      </c>
      <c r="Q114" s="214">
        <v>1356.31</v>
      </c>
      <c r="R114" s="214">
        <v>1386.99</v>
      </c>
      <c r="S114" s="214">
        <v>1380.67</v>
      </c>
      <c r="T114" s="214">
        <v>1383.04</v>
      </c>
      <c r="U114" s="214">
        <v>1337.08</v>
      </c>
      <c r="V114" s="214">
        <v>1228.1600000000001</v>
      </c>
      <c r="W114" s="214">
        <v>1180.6300000000001</v>
      </c>
      <c r="X114" s="214">
        <v>1136.2</v>
      </c>
      <c r="Y114" s="215">
        <v>1134.51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1162.6600000000001</v>
      </c>
      <c r="C115" s="214">
        <v>1132.06</v>
      </c>
      <c r="D115" s="214">
        <v>1132.53</v>
      </c>
      <c r="E115" s="214">
        <v>1128.1600000000001</v>
      </c>
      <c r="F115" s="214">
        <v>1132.8499999999999</v>
      </c>
      <c r="G115" s="214">
        <v>1141.48</v>
      </c>
      <c r="H115" s="214">
        <v>1221.48</v>
      </c>
      <c r="I115" s="214">
        <v>1266.95</v>
      </c>
      <c r="J115" s="214">
        <v>1379.77</v>
      </c>
      <c r="K115" s="214">
        <v>1431.87</v>
      </c>
      <c r="L115" s="214">
        <v>1438.04</v>
      </c>
      <c r="M115" s="214">
        <v>1438.73</v>
      </c>
      <c r="N115" s="214">
        <v>1439.27</v>
      </c>
      <c r="O115" s="214">
        <v>1438.76</v>
      </c>
      <c r="P115" s="214">
        <v>1451.42</v>
      </c>
      <c r="Q115" s="214">
        <v>1483.36</v>
      </c>
      <c r="R115" s="214">
        <v>1522.1</v>
      </c>
      <c r="S115" s="214">
        <v>1533.68</v>
      </c>
      <c r="T115" s="214">
        <v>1555.84</v>
      </c>
      <c r="U115" s="214">
        <v>1449.75</v>
      </c>
      <c r="V115" s="214">
        <v>1301.44</v>
      </c>
      <c r="W115" s="214">
        <v>1198.3599999999999</v>
      </c>
      <c r="X115" s="214">
        <v>1144.95</v>
      </c>
      <c r="Y115" s="215">
        <v>1137.3900000000001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1098.8599999999999</v>
      </c>
      <c r="C116" s="214">
        <v>1099.57</v>
      </c>
      <c r="D116" s="214">
        <v>1108.3699999999999</v>
      </c>
      <c r="E116" s="214">
        <v>1110.3</v>
      </c>
      <c r="F116" s="214">
        <v>1133.79</v>
      </c>
      <c r="G116" s="214">
        <v>1205.17</v>
      </c>
      <c r="H116" s="214">
        <v>1245.53</v>
      </c>
      <c r="I116" s="214">
        <v>1340.49</v>
      </c>
      <c r="J116" s="214">
        <v>1350.1</v>
      </c>
      <c r="K116" s="214">
        <v>1309.72</v>
      </c>
      <c r="L116" s="214">
        <v>1292.1099999999999</v>
      </c>
      <c r="M116" s="214">
        <v>1302.58</v>
      </c>
      <c r="N116" s="214">
        <v>1298.8399999999999</v>
      </c>
      <c r="O116" s="214">
        <v>1298.6199999999999</v>
      </c>
      <c r="P116" s="214">
        <v>1300.3</v>
      </c>
      <c r="Q116" s="214">
        <v>1315.27</v>
      </c>
      <c r="R116" s="214">
        <v>1350.52</v>
      </c>
      <c r="S116" s="214">
        <v>1356.25</v>
      </c>
      <c r="T116" s="214">
        <v>1340.24</v>
      </c>
      <c r="U116" s="214">
        <v>1313.65</v>
      </c>
      <c r="V116" s="214">
        <v>1190.4000000000001</v>
      </c>
      <c r="W116" s="214">
        <v>1139.47</v>
      </c>
      <c r="X116" s="214">
        <v>1132.02</v>
      </c>
      <c r="Y116" s="215">
        <v>1129.2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1114.2</v>
      </c>
      <c r="C117" s="214">
        <v>1112.32</v>
      </c>
      <c r="D117" s="214">
        <v>1096.57</v>
      </c>
      <c r="E117" s="214">
        <v>1098.3800000000001</v>
      </c>
      <c r="F117" s="214">
        <v>1113.02</v>
      </c>
      <c r="G117" s="214">
        <v>1146.57</v>
      </c>
      <c r="H117" s="214">
        <v>1207.57</v>
      </c>
      <c r="I117" s="214">
        <v>1277.73</v>
      </c>
      <c r="J117" s="214">
        <v>1297.08</v>
      </c>
      <c r="K117" s="214">
        <v>1301.1600000000001</v>
      </c>
      <c r="L117" s="214">
        <v>1215.72</v>
      </c>
      <c r="M117" s="214">
        <v>1217.1500000000001</v>
      </c>
      <c r="N117" s="214">
        <v>1209.83</v>
      </c>
      <c r="O117" s="214">
        <v>1209.25</v>
      </c>
      <c r="P117" s="214">
        <v>1203.94</v>
      </c>
      <c r="Q117" s="214">
        <v>1200.8599999999999</v>
      </c>
      <c r="R117" s="214">
        <v>1209.82</v>
      </c>
      <c r="S117" s="214">
        <v>1278.56</v>
      </c>
      <c r="T117" s="214">
        <v>1213.75</v>
      </c>
      <c r="U117" s="214">
        <v>1184.8399999999999</v>
      </c>
      <c r="V117" s="214">
        <v>1141.95</v>
      </c>
      <c r="W117" s="214">
        <v>1134.28</v>
      </c>
      <c r="X117" s="214">
        <v>1106.54</v>
      </c>
      <c r="Y117" s="215">
        <v>1106.9100000000001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1106.93</v>
      </c>
      <c r="C118" s="214">
        <v>1101.8499999999999</v>
      </c>
      <c r="D118" s="214">
        <v>1102.72</v>
      </c>
      <c r="E118" s="214">
        <v>1109.0899999999999</v>
      </c>
      <c r="F118" s="214">
        <v>1117.45</v>
      </c>
      <c r="G118" s="214">
        <v>1144.26</v>
      </c>
      <c r="H118" s="214">
        <v>1198.68</v>
      </c>
      <c r="I118" s="214">
        <v>1222.5899999999999</v>
      </c>
      <c r="J118" s="214">
        <v>1220.79</v>
      </c>
      <c r="K118" s="214">
        <v>1206.57</v>
      </c>
      <c r="L118" s="214">
        <v>1180</v>
      </c>
      <c r="M118" s="214">
        <v>1194.3699999999999</v>
      </c>
      <c r="N118" s="214">
        <v>1193.8499999999999</v>
      </c>
      <c r="O118" s="214">
        <v>1201.17</v>
      </c>
      <c r="P118" s="214">
        <v>1186.8599999999999</v>
      </c>
      <c r="Q118" s="214">
        <v>1195.71</v>
      </c>
      <c r="R118" s="214">
        <v>1208.22</v>
      </c>
      <c r="S118" s="214">
        <v>1230.69</v>
      </c>
      <c r="T118" s="214">
        <v>1212.5999999999999</v>
      </c>
      <c r="U118" s="214">
        <v>1164.8800000000001</v>
      </c>
      <c r="V118" s="214">
        <v>1128.93</v>
      </c>
      <c r="W118" s="214">
        <v>1114.83</v>
      </c>
      <c r="X118" s="214">
        <v>1108.9000000000001</v>
      </c>
      <c r="Y118" s="215">
        <v>1108.0999999999999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1126.23</v>
      </c>
      <c r="C119" s="214">
        <v>1125</v>
      </c>
      <c r="D119" s="214">
        <v>1117.32</v>
      </c>
      <c r="E119" s="214">
        <v>1126.07</v>
      </c>
      <c r="F119" s="214">
        <v>1127.67</v>
      </c>
      <c r="G119" s="214">
        <v>1144.6400000000001</v>
      </c>
      <c r="H119" s="214">
        <v>1152.04</v>
      </c>
      <c r="I119" s="214">
        <v>1153.31</v>
      </c>
      <c r="J119" s="214">
        <v>1136.18</v>
      </c>
      <c r="K119" s="214">
        <v>1136.1600000000001</v>
      </c>
      <c r="L119" s="214">
        <v>1135.1099999999999</v>
      </c>
      <c r="M119" s="214">
        <v>1135.1199999999999</v>
      </c>
      <c r="N119" s="214">
        <v>1134.77</v>
      </c>
      <c r="O119" s="214">
        <v>1133.73</v>
      </c>
      <c r="P119" s="214">
        <v>1135.47</v>
      </c>
      <c r="Q119" s="214">
        <v>1130.8399999999999</v>
      </c>
      <c r="R119" s="214">
        <v>1131.8900000000001</v>
      </c>
      <c r="S119" s="214">
        <v>1132.74</v>
      </c>
      <c r="T119" s="214">
        <v>1132.3599999999999</v>
      </c>
      <c r="U119" s="214">
        <v>1132.56</v>
      </c>
      <c r="V119" s="214">
        <v>1132.02</v>
      </c>
      <c r="W119" s="214">
        <v>1130.22</v>
      </c>
      <c r="X119" s="214">
        <v>1110.5</v>
      </c>
      <c r="Y119" s="215">
        <v>1112.1400000000001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1121.26</v>
      </c>
      <c r="C120" s="214">
        <v>1116.33</v>
      </c>
      <c r="D120" s="214">
        <v>1091.97</v>
      </c>
      <c r="E120" s="214">
        <v>1123.58</v>
      </c>
      <c r="F120" s="214">
        <v>1136.1600000000001</v>
      </c>
      <c r="G120" s="214">
        <v>1138.28</v>
      </c>
      <c r="H120" s="214">
        <v>1137.26</v>
      </c>
      <c r="I120" s="214">
        <v>1137.68</v>
      </c>
      <c r="J120" s="214">
        <v>1129.27</v>
      </c>
      <c r="K120" s="214">
        <v>1128.8</v>
      </c>
      <c r="L120" s="214">
        <v>1128.1600000000001</v>
      </c>
      <c r="M120" s="214">
        <v>1112.8900000000001</v>
      </c>
      <c r="N120" s="214">
        <v>1128.3499999999999</v>
      </c>
      <c r="O120" s="214">
        <v>1113.28</v>
      </c>
      <c r="P120" s="214">
        <v>1128.48</v>
      </c>
      <c r="Q120" s="214">
        <v>1115.1500000000001</v>
      </c>
      <c r="R120" s="214">
        <v>1131.81</v>
      </c>
      <c r="S120" s="214">
        <v>1165.51</v>
      </c>
      <c r="T120" s="214">
        <v>1132.0999999999999</v>
      </c>
      <c r="U120" s="214">
        <v>1139.73</v>
      </c>
      <c r="V120" s="214">
        <v>1135.08</v>
      </c>
      <c r="W120" s="214">
        <v>1133.4100000000001</v>
      </c>
      <c r="X120" s="214">
        <v>1131.5</v>
      </c>
      <c r="Y120" s="215">
        <v>1135.3499999999999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1136.92</v>
      </c>
      <c r="C121" s="214">
        <v>1137.49</v>
      </c>
      <c r="D121" s="214">
        <v>1137.98</v>
      </c>
      <c r="E121" s="214">
        <v>1138.57</v>
      </c>
      <c r="F121" s="214">
        <v>1139.54</v>
      </c>
      <c r="G121" s="214">
        <v>1141.5999999999999</v>
      </c>
      <c r="H121" s="214">
        <v>1143.6600000000001</v>
      </c>
      <c r="I121" s="214">
        <v>1148.29</v>
      </c>
      <c r="J121" s="214">
        <v>1229.6600000000001</v>
      </c>
      <c r="K121" s="214">
        <v>1229.53</v>
      </c>
      <c r="L121" s="214">
        <v>1222.31</v>
      </c>
      <c r="M121" s="214">
        <v>1220.6300000000001</v>
      </c>
      <c r="N121" s="214">
        <v>1220.6300000000001</v>
      </c>
      <c r="O121" s="214">
        <v>1222.95</v>
      </c>
      <c r="P121" s="214">
        <v>1226.96</v>
      </c>
      <c r="Q121" s="214">
        <v>1239.76</v>
      </c>
      <c r="R121" s="214">
        <v>1267.55</v>
      </c>
      <c r="S121" s="214">
        <v>1268.0999999999999</v>
      </c>
      <c r="T121" s="214">
        <v>1249.3800000000001</v>
      </c>
      <c r="U121" s="214">
        <v>1232.8900000000001</v>
      </c>
      <c r="V121" s="214">
        <v>1209.6400000000001</v>
      </c>
      <c r="W121" s="214">
        <v>1165.76</v>
      </c>
      <c r="X121" s="214">
        <v>1137.58</v>
      </c>
      <c r="Y121" s="215">
        <v>1137.8499999999999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1138.26</v>
      </c>
      <c r="C122" s="214">
        <v>1139.01</v>
      </c>
      <c r="D122" s="214">
        <v>1138.25</v>
      </c>
      <c r="E122" s="214">
        <v>1127.07</v>
      </c>
      <c r="F122" s="214">
        <v>1138.48</v>
      </c>
      <c r="G122" s="214">
        <v>1141.31</v>
      </c>
      <c r="H122" s="214">
        <v>1141.58</v>
      </c>
      <c r="I122" s="214">
        <v>1145.94</v>
      </c>
      <c r="J122" s="214">
        <v>1185.79</v>
      </c>
      <c r="K122" s="214">
        <v>1271.1199999999999</v>
      </c>
      <c r="L122" s="214">
        <v>1272.18</v>
      </c>
      <c r="M122" s="214">
        <v>1270.22</v>
      </c>
      <c r="N122" s="214">
        <v>1262.6199999999999</v>
      </c>
      <c r="O122" s="214">
        <v>1258.26</v>
      </c>
      <c r="P122" s="214">
        <v>1265.1600000000001</v>
      </c>
      <c r="Q122" s="214">
        <v>1274.58</v>
      </c>
      <c r="R122" s="214">
        <v>1293.3399999999999</v>
      </c>
      <c r="S122" s="214">
        <v>1330.11</v>
      </c>
      <c r="T122" s="214">
        <v>1287.1300000000001</v>
      </c>
      <c r="U122" s="214">
        <v>1221.76</v>
      </c>
      <c r="V122" s="214">
        <v>1148.29</v>
      </c>
      <c r="W122" s="214">
        <v>1231.1300000000001</v>
      </c>
      <c r="X122" s="214">
        <v>1160.1099999999999</v>
      </c>
      <c r="Y122" s="215">
        <v>1144.1500000000001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1137.6600000000001</v>
      </c>
      <c r="C123" s="214">
        <v>1133.28</v>
      </c>
      <c r="D123" s="214">
        <v>1131.5999999999999</v>
      </c>
      <c r="E123" s="214">
        <v>1131.8800000000001</v>
      </c>
      <c r="F123" s="214">
        <v>1139.1099999999999</v>
      </c>
      <c r="G123" s="214">
        <v>1144.8699999999999</v>
      </c>
      <c r="H123" s="214">
        <v>1145.9000000000001</v>
      </c>
      <c r="I123" s="214">
        <v>1187.82</v>
      </c>
      <c r="J123" s="214">
        <v>1190.17</v>
      </c>
      <c r="K123" s="214">
        <v>1193.1099999999999</v>
      </c>
      <c r="L123" s="214">
        <v>1187</v>
      </c>
      <c r="M123" s="214">
        <v>1201.53</v>
      </c>
      <c r="N123" s="214">
        <v>1179.94</v>
      </c>
      <c r="O123" s="214">
        <v>1184.0899999999999</v>
      </c>
      <c r="P123" s="214">
        <v>1187.22</v>
      </c>
      <c r="Q123" s="214">
        <v>1202.3599999999999</v>
      </c>
      <c r="R123" s="214">
        <v>1244.58</v>
      </c>
      <c r="S123" s="214">
        <v>1252.82</v>
      </c>
      <c r="T123" s="214">
        <v>1220.3900000000001</v>
      </c>
      <c r="U123" s="214">
        <v>1198.6500000000001</v>
      </c>
      <c r="V123" s="214">
        <v>1143.75</v>
      </c>
      <c r="W123" s="214">
        <v>1130.3</v>
      </c>
      <c r="X123" s="214">
        <v>1130.07</v>
      </c>
      <c r="Y123" s="215">
        <v>1115.4000000000001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1121.93</v>
      </c>
      <c r="C124" s="214">
        <v>1103.24</v>
      </c>
      <c r="D124" s="214">
        <v>1088.51</v>
      </c>
      <c r="E124" s="214">
        <v>1112.25</v>
      </c>
      <c r="F124" s="214">
        <v>1137.74</v>
      </c>
      <c r="G124" s="214">
        <v>1138.58</v>
      </c>
      <c r="H124" s="214">
        <v>1142.5899999999999</v>
      </c>
      <c r="I124" s="214">
        <v>1138.97</v>
      </c>
      <c r="J124" s="214">
        <v>1127.43</v>
      </c>
      <c r="K124" s="214">
        <v>1127.28</v>
      </c>
      <c r="L124" s="214">
        <v>1126.3800000000001</v>
      </c>
      <c r="M124" s="214">
        <v>1126.1600000000001</v>
      </c>
      <c r="N124" s="214">
        <v>1126.92</v>
      </c>
      <c r="O124" s="214">
        <v>1126.97</v>
      </c>
      <c r="P124" s="214">
        <v>1127.3399999999999</v>
      </c>
      <c r="Q124" s="214">
        <v>1128.24</v>
      </c>
      <c r="R124" s="214">
        <v>1163.3599999999999</v>
      </c>
      <c r="S124" s="214">
        <v>1167.44</v>
      </c>
      <c r="T124" s="214">
        <v>1129.54</v>
      </c>
      <c r="U124" s="214">
        <v>1140.9100000000001</v>
      </c>
      <c r="V124" s="214">
        <v>1128.7</v>
      </c>
      <c r="W124" s="214">
        <v>1123.8900000000001</v>
      </c>
      <c r="X124" s="214">
        <v>1123.81</v>
      </c>
      <c r="Y124" s="215">
        <v>1125.3800000000001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1125.05</v>
      </c>
      <c r="C125" s="214">
        <v>1119.52</v>
      </c>
      <c r="D125" s="214">
        <v>1130.56</v>
      </c>
      <c r="E125" s="214">
        <v>1132.1500000000001</v>
      </c>
      <c r="F125" s="214">
        <v>1138.04</v>
      </c>
      <c r="G125" s="214">
        <v>1156.7</v>
      </c>
      <c r="H125" s="214">
        <v>1251.1199999999999</v>
      </c>
      <c r="I125" s="214">
        <v>1268.57</v>
      </c>
      <c r="J125" s="214">
        <v>1266.94</v>
      </c>
      <c r="K125" s="214">
        <v>1265.17</v>
      </c>
      <c r="L125" s="214">
        <v>1247.76</v>
      </c>
      <c r="M125" s="214">
        <v>1250.56</v>
      </c>
      <c r="N125" s="214">
        <v>1241.56</v>
      </c>
      <c r="O125" s="214">
        <v>1244.54</v>
      </c>
      <c r="P125" s="214">
        <v>1258.2</v>
      </c>
      <c r="Q125" s="214">
        <v>1278.26</v>
      </c>
      <c r="R125" s="214">
        <v>1369.24</v>
      </c>
      <c r="S125" s="214">
        <v>1380.66</v>
      </c>
      <c r="T125" s="214">
        <v>1285.6500000000001</v>
      </c>
      <c r="U125" s="214">
        <v>1258.68</v>
      </c>
      <c r="V125" s="214">
        <v>1181.58</v>
      </c>
      <c r="W125" s="214">
        <v>1137.3800000000001</v>
      </c>
      <c r="X125" s="214">
        <v>1129.0999999999999</v>
      </c>
      <c r="Y125" s="215">
        <v>1131.05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1133.18</v>
      </c>
      <c r="C126" s="214">
        <v>1134.03</v>
      </c>
      <c r="D126" s="214">
        <v>1128.48</v>
      </c>
      <c r="E126" s="214">
        <v>1135.4000000000001</v>
      </c>
      <c r="F126" s="214">
        <v>1135.52</v>
      </c>
      <c r="G126" s="214">
        <v>1213.8800000000001</v>
      </c>
      <c r="H126" s="214">
        <v>1268.82</v>
      </c>
      <c r="I126" s="214">
        <v>1300.25</v>
      </c>
      <c r="J126" s="214">
        <v>1300.43</v>
      </c>
      <c r="K126" s="214">
        <v>1305.1199999999999</v>
      </c>
      <c r="L126" s="214">
        <v>1286.98</v>
      </c>
      <c r="M126" s="214">
        <v>1288.3</v>
      </c>
      <c r="N126" s="214">
        <v>1262.6500000000001</v>
      </c>
      <c r="O126" s="214">
        <v>1237.6600000000001</v>
      </c>
      <c r="P126" s="214">
        <v>1279.74</v>
      </c>
      <c r="Q126" s="214">
        <v>1301.44</v>
      </c>
      <c r="R126" s="214">
        <v>1347.74</v>
      </c>
      <c r="S126" s="214">
        <v>1323.68</v>
      </c>
      <c r="T126" s="214">
        <v>1295.4000000000001</v>
      </c>
      <c r="U126" s="214">
        <v>1249.3800000000001</v>
      </c>
      <c r="V126" s="214">
        <v>1137.6400000000001</v>
      </c>
      <c r="W126" s="214">
        <v>1135.5</v>
      </c>
      <c r="X126" s="214">
        <v>1129.4100000000001</v>
      </c>
      <c r="Y126" s="215">
        <v>1131.24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1132.24</v>
      </c>
      <c r="C127" s="214">
        <v>1134.0899999999999</v>
      </c>
      <c r="D127" s="214">
        <v>1135.01</v>
      </c>
      <c r="E127" s="214">
        <v>1136.58</v>
      </c>
      <c r="F127" s="214">
        <v>1142.49</v>
      </c>
      <c r="G127" s="214">
        <v>1166.74</v>
      </c>
      <c r="H127" s="214">
        <v>1259.76</v>
      </c>
      <c r="I127" s="214">
        <v>1275.07</v>
      </c>
      <c r="J127" s="214">
        <v>1276.51</v>
      </c>
      <c r="K127" s="214">
        <v>1273.69</v>
      </c>
      <c r="L127" s="214">
        <v>1274.06</v>
      </c>
      <c r="M127" s="214">
        <v>1262.1099999999999</v>
      </c>
      <c r="N127" s="214">
        <v>1260.07</v>
      </c>
      <c r="O127" s="214">
        <v>1258.18</v>
      </c>
      <c r="P127" s="214">
        <v>1261.25</v>
      </c>
      <c r="Q127" s="214">
        <v>1274.21</v>
      </c>
      <c r="R127" s="214">
        <v>1301.06</v>
      </c>
      <c r="S127" s="214">
        <v>1296.77</v>
      </c>
      <c r="T127" s="214">
        <v>1273.1500000000001</v>
      </c>
      <c r="U127" s="214">
        <v>1259.45</v>
      </c>
      <c r="V127" s="214">
        <v>1202.19</v>
      </c>
      <c r="W127" s="214">
        <v>1136.54</v>
      </c>
      <c r="X127" s="214">
        <v>1130.81</v>
      </c>
      <c r="Y127" s="215">
        <v>1130.58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1140.5</v>
      </c>
      <c r="C128" s="214">
        <v>1134.5</v>
      </c>
      <c r="D128" s="214">
        <v>1136.3800000000001</v>
      </c>
      <c r="E128" s="214">
        <v>1136.96</v>
      </c>
      <c r="F128" s="214">
        <v>1136.33</v>
      </c>
      <c r="G128" s="214">
        <v>1139.93</v>
      </c>
      <c r="H128" s="214">
        <v>1144.83</v>
      </c>
      <c r="I128" s="214">
        <v>1206.26</v>
      </c>
      <c r="J128" s="214">
        <v>1208.5899999999999</v>
      </c>
      <c r="K128" s="214">
        <v>1210.05</v>
      </c>
      <c r="L128" s="214">
        <v>1205.72</v>
      </c>
      <c r="M128" s="214">
        <v>1202.1300000000001</v>
      </c>
      <c r="N128" s="214">
        <v>1202.68</v>
      </c>
      <c r="O128" s="214">
        <v>1205.45</v>
      </c>
      <c r="P128" s="214">
        <v>1211.3699999999999</v>
      </c>
      <c r="Q128" s="214">
        <v>1218.1400000000001</v>
      </c>
      <c r="R128" s="214">
        <v>1228.5</v>
      </c>
      <c r="S128" s="214">
        <v>1222.33</v>
      </c>
      <c r="T128" s="214">
        <v>1227.95</v>
      </c>
      <c r="U128" s="214">
        <v>1195.3800000000001</v>
      </c>
      <c r="V128" s="214">
        <v>1134.6199999999999</v>
      </c>
      <c r="W128" s="214">
        <v>1127.3</v>
      </c>
      <c r="X128" s="214">
        <v>1129.04</v>
      </c>
      <c r="Y128" s="215">
        <v>1131.49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1132.2</v>
      </c>
      <c r="C129" s="214">
        <v>1127.07</v>
      </c>
      <c r="D129" s="214">
        <v>1127.58</v>
      </c>
      <c r="E129" s="214">
        <v>1128.17</v>
      </c>
      <c r="F129" s="214">
        <v>1128.1300000000001</v>
      </c>
      <c r="G129" s="214">
        <v>1136.02</v>
      </c>
      <c r="H129" s="214">
        <v>1135.21</v>
      </c>
      <c r="I129" s="214">
        <v>1136.3</v>
      </c>
      <c r="J129" s="214">
        <v>1131.1500000000001</v>
      </c>
      <c r="K129" s="214">
        <v>1141.69</v>
      </c>
      <c r="L129" s="214">
        <v>1137.7</v>
      </c>
      <c r="M129" s="214">
        <v>1128.99</v>
      </c>
      <c r="N129" s="214">
        <v>1128.7</v>
      </c>
      <c r="O129" s="214">
        <v>1128.99</v>
      </c>
      <c r="P129" s="214">
        <v>1156.23</v>
      </c>
      <c r="Q129" s="214">
        <v>1192.3699999999999</v>
      </c>
      <c r="R129" s="214">
        <v>1201.8399999999999</v>
      </c>
      <c r="S129" s="214">
        <v>1199.08</v>
      </c>
      <c r="T129" s="214">
        <v>1195.6199999999999</v>
      </c>
      <c r="U129" s="214">
        <v>1158.5999999999999</v>
      </c>
      <c r="V129" s="214">
        <v>1215.07</v>
      </c>
      <c r="W129" s="214">
        <v>1147.4100000000001</v>
      </c>
      <c r="X129" s="214">
        <v>1130.57</v>
      </c>
      <c r="Y129" s="215">
        <v>1130.5899999999999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1134.05</v>
      </c>
      <c r="C130" s="214">
        <v>1135.33</v>
      </c>
      <c r="D130" s="214">
        <v>1136</v>
      </c>
      <c r="E130" s="214">
        <v>1136.6600000000001</v>
      </c>
      <c r="F130" s="214">
        <v>1143.3399999999999</v>
      </c>
      <c r="G130" s="214">
        <v>1256.44</v>
      </c>
      <c r="H130" s="214">
        <v>1376.15</v>
      </c>
      <c r="I130" s="214">
        <v>1400.47</v>
      </c>
      <c r="J130" s="214">
        <v>1317.03</v>
      </c>
      <c r="K130" s="214">
        <v>1314.3</v>
      </c>
      <c r="L130" s="214">
        <v>1302.3599999999999</v>
      </c>
      <c r="M130" s="214">
        <v>1318.67</v>
      </c>
      <c r="N130" s="214">
        <v>1311.87</v>
      </c>
      <c r="O130" s="214">
        <v>1308.83</v>
      </c>
      <c r="P130" s="214">
        <v>1320.13</v>
      </c>
      <c r="Q130" s="214">
        <v>1331.93</v>
      </c>
      <c r="R130" s="214">
        <v>1331.66</v>
      </c>
      <c r="S130" s="214">
        <v>1323.38</v>
      </c>
      <c r="T130" s="214">
        <v>1280.06</v>
      </c>
      <c r="U130" s="214">
        <v>1267.24</v>
      </c>
      <c r="V130" s="214">
        <v>1177.72</v>
      </c>
      <c r="W130" s="214">
        <v>1139.25</v>
      </c>
      <c r="X130" s="214">
        <v>1131.72</v>
      </c>
      <c r="Y130" s="215">
        <v>1132.4000000000001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1134.75</v>
      </c>
      <c r="C131" s="214">
        <v>1135.6400000000001</v>
      </c>
      <c r="D131" s="214">
        <v>1136.6099999999999</v>
      </c>
      <c r="E131" s="214">
        <v>1137.53</v>
      </c>
      <c r="F131" s="214">
        <v>1144.1099999999999</v>
      </c>
      <c r="G131" s="214">
        <v>1189.3399999999999</v>
      </c>
      <c r="H131" s="214">
        <v>1251.67</v>
      </c>
      <c r="I131" s="214">
        <v>1285.45</v>
      </c>
      <c r="J131" s="214">
        <v>1259.81</v>
      </c>
      <c r="K131" s="214">
        <v>1254.79</v>
      </c>
      <c r="L131" s="214">
        <v>1243.74</v>
      </c>
      <c r="M131" s="214">
        <v>1243.08</v>
      </c>
      <c r="N131" s="214">
        <v>1221.07</v>
      </c>
      <c r="O131" s="214">
        <v>1227.1400000000001</v>
      </c>
      <c r="P131" s="214">
        <v>1251.44</v>
      </c>
      <c r="Q131" s="214">
        <v>1289.98</v>
      </c>
      <c r="R131" s="214">
        <v>1302.18</v>
      </c>
      <c r="S131" s="214">
        <v>1304.4100000000001</v>
      </c>
      <c r="T131" s="214">
        <v>1266.77</v>
      </c>
      <c r="U131" s="214">
        <v>1232.04</v>
      </c>
      <c r="V131" s="214">
        <v>1200.1099999999999</v>
      </c>
      <c r="W131" s="214">
        <v>1142.3900000000001</v>
      </c>
      <c r="X131" s="214">
        <v>1140.07</v>
      </c>
      <c r="Y131" s="215">
        <v>1133.1600000000001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1134.67</v>
      </c>
      <c r="C132" s="214">
        <v>1131.6199999999999</v>
      </c>
      <c r="D132" s="214">
        <v>1126.67</v>
      </c>
      <c r="E132" s="214">
        <v>1126.05</v>
      </c>
      <c r="F132" s="214">
        <v>1133.99</v>
      </c>
      <c r="G132" s="214">
        <v>1148.3699999999999</v>
      </c>
      <c r="H132" s="214">
        <v>1181.1600000000001</v>
      </c>
      <c r="I132" s="214">
        <v>1215.78</v>
      </c>
      <c r="J132" s="214">
        <v>1223.6199999999999</v>
      </c>
      <c r="K132" s="214">
        <v>1224.94</v>
      </c>
      <c r="L132" s="214">
        <v>1215.6400000000001</v>
      </c>
      <c r="M132" s="214">
        <v>1214.32</v>
      </c>
      <c r="N132" s="214">
        <v>1214.0999999999999</v>
      </c>
      <c r="O132" s="214">
        <v>1221.33</v>
      </c>
      <c r="P132" s="214">
        <v>1227.95</v>
      </c>
      <c r="Q132" s="214">
        <v>1242.1600000000001</v>
      </c>
      <c r="R132" s="214">
        <v>1278.78</v>
      </c>
      <c r="S132" s="214">
        <v>1288.96</v>
      </c>
      <c r="T132" s="214">
        <v>1228.49</v>
      </c>
      <c r="U132" s="214">
        <v>1218.3699999999999</v>
      </c>
      <c r="V132" s="214">
        <v>1178.47</v>
      </c>
      <c r="W132" s="214">
        <v>1142.04</v>
      </c>
      <c r="X132" s="214">
        <v>1136.05</v>
      </c>
      <c r="Y132" s="215">
        <v>1136.26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1138.22</v>
      </c>
      <c r="C133" s="214">
        <v>1139.27</v>
      </c>
      <c r="D133" s="214">
        <v>1134.75</v>
      </c>
      <c r="E133" s="214">
        <v>1140.58</v>
      </c>
      <c r="F133" s="214">
        <v>1141.82</v>
      </c>
      <c r="G133" s="214">
        <v>1158.52</v>
      </c>
      <c r="H133" s="214">
        <v>1213.3900000000001</v>
      </c>
      <c r="I133" s="214">
        <v>1262.4100000000001</v>
      </c>
      <c r="J133" s="214">
        <v>1231.68</v>
      </c>
      <c r="K133" s="214">
        <v>1228.58</v>
      </c>
      <c r="L133" s="214">
        <v>1220.29</v>
      </c>
      <c r="M133" s="214">
        <v>1219.0999999999999</v>
      </c>
      <c r="N133" s="214">
        <v>1217.55</v>
      </c>
      <c r="O133" s="214">
        <v>1221.29</v>
      </c>
      <c r="P133" s="214">
        <v>1232.8599999999999</v>
      </c>
      <c r="Q133" s="214">
        <v>1244.76</v>
      </c>
      <c r="R133" s="214">
        <v>1298.67</v>
      </c>
      <c r="S133" s="214">
        <v>1294.5899999999999</v>
      </c>
      <c r="T133" s="214">
        <v>1234.57</v>
      </c>
      <c r="U133" s="214">
        <v>1219.19</v>
      </c>
      <c r="V133" s="214">
        <v>1176.95</v>
      </c>
      <c r="W133" s="214">
        <v>1143.57</v>
      </c>
      <c r="X133" s="214">
        <v>1135.6099999999999</v>
      </c>
      <c r="Y133" s="215">
        <v>1135.9100000000001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1137.8599999999999</v>
      </c>
      <c r="C134" s="214">
        <v>1133.32</v>
      </c>
      <c r="D134" s="214">
        <v>1133.6400000000001</v>
      </c>
      <c r="E134" s="214">
        <v>1135.3800000000001</v>
      </c>
      <c r="F134" s="214">
        <v>1141.24</v>
      </c>
      <c r="G134" s="214">
        <v>1149.6300000000001</v>
      </c>
      <c r="H134" s="214">
        <v>1199.78</v>
      </c>
      <c r="I134" s="214">
        <v>1198.8900000000001</v>
      </c>
      <c r="J134" s="214">
        <v>1190.49</v>
      </c>
      <c r="K134" s="214">
        <v>1202.08</v>
      </c>
      <c r="L134" s="214">
        <v>1200.08</v>
      </c>
      <c r="M134" s="214">
        <v>1200.2</v>
      </c>
      <c r="N134" s="214">
        <v>1190.8699999999999</v>
      </c>
      <c r="O134" s="214">
        <v>1191.47</v>
      </c>
      <c r="P134" s="214">
        <v>1201.44</v>
      </c>
      <c r="Q134" s="214">
        <v>1211.1600000000001</v>
      </c>
      <c r="R134" s="214">
        <v>1245.49</v>
      </c>
      <c r="S134" s="214">
        <v>1216.22</v>
      </c>
      <c r="T134" s="214">
        <v>1198.82</v>
      </c>
      <c r="U134" s="214">
        <v>1161.05</v>
      </c>
      <c r="V134" s="214">
        <v>1138.8499999999999</v>
      </c>
      <c r="W134" s="214">
        <v>1082.79</v>
      </c>
      <c r="X134" s="214">
        <v>1128.18</v>
      </c>
      <c r="Y134" s="215">
        <v>1130.71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1134.1500000000001</v>
      </c>
      <c r="C135" s="214">
        <v>1134.1099999999999</v>
      </c>
      <c r="D135" s="214">
        <v>1134.2</v>
      </c>
      <c r="E135" s="214">
        <v>1135.08</v>
      </c>
      <c r="F135" s="214">
        <v>1136.92</v>
      </c>
      <c r="G135" s="214">
        <v>1134.1600000000001</v>
      </c>
      <c r="H135" s="214">
        <v>1146.97</v>
      </c>
      <c r="I135" s="214">
        <v>1211.54</v>
      </c>
      <c r="J135" s="214">
        <v>1296.0899999999999</v>
      </c>
      <c r="K135" s="214">
        <v>1332.16</v>
      </c>
      <c r="L135" s="214">
        <v>1297.8399999999999</v>
      </c>
      <c r="M135" s="214">
        <v>1283.44</v>
      </c>
      <c r="N135" s="214">
        <v>1259.3</v>
      </c>
      <c r="O135" s="214">
        <v>1270.33</v>
      </c>
      <c r="P135" s="214">
        <v>1286.04</v>
      </c>
      <c r="Q135" s="214">
        <v>1321.25</v>
      </c>
      <c r="R135" s="214">
        <v>1340</v>
      </c>
      <c r="S135" s="214">
        <v>1327.88</v>
      </c>
      <c r="T135" s="214">
        <v>1309.95</v>
      </c>
      <c r="U135" s="214">
        <v>1290.71</v>
      </c>
      <c r="V135" s="214">
        <v>1247.8900000000001</v>
      </c>
      <c r="W135" s="214">
        <v>1159.53</v>
      </c>
      <c r="X135" s="214">
        <v>1133.83</v>
      </c>
      <c r="Y135" s="215">
        <v>1134.5999999999999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1134.68</v>
      </c>
      <c r="C136" s="214">
        <v>1134.47</v>
      </c>
      <c r="D136" s="214">
        <v>1134.96</v>
      </c>
      <c r="E136" s="214">
        <v>1135.26</v>
      </c>
      <c r="F136" s="214">
        <v>1135.5</v>
      </c>
      <c r="G136" s="214">
        <v>1132.4100000000001</v>
      </c>
      <c r="H136" s="214">
        <v>1135.1199999999999</v>
      </c>
      <c r="I136" s="214">
        <v>1152.47</v>
      </c>
      <c r="J136" s="214">
        <v>1227.0899999999999</v>
      </c>
      <c r="K136" s="214">
        <v>1291.54</v>
      </c>
      <c r="L136" s="214">
        <v>1288.5899999999999</v>
      </c>
      <c r="M136" s="214">
        <v>1289.98</v>
      </c>
      <c r="N136" s="214">
        <v>1286.27</v>
      </c>
      <c r="O136" s="214">
        <v>1290.31</v>
      </c>
      <c r="P136" s="214">
        <v>1318.9</v>
      </c>
      <c r="Q136" s="214">
        <v>1346.08</v>
      </c>
      <c r="R136" s="214">
        <v>1373.21</v>
      </c>
      <c r="S136" s="214">
        <v>1355.48</v>
      </c>
      <c r="T136" s="214">
        <v>1342.82</v>
      </c>
      <c r="U136" s="214">
        <v>1337.25</v>
      </c>
      <c r="V136" s="214">
        <v>1298.47</v>
      </c>
      <c r="W136" s="214">
        <v>1171.55</v>
      </c>
      <c r="X136" s="214">
        <v>1141.31</v>
      </c>
      <c r="Y136" s="215">
        <v>1135.22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1134.27</v>
      </c>
      <c r="C137" s="214">
        <v>1134.3499999999999</v>
      </c>
      <c r="D137" s="214">
        <v>1134.42</v>
      </c>
      <c r="E137" s="214">
        <v>1135.58</v>
      </c>
      <c r="F137" s="214">
        <v>1139.5899999999999</v>
      </c>
      <c r="G137" s="214">
        <v>1163.99</v>
      </c>
      <c r="H137" s="214">
        <v>1209.95</v>
      </c>
      <c r="I137" s="214">
        <v>1286.3699999999999</v>
      </c>
      <c r="J137" s="214">
        <v>1287.68</v>
      </c>
      <c r="K137" s="214">
        <v>1290.07</v>
      </c>
      <c r="L137" s="214">
        <v>1283.76</v>
      </c>
      <c r="M137" s="214">
        <v>1286.19</v>
      </c>
      <c r="N137" s="214">
        <v>1284.8</v>
      </c>
      <c r="O137" s="214">
        <v>1287.4000000000001</v>
      </c>
      <c r="P137" s="214">
        <v>1309.1099999999999</v>
      </c>
      <c r="Q137" s="214">
        <v>1372.31</v>
      </c>
      <c r="R137" s="214">
        <v>1385.65</v>
      </c>
      <c r="S137" s="214">
        <v>1376.92</v>
      </c>
      <c r="T137" s="214">
        <v>1315.65</v>
      </c>
      <c r="U137" s="214">
        <v>1299.53</v>
      </c>
      <c r="V137" s="214">
        <v>1250.1300000000001</v>
      </c>
      <c r="W137" s="214">
        <v>1171.58</v>
      </c>
      <c r="X137" s="214">
        <v>1139.1500000000001</v>
      </c>
      <c r="Y137" s="215">
        <v>1133.47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1136.4100000000001</v>
      </c>
      <c r="C138" s="214">
        <v>1135.5899999999999</v>
      </c>
      <c r="D138" s="214">
        <v>1136.28</v>
      </c>
      <c r="E138" s="214">
        <v>1137.8</v>
      </c>
      <c r="F138" s="214">
        <v>1139.3399999999999</v>
      </c>
      <c r="G138" s="214">
        <v>1155.51</v>
      </c>
      <c r="H138" s="214">
        <v>1200.0999999999999</v>
      </c>
      <c r="I138" s="214">
        <v>1227.32</v>
      </c>
      <c r="J138" s="214">
        <v>1233.8399999999999</v>
      </c>
      <c r="K138" s="214">
        <v>1207.17</v>
      </c>
      <c r="L138" s="214">
        <v>1176.74</v>
      </c>
      <c r="M138" s="214">
        <v>1171.94</v>
      </c>
      <c r="N138" s="214">
        <v>1168.4100000000001</v>
      </c>
      <c r="O138" s="214">
        <v>1166.67</v>
      </c>
      <c r="P138" s="214">
        <v>1175.43</v>
      </c>
      <c r="Q138" s="214">
        <v>1192.1199999999999</v>
      </c>
      <c r="R138" s="214">
        <v>1276.99</v>
      </c>
      <c r="S138" s="214">
        <v>1220.19</v>
      </c>
      <c r="T138" s="214">
        <v>1180.1300000000001</v>
      </c>
      <c r="U138" s="214">
        <v>1159.92</v>
      </c>
      <c r="V138" s="214">
        <v>1153.3900000000001</v>
      </c>
      <c r="W138" s="214">
        <v>1140.7</v>
      </c>
      <c r="X138" s="214">
        <v>1128.28</v>
      </c>
      <c r="Y138" s="215">
        <v>1132.8699999999999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1136.01</v>
      </c>
      <c r="C139" s="217">
        <v>1134.31</v>
      </c>
      <c r="D139" s="217">
        <v>1136.73</v>
      </c>
      <c r="E139" s="217">
        <v>1137.6199999999999</v>
      </c>
      <c r="F139" s="217">
        <v>1147.57</v>
      </c>
      <c r="G139" s="217">
        <v>1235.6600000000001</v>
      </c>
      <c r="H139" s="217">
        <v>1362.4</v>
      </c>
      <c r="I139" s="217">
        <v>1432.75</v>
      </c>
      <c r="J139" s="217">
        <v>1421.06</v>
      </c>
      <c r="K139" s="217">
        <v>1413.91</v>
      </c>
      <c r="L139" s="217">
        <v>1401.05</v>
      </c>
      <c r="M139" s="217">
        <v>1412</v>
      </c>
      <c r="N139" s="217">
        <v>1404.74</v>
      </c>
      <c r="O139" s="217">
        <v>1412.47</v>
      </c>
      <c r="P139" s="217">
        <v>1434.72</v>
      </c>
      <c r="Q139" s="217">
        <v>1472.36</v>
      </c>
      <c r="R139" s="217">
        <v>1484.12</v>
      </c>
      <c r="S139" s="217">
        <v>1482.35</v>
      </c>
      <c r="T139" s="217">
        <v>1406.62</v>
      </c>
      <c r="U139" s="217">
        <v>1377.59</v>
      </c>
      <c r="V139" s="217">
        <v>1298</v>
      </c>
      <c r="W139" s="217">
        <v>1231.8599999999999</v>
      </c>
      <c r="X139" s="217">
        <v>1204.28</v>
      </c>
      <c r="Y139" s="218">
        <v>1159.17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252"/>
      <c r="L212" s="253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254" t="s">
        <v>650</v>
      </c>
      <c r="C221" s="243" t="s">
        <v>653</v>
      </c>
      <c r="D221" s="243" t="s">
        <v>656</v>
      </c>
      <c r="E221" s="243" t="s">
        <v>659</v>
      </c>
      <c r="F221" s="243" t="s">
        <v>662</v>
      </c>
      <c r="G221" s="243" t="s">
        <v>665</v>
      </c>
      <c r="H221" s="243" t="s">
        <v>668</v>
      </c>
      <c r="I221" s="243" t="s">
        <v>671</v>
      </c>
      <c r="J221" s="243" t="s">
        <v>674</v>
      </c>
      <c r="K221" s="243" t="s">
        <v>677</v>
      </c>
      <c r="L221" s="243" t="s">
        <v>294</v>
      </c>
      <c r="M221" s="243" t="s">
        <v>681</v>
      </c>
      <c r="N221" s="243" t="s">
        <v>684</v>
      </c>
      <c r="O221" s="243" t="s">
        <v>687</v>
      </c>
      <c r="P221" s="243" t="s">
        <v>690</v>
      </c>
      <c r="Q221" s="243" t="s">
        <v>693</v>
      </c>
      <c r="R221" s="243" t="s">
        <v>695</v>
      </c>
      <c r="S221" s="243" t="s">
        <v>698</v>
      </c>
      <c r="T221" s="243" t="s">
        <v>701</v>
      </c>
      <c r="U221" s="243" t="s">
        <v>704</v>
      </c>
      <c r="V221" s="243" t="s">
        <v>707</v>
      </c>
      <c r="W221" s="243" t="s">
        <v>710</v>
      </c>
      <c r="X221" s="243" t="s">
        <v>713</v>
      </c>
      <c r="Y221" s="244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254" t="s">
        <v>719</v>
      </c>
      <c r="C222" s="243" t="s">
        <v>197</v>
      </c>
      <c r="D222" s="243" t="s">
        <v>200</v>
      </c>
      <c r="E222" s="243" t="s">
        <v>726</v>
      </c>
      <c r="F222" s="243" t="s">
        <v>729</v>
      </c>
      <c r="G222" s="243" t="s">
        <v>732</v>
      </c>
      <c r="H222" s="243" t="s">
        <v>251</v>
      </c>
      <c r="I222" s="243" t="s">
        <v>736</v>
      </c>
      <c r="J222" s="243" t="s">
        <v>738</v>
      </c>
      <c r="K222" s="243" t="s">
        <v>741</v>
      </c>
      <c r="L222" s="243" t="s">
        <v>744</v>
      </c>
      <c r="M222" s="243" t="s">
        <v>218</v>
      </c>
      <c r="N222" s="243" t="s">
        <v>749</v>
      </c>
      <c r="O222" s="243" t="s">
        <v>752</v>
      </c>
      <c r="P222" s="243" t="s">
        <v>755</v>
      </c>
      <c r="Q222" s="243" t="s">
        <v>758</v>
      </c>
      <c r="R222" s="243" t="s">
        <v>760</v>
      </c>
      <c r="S222" s="243" t="s">
        <v>762</v>
      </c>
      <c r="T222" s="243" t="s">
        <v>765</v>
      </c>
      <c r="U222" s="243" t="s">
        <v>767</v>
      </c>
      <c r="V222" s="243" t="s">
        <v>770</v>
      </c>
      <c r="W222" s="243" t="s">
        <v>773</v>
      </c>
      <c r="X222" s="243" t="s">
        <v>212</v>
      </c>
      <c r="Y222" s="244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254" t="s">
        <v>781</v>
      </c>
      <c r="C223" s="243" t="s">
        <v>784</v>
      </c>
      <c r="D223" s="243" t="s">
        <v>787</v>
      </c>
      <c r="E223" s="243" t="s">
        <v>790</v>
      </c>
      <c r="F223" s="243" t="s">
        <v>793</v>
      </c>
      <c r="G223" s="243" t="s">
        <v>796</v>
      </c>
      <c r="H223" s="243" t="s">
        <v>799</v>
      </c>
      <c r="I223" s="243" t="s">
        <v>802</v>
      </c>
      <c r="J223" s="243" t="s">
        <v>805</v>
      </c>
      <c r="K223" s="243" t="s">
        <v>808</v>
      </c>
      <c r="L223" s="243" t="s">
        <v>811</v>
      </c>
      <c r="M223" s="243" t="s">
        <v>814</v>
      </c>
      <c r="N223" s="243" t="s">
        <v>817</v>
      </c>
      <c r="O223" s="243" t="s">
        <v>820</v>
      </c>
      <c r="P223" s="243" t="s">
        <v>823</v>
      </c>
      <c r="Q223" s="243" t="s">
        <v>826</v>
      </c>
      <c r="R223" s="243" t="s">
        <v>829</v>
      </c>
      <c r="S223" s="243" t="s">
        <v>831</v>
      </c>
      <c r="T223" s="243" t="s">
        <v>834</v>
      </c>
      <c r="U223" s="243" t="s">
        <v>837</v>
      </c>
      <c r="V223" s="243" t="s">
        <v>840</v>
      </c>
      <c r="W223" s="243" t="s">
        <v>216</v>
      </c>
      <c r="X223" s="243" t="s">
        <v>845</v>
      </c>
      <c r="Y223" s="244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254" t="s">
        <v>851</v>
      </c>
      <c r="C224" s="243" t="s">
        <v>854</v>
      </c>
      <c r="D224" s="243" t="s">
        <v>857</v>
      </c>
      <c r="E224" s="243" t="s">
        <v>860</v>
      </c>
      <c r="F224" s="243" t="s">
        <v>863</v>
      </c>
      <c r="G224" s="243" t="s">
        <v>866</v>
      </c>
      <c r="H224" s="243" t="s">
        <v>869</v>
      </c>
      <c r="I224" s="243" t="s">
        <v>262</v>
      </c>
      <c r="J224" s="243" t="s">
        <v>874</v>
      </c>
      <c r="K224" s="243" t="s">
        <v>877</v>
      </c>
      <c r="L224" s="243" t="s">
        <v>880</v>
      </c>
      <c r="M224" s="243" t="s">
        <v>883</v>
      </c>
      <c r="N224" s="243" t="s">
        <v>886</v>
      </c>
      <c r="O224" s="243" t="s">
        <v>889</v>
      </c>
      <c r="P224" s="243" t="s">
        <v>891</v>
      </c>
      <c r="Q224" s="243" t="s">
        <v>894</v>
      </c>
      <c r="R224" s="243" t="s">
        <v>897</v>
      </c>
      <c r="S224" s="243" t="s">
        <v>900</v>
      </c>
      <c r="T224" s="243" t="s">
        <v>903</v>
      </c>
      <c r="U224" s="243" t="s">
        <v>905</v>
      </c>
      <c r="V224" s="243" t="s">
        <v>908</v>
      </c>
      <c r="W224" s="243" t="s">
        <v>911</v>
      </c>
      <c r="X224" s="243" t="s">
        <v>280</v>
      </c>
      <c r="Y224" s="244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254" t="s">
        <v>919</v>
      </c>
      <c r="C225" s="243" t="s">
        <v>921</v>
      </c>
      <c r="D225" s="243" t="s">
        <v>924</v>
      </c>
      <c r="E225" s="243" t="s">
        <v>927</v>
      </c>
      <c r="F225" s="243" t="s">
        <v>930</v>
      </c>
      <c r="G225" s="243" t="s">
        <v>933</v>
      </c>
      <c r="H225" s="243" t="s">
        <v>936</v>
      </c>
      <c r="I225" s="243" t="s">
        <v>939</v>
      </c>
      <c r="J225" s="243" t="s">
        <v>942</v>
      </c>
      <c r="K225" s="243" t="s">
        <v>945</v>
      </c>
      <c r="L225" s="243" t="s">
        <v>948</v>
      </c>
      <c r="M225" s="243" t="s">
        <v>951</v>
      </c>
      <c r="N225" s="243" t="s">
        <v>953</v>
      </c>
      <c r="O225" s="243" t="s">
        <v>956</v>
      </c>
      <c r="P225" s="243" t="s">
        <v>959</v>
      </c>
      <c r="Q225" s="243" t="s">
        <v>962</v>
      </c>
      <c r="R225" s="243" t="s">
        <v>965</v>
      </c>
      <c r="S225" s="243" t="s">
        <v>968</v>
      </c>
      <c r="T225" s="243" t="s">
        <v>205</v>
      </c>
      <c r="U225" s="243" t="s">
        <v>972</v>
      </c>
      <c r="V225" s="243" t="s">
        <v>975</v>
      </c>
      <c r="W225" s="243" t="s">
        <v>978</v>
      </c>
      <c r="X225" s="243" t="s">
        <v>981</v>
      </c>
      <c r="Y225" s="244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254" t="s">
        <v>987</v>
      </c>
      <c r="C226" s="243" t="s">
        <v>990</v>
      </c>
      <c r="D226" s="243" t="s">
        <v>993</v>
      </c>
      <c r="E226" s="243" t="s">
        <v>995</v>
      </c>
      <c r="F226" s="243" t="s">
        <v>998</v>
      </c>
      <c r="G226" s="243" t="s">
        <v>1001</v>
      </c>
      <c r="H226" s="243" t="s">
        <v>1003</v>
      </c>
      <c r="I226" s="243" t="s">
        <v>1005</v>
      </c>
      <c r="J226" s="243" t="s">
        <v>1008</v>
      </c>
      <c r="K226" s="243" t="s">
        <v>1011</v>
      </c>
      <c r="L226" s="243" t="s">
        <v>254</v>
      </c>
      <c r="M226" s="243" t="s">
        <v>1016</v>
      </c>
      <c r="N226" s="243" t="s">
        <v>1019</v>
      </c>
      <c r="O226" s="243" t="s">
        <v>1022</v>
      </c>
      <c r="P226" s="243" t="s">
        <v>1024</v>
      </c>
      <c r="Q226" s="243" t="s">
        <v>1026</v>
      </c>
      <c r="R226" s="243" t="s">
        <v>242</v>
      </c>
      <c r="S226" s="243" t="s">
        <v>1030</v>
      </c>
      <c r="T226" s="243" t="s">
        <v>1033</v>
      </c>
      <c r="U226" s="243" t="s">
        <v>203</v>
      </c>
      <c r="V226" s="243" t="s">
        <v>845</v>
      </c>
      <c r="W226" s="243" t="s">
        <v>1039</v>
      </c>
      <c r="X226" s="243" t="s">
        <v>1042</v>
      </c>
      <c r="Y226" s="244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254" t="s">
        <v>1047</v>
      </c>
      <c r="C227" s="243" t="s">
        <v>1050</v>
      </c>
      <c r="D227" s="243" t="s">
        <v>1053</v>
      </c>
      <c r="E227" s="243" t="s">
        <v>1056</v>
      </c>
      <c r="F227" s="243" t="s">
        <v>1011</v>
      </c>
      <c r="G227" s="243" t="s">
        <v>1060</v>
      </c>
      <c r="H227" s="243" t="s">
        <v>1063</v>
      </c>
      <c r="I227" s="243" t="s">
        <v>644</v>
      </c>
      <c r="J227" s="243" t="s">
        <v>1067</v>
      </c>
      <c r="K227" s="243" t="s">
        <v>1071</v>
      </c>
      <c r="L227" s="243" t="s">
        <v>726</v>
      </c>
      <c r="M227" s="243" t="s">
        <v>1075</v>
      </c>
      <c r="N227" s="243" t="s">
        <v>1078</v>
      </c>
      <c r="O227" s="243" t="s">
        <v>1081</v>
      </c>
      <c r="P227" s="243" t="s">
        <v>1083</v>
      </c>
      <c r="Q227" s="243" t="s">
        <v>1085</v>
      </c>
      <c r="R227" s="243" t="s">
        <v>1088</v>
      </c>
      <c r="S227" s="243" t="s">
        <v>1091</v>
      </c>
      <c r="T227" s="243" t="s">
        <v>1093</v>
      </c>
      <c r="U227" s="243" t="s">
        <v>189</v>
      </c>
      <c r="V227" s="243" t="s">
        <v>1098</v>
      </c>
      <c r="W227" s="243" t="s">
        <v>1101</v>
      </c>
      <c r="X227" s="243" t="s">
        <v>1104</v>
      </c>
      <c r="Y227" s="244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254" t="s">
        <v>1110</v>
      </c>
      <c r="C228" s="243" t="s">
        <v>1113</v>
      </c>
      <c r="D228" s="243" t="s">
        <v>1116</v>
      </c>
      <c r="E228" s="243" t="s">
        <v>1118</v>
      </c>
      <c r="F228" s="243" t="s">
        <v>1120</v>
      </c>
      <c r="G228" s="243" t="s">
        <v>247</v>
      </c>
      <c r="H228" s="243" t="s">
        <v>1125</v>
      </c>
      <c r="I228" s="243" t="s">
        <v>1127</v>
      </c>
      <c r="J228" s="243" t="s">
        <v>1130</v>
      </c>
      <c r="K228" s="243" t="s">
        <v>1133</v>
      </c>
      <c r="L228" s="243" t="s">
        <v>1136</v>
      </c>
      <c r="M228" s="243" t="s">
        <v>1139</v>
      </c>
      <c r="N228" s="243" t="s">
        <v>1139</v>
      </c>
      <c r="O228" s="243" t="s">
        <v>1143</v>
      </c>
      <c r="P228" s="243" t="s">
        <v>1146</v>
      </c>
      <c r="Q228" s="243" t="s">
        <v>1149</v>
      </c>
      <c r="R228" s="243" t="s">
        <v>1152</v>
      </c>
      <c r="S228" s="243" t="s">
        <v>1155</v>
      </c>
      <c r="T228" s="243" t="s">
        <v>1157</v>
      </c>
      <c r="U228" s="243" t="s">
        <v>1159</v>
      </c>
      <c r="V228" s="243" t="s">
        <v>1162</v>
      </c>
      <c r="W228" s="243" t="s">
        <v>1164</v>
      </c>
      <c r="X228" s="243" t="s">
        <v>1167</v>
      </c>
      <c r="Y228" s="244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254" t="s">
        <v>1173</v>
      </c>
      <c r="C229" s="243" t="s">
        <v>1176</v>
      </c>
      <c r="D229" s="243" t="s">
        <v>1179</v>
      </c>
      <c r="E229" s="243" t="s">
        <v>274</v>
      </c>
      <c r="F229" s="243" t="s">
        <v>1184</v>
      </c>
      <c r="G229" s="243" t="s">
        <v>1187</v>
      </c>
      <c r="H229" s="243" t="s">
        <v>1190</v>
      </c>
      <c r="I229" s="243" t="s">
        <v>1193</v>
      </c>
      <c r="J229" s="243" t="s">
        <v>1196</v>
      </c>
      <c r="K229" s="243" t="s">
        <v>245</v>
      </c>
      <c r="L229" s="243" t="s">
        <v>1200</v>
      </c>
      <c r="M229" s="243" t="s">
        <v>1203</v>
      </c>
      <c r="N229" s="243" t="s">
        <v>1206</v>
      </c>
      <c r="O229" s="243" t="s">
        <v>1209</v>
      </c>
      <c r="P229" s="243" t="s">
        <v>1212</v>
      </c>
      <c r="Q229" s="243" t="s">
        <v>1215</v>
      </c>
      <c r="R229" s="243" t="s">
        <v>1218</v>
      </c>
      <c r="S229" s="243" t="s">
        <v>1221</v>
      </c>
      <c r="T229" s="243" t="s">
        <v>1224</v>
      </c>
      <c r="U229" s="243" t="s">
        <v>1226</v>
      </c>
      <c r="V229" s="243" t="s">
        <v>1127</v>
      </c>
      <c r="W229" s="243" t="s">
        <v>1230</v>
      </c>
      <c r="X229" s="243" t="s">
        <v>986</v>
      </c>
      <c r="Y229" s="244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254" t="s">
        <v>1237</v>
      </c>
      <c r="C230" s="243" t="s">
        <v>1240</v>
      </c>
      <c r="D230" s="243" t="s">
        <v>298</v>
      </c>
      <c r="E230" s="243" t="s">
        <v>1245</v>
      </c>
      <c r="F230" s="243" t="s">
        <v>1248</v>
      </c>
      <c r="G230" s="243" t="s">
        <v>1251</v>
      </c>
      <c r="H230" s="243" t="s">
        <v>1253</v>
      </c>
      <c r="I230" s="243" t="s">
        <v>1256</v>
      </c>
      <c r="J230" s="243" t="s">
        <v>1259</v>
      </c>
      <c r="K230" s="243" t="s">
        <v>1262</v>
      </c>
      <c r="L230" s="243" t="s">
        <v>1265</v>
      </c>
      <c r="M230" s="243" t="s">
        <v>1268</v>
      </c>
      <c r="N230" s="243" t="s">
        <v>1271</v>
      </c>
      <c r="O230" s="243" t="s">
        <v>1274</v>
      </c>
      <c r="P230" s="243" t="s">
        <v>1277</v>
      </c>
      <c r="Q230" s="243" t="s">
        <v>1280</v>
      </c>
      <c r="R230" s="243" t="s">
        <v>1283</v>
      </c>
      <c r="S230" s="243" t="s">
        <v>1285</v>
      </c>
      <c r="T230" s="243" t="s">
        <v>1288</v>
      </c>
      <c r="U230" s="243" t="s">
        <v>1291</v>
      </c>
      <c r="V230" s="243" t="s">
        <v>1294</v>
      </c>
      <c r="W230" s="243" t="s">
        <v>1297</v>
      </c>
      <c r="X230" s="243" t="s">
        <v>1300</v>
      </c>
      <c r="Y230" s="244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254" t="s">
        <v>1306</v>
      </c>
      <c r="C231" s="243" t="s">
        <v>232</v>
      </c>
      <c r="D231" s="243" t="s">
        <v>1311</v>
      </c>
      <c r="E231" s="243" t="s">
        <v>1314</v>
      </c>
      <c r="F231" s="243" t="s">
        <v>1317</v>
      </c>
      <c r="G231" s="243" t="s">
        <v>1319</v>
      </c>
      <c r="H231" s="243" t="s">
        <v>1321</v>
      </c>
      <c r="I231" s="243" t="s">
        <v>1324</v>
      </c>
      <c r="J231" s="243" t="s">
        <v>1327</v>
      </c>
      <c r="K231" s="243" t="s">
        <v>1330</v>
      </c>
      <c r="L231" s="243" t="s">
        <v>1333</v>
      </c>
      <c r="M231" s="243" t="s">
        <v>1336</v>
      </c>
      <c r="N231" s="243" t="s">
        <v>1339</v>
      </c>
      <c r="O231" s="243" t="s">
        <v>1342</v>
      </c>
      <c r="P231" s="243" t="s">
        <v>1345</v>
      </c>
      <c r="Q231" s="243" t="s">
        <v>1348</v>
      </c>
      <c r="R231" s="243" t="s">
        <v>1351</v>
      </c>
      <c r="S231" s="243" t="s">
        <v>291</v>
      </c>
      <c r="T231" s="243" t="s">
        <v>1355</v>
      </c>
      <c r="U231" s="243" t="s">
        <v>1358</v>
      </c>
      <c r="V231" s="243" t="s">
        <v>1361</v>
      </c>
      <c r="W231" s="243" t="s">
        <v>1363</v>
      </c>
      <c r="X231" s="243" t="s">
        <v>1366</v>
      </c>
      <c r="Y231" s="244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254" t="s">
        <v>1372</v>
      </c>
      <c r="C232" s="243" t="s">
        <v>1374</v>
      </c>
      <c r="D232" s="243" t="s">
        <v>1377</v>
      </c>
      <c r="E232" s="243" t="s">
        <v>1380</v>
      </c>
      <c r="F232" s="243" t="s">
        <v>1383</v>
      </c>
      <c r="G232" s="243" t="s">
        <v>1385</v>
      </c>
      <c r="H232" s="243" t="s">
        <v>1387</v>
      </c>
      <c r="I232" s="243" t="s">
        <v>1390</v>
      </c>
      <c r="J232" s="243" t="s">
        <v>1393</v>
      </c>
      <c r="K232" s="243" t="s">
        <v>1396</v>
      </c>
      <c r="L232" s="243" t="s">
        <v>1399</v>
      </c>
      <c r="M232" s="243" t="s">
        <v>1402</v>
      </c>
      <c r="N232" s="243" t="s">
        <v>1404</v>
      </c>
      <c r="O232" s="243" t="s">
        <v>1407</v>
      </c>
      <c r="P232" s="243" t="s">
        <v>1410</v>
      </c>
      <c r="Q232" s="243" t="s">
        <v>1413</v>
      </c>
      <c r="R232" s="243" t="s">
        <v>1416</v>
      </c>
      <c r="S232" s="243" t="s">
        <v>1419</v>
      </c>
      <c r="T232" s="243" t="s">
        <v>1422</v>
      </c>
      <c r="U232" s="243" t="s">
        <v>1425</v>
      </c>
      <c r="V232" s="243" t="s">
        <v>1428</v>
      </c>
      <c r="W232" s="243" t="s">
        <v>1431</v>
      </c>
      <c r="X232" s="243" t="s">
        <v>1434</v>
      </c>
      <c r="Y232" s="244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254" t="s">
        <v>1439</v>
      </c>
      <c r="C233" s="243" t="s">
        <v>1441</v>
      </c>
      <c r="D233" s="243" t="s">
        <v>1083</v>
      </c>
      <c r="E233" s="243" t="s">
        <v>1445</v>
      </c>
      <c r="F233" s="243" t="s">
        <v>1448</v>
      </c>
      <c r="G233" s="243" t="s">
        <v>270</v>
      </c>
      <c r="H233" s="243" t="s">
        <v>1453</v>
      </c>
      <c r="I233" s="243" t="s">
        <v>1456</v>
      </c>
      <c r="J233" s="243" t="s">
        <v>1459</v>
      </c>
      <c r="K233" s="243" t="s">
        <v>1462</v>
      </c>
      <c r="L233" s="243" t="s">
        <v>1465</v>
      </c>
      <c r="M233" s="243" t="s">
        <v>1468</v>
      </c>
      <c r="N233" s="243" t="s">
        <v>1470</v>
      </c>
      <c r="O233" s="243" t="s">
        <v>1473</v>
      </c>
      <c r="P233" s="243" t="s">
        <v>1475</v>
      </c>
      <c r="Q233" s="243" t="s">
        <v>770</v>
      </c>
      <c r="R233" s="243" t="s">
        <v>1479</v>
      </c>
      <c r="S233" s="243" t="s">
        <v>1482</v>
      </c>
      <c r="T233" s="243" t="s">
        <v>1485</v>
      </c>
      <c r="U233" s="243" t="s">
        <v>1157</v>
      </c>
      <c r="V233" s="243" t="s">
        <v>1489</v>
      </c>
      <c r="W233" s="243" t="s">
        <v>1492</v>
      </c>
      <c r="X233" s="243" t="s">
        <v>1495</v>
      </c>
      <c r="Y233" s="244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254" t="s">
        <v>1501</v>
      </c>
      <c r="C234" s="243" t="s">
        <v>1504</v>
      </c>
      <c r="D234" s="243" t="s">
        <v>1507</v>
      </c>
      <c r="E234" s="243" t="s">
        <v>1509</v>
      </c>
      <c r="F234" s="243" t="s">
        <v>1512</v>
      </c>
      <c r="G234" s="243" t="s">
        <v>1514</v>
      </c>
      <c r="H234" s="243" t="s">
        <v>1516</v>
      </c>
      <c r="I234" s="243" t="s">
        <v>1519</v>
      </c>
      <c r="J234" s="243" t="s">
        <v>1522</v>
      </c>
      <c r="K234" s="243" t="s">
        <v>1525</v>
      </c>
      <c r="L234" s="243" t="s">
        <v>1528</v>
      </c>
      <c r="M234" s="243" t="s">
        <v>1530</v>
      </c>
      <c r="N234" s="243" t="s">
        <v>1533</v>
      </c>
      <c r="O234" s="243" t="s">
        <v>1536</v>
      </c>
      <c r="P234" s="243" t="s">
        <v>1539</v>
      </c>
      <c r="Q234" s="243" t="s">
        <v>1542</v>
      </c>
      <c r="R234" s="243" t="s">
        <v>1545</v>
      </c>
      <c r="S234" s="243" t="s">
        <v>1548</v>
      </c>
      <c r="T234" s="243" t="s">
        <v>1551</v>
      </c>
      <c r="U234" s="243" t="s">
        <v>1554</v>
      </c>
      <c r="V234" s="243" t="s">
        <v>1557</v>
      </c>
      <c r="W234" s="243" t="s">
        <v>1560</v>
      </c>
      <c r="X234" s="243" t="s">
        <v>1563</v>
      </c>
      <c r="Y234" s="244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254" t="s">
        <v>1569</v>
      </c>
      <c r="C235" s="243" t="s">
        <v>1572</v>
      </c>
      <c r="D235" s="243" t="s">
        <v>1575</v>
      </c>
      <c r="E235" s="243" t="s">
        <v>1577</v>
      </c>
      <c r="F235" s="243" t="s">
        <v>1580</v>
      </c>
      <c r="G235" s="243" t="s">
        <v>1584</v>
      </c>
      <c r="H235" s="243" t="s">
        <v>1587</v>
      </c>
      <c r="I235" s="243" t="s">
        <v>1590</v>
      </c>
      <c r="J235" s="243" t="s">
        <v>1592</v>
      </c>
      <c r="K235" s="243" t="s">
        <v>1595</v>
      </c>
      <c r="L235" s="243" t="s">
        <v>1598</v>
      </c>
      <c r="M235" s="243" t="s">
        <v>1601</v>
      </c>
      <c r="N235" s="243" t="s">
        <v>1604</v>
      </c>
      <c r="O235" s="243" t="s">
        <v>1607</v>
      </c>
      <c r="P235" s="243" t="s">
        <v>1610</v>
      </c>
      <c r="Q235" s="243" t="s">
        <v>1613</v>
      </c>
      <c r="R235" s="243" t="s">
        <v>1616</v>
      </c>
      <c r="S235" s="243" t="s">
        <v>1618</v>
      </c>
      <c r="T235" s="243" t="s">
        <v>1621</v>
      </c>
      <c r="U235" s="243" t="s">
        <v>1624</v>
      </c>
      <c r="V235" s="243" t="s">
        <v>1627</v>
      </c>
      <c r="W235" s="243" t="s">
        <v>1630</v>
      </c>
      <c r="X235" s="243" t="s">
        <v>1632</v>
      </c>
      <c r="Y235" s="244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254" t="s">
        <v>1638</v>
      </c>
      <c r="C236" s="243" t="s">
        <v>274</v>
      </c>
      <c r="D236" s="243" t="s">
        <v>1642</v>
      </c>
      <c r="E236" s="243" t="s">
        <v>1644</v>
      </c>
      <c r="F236" s="243" t="s">
        <v>1647</v>
      </c>
      <c r="G236" s="243" t="s">
        <v>1649</v>
      </c>
      <c r="H236" s="243" t="s">
        <v>1652</v>
      </c>
      <c r="I236" s="243" t="s">
        <v>1654</v>
      </c>
      <c r="J236" s="243" t="s">
        <v>1657</v>
      </c>
      <c r="K236" s="243" t="s">
        <v>1660</v>
      </c>
      <c r="L236" s="243" t="s">
        <v>1663</v>
      </c>
      <c r="M236" s="243" t="s">
        <v>1665</v>
      </c>
      <c r="N236" s="243" t="s">
        <v>1361</v>
      </c>
      <c r="O236" s="243" t="s">
        <v>1665</v>
      </c>
      <c r="P236" s="243" t="s">
        <v>238</v>
      </c>
      <c r="Q236" s="243" t="s">
        <v>1672</v>
      </c>
      <c r="R236" s="243" t="s">
        <v>1675</v>
      </c>
      <c r="S236" s="243" t="s">
        <v>1678</v>
      </c>
      <c r="T236" s="243" t="s">
        <v>1681</v>
      </c>
      <c r="U236" s="243" t="s">
        <v>1684</v>
      </c>
      <c r="V236" s="243" t="s">
        <v>269</v>
      </c>
      <c r="W236" s="243" t="s">
        <v>1689</v>
      </c>
      <c r="X236" s="243" t="s">
        <v>1691</v>
      </c>
      <c r="Y236" s="244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254" t="s">
        <v>1697</v>
      </c>
      <c r="C237" s="243" t="s">
        <v>1700</v>
      </c>
      <c r="D237" s="243" t="s">
        <v>1702</v>
      </c>
      <c r="E237" s="243" t="s">
        <v>1705</v>
      </c>
      <c r="F237" s="243" t="s">
        <v>1707</v>
      </c>
      <c r="G237" s="243" t="s">
        <v>1709</v>
      </c>
      <c r="H237" s="243" t="s">
        <v>1712</v>
      </c>
      <c r="I237" s="243" t="s">
        <v>1715</v>
      </c>
      <c r="J237" s="243" t="s">
        <v>1718</v>
      </c>
      <c r="K237" s="243" t="s">
        <v>1720</v>
      </c>
      <c r="L237" s="243" t="s">
        <v>1723</v>
      </c>
      <c r="M237" s="243" t="s">
        <v>1726</v>
      </c>
      <c r="N237" s="243" t="s">
        <v>1729</v>
      </c>
      <c r="O237" s="243" t="s">
        <v>1732</v>
      </c>
      <c r="P237" s="243" t="s">
        <v>290</v>
      </c>
      <c r="Q237" s="243" t="s">
        <v>1737</v>
      </c>
      <c r="R237" s="243" t="s">
        <v>1740</v>
      </c>
      <c r="S237" s="243" t="s">
        <v>1743</v>
      </c>
      <c r="T237" s="243" t="s">
        <v>1746</v>
      </c>
      <c r="U237" s="243" t="s">
        <v>1749</v>
      </c>
      <c r="V237" s="243" t="s">
        <v>1752</v>
      </c>
      <c r="W237" s="243" t="s">
        <v>1755</v>
      </c>
      <c r="X237" s="243" t="s">
        <v>1758</v>
      </c>
      <c r="Y237" s="244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254" t="s">
        <v>1764</v>
      </c>
      <c r="C238" s="243" t="s">
        <v>1767</v>
      </c>
      <c r="D238" s="243" t="s">
        <v>1769</v>
      </c>
      <c r="E238" s="243" t="s">
        <v>1772</v>
      </c>
      <c r="F238" s="243" t="s">
        <v>1775</v>
      </c>
      <c r="G238" s="243" t="s">
        <v>1778</v>
      </c>
      <c r="H238" s="243" t="s">
        <v>1780</v>
      </c>
      <c r="I238" s="243" t="s">
        <v>1783</v>
      </c>
      <c r="J238" s="243" t="s">
        <v>1786</v>
      </c>
      <c r="K238" s="243" t="s">
        <v>1789</v>
      </c>
      <c r="L238" s="243" t="s">
        <v>1792</v>
      </c>
      <c r="M238" s="243" t="s">
        <v>1795</v>
      </c>
      <c r="N238" s="243" t="s">
        <v>1798</v>
      </c>
      <c r="O238" s="243" t="s">
        <v>1800</v>
      </c>
      <c r="P238" s="243" t="s">
        <v>1803</v>
      </c>
      <c r="Q238" s="243" t="s">
        <v>1806</v>
      </c>
      <c r="R238" s="243" t="s">
        <v>1809</v>
      </c>
      <c r="S238" s="243" t="s">
        <v>1812</v>
      </c>
      <c r="T238" s="243" t="s">
        <v>1815</v>
      </c>
      <c r="U238" s="243" t="s">
        <v>1818</v>
      </c>
      <c r="V238" s="243" t="s">
        <v>1821</v>
      </c>
      <c r="W238" s="243" t="s">
        <v>1824</v>
      </c>
      <c r="X238" s="243" t="s">
        <v>1827</v>
      </c>
      <c r="Y238" s="244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254" t="s">
        <v>1833</v>
      </c>
      <c r="C239" s="243" t="s">
        <v>1836</v>
      </c>
      <c r="D239" s="243" t="s">
        <v>256</v>
      </c>
      <c r="E239" s="243" t="s">
        <v>229</v>
      </c>
      <c r="F239" s="243" t="s">
        <v>235</v>
      </c>
      <c r="G239" s="243" t="s">
        <v>1844</v>
      </c>
      <c r="H239" s="243" t="s">
        <v>453</v>
      </c>
      <c r="I239" s="243" t="s">
        <v>1849</v>
      </c>
      <c r="J239" s="243" t="s">
        <v>198</v>
      </c>
      <c r="K239" s="243" t="s">
        <v>1852</v>
      </c>
      <c r="L239" s="243" t="s">
        <v>1855</v>
      </c>
      <c r="M239" s="243" t="s">
        <v>1858</v>
      </c>
      <c r="N239" s="243" t="s">
        <v>1861</v>
      </c>
      <c r="O239" s="243" t="s">
        <v>1864</v>
      </c>
      <c r="P239" s="243" t="s">
        <v>1621</v>
      </c>
      <c r="Q239" s="243" t="s">
        <v>1867</v>
      </c>
      <c r="R239" s="243" t="s">
        <v>1870</v>
      </c>
      <c r="S239" s="243" t="s">
        <v>1873</v>
      </c>
      <c r="T239" s="243" t="s">
        <v>1876</v>
      </c>
      <c r="U239" s="243" t="s">
        <v>670</v>
      </c>
      <c r="V239" s="243" t="s">
        <v>1881</v>
      </c>
      <c r="W239" s="243" t="s">
        <v>196</v>
      </c>
      <c r="X239" s="243" t="s">
        <v>1886</v>
      </c>
      <c r="Y239" s="244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254" t="s">
        <v>1892</v>
      </c>
      <c r="C240" s="243" t="s">
        <v>1895</v>
      </c>
      <c r="D240" s="243" t="s">
        <v>1764</v>
      </c>
      <c r="E240" s="243" t="s">
        <v>273</v>
      </c>
      <c r="F240" s="243" t="s">
        <v>1901</v>
      </c>
      <c r="G240" s="243" t="s">
        <v>228</v>
      </c>
      <c r="H240" s="243" t="s">
        <v>1906</v>
      </c>
      <c r="I240" s="243" t="s">
        <v>1909</v>
      </c>
      <c r="J240" s="243" t="s">
        <v>1912</v>
      </c>
      <c r="K240" s="243" t="s">
        <v>1915</v>
      </c>
      <c r="L240" s="243" t="s">
        <v>1918</v>
      </c>
      <c r="M240" s="243" t="s">
        <v>1921</v>
      </c>
      <c r="N240" s="243" t="s">
        <v>1924</v>
      </c>
      <c r="O240" s="243" t="s">
        <v>1927</v>
      </c>
      <c r="P240" s="243" t="s">
        <v>1930</v>
      </c>
      <c r="Q240" s="243" t="s">
        <v>1932</v>
      </c>
      <c r="R240" s="243" t="s">
        <v>1934</v>
      </c>
      <c r="S240" s="243" t="s">
        <v>1937</v>
      </c>
      <c r="T240" s="243" t="s">
        <v>1940</v>
      </c>
      <c r="U240" s="243" t="s">
        <v>1943</v>
      </c>
      <c r="V240" s="243" t="s">
        <v>1946</v>
      </c>
      <c r="W240" s="243" t="s">
        <v>283</v>
      </c>
      <c r="X240" s="243" t="s">
        <v>1951</v>
      </c>
      <c r="Y240" s="244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254" t="s">
        <v>1957</v>
      </c>
      <c r="C241" s="243" t="s">
        <v>1959</v>
      </c>
      <c r="D241" s="243" t="s">
        <v>1962</v>
      </c>
      <c r="E241" s="243" t="s">
        <v>1965</v>
      </c>
      <c r="F241" s="243" t="s">
        <v>296</v>
      </c>
      <c r="G241" s="243" t="s">
        <v>1969</v>
      </c>
      <c r="H241" s="243" t="s">
        <v>1972</v>
      </c>
      <c r="I241" s="243" t="s">
        <v>241</v>
      </c>
      <c r="J241" s="243" t="s">
        <v>1186</v>
      </c>
      <c r="K241" s="243" t="s">
        <v>1978</v>
      </c>
      <c r="L241" s="243" t="s">
        <v>1981</v>
      </c>
      <c r="M241" s="243" t="s">
        <v>1984</v>
      </c>
      <c r="N241" s="243" t="s">
        <v>1987</v>
      </c>
      <c r="O241" s="243" t="s">
        <v>1990</v>
      </c>
      <c r="P241" s="243" t="s">
        <v>1993</v>
      </c>
      <c r="Q241" s="243" t="s">
        <v>1996</v>
      </c>
      <c r="R241" s="243" t="s">
        <v>1999</v>
      </c>
      <c r="S241" s="243" t="s">
        <v>2001</v>
      </c>
      <c r="T241" s="243" t="s">
        <v>267</v>
      </c>
      <c r="U241" s="243" t="s">
        <v>259</v>
      </c>
      <c r="V241" s="243" t="s">
        <v>2008</v>
      </c>
      <c r="W241" s="243" t="s">
        <v>2011</v>
      </c>
      <c r="X241" s="243" t="s">
        <v>2014</v>
      </c>
      <c r="Y241" s="244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254" t="s">
        <v>2020</v>
      </c>
      <c r="C242" s="243" t="s">
        <v>2023</v>
      </c>
      <c r="D242" s="243" t="s">
        <v>2026</v>
      </c>
      <c r="E242" s="243" t="s">
        <v>1098</v>
      </c>
      <c r="F242" s="243" t="s">
        <v>1110</v>
      </c>
      <c r="G242" s="243" t="s">
        <v>2031</v>
      </c>
      <c r="H242" s="243" t="s">
        <v>2034</v>
      </c>
      <c r="I242" s="243" t="s">
        <v>2037</v>
      </c>
      <c r="J242" s="243" t="s">
        <v>2040</v>
      </c>
      <c r="K242" s="243" t="s">
        <v>2043</v>
      </c>
      <c r="L242" s="243" t="s">
        <v>2046</v>
      </c>
      <c r="M242" s="243" t="s">
        <v>2049</v>
      </c>
      <c r="N242" s="243" t="s">
        <v>2052</v>
      </c>
      <c r="O242" s="243" t="s">
        <v>2055</v>
      </c>
      <c r="P242" s="243" t="s">
        <v>202</v>
      </c>
      <c r="Q242" s="243" t="s">
        <v>2060</v>
      </c>
      <c r="R242" s="243" t="s">
        <v>2063</v>
      </c>
      <c r="S242" s="243" t="s">
        <v>2066</v>
      </c>
      <c r="T242" s="243" t="s">
        <v>2069</v>
      </c>
      <c r="U242" s="243" t="s">
        <v>2072</v>
      </c>
      <c r="V242" s="243" t="s">
        <v>2075</v>
      </c>
      <c r="W242" s="243" t="s">
        <v>2078</v>
      </c>
      <c r="X242" s="243" t="s">
        <v>2080</v>
      </c>
      <c r="Y242" s="244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254" t="s">
        <v>2085</v>
      </c>
      <c r="C243" s="243" t="s">
        <v>578</v>
      </c>
      <c r="D243" s="243" t="s">
        <v>2089</v>
      </c>
      <c r="E243" s="243" t="s">
        <v>2092</v>
      </c>
      <c r="F243" s="243" t="s">
        <v>1492</v>
      </c>
      <c r="G243" s="243" t="s">
        <v>2096</v>
      </c>
      <c r="H243" s="243" t="s">
        <v>1016</v>
      </c>
      <c r="I243" s="243" t="s">
        <v>2100</v>
      </c>
      <c r="J243" s="243" t="s">
        <v>2103</v>
      </c>
      <c r="K243" s="243" t="s">
        <v>2106</v>
      </c>
      <c r="L243" s="243" t="s">
        <v>2109</v>
      </c>
      <c r="M243" s="243" t="s">
        <v>1806</v>
      </c>
      <c r="N243" s="243" t="s">
        <v>2113</v>
      </c>
      <c r="O243" s="243" t="s">
        <v>2116</v>
      </c>
      <c r="P243" s="243" t="s">
        <v>2119</v>
      </c>
      <c r="Q243" s="243" t="s">
        <v>2122</v>
      </c>
      <c r="R243" s="243" t="s">
        <v>2125</v>
      </c>
      <c r="S243" s="243" t="s">
        <v>2128</v>
      </c>
      <c r="T243" s="243" t="s">
        <v>2131</v>
      </c>
      <c r="U243" s="243" t="s">
        <v>2134</v>
      </c>
      <c r="V243" s="243" t="s">
        <v>2137</v>
      </c>
      <c r="W243" s="243" t="s">
        <v>2140</v>
      </c>
      <c r="X243" s="243" t="s">
        <v>1187</v>
      </c>
      <c r="Y243" s="244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254" t="s">
        <v>2146</v>
      </c>
      <c r="C244" s="243" t="s">
        <v>2148</v>
      </c>
      <c r="D244" s="243" t="s">
        <v>2151</v>
      </c>
      <c r="E244" s="243" t="s">
        <v>2153</v>
      </c>
      <c r="F244" s="243" t="s">
        <v>2156</v>
      </c>
      <c r="G244" s="243" t="s">
        <v>2159</v>
      </c>
      <c r="H244" s="243" t="s">
        <v>2161</v>
      </c>
      <c r="I244" s="243" t="s">
        <v>2164</v>
      </c>
      <c r="J244" s="243" t="s">
        <v>2167</v>
      </c>
      <c r="K244" s="243" t="s">
        <v>2169</v>
      </c>
      <c r="L244" s="243" t="s">
        <v>2172</v>
      </c>
      <c r="M244" s="243" t="s">
        <v>2175</v>
      </c>
      <c r="N244" s="243" t="s">
        <v>2178</v>
      </c>
      <c r="O244" s="243" t="s">
        <v>2181</v>
      </c>
      <c r="P244" s="243" t="s">
        <v>2184</v>
      </c>
      <c r="Q244" s="243" t="s">
        <v>2187</v>
      </c>
      <c r="R244" s="243" t="s">
        <v>2190</v>
      </c>
      <c r="S244" s="243" t="s">
        <v>2193</v>
      </c>
      <c r="T244" s="243" t="s">
        <v>2196</v>
      </c>
      <c r="U244" s="243" t="s">
        <v>2199</v>
      </c>
      <c r="V244" s="243" t="s">
        <v>2202</v>
      </c>
      <c r="W244" s="243" t="s">
        <v>459</v>
      </c>
      <c r="X244" s="243" t="s">
        <v>665</v>
      </c>
      <c r="Y244" s="244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254" t="s">
        <v>2210</v>
      </c>
      <c r="C245" s="243" t="s">
        <v>2213</v>
      </c>
      <c r="D245" s="243" t="s">
        <v>243</v>
      </c>
      <c r="E245" s="243" t="s">
        <v>2217</v>
      </c>
      <c r="F245" s="243" t="s">
        <v>2220</v>
      </c>
      <c r="G245" s="243" t="s">
        <v>2223</v>
      </c>
      <c r="H245" s="243" t="s">
        <v>2226</v>
      </c>
      <c r="I245" s="243" t="s">
        <v>249</v>
      </c>
      <c r="J245" s="243" t="s">
        <v>2231</v>
      </c>
      <c r="K245" s="243" t="s">
        <v>2234</v>
      </c>
      <c r="L245" s="243" t="s">
        <v>2237</v>
      </c>
      <c r="M245" s="243" t="s">
        <v>2240</v>
      </c>
      <c r="N245" s="243" t="s">
        <v>2243</v>
      </c>
      <c r="O245" s="243" t="s">
        <v>2246</v>
      </c>
      <c r="P245" s="243" t="s">
        <v>2249</v>
      </c>
      <c r="Q245" s="243" t="s">
        <v>2252</v>
      </c>
      <c r="R245" s="243" t="s">
        <v>2255</v>
      </c>
      <c r="S245" s="243" t="s">
        <v>2258</v>
      </c>
      <c r="T245" s="243" t="s">
        <v>2261</v>
      </c>
      <c r="U245" s="243" t="s">
        <v>2264</v>
      </c>
      <c r="V245" s="243" t="s">
        <v>2267</v>
      </c>
      <c r="W245" s="243" t="s">
        <v>2270</v>
      </c>
      <c r="X245" s="243" t="s">
        <v>2273</v>
      </c>
      <c r="Y245" s="244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255" t="s">
        <v>253</v>
      </c>
      <c r="C246" s="246" t="s">
        <v>2281</v>
      </c>
      <c r="D246" s="246" t="s">
        <v>2284</v>
      </c>
      <c r="E246" s="246" t="s">
        <v>2287</v>
      </c>
      <c r="F246" s="246" t="s">
        <v>2290</v>
      </c>
      <c r="G246" s="246" t="s">
        <v>2293</v>
      </c>
      <c r="H246" s="246" t="s">
        <v>2295</v>
      </c>
      <c r="I246" s="246" t="s">
        <v>2297</v>
      </c>
      <c r="J246" s="246" t="s">
        <v>2300</v>
      </c>
      <c r="K246" s="246" t="s">
        <v>2303</v>
      </c>
      <c r="L246" s="246" t="s">
        <v>2306</v>
      </c>
      <c r="M246" s="246" t="s">
        <v>2309</v>
      </c>
      <c r="N246" s="246" t="s">
        <v>2311</v>
      </c>
      <c r="O246" s="246" t="s">
        <v>2314</v>
      </c>
      <c r="P246" s="246" t="s">
        <v>2317</v>
      </c>
      <c r="Q246" s="246" t="s">
        <v>2320</v>
      </c>
      <c r="R246" s="246" t="s">
        <v>2322</v>
      </c>
      <c r="S246" s="246" t="s">
        <v>2325</v>
      </c>
      <c r="T246" s="246" t="s">
        <v>2328</v>
      </c>
      <c r="U246" s="246" t="s">
        <v>2331</v>
      </c>
      <c r="V246" s="246" t="s">
        <v>2334</v>
      </c>
      <c r="W246" s="246" t="s">
        <v>2337</v>
      </c>
      <c r="X246" s="246" t="s">
        <v>2340</v>
      </c>
      <c r="Y246" s="247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228">
        <v>253.19</v>
      </c>
      <c r="C251" s="228">
        <v>253.19</v>
      </c>
      <c r="D251" s="228">
        <v>253.19</v>
      </c>
      <c r="E251" s="228">
        <v>253.19</v>
      </c>
      <c r="F251" s="228">
        <v>253.19</v>
      </c>
      <c r="G251" s="228">
        <v>253.19</v>
      </c>
      <c r="H251" s="228">
        <v>253.19</v>
      </c>
      <c r="I251" s="228">
        <v>253.19</v>
      </c>
      <c r="J251" s="228">
        <v>253.19</v>
      </c>
      <c r="K251" s="228">
        <v>253.19</v>
      </c>
      <c r="L251" s="228">
        <v>253.19</v>
      </c>
      <c r="M251" s="228">
        <v>253.19</v>
      </c>
      <c r="N251" s="228">
        <v>253.19</v>
      </c>
      <c r="O251" s="228">
        <v>253.19</v>
      </c>
      <c r="P251" s="228">
        <v>253.19</v>
      </c>
      <c r="Q251" s="228">
        <v>253.19</v>
      </c>
      <c r="R251" s="228">
        <v>253.19</v>
      </c>
      <c r="S251" s="228">
        <v>253.19</v>
      </c>
      <c r="T251" s="228">
        <v>253.19</v>
      </c>
      <c r="U251" s="228">
        <v>253.19</v>
      </c>
      <c r="V251" s="228">
        <v>253.19</v>
      </c>
      <c r="W251" s="228">
        <v>253.19</v>
      </c>
      <c r="X251" s="228">
        <v>253.19</v>
      </c>
      <c r="Y251" s="228">
        <v>253.19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228">
        <v>253.19</v>
      </c>
      <c r="C252" s="228">
        <v>253.19</v>
      </c>
      <c r="D252" s="228">
        <v>253.19</v>
      </c>
      <c r="E252" s="228">
        <v>253.19</v>
      </c>
      <c r="F252" s="228">
        <v>253.19</v>
      </c>
      <c r="G252" s="228">
        <v>253.19</v>
      </c>
      <c r="H252" s="228">
        <v>253.19</v>
      </c>
      <c r="I252" s="228">
        <v>253.19</v>
      </c>
      <c r="J252" s="228">
        <v>253.19</v>
      </c>
      <c r="K252" s="228">
        <v>253.19</v>
      </c>
      <c r="L252" s="228">
        <v>253.19</v>
      </c>
      <c r="M252" s="228">
        <v>253.19</v>
      </c>
      <c r="N252" s="228">
        <v>253.19</v>
      </c>
      <c r="O252" s="228">
        <v>253.19</v>
      </c>
      <c r="P252" s="228">
        <v>253.19</v>
      </c>
      <c r="Q252" s="228">
        <v>253.19</v>
      </c>
      <c r="R252" s="228">
        <v>253.19</v>
      </c>
      <c r="S252" s="228">
        <v>253.19</v>
      </c>
      <c r="T252" s="228">
        <v>253.19</v>
      </c>
      <c r="U252" s="228">
        <v>253.19</v>
      </c>
      <c r="V252" s="228">
        <v>253.19</v>
      </c>
      <c r="W252" s="228">
        <v>253.19</v>
      </c>
      <c r="X252" s="228">
        <v>253.19</v>
      </c>
      <c r="Y252" s="228">
        <v>253.19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228">
        <v>253.19</v>
      </c>
      <c r="C253" s="228">
        <v>253.19</v>
      </c>
      <c r="D253" s="228">
        <v>253.19</v>
      </c>
      <c r="E253" s="228">
        <v>253.19</v>
      </c>
      <c r="F253" s="228">
        <v>253.19</v>
      </c>
      <c r="G253" s="228">
        <v>253.19</v>
      </c>
      <c r="H253" s="228">
        <v>253.19</v>
      </c>
      <c r="I253" s="228">
        <v>253.19</v>
      </c>
      <c r="J253" s="228">
        <v>253.19</v>
      </c>
      <c r="K253" s="228">
        <v>253.19</v>
      </c>
      <c r="L253" s="228">
        <v>253.19</v>
      </c>
      <c r="M253" s="228">
        <v>253.19</v>
      </c>
      <c r="N253" s="228">
        <v>253.19</v>
      </c>
      <c r="O253" s="228">
        <v>253.19</v>
      </c>
      <c r="P253" s="228">
        <v>253.19</v>
      </c>
      <c r="Q253" s="228">
        <v>253.19</v>
      </c>
      <c r="R253" s="228">
        <v>253.19</v>
      </c>
      <c r="S253" s="228">
        <v>253.19</v>
      </c>
      <c r="T253" s="228">
        <v>253.19</v>
      </c>
      <c r="U253" s="228">
        <v>253.19</v>
      </c>
      <c r="V253" s="228">
        <v>253.19</v>
      </c>
      <c r="W253" s="228">
        <v>253.19</v>
      </c>
      <c r="X253" s="228">
        <v>253.19</v>
      </c>
      <c r="Y253" s="228">
        <v>253.19</v>
      </c>
      <c r="AB253" s="4">
        <v>17</v>
      </c>
      <c r="AC253" s="4">
        <v>8</v>
      </c>
    </row>
    <row r="254" spans="1:29" x14ac:dyDescent="0.25">
      <c r="A254" s="111">
        <v>4</v>
      </c>
      <c r="B254" s="228">
        <v>253.19</v>
      </c>
      <c r="C254" s="228">
        <v>253.19</v>
      </c>
      <c r="D254" s="228">
        <v>253.19</v>
      </c>
      <c r="E254" s="228">
        <v>253.19</v>
      </c>
      <c r="F254" s="228">
        <v>253.19</v>
      </c>
      <c r="G254" s="228">
        <v>253.19</v>
      </c>
      <c r="H254" s="228">
        <v>253.19</v>
      </c>
      <c r="I254" s="228">
        <v>253.19</v>
      </c>
      <c r="J254" s="228">
        <v>253.19</v>
      </c>
      <c r="K254" s="228">
        <v>253.19</v>
      </c>
      <c r="L254" s="228">
        <v>253.19</v>
      </c>
      <c r="M254" s="228">
        <v>253.19</v>
      </c>
      <c r="N254" s="228">
        <v>253.19</v>
      </c>
      <c r="O254" s="228">
        <v>253.19</v>
      </c>
      <c r="P254" s="228">
        <v>253.19</v>
      </c>
      <c r="Q254" s="228">
        <v>253.19</v>
      </c>
      <c r="R254" s="228">
        <v>253.19</v>
      </c>
      <c r="S254" s="228">
        <v>253.19</v>
      </c>
      <c r="T254" s="228">
        <v>253.19</v>
      </c>
      <c r="U254" s="228">
        <v>253.19</v>
      </c>
      <c r="V254" s="228">
        <v>253.19</v>
      </c>
      <c r="W254" s="228">
        <v>253.19</v>
      </c>
      <c r="X254" s="228">
        <v>253.19</v>
      </c>
      <c r="Y254" s="228">
        <v>253.19</v>
      </c>
      <c r="AB254" s="4">
        <v>17</v>
      </c>
      <c r="AC254" s="4">
        <v>9</v>
      </c>
    </row>
    <row r="255" spans="1:29" x14ac:dyDescent="0.25">
      <c r="A255" s="111">
        <v>5</v>
      </c>
      <c r="B255" s="228">
        <v>253.19</v>
      </c>
      <c r="C255" s="228">
        <v>253.19</v>
      </c>
      <c r="D255" s="228">
        <v>253.19</v>
      </c>
      <c r="E255" s="228">
        <v>253.19</v>
      </c>
      <c r="F255" s="228">
        <v>253.19</v>
      </c>
      <c r="G255" s="228">
        <v>253.19</v>
      </c>
      <c r="H255" s="228">
        <v>253.19</v>
      </c>
      <c r="I255" s="228">
        <v>253.19</v>
      </c>
      <c r="J255" s="228">
        <v>253.19</v>
      </c>
      <c r="K255" s="228">
        <v>253.19</v>
      </c>
      <c r="L255" s="228">
        <v>253.19</v>
      </c>
      <c r="M255" s="228">
        <v>253.19</v>
      </c>
      <c r="N255" s="228">
        <v>253.19</v>
      </c>
      <c r="O255" s="228">
        <v>253.19</v>
      </c>
      <c r="P255" s="228">
        <v>253.19</v>
      </c>
      <c r="Q255" s="228">
        <v>253.19</v>
      </c>
      <c r="R255" s="228">
        <v>253.19</v>
      </c>
      <c r="S255" s="228">
        <v>253.19</v>
      </c>
      <c r="T255" s="228">
        <v>253.19</v>
      </c>
      <c r="U255" s="228">
        <v>253.19</v>
      </c>
      <c r="V255" s="228">
        <v>253.19</v>
      </c>
      <c r="W255" s="228">
        <v>253.19</v>
      </c>
      <c r="X255" s="228">
        <v>253.19</v>
      </c>
      <c r="Y255" s="228">
        <v>253.19</v>
      </c>
      <c r="AB255" s="4">
        <v>17</v>
      </c>
      <c r="AC255" s="4">
        <v>10</v>
      </c>
    </row>
    <row r="256" spans="1:29" x14ac:dyDescent="0.25">
      <c r="A256" s="111">
        <v>6</v>
      </c>
      <c r="B256" s="228">
        <v>253.19</v>
      </c>
      <c r="C256" s="228">
        <v>253.19</v>
      </c>
      <c r="D256" s="228">
        <v>253.19</v>
      </c>
      <c r="E256" s="228">
        <v>253.19</v>
      </c>
      <c r="F256" s="228">
        <v>253.19</v>
      </c>
      <c r="G256" s="228">
        <v>253.19</v>
      </c>
      <c r="H256" s="228">
        <v>253.19</v>
      </c>
      <c r="I256" s="228">
        <v>253.19</v>
      </c>
      <c r="J256" s="228">
        <v>253.19</v>
      </c>
      <c r="K256" s="228">
        <v>253.19</v>
      </c>
      <c r="L256" s="228">
        <v>253.19</v>
      </c>
      <c r="M256" s="228">
        <v>253.19</v>
      </c>
      <c r="N256" s="228">
        <v>253.19</v>
      </c>
      <c r="O256" s="228">
        <v>253.19</v>
      </c>
      <c r="P256" s="228">
        <v>253.19</v>
      </c>
      <c r="Q256" s="228">
        <v>253.19</v>
      </c>
      <c r="R256" s="228">
        <v>253.19</v>
      </c>
      <c r="S256" s="228">
        <v>253.19</v>
      </c>
      <c r="T256" s="228">
        <v>253.19</v>
      </c>
      <c r="U256" s="228">
        <v>253.19</v>
      </c>
      <c r="V256" s="228">
        <v>253.19</v>
      </c>
      <c r="W256" s="228">
        <v>253.19</v>
      </c>
      <c r="X256" s="228">
        <v>253.19</v>
      </c>
      <c r="Y256" s="228">
        <v>253.19</v>
      </c>
      <c r="AB256" s="4">
        <v>17</v>
      </c>
      <c r="AC256" s="4">
        <v>11</v>
      </c>
    </row>
    <row r="257" spans="1:29" x14ac:dyDescent="0.25">
      <c r="A257" s="111">
        <v>7</v>
      </c>
      <c r="B257" s="228">
        <v>253.19</v>
      </c>
      <c r="C257" s="228">
        <v>253.19</v>
      </c>
      <c r="D257" s="228">
        <v>253.19</v>
      </c>
      <c r="E257" s="228">
        <v>253.19</v>
      </c>
      <c r="F257" s="228">
        <v>253.19</v>
      </c>
      <c r="G257" s="228">
        <v>253.19</v>
      </c>
      <c r="H257" s="228">
        <v>253.19</v>
      </c>
      <c r="I257" s="228">
        <v>253.19</v>
      </c>
      <c r="J257" s="228">
        <v>253.19</v>
      </c>
      <c r="K257" s="228">
        <v>253.19</v>
      </c>
      <c r="L257" s="228">
        <v>253.19</v>
      </c>
      <c r="M257" s="228">
        <v>253.19</v>
      </c>
      <c r="N257" s="228">
        <v>253.19</v>
      </c>
      <c r="O257" s="228">
        <v>253.19</v>
      </c>
      <c r="P257" s="228">
        <v>253.19</v>
      </c>
      <c r="Q257" s="228">
        <v>253.19</v>
      </c>
      <c r="R257" s="228">
        <v>253.19</v>
      </c>
      <c r="S257" s="228">
        <v>253.19</v>
      </c>
      <c r="T257" s="228">
        <v>253.19</v>
      </c>
      <c r="U257" s="228">
        <v>253.19</v>
      </c>
      <c r="V257" s="228">
        <v>253.19</v>
      </c>
      <c r="W257" s="228">
        <v>253.19</v>
      </c>
      <c r="X257" s="228">
        <v>253.19</v>
      </c>
      <c r="Y257" s="228">
        <v>253.19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228">
        <v>253.19</v>
      </c>
      <c r="C258" s="228">
        <v>253.19</v>
      </c>
      <c r="D258" s="228">
        <v>253.19</v>
      </c>
      <c r="E258" s="228">
        <v>253.19</v>
      </c>
      <c r="F258" s="228">
        <v>253.19</v>
      </c>
      <c r="G258" s="228">
        <v>253.19</v>
      </c>
      <c r="H258" s="228">
        <v>253.19</v>
      </c>
      <c r="I258" s="228">
        <v>253.19</v>
      </c>
      <c r="J258" s="228">
        <v>253.19</v>
      </c>
      <c r="K258" s="228">
        <v>253.19</v>
      </c>
      <c r="L258" s="228">
        <v>253.19</v>
      </c>
      <c r="M258" s="228">
        <v>253.19</v>
      </c>
      <c r="N258" s="228">
        <v>253.19</v>
      </c>
      <c r="O258" s="228">
        <v>253.19</v>
      </c>
      <c r="P258" s="228">
        <v>253.19</v>
      </c>
      <c r="Q258" s="228">
        <v>253.19</v>
      </c>
      <c r="R258" s="228">
        <v>253.19</v>
      </c>
      <c r="S258" s="228">
        <v>253.19</v>
      </c>
      <c r="T258" s="228">
        <v>253.19</v>
      </c>
      <c r="U258" s="228">
        <v>253.19</v>
      </c>
      <c r="V258" s="228">
        <v>253.19</v>
      </c>
      <c r="W258" s="228">
        <v>253.19</v>
      </c>
      <c r="X258" s="228">
        <v>253.19</v>
      </c>
      <c r="Y258" s="228">
        <v>253.19</v>
      </c>
      <c r="AB258" s="4">
        <v>17</v>
      </c>
      <c r="AC258" s="4">
        <v>13</v>
      </c>
    </row>
    <row r="259" spans="1:29" x14ac:dyDescent="0.25">
      <c r="A259" s="111">
        <v>9</v>
      </c>
      <c r="B259" s="228">
        <v>253.19</v>
      </c>
      <c r="C259" s="228">
        <v>253.19</v>
      </c>
      <c r="D259" s="228">
        <v>253.19</v>
      </c>
      <c r="E259" s="228">
        <v>253.19</v>
      </c>
      <c r="F259" s="228">
        <v>253.19</v>
      </c>
      <c r="G259" s="228">
        <v>253.19</v>
      </c>
      <c r="H259" s="228">
        <v>253.19</v>
      </c>
      <c r="I259" s="228">
        <v>253.19</v>
      </c>
      <c r="J259" s="228">
        <v>253.19</v>
      </c>
      <c r="K259" s="228">
        <v>253.19</v>
      </c>
      <c r="L259" s="228">
        <v>253.19</v>
      </c>
      <c r="M259" s="228">
        <v>253.19</v>
      </c>
      <c r="N259" s="228">
        <v>253.19</v>
      </c>
      <c r="O259" s="228">
        <v>253.19</v>
      </c>
      <c r="P259" s="228">
        <v>253.19</v>
      </c>
      <c r="Q259" s="228">
        <v>253.19</v>
      </c>
      <c r="R259" s="228">
        <v>253.19</v>
      </c>
      <c r="S259" s="228">
        <v>253.19</v>
      </c>
      <c r="T259" s="228">
        <v>253.19</v>
      </c>
      <c r="U259" s="228">
        <v>253.19</v>
      </c>
      <c r="V259" s="228">
        <v>253.19</v>
      </c>
      <c r="W259" s="228">
        <v>253.19</v>
      </c>
      <c r="X259" s="228">
        <v>253.19</v>
      </c>
      <c r="Y259" s="228">
        <v>253.19</v>
      </c>
      <c r="AB259" s="4">
        <v>17</v>
      </c>
      <c r="AC259" s="4">
        <v>14</v>
      </c>
    </row>
    <row r="260" spans="1:29" x14ac:dyDescent="0.25">
      <c r="A260" s="111">
        <v>10</v>
      </c>
      <c r="B260" s="228">
        <v>253.19</v>
      </c>
      <c r="C260" s="228">
        <v>253.19</v>
      </c>
      <c r="D260" s="228">
        <v>253.19</v>
      </c>
      <c r="E260" s="228">
        <v>253.19</v>
      </c>
      <c r="F260" s="228">
        <v>253.19</v>
      </c>
      <c r="G260" s="228">
        <v>253.19</v>
      </c>
      <c r="H260" s="228">
        <v>253.19</v>
      </c>
      <c r="I260" s="228">
        <v>253.19</v>
      </c>
      <c r="J260" s="228">
        <v>253.19</v>
      </c>
      <c r="K260" s="228">
        <v>253.19</v>
      </c>
      <c r="L260" s="228">
        <v>253.19</v>
      </c>
      <c r="M260" s="228">
        <v>253.19</v>
      </c>
      <c r="N260" s="228">
        <v>253.19</v>
      </c>
      <c r="O260" s="228">
        <v>253.19</v>
      </c>
      <c r="P260" s="228">
        <v>253.19</v>
      </c>
      <c r="Q260" s="228">
        <v>253.19</v>
      </c>
      <c r="R260" s="228">
        <v>253.19</v>
      </c>
      <c r="S260" s="228">
        <v>253.19</v>
      </c>
      <c r="T260" s="228">
        <v>253.19</v>
      </c>
      <c r="U260" s="228">
        <v>253.19</v>
      </c>
      <c r="V260" s="228">
        <v>253.19</v>
      </c>
      <c r="W260" s="228">
        <v>253.19</v>
      </c>
      <c r="X260" s="228">
        <v>253.19</v>
      </c>
      <c r="Y260" s="228">
        <v>253.19</v>
      </c>
      <c r="AB260" s="4">
        <v>17</v>
      </c>
      <c r="AC260" s="4">
        <v>15</v>
      </c>
    </row>
    <row r="261" spans="1:29" x14ac:dyDescent="0.25">
      <c r="A261" s="111">
        <v>11</v>
      </c>
      <c r="B261" s="228">
        <v>253.19</v>
      </c>
      <c r="C261" s="228">
        <v>253.19</v>
      </c>
      <c r="D261" s="228">
        <v>253.19</v>
      </c>
      <c r="E261" s="228">
        <v>253.19</v>
      </c>
      <c r="F261" s="228">
        <v>253.19</v>
      </c>
      <c r="G261" s="228">
        <v>253.19</v>
      </c>
      <c r="H261" s="228">
        <v>253.19</v>
      </c>
      <c r="I261" s="228">
        <v>253.19</v>
      </c>
      <c r="J261" s="228">
        <v>253.19</v>
      </c>
      <c r="K261" s="228">
        <v>253.19</v>
      </c>
      <c r="L261" s="228">
        <v>253.19</v>
      </c>
      <c r="M261" s="228">
        <v>253.19</v>
      </c>
      <c r="N261" s="228">
        <v>253.19</v>
      </c>
      <c r="O261" s="228">
        <v>253.19</v>
      </c>
      <c r="P261" s="228">
        <v>253.19</v>
      </c>
      <c r="Q261" s="228">
        <v>253.19</v>
      </c>
      <c r="R261" s="228">
        <v>253.19</v>
      </c>
      <c r="S261" s="228">
        <v>253.19</v>
      </c>
      <c r="T261" s="228">
        <v>253.19</v>
      </c>
      <c r="U261" s="228">
        <v>253.19</v>
      </c>
      <c r="V261" s="228">
        <v>253.19</v>
      </c>
      <c r="W261" s="228">
        <v>253.19</v>
      </c>
      <c r="X261" s="228">
        <v>253.19</v>
      </c>
      <c r="Y261" s="228">
        <v>253.19</v>
      </c>
      <c r="AB261" s="4">
        <v>17</v>
      </c>
      <c r="AC261" s="4">
        <v>16</v>
      </c>
    </row>
    <row r="262" spans="1:29" x14ac:dyDescent="0.25">
      <c r="A262" s="111">
        <v>12</v>
      </c>
      <c r="B262" s="228">
        <v>253.19</v>
      </c>
      <c r="C262" s="228">
        <v>253.19</v>
      </c>
      <c r="D262" s="228">
        <v>253.19</v>
      </c>
      <c r="E262" s="228">
        <v>253.19</v>
      </c>
      <c r="F262" s="228">
        <v>253.19</v>
      </c>
      <c r="G262" s="228">
        <v>253.19</v>
      </c>
      <c r="H262" s="228">
        <v>253.19</v>
      </c>
      <c r="I262" s="228">
        <v>253.19</v>
      </c>
      <c r="J262" s="228">
        <v>253.19</v>
      </c>
      <c r="K262" s="228">
        <v>253.19</v>
      </c>
      <c r="L262" s="228">
        <v>253.19</v>
      </c>
      <c r="M262" s="228">
        <v>253.19</v>
      </c>
      <c r="N262" s="228">
        <v>253.19</v>
      </c>
      <c r="O262" s="228">
        <v>253.19</v>
      </c>
      <c r="P262" s="228">
        <v>253.19</v>
      </c>
      <c r="Q262" s="228">
        <v>253.19</v>
      </c>
      <c r="R262" s="228">
        <v>253.19</v>
      </c>
      <c r="S262" s="228">
        <v>253.19</v>
      </c>
      <c r="T262" s="228">
        <v>253.19</v>
      </c>
      <c r="U262" s="228">
        <v>253.19</v>
      </c>
      <c r="V262" s="228">
        <v>253.19</v>
      </c>
      <c r="W262" s="228">
        <v>253.19</v>
      </c>
      <c r="X262" s="228">
        <v>253.19</v>
      </c>
      <c r="Y262" s="228">
        <v>253.19</v>
      </c>
      <c r="AB262" s="4">
        <v>17</v>
      </c>
      <c r="AC262" s="4">
        <v>17</v>
      </c>
    </row>
    <row r="263" spans="1:29" x14ac:dyDescent="0.25">
      <c r="A263" s="111">
        <v>13</v>
      </c>
      <c r="B263" s="228">
        <v>253.19</v>
      </c>
      <c r="C263" s="228">
        <v>253.19</v>
      </c>
      <c r="D263" s="228">
        <v>253.19</v>
      </c>
      <c r="E263" s="228">
        <v>253.19</v>
      </c>
      <c r="F263" s="228">
        <v>253.19</v>
      </c>
      <c r="G263" s="228">
        <v>253.19</v>
      </c>
      <c r="H263" s="228">
        <v>253.19</v>
      </c>
      <c r="I263" s="228">
        <v>253.19</v>
      </c>
      <c r="J263" s="228">
        <v>253.19</v>
      </c>
      <c r="K263" s="228">
        <v>253.19</v>
      </c>
      <c r="L263" s="228">
        <v>253.19</v>
      </c>
      <c r="M263" s="228">
        <v>253.19</v>
      </c>
      <c r="N263" s="228">
        <v>253.19</v>
      </c>
      <c r="O263" s="228">
        <v>253.19</v>
      </c>
      <c r="P263" s="228">
        <v>253.19</v>
      </c>
      <c r="Q263" s="228">
        <v>253.19</v>
      </c>
      <c r="R263" s="228">
        <v>253.19</v>
      </c>
      <c r="S263" s="228">
        <v>253.19</v>
      </c>
      <c r="T263" s="228">
        <v>253.19</v>
      </c>
      <c r="U263" s="228">
        <v>253.19</v>
      </c>
      <c r="V263" s="228">
        <v>253.19</v>
      </c>
      <c r="W263" s="228">
        <v>253.19</v>
      </c>
      <c r="X263" s="228">
        <v>253.19</v>
      </c>
      <c r="Y263" s="228">
        <v>253.19</v>
      </c>
      <c r="AB263" s="4">
        <v>17</v>
      </c>
      <c r="AC263" s="4">
        <v>18</v>
      </c>
    </row>
    <row r="264" spans="1:29" x14ac:dyDescent="0.25">
      <c r="A264" s="111">
        <v>14</v>
      </c>
      <c r="B264" s="228">
        <v>253.19</v>
      </c>
      <c r="C264" s="228">
        <v>253.19</v>
      </c>
      <c r="D264" s="228">
        <v>253.19</v>
      </c>
      <c r="E264" s="228">
        <v>253.19</v>
      </c>
      <c r="F264" s="228">
        <v>253.19</v>
      </c>
      <c r="G264" s="228">
        <v>253.19</v>
      </c>
      <c r="H264" s="228">
        <v>253.19</v>
      </c>
      <c r="I264" s="228">
        <v>253.19</v>
      </c>
      <c r="J264" s="228">
        <v>253.19</v>
      </c>
      <c r="K264" s="228">
        <v>253.19</v>
      </c>
      <c r="L264" s="228">
        <v>253.19</v>
      </c>
      <c r="M264" s="228">
        <v>253.19</v>
      </c>
      <c r="N264" s="228">
        <v>253.19</v>
      </c>
      <c r="O264" s="228">
        <v>253.19</v>
      </c>
      <c r="P264" s="228">
        <v>253.19</v>
      </c>
      <c r="Q264" s="228">
        <v>253.19</v>
      </c>
      <c r="R264" s="228">
        <v>253.19</v>
      </c>
      <c r="S264" s="228">
        <v>253.19</v>
      </c>
      <c r="T264" s="228">
        <v>253.19</v>
      </c>
      <c r="U264" s="228">
        <v>253.19</v>
      </c>
      <c r="V264" s="228">
        <v>253.19</v>
      </c>
      <c r="W264" s="228">
        <v>253.19</v>
      </c>
      <c r="X264" s="228">
        <v>253.19</v>
      </c>
      <c r="Y264" s="228">
        <v>253.19</v>
      </c>
      <c r="AB264" s="4">
        <v>17</v>
      </c>
      <c r="AC264" s="4">
        <v>19</v>
      </c>
    </row>
    <row r="265" spans="1:29" x14ac:dyDescent="0.25">
      <c r="A265" s="111">
        <v>15</v>
      </c>
      <c r="B265" s="228">
        <v>253.19</v>
      </c>
      <c r="C265" s="228">
        <v>253.19</v>
      </c>
      <c r="D265" s="228">
        <v>253.19</v>
      </c>
      <c r="E265" s="228">
        <v>253.19</v>
      </c>
      <c r="F265" s="228">
        <v>253.19</v>
      </c>
      <c r="G265" s="228">
        <v>253.19</v>
      </c>
      <c r="H265" s="228">
        <v>253.19</v>
      </c>
      <c r="I265" s="228">
        <v>253.19</v>
      </c>
      <c r="J265" s="228">
        <v>253.19</v>
      </c>
      <c r="K265" s="228">
        <v>253.19</v>
      </c>
      <c r="L265" s="228">
        <v>253.19</v>
      </c>
      <c r="M265" s="228">
        <v>253.19</v>
      </c>
      <c r="N265" s="228">
        <v>253.19</v>
      </c>
      <c r="O265" s="228">
        <v>253.19</v>
      </c>
      <c r="P265" s="228">
        <v>253.19</v>
      </c>
      <c r="Q265" s="228">
        <v>253.19</v>
      </c>
      <c r="R265" s="228">
        <v>253.19</v>
      </c>
      <c r="S265" s="228">
        <v>253.19</v>
      </c>
      <c r="T265" s="228">
        <v>253.19</v>
      </c>
      <c r="U265" s="228">
        <v>253.19</v>
      </c>
      <c r="V265" s="228">
        <v>253.19</v>
      </c>
      <c r="W265" s="228">
        <v>253.19</v>
      </c>
      <c r="X265" s="228">
        <v>253.19</v>
      </c>
      <c r="Y265" s="228">
        <v>253.19</v>
      </c>
      <c r="AB265" s="4">
        <v>17</v>
      </c>
      <c r="AC265" s="4">
        <v>20</v>
      </c>
    </row>
    <row r="266" spans="1:29" x14ac:dyDescent="0.25">
      <c r="A266" s="111">
        <v>16</v>
      </c>
      <c r="B266" s="228">
        <v>253.19</v>
      </c>
      <c r="C266" s="228">
        <v>253.19</v>
      </c>
      <c r="D266" s="228">
        <v>253.19</v>
      </c>
      <c r="E266" s="228">
        <v>253.19</v>
      </c>
      <c r="F266" s="228">
        <v>253.19</v>
      </c>
      <c r="G266" s="228">
        <v>253.19</v>
      </c>
      <c r="H266" s="228">
        <v>253.19</v>
      </c>
      <c r="I266" s="228">
        <v>253.19</v>
      </c>
      <c r="J266" s="228">
        <v>253.19</v>
      </c>
      <c r="K266" s="228">
        <v>253.19</v>
      </c>
      <c r="L266" s="228">
        <v>253.19</v>
      </c>
      <c r="M266" s="228">
        <v>253.19</v>
      </c>
      <c r="N266" s="228">
        <v>253.19</v>
      </c>
      <c r="O266" s="228">
        <v>253.19</v>
      </c>
      <c r="P266" s="228">
        <v>253.19</v>
      </c>
      <c r="Q266" s="228">
        <v>253.19</v>
      </c>
      <c r="R266" s="228">
        <v>253.19</v>
      </c>
      <c r="S266" s="228">
        <v>253.19</v>
      </c>
      <c r="T266" s="228">
        <v>253.19</v>
      </c>
      <c r="U266" s="228">
        <v>253.19</v>
      </c>
      <c r="V266" s="228">
        <v>253.19</v>
      </c>
      <c r="W266" s="228">
        <v>253.19</v>
      </c>
      <c r="X266" s="228">
        <v>253.19</v>
      </c>
      <c r="Y266" s="228">
        <v>253.19</v>
      </c>
      <c r="AB266" s="4">
        <v>17</v>
      </c>
      <c r="AC266" s="4">
        <v>21</v>
      </c>
    </row>
    <row r="267" spans="1:29" x14ac:dyDescent="0.25">
      <c r="A267" s="111">
        <v>17</v>
      </c>
      <c r="B267" s="228">
        <v>253.19</v>
      </c>
      <c r="C267" s="228">
        <v>253.19</v>
      </c>
      <c r="D267" s="228">
        <v>253.19</v>
      </c>
      <c r="E267" s="228">
        <v>253.19</v>
      </c>
      <c r="F267" s="228">
        <v>253.19</v>
      </c>
      <c r="G267" s="228">
        <v>253.19</v>
      </c>
      <c r="H267" s="228">
        <v>253.19</v>
      </c>
      <c r="I267" s="228">
        <v>253.19</v>
      </c>
      <c r="J267" s="228">
        <v>253.19</v>
      </c>
      <c r="K267" s="228">
        <v>253.19</v>
      </c>
      <c r="L267" s="228">
        <v>253.19</v>
      </c>
      <c r="M267" s="228">
        <v>253.19</v>
      </c>
      <c r="N267" s="228">
        <v>253.19</v>
      </c>
      <c r="O267" s="228">
        <v>253.19</v>
      </c>
      <c r="P267" s="228">
        <v>253.19</v>
      </c>
      <c r="Q267" s="228">
        <v>253.19</v>
      </c>
      <c r="R267" s="228">
        <v>253.19</v>
      </c>
      <c r="S267" s="228">
        <v>253.19</v>
      </c>
      <c r="T267" s="228">
        <v>253.19</v>
      </c>
      <c r="U267" s="228">
        <v>253.19</v>
      </c>
      <c r="V267" s="228">
        <v>253.19</v>
      </c>
      <c r="W267" s="228">
        <v>253.19</v>
      </c>
      <c r="X267" s="228">
        <v>253.19</v>
      </c>
      <c r="Y267" s="228">
        <v>253.19</v>
      </c>
      <c r="AB267" s="4">
        <v>17</v>
      </c>
      <c r="AC267" s="4">
        <v>22</v>
      </c>
    </row>
    <row r="268" spans="1:29" x14ac:dyDescent="0.25">
      <c r="A268" s="111">
        <v>18</v>
      </c>
      <c r="B268" s="228">
        <v>253.19</v>
      </c>
      <c r="C268" s="228">
        <v>253.19</v>
      </c>
      <c r="D268" s="228">
        <v>253.19</v>
      </c>
      <c r="E268" s="228">
        <v>253.19</v>
      </c>
      <c r="F268" s="228">
        <v>253.19</v>
      </c>
      <c r="G268" s="228">
        <v>253.19</v>
      </c>
      <c r="H268" s="228">
        <v>253.19</v>
      </c>
      <c r="I268" s="228">
        <v>253.19</v>
      </c>
      <c r="J268" s="228">
        <v>253.19</v>
      </c>
      <c r="K268" s="228">
        <v>253.19</v>
      </c>
      <c r="L268" s="228">
        <v>253.19</v>
      </c>
      <c r="M268" s="228">
        <v>253.19</v>
      </c>
      <c r="N268" s="228">
        <v>253.19</v>
      </c>
      <c r="O268" s="228">
        <v>253.19</v>
      </c>
      <c r="P268" s="228">
        <v>253.19</v>
      </c>
      <c r="Q268" s="228">
        <v>253.19</v>
      </c>
      <c r="R268" s="228">
        <v>253.19</v>
      </c>
      <c r="S268" s="228">
        <v>253.19</v>
      </c>
      <c r="T268" s="228">
        <v>253.19</v>
      </c>
      <c r="U268" s="228">
        <v>253.19</v>
      </c>
      <c r="V268" s="228">
        <v>253.19</v>
      </c>
      <c r="W268" s="228">
        <v>253.19</v>
      </c>
      <c r="X268" s="228">
        <v>253.19</v>
      </c>
      <c r="Y268" s="228">
        <v>253.19</v>
      </c>
      <c r="AB268" s="4">
        <v>17</v>
      </c>
      <c r="AC268" s="4">
        <v>23</v>
      </c>
    </row>
    <row r="269" spans="1:29" x14ac:dyDescent="0.25">
      <c r="A269" s="111">
        <v>19</v>
      </c>
      <c r="B269" s="228">
        <v>253.19</v>
      </c>
      <c r="C269" s="228">
        <v>253.19</v>
      </c>
      <c r="D269" s="228">
        <v>253.19</v>
      </c>
      <c r="E269" s="228">
        <v>253.19</v>
      </c>
      <c r="F269" s="228">
        <v>253.19</v>
      </c>
      <c r="G269" s="228">
        <v>253.19</v>
      </c>
      <c r="H269" s="228">
        <v>253.19</v>
      </c>
      <c r="I269" s="228">
        <v>253.19</v>
      </c>
      <c r="J269" s="228">
        <v>253.19</v>
      </c>
      <c r="K269" s="228">
        <v>253.19</v>
      </c>
      <c r="L269" s="228">
        <v>253.19</v>
      </c>
      <c r="M269" s="228">
        <v>253.19</v>
      </c>
      <c r="N269" s="228">
        <v>253.19</v>
      </c>
      <c r="O269" s="228">
        <v>253.19</v>
      </c>
      <c r="P269" s="228">
        <v>253.19</v>
      </c>
      <c r="Q269" s="228">
        <v>253.19</v>
      </c>
      <c r="R269" s="228">
        <v>253.19</v>
      </c>
      <c r="S269" s="228">
        <v>253.19</v>
      </c>
      <c r="T269" s="228">
        <v>253.19</v>
      </c>
      <c r="U269" s="228">
        <v>253.19</v>
      </c>
      <c r="V269" s="228">
        <v>253.19</v>
      </c>
      <c r="W269" s="228">
        <v>253.19</v>
      </c>
      <c r="X269" s="228">
        <v>253.19</v>
      </c>
      <c r="Y269" s="228">
        <v>253.19</v>
      </c>
      <c r="AB269" s="4">
        <v>17</v>
      </c>
      <c r="AC269" s="4">
        <v>24</v>
      </c>
    </row>
    <row r="270" spans="1:29" x14ac:dyDescent="0.25">
      <c r="A270" s="111">
        <v>20</v>
      </c>
      <c r="B270" s="228">
        <v>253.19</v>
      </c>
      <c r="C270" s="228">
        <v>253.19</v>
      </c>
      <c r="D270" s="228">
        <v>253.19</v>
      </c>
      <c r="E270" s="228">
        <v>253.19</v>
      </c>
      <c r="F270" s="228">
        <v>253.19</v>
      </c>
      <c r="G270" s="228">
        <v>253.19</v>
      </c>
      <c r="H270" s="228">
        <v>253.19</v>
      </c>
      <c r="I270" s="228">
        <v>253.19</v>
      </c>
      <c r="J270" s="228">
        <v>253.19</v>
      </c>
      <c r="K270" s="228">
        <v>253.19</v>
      </c>
      <c r="L270" s="228">
        <v>253.19</v>
      </c>
      <c r="M270" s="228">
        <v>253.19</v>
      </c>
      <c r="N270" s="228">
        <v>253.19</v>
      </c>
      <c r="O270" s="228">
        <v>253.19</v>
      </c>
      <c r="P270" s="228">
        <v>253.19</v>
      </c>
      <c r="Q270" s="228">
        <v>253.19</v>
      </c>
      <c r="R270" s="228">
        <v>253.19</v>
      </c>
      <c r="S270" s="228">
        <v>253.19</v>
      </c>
      <c r="T270" s="228">
        <v>253.19</v>
      </c>
      <c r="U270" s="228">
        <v>253.19</v>
      </c>
      <c r="V270" s="228">
        <v>253.19</v>
      </c>
      <c r="W270" s="228">
        <v>253.19</v>
      </c>
      <c r="X270" s="228">
        <v>253.19</v>
      </c>
      <c r="Y270" s="228">
        <v>253.19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228">
        <v>253.19</v>
      </c>
      <c r="C271" s="228">
        <v>253.19</v>
      </c>
      <c r="D271" s="228">
        <v>253.19</v>
      </c>
      <c r="E271" s="228">
        <v>253.19</v>
      </c>
      <c r="F271" s="228">
        <v>253.19</v>
      </c>
      <c r="G271" s="228">
        <v>253.19</v>
      </c>
      <c r="H271" s="228">
        <v>253.19</v>
      </c>
      <c r="I271" s="228">
        <v>253.19</v>
      </c>
      <c r="J271" s="228">
        <v>253.19</v>
      </c>
      <c r="K271" s="228">
        <v>253.19</v>
      </c>
      <c r="L271" s="228">
        <v>253.19</v>
      </c>
      <c r="M271" s="228">
        <v>253.19</v>
      </c>
      <c r="N271" s="228">
        <v>253.19</v>
      </c>
      <c r="O271" s="228">
        <v>253.19</v>
      </c>
      <c r="P271" s="228">
        <v>253.19</v>
      </c>
      <c r="Q271" s="228">
        <v>253.19</v>
      </c>
      <c r="R271" s="228">
        <v>253.19</v>
      </c>
      <c r="S271" s="228">
        <v>253.19</v>
      </c>
      <c r="T271" s="228">
        <v>253.19</v>
      </c>
      <c r="U271" s="228">
        <v>253.19</v>
      </c>
      <c r="V271" s="228">
        <v>253.19</v>
      </c>
      <c r="W271" s="228">
        <v>253.19</v>
      </c>
      <c r="X271" s="228">
        <v>253.19</v>
      </c>
      <c r="Y271" s="228">
        <v>253.19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228">
        <v>253.19</v>
      </c>
      <c r="C272" s="228">
        <v>253.19</v>
      </c>
      <c r="D272" s="228">
        <v>253.19</v>
      </c>
      <c r="E272" s="228">
        <v>253.19</v>
      </c>
      <c r="F272" s="228">
        <v>253.19</v>
      </c>
      <c r="G272" s="228">
        <v>253.19</v>
      </c>
      <c r="H272" s="228">
        <v>253.19</v>
      </c>
      <c r="I272" s="228">
        <v>253.19</v>
      </c>
      <c r="J272" s="228">
        <v>253.19</v>
      </c>
      <c r="K272" s="228">
        <v>253.19</v>
      </c>
      <c r="L272" s="228">
        <v>253.19</v>
      </c>
      <c r="M272" s="228">
        <v>253.19</v>
      </c>
      <c r="N272" s="228">
        <v>253.19</v>
      </c>
      <c r="O272" s="228">
        <v>253.19</v>
      </c>
      <c r="P272" s="228">
        <v>253.19</v>
      </c>
      <c r="Q272" s="228">
        <v>253.19</v>
      </c>
      <c r="R272" s="228">
        <v>253.19</v>
      </c>
      <c r="S272" s="228">
        <v>253.19</v>
      </c>
      <c r="T272" s="228">
        <v>253.19</v>
      </c>
      <c r="U272" s="228">
        <v>253.19</v>
      </c>
      <c r="V272" s="228">
        <v>253.19</v>
      </c>
      <c r="W272" s="228">
        <v>253.19</v>
      </c>
      <c r="X272" s="228">
        <v>253.19</v>
      </c>
      <c r="Y272" s="228">
        <v>253.19</v>
      </c>
      <c r="AB272" s="4">
        <v>18</v>
      </c>
      <c r="AC272" s="4">
        <v>3</v>
      </c>
    </row>
    <row r="273" spans="1:29" x14ac:dyDescent="0.25">
      <c r="A273" s="111">
        <v>23</v>
      </c>
      <c r="B273" s="228">
        <v>253.19</v>
      </c>
      <c r="C273" s="228">
        <v>253.19</v>
      </c>
      <c r="D273" s="228">
        <v>253.19</v>
      </c>
      <c r="E273" s="228">
        <v>253.19</v>
      </c>
      <c r="F273" s="228">
        <v>253.19</v>
      </c>
      <c r="G273" s="228">
        <v>253.19</v>
      </c>
      <c r="H273" s="228">
        <v>253.19</v>
      </c>
      <c r="I273" s="228">
        <v>253.19</v>
      </c>
      <c r="J273" s="228">
        <v>253.19</v>
      </c>
      <c r="K273" s="228">
        <v>253.19</v>
      </c>
      <c r="L273" s="228">
        <v>253.19</v>
      </c>
      <c r="M273" s="228">
        <v>253.19</v>
      </c>
      <c r="N273" s="228">
        <v>253.19</v>
      </c>
      <c r="O273" s="228">
        <v>253.19</v>
      </c>
      <c r="P273" s="228">
        <v>253.19</v>
      </c>
      <c r="Q273" s="228">
        <v>253.19</v>
      </c>
      <c r="R273" s="228">
        <v>253.19</v>
      </c>
      <c r="S273" s="228">
        <v>253.19</v>
      </c>
      <c r="T273" s="228">
        <v>253.19</v>
      </c>
      <c r="U273" s="228">
        <v>253.19</v>
      </c>
      <c r="V273" s="228">
        <v>253.19</v>
      </c>
      <c r="W273" s="228">
        <v>253.19</v>
      </c>
      <c r="X273" s="228">
        <v>253.19</v>
      </c>
      <c r="Y273" s="228">
        <v>253.19</v>
      </c>
      <c r="AB273" s="4">
        <v>18</v>
      </c>
      <c r="AC273" s="4">
        <v>4</v>
      </c>
    </row>
    <row r="274" spans="1:29" x14ac:dyDescent="0.25">
      <c r="A274" s="111">
        <v>24</v>
      </c>
      <c r="B274" s="228">
        <v>253.19</v>
      </c>
      <c r="C274" s="228">
        <v>253.19</v>
      </c>
      <c r="D274" s="228">
        <v>253.19</v>
      </c>
      <c r="E274" s="228">
        <v>253.19</v>
      </c>
      <c r="F274" s="228">
        <v>253.19</v>
      </c>
      <c r="G274" s="228">
        <v>253.19</v>
      </c>
      <c r="H274" s="228">
        <v>253.19</v>
      </c>
      <c r="I274" s="228">
        <v>253.19</v>
      </c>
      <c r="J274" s="228">
        <v>253.19</v>
      </c>
      <c r="K274" s="228">
        <v>253.19</v>
      </c>
      <c r="L274" s="228">
        <v>253.19</v>
      </c>
      <c r="M274" s="228">
        <v>253.19</v>
      </c>
      <c r="N274" s="228">
        <v>253.19</v>
      </c>
      <c r="O274" s="228">
        <v>253.19</v>
      </c>
      <c r="P274" s="228">
        <v>253.19</v>
      </c>
      <c r="Q274" s="228">
        <v>253.19</v>
      </c>
      <c r="R274" s="228">
        <v>253.19</v>
      </c>
      <c r="S274" s="228">
        <v>253.19</v>
      </c>
      <c r="T274" s="228">
        <v>253.19</v>
      </c>
      <c r="U274" s="228">
        <v>253.19</v>
      </c>
      <c r="V274" s="228">
        <v>253.19</v>
      </c>
      <c r="W274" s="228">
        <v>253.19</v>
      </c>
      <c r="X274" s="228">
        <v>253.19</v>
      </c>
      <c r="Y274" s="228">
        <v>253.19</v>
      </c>
      <c r="AB274" s="4">
        <v>18</v>
      </c>
      <c r="AC274" s="4">
        <v>5</v>
      </c>
    </row>
    <row r="275" spans="1:29" x14ac:dyDescent="0.25">
      <c r="A275" s="111">
        <v>25</v>
      </c>
      <c r="B275" s="228">
        <v>253.19</v>
      </c>
      <c r="C275" s="228">
        <v>253.19</v>
      </c>
      <c r="D275" s="228">
        <v>253.19</v>
      </c>
      <c r="E275" s="228">
        <v>253.19</v>
      </c>
      <c r="F275" s="228">
        <v>253.19</v>
      </c>
      <c r="G275" s="228">
        <v>253.19</v>
      </c>
      <c r="H275" s="228">
        <v>253.19</v>
      </c>
      <c r="I275" s="228">
        <v>253.19</v>
      </c>
      <c r="J275" s="228">
        <v>253.19</v>
      </c>
      <c r="K275" s="228">
        <v>253.19</v>
      </c>
      <c r="L275" s="228">
        <v>253.19</v>
      </c>
      <c r="M275" s="228">
        <v>253.19</v>
      </c>
      <c r="N275" s="228">
        <v>253.19</v>
      </c>
      <c r="O275" s="228">
        <v>253.19</v>
      </c>
      <c r="P275" s="228">
        <v>253.19</v>
      </c>
      <c r="Q275" s="228">
        <v>253.19</v>
      </c>
      <c r="R275" s="228">
        <v>253.19</v>
      </c>
      <c r="S275" s="228">
        <v>253.19</v>
      </c>
      <c r="T275" s="228">
        <v>253.19</v>
      </c>
      <c r="U275" s="228">
        <v>253.19</v>
      </c>
      <c r="V275" s="228">
        <v>253.19</v>
      </c>
      <c r="W275" s="228">
        <v>253.19</v>
      </c>
      <c r="X275" s="228">
        <v>253.19</v>
      </c>
      <c r="Y275" s="228">
        <v>253.19</v>
      </c>
      <c r="AB275" s="4">
        <v>18</v>
      </c>
      <c r="AC275" s="4">
        <v>6</v>
      </c>
    </row>
    <row r="276" spans="1:29" x14ac:dyDescent="0.25">
      <c r="A276" s="111">
        <v>26</v>
      </c>
      <c r="B276" s="228">
        <v>253.19</v>
      </c>
      <c r="C276" s="228">
        <v>253.19</v>
      </c>
      <c r="D276" s="228">
        <v>253.19</v>
      </c>
      <c r="E276" s="228">
        <v>253.19</v>
      </c>
      <c r="F276" s="228">
        <v>253.19</v>
      </c>
      <c r="G276" s="228">
        <v>253.19</v>
      </c>
      <c r="H276" s="228">
        <v>253.19</v>
      </c>
      <c r="I276" s="228">
        <v>253.19</v>
      </c>
      <c r="J276" s="228">
        <v>253.19</v>
      </c>
      <c r="K276" s="228">
        <v>253.19</v>
      </c>
      <c r="L276" s="228">
        <v>253.19</v>
      </c>
      <c r="M276" s="228">
        <v>253.19</v>
      </c>
      <c r="N276" s="228">
        <v>253.19</v>
      </c>
      <c r="O276" s="228">
        <v>253.19</v>
      </c>
      <c r="P276" s="228">
        <v>253.19</v>
      </c>
      <c r="Q276" s="228">
        <v>253.19</v>
      </c>
      <c r="R276" s="228">
        <v>253.19</v>
      </c>
      <c r="S276" s="228">
        <v>253.19</v>
      </c>
      <c r="T276" s="228">
        <v>253.19</v>
      </c>
      <c r="U276" s="228">
        <v>253.19</v>
      </c>
      <c r="V276" s="228">
        <v>253.19</v>
      </c>
      <c r="W276" s="228">
        <v>253.19</v>
      </c>
      <c r="X276" s="228">
        <v>253.19</v>
      </c>
      <c r="Y276" s="228">
        <v>253.19</v>
      </c>
      <c r="AB276" s="4">
        <v>18</v>
      </c>
      <c r="AC276" s="4">
        <v>7</v>
      </c>
    </row>
    <row r="277" spans="1:29" x14ac:dyDescent="0.25">
      <c r="A277" s="111">
        <v>27</v>
      </c>
      <c r="B277" s="228">
        <v>253.19</v>
      </c>
      <c r="C277" s="228">
        <v>253.19</v>
      </c>
      <c r="D277" s="228">
        <v>253.19</v>
      </c>
      <c r="E277" s="228">
        <v>253.19</v>
      </c>
      <c r="F277" s="228">
        <v>253.19</v>
      </c>
      <c r="G277" s="228">
        <v>253.19</v>
      </c>
      <c r="H277" s="228">
        <v>253.19</v>
      </c>
      <c r="I277" s="228">
        <v>253.19</v>
      </c>
      <c r="J277" s="228">
        <v>253.19</v>
      </c>
      <c r="K277" s="228">
        <v>253.19</v>
      </c>
      <c r="L277" s="228">
        <v>253.19</v>
      </c>
      <c r="M277" s="228">
        <v>253.19</v>
      </c>
      <c r="N277" s="228">
        <v>253.19</v>
      </c>
      <c r="O277" s="228">
        <v>253.19</v>
      </c>
      <c r="P277" s="228">
        <v>253.19</v>
      </c>
      <c r="Q277" s="228">
        <v>253.19</v>
      </c>
      <c r="R277" s="228">
        <v>253.19</v>
      </c>
      <c r="S277" s="228">
        <v>253.19</v>
      </c>
      <c r="T277" s="228">
        <v>253.19</v>
      </c>
      <c r="U277" s="228">
        <v>253.19</v>
      </c>
      <c r="V277" s="228">
        <v>253.19</v>
      </c>
      <c r="W277" s="228">
        <v>253.19</v>
      </c>
      <c r="X277" s="228">
        <v>253.19</v>
      </c>
      <c r="Y277" s="228">
        <v>253.19</v>
      </c>
      <c r="AB277" s="4">
        <v>18</v>
      </c>
      <c r="AC277" s="4">
        <v>8</v>
      </c>
    </row>
    <row r="278" spans="1:29" x14ac:dyDescent="0.25">
      <c r="A278" s="111">
        <v>28</v>
      </c>
      <c r="B278" s="228">
        <v>253.19</v>
      </c>
      <c r="C278" s="228">
        <v>253.19</v>
      </c>
      <c r="D278" s="228">
        <v>253.19</v>
      </c>
      <c r="E278" s="228">
        <v>253.19</v>
      </c>
      <c r="F278" s="228">
        <v>253.19</v>
      </c>
      <c r="G278" s="228">
        <v>253.19</v>
      </c>
      <c r="H278" s="228">
        <v>253.19</v>
      </c>
      <c r="I278" s="228">
        <v>253.19</v>
      </c>
      <c r="J278" s="228">
        <v>253.19</v>
      </c>
      <c r="K278" s="228">
        <v>253.19</v>
      </c>
      <c r="L278" s="228">
        <v>253.19</v>
      </c>
      <c r="M278" s="228">
        <v>253.19</v>
      </c>
      <c r="N278" s="228">
        <v>253.19</v>
      </c>
      <c r="O278" s="228">
        <v>253.19</v>
      </c>
      <c r="P278" s="228">
        <v>253.19</v>
      </c>
      <c r="Q278" s="228">
        <v>253.19</v>
      </c>
      <c r="R278" s="228">
        <v>253.19</v>
      </c>
      <c r="S278" s="228">
        <v>253.19</v>
      </c>
      <c r="T278" s="228">
        <v>253.19</v>
      </c>
      <c r="U278" s="228">
        <v>253.19</v>
      </c>
      <c r="V278" s="228">
        <v>253.19</v>
      </c>
      <c r="W278" s="228">
        <v>253.19</v>
      </c>
      <c r="X278" s="228">
        <v>253.19</v>
      </c>
      <c r="Y278" s="228">
        <v>253.19</v>
      </c>
      <c r="AB278" s="4">
        <v>18</v>
      </c>
      <c r="AC278" s="4">
        <v>9</v>
      </c>
    </row>
    <row r="279" spans="1:29" x14ac:dyDescent="0.25">
      <c r="A279" s="111">
        <v>29</v>
      </c>
      <c r="B279" s="228">
        <v>253.19</v>
      </c>
      <c r="C279" s="228">
        <v>253.19</v>
      </c>
      <c r="D279" s="228">
        <v>253.19</v>
      </c>
      <c r="E279" s="228">
        <v>253.19</v>
      </c>
      <c r="F279" s="228">
        <v>253.19</v>
      </c>
      <c r="G279" s="228">
        <v>253.19</v>
      </c>
      <c r="H279" s="228">
        <v>253.19</v>
      </c>
      <c r="I279" s="228">
        <v>253.19</v>
      </c>
      <c r="J279" s="228">
        <v>253.19</v>
      </c>
      <c r="K279" s="228">
        <v>253.19</v>
      </c>
      <c r="L279" s="228">
        <v>253.19</v>
      </c>
      <c r="M279" s="228">
        <v>253.19</v>
      </c>
      <c r="N279" s="228">
        <v>253.19</v>
      </c>
      <c r="O279" s="228">
        <v>253.19</v>
      </c>
      <c r="P279" s="228">
        <v>253.19</v>
      </c>
      <c r="Q279" s="228">
        <v>253.19</v>
      </c>
      <c r="R279" s="228">
        <v>253.19</v>
      </c>
      <c r="S279" s="228">
        <v>253.19</v>
      </c>
      <c r="T279" s="228">
        <v>253.19</v>
      </c>
      <c r="U279" s="228">
        <v>253.19</v>
      </c>
      <c r="V279" s="228">
        <v>253.19</v>
      </c>
      <c r="W279" s="228">
        <v>253.19</v>
      </c>
      <c r="X279" s="228">
        <v>253.19</v>
      </c>
      <c r="Y279" s="228">
        <v>253.19</v>
      </c>
      <c r="AB279" s="4">
        <v>18</v>
      </c>
      <c r="AC279" s="4">
        <v>10</v>
      </c>
    </row>
    <row r="280" spans="1:29" x14ac:dyDescent="0.25">
      <c r="A280" s="121">
        <v>30</v>
      </c>
      <c r="B280" s="228">
        <v>253.19</v>
      </c>
      <c r="C280" s="228">
        <v>253.19</v>
      </c>
      <c r="D280" s="228">
        <v>253.19</v>
      </c>
      <c r="E280" s="228">
        <v>253.19</v>
      </c>
      <c r="F280" s="228">
        <v>253.19</v>
      </c>
      <c r="G280" s="228">
        <v>253.19</v>
      </c>
      <c r="H280" s="228">
        <v>253.19</v>
      </c>
      <c r="I280" s="228">
        <v>253.19</v>
      </c>
      <c r="J280" s="228">
        <v>253.19</v>
      </c>
      <c r="K280" s="228">
        <v>253.19</v>
      </c>
      <c r="L280" s="228">
        <v>253.19</v>
      </c>
      <c r="M280" s="228">
        <v>253.19</v>
      </c>
      <c r="N280" s="228">
        <v>253.19</v>
      </c>
      <c r="O280" s="228">
        <v>253.19</v>
      </c>
      <c r="P280" s="228">
        <v>253.19</v>
      </c>
      <c r="Q280" s="228">
        <v>253.19</v>
      </c>
      <c r="R280" s="228">
        <v>253.19</v>
      </c>
      <c r="S280" s="228">
        <v>253.19</v>
      </c>
      <c r="T280" s="228">
        <v>253.19</v>
      </c>
      <c r="U280" s="228">
        <v>253.19</v>
      </c>
      <c r="V280" s="228">
        <v>253.19</v>
      </c>
      <c r="W280" s="228">
        <v>253.19</v>
      </c>
      <c r="X280" s="228">
        <v>253.19</v>
      </c>
      <c r="Y280" s="228">
        <v>253.19</v>
      </c>
      <c r="AB280" s="4">
        <v>18</v>
      </c>
      <c r="AC280" s="4">
        <v>11</v>
      </c>
    </row>
    <row r="281" spans="1:29" x14ac:dyDescent="0.25">
      <c r="A281" s="122">
        <v>31</v>
      </c>
      <c r="B281" s="228">
        <v>253.19</v>
      </c>
      <c r="C281" s="228">
        <v>253.19</v>
      </c>
      <c r="D281" s="228">
        <v>253.19</v>
      </c>
      <c r="E281" s="228">
        <v>253.19</v>
      </c>
      <c r="F281" s="228">
        <v>253.19</v>
      </c>
      <c r="G281" s="228">
        <v>253.19</v>
      </c>
      <c r="H281" s="228">
        <v>253.19</v>
      </c>
      <c r="I281" s="228">
        <v>253.19</v>
      </c>
      <c r="J281" s="228">
        <v>253.19</v>
      </c>
      <c r="K281" s="228">
        <v>253.19</v>
      </c>
      <c r="L281" s="228">
        <v>253.19</v>
      </c>
      <c r="M281" s="228">
        <v>253.19</v>
      </c>
      <c r="N281" s="228">
        <v>253.19</v>
      </c>
      <c r="O281" s="228">
        <v>253.19</v>
      </c>
      <c r="P281" s="228">
        <v>253.19</v>
      </c>
      <c r="Q281" s="228">
        <v>253.19</v>
      </c>
      <c r="R281" s="228">
        <v>253.19</v>
      </c>
      <c r="S281" s="228">
        <v>253.19</v>
      </c>
      <c r="T281" s="228">
        <v>253.19</v>
      </c>
      <c r="U281" s="228">
        <v>253.19</v>
      </c>
      <c r="V281" s="228">
        <v>253.19</v>
      </c>
      <c r="W281" s="228">
        <v>253.19</v>
      </c>
      <c r="X281" s="228">
        <v>253.19</v>
      </c>
      <c r="Y281" s="228">
        <v>253.19</v>
      </c>
      <c r="AB281" s="4">
        <v>18</v>
      </c>
      <c r="AC281" s="4">
        <v>12</v>
      </c>
    </row>
    <row r="282" spans="1:29" x14ac:dyDescent="0.25">
      <c r="A282" s="142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258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248">
        <v>2.2000000000000002</v>
      </c>
      <c r="J289" s="248">
        <v>2.2000000000000002</v>
      </c>
      <c r="K289" s="248">
        <v>2.2000000000000002</v>
      </c>
      <c r="L289" s="248">
        <v>2.2000000000000002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238">
        <v>0</v>
      </c>
      <c r="J290" s="238">
        <v>0</v>
      </c>
      <c r="K290" s="238">
        <v>0</v>
      </c>
      <c r="L290" s="238">
        <v>0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238">
        <v>2.2000000000000002</v>
      </c>
      <c r="J291" s="238">
        <v>2.2000000000000002</v>
      </c>
      <c r="K291" s="238">
        <v>2.2000000000000002</v>
      </c>
      <c r="L291" s="238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60" zoomScaleNormal="60" zoomScaleSheetLayoutView="55" workbookViewId="0">
      <pane xSplit="1" ySplit="4" topLeftCell="B27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182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59">
        <v>1597.74</v>
      </c>
      <c r="C7" s="250">
        <v>1607.74</v>
      </c>
      <c r="D7" s="250">
        <v>1631.58</v>
      </c>
      <c r="E7" s="250">
        <v>1639.82</v>
      </c>
      <c r="F7" s="250">
        <v>1704.21</v>
      </c>
      <c r="G7" s="250">
        <v>1812.63</v>
      </c>
      <c r="H7" s="250">
        <v>1869.52</v>
      </c>
      <c r="I7" s="250">
        <v>1881.33</v>
      </c>
      <c r="J7" s="250">
        <v>1879.24</v>
      </c>
      <c r="K7" s="250">
        <v>1871.84</v>
      </c>
      <c r="L7" s="250">
        <v>1861.95</v>
      </c>
      <c r="M7" s="250">
        <v>1861.87</v>
      </c>
      <c r="N7" s="250">
        <v>1851.67</v>
      </c>
      <c r="O7" s="250">
        <v>1835.23</v>
      </c>
      <c r="P7" s="250">
        <v>1843.64</v>
      </c>
      <c r="Q7" s="250">
        <v>1861.3</v>
      </c>
      <c r="R7" s="250">
        <v>1876.44</v>
      </c>
      <c r="S7" s="250">
        <v>1896.49</v>
      </c>
      <c r="T7" s="250">
        <v>1874.58</v>
      </c>
      <c r="U7" s="250">
        <v>1857.41</v>
      </c>
      <c r="V7" s="250">
        <v>1829.18</v>
      </c>
      <c r="W7" s="250">
        <v>1779.71</v>
      </c>
      <c r="X7" s="250">
        <v>1658.18</v>
      </c>
      <c r="Y7" s="251">
        <v>1635.39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54">
        <v>1606.54</v>
      </c>
      <c r="C8" s="243">
        <v>1607.01</v>
      </c>
      <c r="D8" s="243">
        <v>1615.93</v>
      </c>
      <c r="E8" s="243">
        <v>1638.53</v>
      </c>
      <c r="F8" s="243">
        <v>1722.37</v>
      </c>
      <c r="G8" s="243">
        <v>1838.21</v>
      </c>
      <c r="H8" s="243">
        <v>1859.45</v>
      </c>
      <c r="I8" s="243">
        <v>1904.24</v>
      </c>
      <c r="J8" s="243">
        <v>1881.99</v>
      </c>
      <c r="K8" s="243">
        <v>1870.64</v>
      </c>
      <c r="L8" s="243">
        <v>1853.07</v>
      </c>
      <c r="M8" s="243">
        <v>1855.98</v>
      </c>
      <c r="N8" s="243">
        <v>1852.55</v>
      </c>
      <c r="O8" s="243">
        <v>1849.01</v>
      </c>
      <c r="P8" s="243">
        <v>1852.89</v>
      </c>
      <c r="Q8" s="243">
        <v>1869.57</v>
      </c>
      <c r="R8" s="243">
        <v>1905.88</v>
      </c>
      <c r="S8" s="243">
        <v>1915.35</v>
      </c>
      <c r="T8" s="243">
        <v>1982.42</v>
      </c>
      <c r="U8" s="243">
        <v>1896.68</v>
      </c>
      <c r="V8" s="243">
        <v>1852.63</v>
      </c>
      <c r="W8" s="243">
        <v>1812.56</v>
      </c>
      <c r="X8" s="243">
        <v>1719.88</v>
      </c>
      <c r="Y8" s="244">
        <v>1682.96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54">
        <v>1635.52</v>
      </c>
      <c r="C9" s="243">
        <v>1623.49</v>
      </c>
      <c r="D9" s="243">
        <v>1625.94</v>
      </c>
      <c r="E9" s="243">
        <v>1637.62</v>
      </c>
      <c r="F9" s="243">
        <v>1705.29</v>
      </c>
      <c r="G9" s="243">
        <v>1817.33</v>
      </c>
      <c r="H9" s="243">
        <v>1864.68</v>
      </c>
      <c r="I9" s="243">
        <v>1881.93</v>
      </c>
      <c r="J9" s="243">
        <v>1884.51</v>
      </c>
      <c r="K9" s="243">
        <v>1880.86</v>
      </c>
      <c r="L9" s="243">
        <v>1852.69</v>
      </c>
      <c r="M9" s="243">
        <v>1866.8</v>
      </c>
      <c r="N9" s="243">
        <v>1861.87</v>
      </c>
      <c r="O9" s="243">
        <v>1853.09</v>
      </c>
      <c r="P9" s="243">
        <v>1854.79</v>
      </c>
      <c r="Q9" s="243">
        <v>1866.65</v>
      </c>
      <c r="R9" s="243">
        <v>1896.2</v>
      </c>
      <c r="S9" s="243">
        <v>1937.82</v>
      </c>
      <c r="T9" s="243">
        <v>1895.88</v>
      </c>
      <c r="U9" s="243">
        <v>1865.35</v>
      </c>
      <c r="V9" s="243">
        <v>1807.54</v>
      </c>
      <c r="W9" s="243">
        <v>1753</v>
      </c>
      <c r="X9" s="243">
        <v>1691.18</v>
      </c>
      <c r="Y9" s="244">
        <v>1677.13</v>
      </c>
      <c r="AB9" s="4">
        <v>7</v>
      </c>
      <c r="AC9" s="4">
        <v>4</v>
      </c>
    </row>
    <row r="10" spans="1:29" x14ac:dyDescent="0.25">
      <c r="A10" s="69">
        <v>4</v>
      </c>
      <c r="B10" s="254">
        <v>1634.64</v>
      </c>
      <c r="C10" s="243">
        <v>1635.11</v>
      </c>
      <c r="D10" s="243">
        <v>1636.21</v>
      </c>
      <c r="E10" s="243">
        <v>1636.81</v>
      </c>
      <c r="F10" s="243">
        <v>1637.9</v>
      </c>
      <c r="G10" s="243">
        <v>1708.59</v>
      </c>
      <c r="H10" s="243">
        <v>1736.05</v>
      </c>
      <c r="I10" s="243">
        <v>1722.92</v>
      </c>
      <c r="J10" s="243">
        <v>1698.17</v>
      </c>
      <c r="K10" s="243">
        <v>1660.94</v>
      </c>
      <c r="L10" s="243">
        <v>1591.93</v>
      </c>
      <c r="M10" s="243">
        <v>1591.86</v>
      </c>
      <c r="N10" s="243">
        <v>1591.73</v>
      </c>
      <c r="O10" s="243">
        <v>1591.84</v>
      </c>
      <c r="P10" s="243">
        <v>1618.74</v>
      </c>
      <c r="Q10" s="243">
        <v>1609.96</v>
      </c>
      <c r="R10" s="243">
        <v>1643.53</v>
      </c>
      <c r="S10" s="243">
        <v>1643.66</v>
      </c>
      <c r="T10" s="243">
        <v>1642.62</v>
      </c>
      <c r="U10" s="243">
        <v>1642.35</v>
      </c>
      <c r="V10" s="243">
        <v>1640.84</v>
      </c>
      <c r="W10" s="243">
        <v>1595.42</v>
      </c>
      <c r="X10" s="243">
        <v>1588.24</v>
      </c>
      <c r="Y10" s="244">
        <v>1594.12</v>
      </c>
      <c r="AB10" s="4">
        <v>7</v>
      </c>
      <c r="AC10" s="4">
        <v>5</v>
      </c>
    </row>
    <row r="11" spans="1:29" x14ac:dyDescent="0.25">
      <c r="A11" s="69">
        <v>5</v>
      </c>
      <c r="B11" s="254">
        <v>1635.43</v>
      </c>
      <c r="C11" s="243">
        <v>1636.49</v>
      </c>
      <c r="D11" s="243">
        <v>1636.31</v>
      </c>
      <c r="E11" s="243">
        <v>1637.15</v>
      </c>
      <c r="F11" s="243">
        <v>1644.4</v>
      </c>
      <c r="G11" s="243">
        <v>1655.77</v>
      </c>
      <c r="H11" s="243">
        <v>1727.39</v>
      </c>
      <c r="I11" s="243">
        <v>1708.46</v>
      </c>
      <c r="J11" s="243">
        <v>1664.94</v>
      </c>
      <c r="K11" s="243">
        <v>1653.63</v>
      </c>
      <c r="L11" s="243">
        <v>1645.44</v>
      </c>
      <c r="M11" s="243">
        <v>1643.37</v>
      </c>
      <c r="N11" s="243">
        <v>1604.61</v>
      </c>
      <c r="O11" s="243">
        <v>1592.28</v>
      </c>
      <c r="P11" s="243">
        <v>1592.96</v>
      </c>
      <c r="Q11" s="243">
        <v>1603.97</v>
      </c>
      <c r="R11" s="243">
        <v>1654.02</v>
      </c>
      <c r="S11" s="243">
        <v>1695.66</v>
      </c>
      <c r="T11" s="243">
        <v>1733.44</v>
      </c>
      <c r="U11" s="243">
        <v>1715</v>
      </c>
      <c r="V11" s="243">
        <v>1644.05</v>
      </c>
      <c r="W11" s="243">
        <v>1640.3</v>
      </c>
      <c r="X11" s="243">
        <v>1633.64</v>
      </c>
      <c r="Y11" s="244">
        <v>1634.64</v>
      </c>
      <c r="AB11" s="4">
        <v>7</v>
      </c>
      <c r="AC11" s="4">
        <v>6</v>
      </c>
    </row>
    <row r="12" spans="1:29" x14ac:dyDescent="0.25">
      <c r="A12" s="69">
        <v>6</v>
      </c>
      <c r="B12" s="254">
        <v>1642.15</v>
      </c>
      <c r="C12" s="243">
        <v>1636.66</v>
      </c>
      <c r="D12" s="243">
        <v>1622.48</v>
      </c>
      <c r="E12" s="243">
        <v>1621.43</v>
      </c>
      <c r="F12" s="243">
        <v>1638.22</v>
      </c>
      <c r="G12" s="243">
        <v>1645.52</v>
      </c>
      <c r="H12" s="243">
        <v>1672.73</v>
      </c>
      <c r="I12" s="243">
        <v>1750.21</v>
      </c>
      <c r="J12" s="243">
        <v>1856.74</v>
      </c>
      <c r="K12" s="243">
        <v>1861.42</v>
      </c>
      <c r="L12" s="243">
        <v>1855.99</v>
      </c>
      <c r="M12" s="243">
        <v>1857.28</v>
      </c>
      <c r="N12" s="243">
        <v>1846.05</v>
      </c>
      <c r="O12" s="243">
        <v>1849.07</v>
      </c>
      <c r="P12" s="243">
        <v>1849.75</v>
      </c>
      <c r="Q12" s="243">
        <v>1862.68</v>
      </c>
      <c r="R12" s="243">
        <v>1893.36</v>
      </c>
      <c r="S12" s="243">
        <v>1887.04</v>
      </c>
      <c r="T12" s="243">
        <v>1889.41</v>
      </c>
      <c r="U12" s="243">
        <v>1843.45</v>
      </c>
      <c r="V12" s="243">
        <v>1734.53</v>
      </c>
      <c r="W12" s="243">
        <v>1687</v>
      </c>
      <c r="X12" s="243">
        <v>1642.57</v>
      </c>
      <c r="Y12" s="244">
        <v>1640.88</v>
      </c>
      <c r="AB12" s="4">
        <v>7</v>
      </c>
      <c r="AC12" s="4">
        <v>7</v>
      </c>
    </row>
    <row r="13" spans="1:29" x14ac:dyDescent="0.25">
      <c r="A13" s="69">
        <v>7</v>
      </c>
      <c r="B13" s="254">
        <v>1669.03</v>
      </c>
      <c r="C13" s="243">
        <v>1638.43</v>
      </c>
      <c r="D13" s="243">
        <v>1638.9</v>
      </c>
      <c r="E13" s="243">
        <v>1634.53</v>
      </c>
      <c r="F13" s="243">
        <v>1639.22</v>
      </c>
      <c r="G13" s="243">
        <v>1647.85</v>
      </c>
      <c r="H13" s="243">
        <v>1727.85</v>
      </c>
      <c r="I13" s="243">
        <v>1773.32</v>
      </c>
      <c r="J13" s="243">
        <v>1886.14</v>
      </c>
      <c r="K13" s="243">
        <v>1938.24</v>
      </c>
      <c r="L13" s="243">
        <v>1944.41</v>
      </c>
      <c r="M13" s="243">
        <v>1945.1</v>
      </c>
      <c r="N13" s="243">
        <v>1945.64</v>
      </c>
      <c r="O13" s="243">
        <v>1945.13</v>
      </c>
      <c r="P13" s="243">
        <v>1957.79</v>
      </c>
      <c r="Q13" s="243">
        <v>1989.73</v>
      </c>
      <c r="R13" s="243">
        <v>2028.47</v>
      </c>
      <c r="S13" s="243">
        <v>2040.05</v>
      </c>
      <c r="T13" s="243">
        <v>2062.21</v>
      </c>
      <c r="U13" s="243">
        <v>1956.12</v>
      </c>
      <c r="V13" s="243">
        <v>1807.81</v>
      </c>
      <c r="W13" s="243">
        <v>1704.73</v>
      </c>
      <c r="X13" s="243">
        <v>1651.32</v>
      </c>
      <c r="Y13" s="244">
        <v>1643.76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54">
        <v>1605.23</v>
      </c>
      <c r="C14" s="243">
        <v>1605.94</v>
      </c>
      <c r="D14" s="243">
        <v>1614.74</v>
      </c>
      <c r="E14" s="243">
        <v>1616.67</v>
      </c>
      <c r="F14" s="243">
        <v>1640.16</v>
      </c>
      <c r="G14" s="243">
        <v>1711.54</v>
      </c>
      <c r="H14" s="243">
        <v>1751.9</v>
      </c>
      <c r="I14" s="243">
        <v>1846.86</v>
      </c>
      <c r="J14" s="243">
        <v>1856.47</v>
      </c>
      <c r="K14" s="243">
        <v>1816.09</v>
      </c>
      <c r="L14" s="243">
        <v>1798.48</v>
      </c>
      <c r="M14" s="243">
        <v>1808.95</v>
      </c>
      <c r="N14" s="243">
        <v>1805.21</v>
      </c>
      <c r="O14" s="243">
        <v>1804.99</v>
      </c>
      <c r="P14" s="243">
        <v>1806.67</v>
      </c>
      <c r="Q14" s="243">
        <v>1821.64</v>
      </c>
      <c r="R14" s="243">
        <v>1856.89</v>
      </c>
      <c r="S14" s="243">
        <v>1862.62</v>
      </c>
      <c r="T14" s="243">
        <v>1846.61</v>
      </c>
      <c r="U14" s="243">
        <v>1820.02</v>
      </c>
      <c r="V14" s="243">
        <v>1696.77</v>
      </c>
      <c r="W14" s="243">
        <v>1645.84</v>
      </c>
      <c r="X14" s="243">
        <v>1638.39</v>
      </c>
      <c r="Y14" s="244">
        <v>1635.57</v>
      </c>
      <c r="AB14" s="4">
        <v>7</v>
      </c>
      <c r="AC14" s="4">
        <v>9</v>
      </c>
    </row>
    <row r="15" spans="1:29" x14ac:dyDescent="0.25">
      <c r="A15" s="69">
        <v>9</v>
      </c>
      <c r="B15" s="254">
        <v>1620.57</v>
      </c>
      <c r="C15" s="243">
        <v>1618.69</v>
      </c>
      <c r="D15" s="243">
        <v>1602.94</v>
      </c>
      <c r="E15" s="243">
        <v>1604.75</v>
      </c>
      <c r="F15" s="243">
        <v>1619.39</v>
      </c>
      <c r="G15" s="243">
        <v>1652.94</v>
      </c>
      <c r="H15" s="243">
        <v>1713.94</v>
      </c>
      <c r="I15" s="243">
        <v>1784.1</v>
      </c>
      <c r="J15" s="243">
        <v>1803.45</v>
      </c>
      <c r="K15" s="243">
        <v>1807.53</v>
      </c>
      <c r="L15" s="243">
        <v>1722.09</v>
      </c>
      <c r="M15" s="243">
        <v>1723.52</v>
      </c>
      <c r="N15" s="243">
        <v>1716.2</v>
      </c>
      <c r="O15" s="243">
        <v>1715.62</v>
      </c>
      <c r="P15" s="243">
        <v>1710.31</v>
      </c>
      <c r="Q15" s="243">
        <v>1707.23</v>
      </c>
      <c r="R15" s="243">
        <v>1716.19</v>
      </c>
      <c r="S15" s="243">
        <v>1784.93</v>
      </c>
      <c r="T15" s="243">
        <v>1720.12</v>
      </c>
      <c r="U15" s="243">
        <v>1691.21</v>
      </c>
      <c r="V15" s="243">
        <v>1648.32</v>
      </c>
      <c r="W15" s="243">
        <v>1640.65</v>
      </c>
      <c r="X15" s="243">
        <v>1612.91</v>
      </c>
      <c r="Y15" s="244">
        <v>1613.28</v>
      </c>
      <c r="AB15" s="4">
        <v>7</v>
      </c>
      <c r="AC15" s="4">
        <v>10</v>
      </c>
    </row>
    <row r="16" spans="1:29" x14ac:dyDescent="0.25">
      <c r="A16" s="69">
        <v>10</v>
      </c>
      <c r="B16" s="254">
        <v>1613.3</v>
      </c>
      <c r="C16" s="243">
        <v>1608.22</v>
      </c>
      <c r="D16" s="243">
        <v>1609.09</v>
      </c>
      <c r="E16" s="243">
        <v>1615.46</v>
      </c>
      <c r="F16" s="243">
        <v>1623.82</v>
      </c>
      <c r="G16" s="243">
        <v>1650.63</v>
      </c>
      <c r="H16" s="243">
        <v>1705.05</v>
      </c>
      <c r="I16" s="243">
        <v>1728.96</v>
      </c>
      <c r="J16" s="243">
        <v>1727.16</v>
      </c>
      <c r="K16" s="243">
        <v>1712.94</v>
      </c>
      <c r="L16" s="243">
        <v>1686.37</v>
      </c>
      <c r="M16" s="243">
        <v>1700.74</v>
      </c>
      <c r="N16" s="243">
        <v>1700.22</v>
      </c>
      <c r="O16" s="243">
        <v>1707.54</v>
      </c>
      <c r="P16" s="243">
        <v>1693.23</v>
      </c>
      <c r="Q16" s="243">
        <v>1702.08</v>
      </c>
      <c r="R16" s="243">
        <v>1714.59</v>
      </c>
      <c r="S16" s="243">
        <v>1737.06</v>
      </c>
      <c r="T16" s="243">
        <v>1718.97</v>
      </c>
      <c r="U16" s="243">
        <v>1671.25</v>
      </c>
      <c r="V16" s="243">
        <v>1635.3</v>
      </c>
      <c r="W16" s="243">
        <v>1621.2</v>
      </c>
      <c r="X16" s="243">
        <v>1615.27</v>
      </c>
      <c r="Y16" s="244">
        <v>1614.47</v>
      </c>
      <c r="AB16" s="4">
        <v>7</v>
      </c>
      <c r="AC16" s="4">
        <v>11</v>
      </c>
    </row>
    <row r="17" spans="1:29" x14ac:dyDescent="0.25">
      <c r="A17" s="69">
        <v>11</v>
      </c>
      <c r="B17" s="254">
        <v>1632.6</v>
      </c>
      <c r="C17" s="243">
        <v>1631.37</v>
      </c>
      <c r="D17" s="243">
        <v>1623.69</v>
      </c>
      <c r="E17" s="243">
        <v>1632.44</v>
      </c>
      <c r="F17" s="243">
        <v>1634.04</v>
      </c>
      <c r="G17" s="243">
        <v>1651.01</v>
      </c>
      <c r="H17" s="243">
        <v>1658.41</v>
      </c>
      <c r="I17" s="243">
        <v>1659.68</v>
      </c>
      <c r="J17" s="243">
        <v>1642.55</v>
      </c>
      <c r="K17" s="243">
        <v>1642.53</v>
      </c>
      <c r="L17" s="243">
        <v>1641.48</v>
      </c>
      <c r="M17" s="243">
        <v>1641.49</v>
      </c>
      <c r="N17" s="243">
        <v>1641.14</v>
      </c>
      <c r="O17" s="243">
        <v>1640.1</v>
      </c>
      <c r="P17" s="243">
        <v>1641.84</v>
      </c>
      <c r="Q17" s="243">
        <v>1637.21</v>
      </c>
      <c r="R17" s="243">
        <v>1638.26</v>
      </c>
      <c r="S17" s="243">
        <v>1639.11</v>
      </c>
      <c r="T17" s="243">
        <v>1638.73</v>
      </c>
      <c r="U17" s="243">
        <v>1638.93</v>
      </c>
      <c r="V17" s="243">
        <v>1638.39</v>
      </c>
      <c r="W17" s="243">
        <v>1636.59</v>
      </c>
      <c r="X17" s="243">
        <v>1616.87</v>
      </c>
      <c r="Y17" s="244">
        <v>1618.51</v>
      </c>
      <c r="AB17" s="4">
        <v>7</v>
      </c>
      <c r="AC17" s="4">
        <v>12</v>
      </c>
    </row>
    <row r="18" spans="1:29" x14ac:dyDescent="0.25">
      <c r="A18" s="69">
        <v>12</v>
      </c>
      <c r="B18" s="254">
        <v>1627.63</v>
      </c>
      <c r="C18" s="243">
        <v>1622.7</v>
      </c>
      <c r="D18" s="243">
        <v>1598.34</v>
      </c>
      <c r="E18" s="243">
        <v>1629.95</v>
      </c>
      <c r="F18" s="243">
        <v>1642.53</v>
      </c>
      <c r="G18" s="243">
        <v>1644.65</v>
      </c>
      <c r="H18" s="243">
        <v>1643.63</v>
      </c>
      <c r="I18" s="243">
        <v>1644.05</v>
      </c>
      <c r="J18" s="243">
        <v>1635.64</v>
      </c>
      <c r="K18" s="243">
        <v>1635.17</v>
      </c>
      <c r="L18" s="243">
        <v>1634.53</v>
      </c>
      <c r="M18" s="243">
        <v>1619.26</v>
      </c>
      <c r="N18" s="243">
        <v>1634.72</v>
      </c>
      <c r="O18" s="243">
        <v>1619.65</v>
      </c>
      <c r="P18" s="243">
        <v>1634.85</v>
      </c>
      <c r="Q18" s="243">
        <v>1621.52</v>
      </c>
      <c r="R18" s="243">
        <v>1638.18</v>
      </c>
      <c r="S18" s="243">
        <v>1671.88</v>
      </c>
      <c r="T18" s="243">
        <v>1638.47</v>
      </c>
      <c r="U18" s="243">
        <v>1646.1</v>
      </c>
      <c r="V18" s="243">
        <v>1641.45</v>
      </c>
      <c r="W18" s="243">
        <v>1639.78</v>
      </c>
      <c r="X18" s="243">
        <v>1637.87</v>
      </c>
      <c r="Y18" s="244">
        <v>1641.72</v>
      </c>
      <c r="AB18" s="4">
        <v>7</v>
      </c>
      <c r="AC18" s="4">
        <v>13</v>
      </c>
    </row>
    <row r="19" spans="1:29" x14ac:dyDescent="0.25">
      <c r="A19" s="69">
        <v>13</v>
      </c>
      <c r="B19" s="254">
        <v>1643.29</v>
      </c>
      <c r="C19" s="243">
        <v>1643.86</v>
      </c>
      <c r="D19" s="243">
        <v>1644.35</v>
      </c>
      <c r="E19" s="243">
        <v>1644.94</v>
      </c>
      <c r="F19" s="243">
        <v>1645.91</v>
      </c>
      <c r="G19" s="243">
        <v>1647.97</v>
      </c>
      <c r="H19" s="243">
        <v>1650.03</v>
      </c>
      <c r="I19" s="243">
        <v>1654.66</v>
      </c>
      <c r="J19" s="243">
        <v>1736.03</v>
      </c>
      <c r="K19" s="243">
        <v>1735.9</v>
      </c>
      <c r="L19" s="243">
        <v>1728.68</v>
      </c>
      <c r="M19" s="243">
        <v>1727</v>
      </c>
      <c r="N19" s="243">
        <v>1727</v>
      </c>
      <c r="O19" s="243">
        <v>1729.32</v>
      </c>
      <c r="P19" s="243">
        <v>1733.33</v>
      </c>
      <c r="Q19" s="243">
        <v>1746.13</v>
      </c>
      <c r="R19" s="243">
        <v>1773.92</v>
      </c>
      <c r="S19" s="243">
        <v>1774.47</v>
      </c>
      <c r="T19" s="243">
        <v>1755.75</v>
      </c>
      <c r="U19" s="243">
        <v>1739.26</v>
      </c>
      <c r="V19" s="243">
        <v>1716.01</v>
      </c>
      <c r="W19" s="243">
        <v>1672.13</v>
      </c>
      <c r="X19" s="243">
        <v>1643.95</v>
      </c>
      <c r="Y19" s="244">
        <v>1644.22</v>
      </c>
      <c r="AB19" s="4">
        <v>7</v>
      </c>
      <c r="AC19" s="4">
        <v>14</v>
      </c>
    </row>
    <row r="20" spans="1:29" x14ac:dyDescent="0.25">
      <c r="A20" s="69">
        <v>14</v>
      </c>
      <c r="B20" s="254">
        <v>1644.63</v>
      </c>
      <c r="C20" s="243">
        <v>1645.38</v>
      </c>
      <c r="D20" s="243">
        <v>1644.62</v>
      </c>
      <c r="E20" s="243">
        <v>1633.44</v>
      </c>
      <c r="F20" s="243">
        <v>1644.85</v>
      </c>
      <c r="G20" s="243">
        <v>1647.68</v>
      </c>
      <c r="H20" s="243">
        <v>1647.95</v>
      </c>
      <c r="I20" s="243">
        <v>1652.31</v>
      </c>
      <c r="J20" s="243">
        <v>1692.16</v>
      </c>
      <c r="K20" s="243">
        <v>1777.49</v>
      </c>
      <c r="L20" s="243">
        <v>1778.55</v>
      </c>
      <c r="M20" s="243">
        <v>1776.59</v>
      </c>
      <c r="N20" s="243">
        <v>1768.99</v>
      </c>
      <c r="O20" s="243">
        <v>1764.63</v>
      </c>
      <c r="P20" s="243">
        <v>1771.53</v>
      </c>
      <c r="Q20" s="243">
        <v>1780.95</v>
      </c>
      <c r="R20" s="243">
        <v>1799.71</v>
      </c>
      <c r="S20" s="243">
        <v>1836.48</v>
      </c>
      <c r="T20" s="243">
        <v>1793.5</v>
      </c>
      <c r="U20" s="243">
        <v>1728.13</v>
      </c>
      <c r="V20" s="243">
        <v>1654.66</v>
      </c>
      <c r="W20" s="243">
        <v>1737.5</v>
      </c>
      <c r="X20" s="243">
        <v>1666.48</v>
      </c>
      <c r="Y20" s="244">
        <v>1650.52</v>
      </c>
      <c r="AB20" s="4">
        <v>7</v>
      </c>
      <c r="AC20" s="4">
        <v>15</v>
      </c>
    </row>
    <row r="21" spans="1:29" x14ac:dyDescent="0.25">
      <c r="A21" s="69">
        <v>15</v>
      </c>
      <c r="B21" s="254">
        <v>1644.03</v>
      </c>
      <c r="C21" s="243">
        <v>1639.65</v>
      </c>
      <c r="D21" s="243">
        <v>1637.97</v>
      </c>
      <c r="E21" s="243">
        <v>1638.25</v>
      </c>
      <c r="F21" s="243">
        <v>1645.48</v>
      </c>
      <c r="G21" s="243">
        <v>1651.24</v>
      </c>
      <c r="H21" s="243">
        <v>1652.27</v>
      </c>
      <c r="I21" s="243">
        <v>1694.19</v>
      </c>
      <c r="J21" s="243">
        <v>1696.54</v>
      </c>
      <c r="K21" s="243">
        <v>1699.48</v>
      </c>
      <c r="L21" s="243">
        <v>1693.37</v>
      </c>
      <c r="M21" s="243">
        <v>1707.9</v>
      </c>
      <c r="N21" s="243">
        <v>1686.31</v>
      </c>
      <c r="O21" s="243">
        <v>1690.46</v>
      </c>
      <c r="P21" s="243">
        <v>1693.59</v>
      </c>
      <c r="Q21" s="243">
        <v>1708.73</v>
      </c>
      <c r="R21" s="243">
        <v>1750.95</v>
      </c>
      <c r="S21" s="243">
        <v>1759.19</v>
      </c>
      <c r="T21" s="243">
        <v>1726.76</v>
      </c>
      <c r="U21" s="243">
        <v>1705.02</v>
      </c>
      <c r="V21" s="243">
        <v>1650.12</v>
      </c>
      <c r="W21" s="243">
        <v>1636.67</v>
      </c>
      <c r="X21" s="243">
        <v>1636.44</v>
      </c>
      <c r="Y21" s="244">
        <v>1621.77</v>
      </c>
      <c r="AB21" s="4">
        <v>7</v>
      </c>
      <c r="AC21" s="4">
        <v>16</v>
      </c>
    </row>
    <row r="22" spans="1:29" x14ac:dyDescent="0.25">
      <c r="A22" s="69">
        <v>16</v>
      </c>
      <c r="B22" s="254">
        <v>1628.3</v>
      </c>
      <c r="C22" s="243">
        <v>1609.61</v>
      </c>
      <c r="D22" s="243">
        <v>1594.88</v>
      </c>
      <c r="E22" s="243">
        <v>1618.62</v>
      </c>
      <c r="F22" s="243">
        <v>1644.11</v>
      </c>
      <c r="G22" s="243">
        <v>1644.95</v>
      </c>
      <c r="H22" s="243">
        <v>1648.96</v>
      </c>
      <c r="I22" s="243">
        <v>1645.34</v>
      </c>
      <c r="J22" s="243">
        <v>1633.8</v>
      </c>
      <c r="K22" s="243">
        <v>1633.65</v>
      </c>
      <c r="L22" s="243">
        <v>1632.75</v>
      </c>
      <c r="M22" s="243">
        <v>1632.53</v>
      </c>
      <c r="N22" s="243">
        <v>1633.29</v>
      </c>
      <c r="O22" s="243">
        <v>1633.34</v>
      </c>
      <c r="P22" s="243">
        <v>1633.71</v>
      </c>
      <c r="Q22" s="243">
        <v>1634.61</v>
      </c>
      <c r="R22" s="243">
        <v>1669.73</v>
      </c>
      <c r="S22" s="243">
        <v>1673.81</v>
      </c>
      <c r="T22" s="243">
        <v>1635.91</v>
      </c>
      <c r="U22" s="243">
        <v>1647.28</v>
      </c>
      <c r="V22" s="243">
        <v>1635.07</v>
      </c>
      <c r="W22" s="243">
        <v>1630.26</v>
      </c>
      <c r="X22" s="243">
        <v>1630.18</v>
      </c>
      <c r="Y22" s="244">
        <v>1631.75</v>
      </c>
      <c r="AB22" s="4">
        <v>7</v>
      </c>
      <c r="AC22" s="4">
        <v>17</v>
      </c>
    </row>
    <row r="23" spans="1:29" x14ac:dyDescent="0.25">
      <c r="A23" s="69">
        <v>17</v>
      </c>
      <c r="B23" s="254">
        <v>1631.42</v>
      </c>
      <c r="C23" s="243">
        <v>1625.89</v>
      </c>
      <c r="D23" s="243">
        <v>1636.93</v>
      </c>
      <c r="E23" s="243">
        <v>1638.52</v>
      </c>
      <c r="F23" s="243">
        <v>1644.41</v>
      </c>
      <c r="G23" s="243">
        <v>1663.07</v>
      </c>
      <c r="H23" s="243">
        <v>1757.49</v>
      </c>
      <c r="I23" s="243">
        <v>1774.94</v>
      </c>
      <c r="J23" s="243">
        <v>1773.31</v>
      </c>
      <c r="K23" s="243">
        <v>1771.54</v>
      </c>
      <c r="L23" s="243">
        <v>1754.13</v>
      </c>
      <c r="M23" s="243">
        <v>1756.93</v>
      </c>
      <c r="N23" s="243">
        <v>1747.93</v>
      </c>
      <c r="O23" s="243">
        <v>1750.91</v>
      </c>
      <c r="P23" s="243">
        <v>1764.57</v>
      </c>
      <c r="Q23" s="243">
        <v>1784.63</v>
      </c>
      <c r="R23" s="243">
        <v>1875.61</v>
      </c>
      <c r="S23" s="243">
        <v>1887.03</v>
      </c>
      <c r="T23" s="243">
        <v>1792.02</v>
      </c>
      <c r="U23" s="243">
        <v>1765.05</v>
      </c>
      <c r="V23" s="243">
        <v>1687.95</v>
      </c>
      <c r="W23" s="243">
        <v>1643.75</v>
      </c>
      <c r="X23" s="243">
        <v>1635.47</v>
      </c>
      <c r="Y23" s="244">
        <v>1637.42</v>
      </c>
      <c r="AB23" s="4">
        <v>7</v>
      </c>
      <c r="AC23" s="4">
        <v>18</v>
      </c>
    </row>
    <row r="24" spans="1:29" x14ac:dyDescent="0.25">
      <c r="A24" s="69">
        <v>18</v>
      </c>
      <c r="B24" s="254">
        <v>1639.55</v>
      </c>
      <c r="C24" s="243">
        <v>1640.4</v>
      </c>
      <c r="D24" s="243">
        <v>1634.85</v>
      </c>
      <c r="E24" s="243">
        <v>1641.77</v>
      </c>
      <c r="F24" s="243">
        <v>1641.89</v>
      </c>
      <c r="G24" s="243">
        <v>1720.25</v>
      </c>
      <c r="H24" s="243">
        <v>1775.19</v>
      </c>
      <c r="I24" s="243">
        <v>1806.62</v>
      </c>
      <c r="J24" s="243">
        <v>1806.8</v>
      </c>
      <c r="K24" s="243">
        <v>1811.49</v>
      </c>
      <c r="L24" s="243">
        <v>1793.35</v>
      </c>
      <c r="M24" s="243">
        <v>1794.67</v>
      </c>
      <c r="N24" s="243">
        <v>1769.02</v>
      </c>
      <c r="O24" s="243">
        <v>1744.03</v>
      </c>
      <c r="P24" s="243">
        <v>1786.11</v>
      </c>
      <c r="Q24" s="243">
        <v>1807.81</v>
      </c>
      <c r="R24" s="243">
        <v>1854.11</v>
      </c>
      <c r="S24" s="243">
        <v>1830.05</v>
      </c>
      <c r="T24" s="243">
        <v>1801.77</v>
      </c>
      <c r="U24" s="243">
        <v>1755.75</v>
      </c>
      <c r="V24" s="243">
        <v>1644.01</v>
      </c>
      <c r="W24" s="243">
        <v>1641.87</v>
      </c>
      <c r="X24" s="243">
        <v>1635.78</v>
      </c>
      <c r="Y24" s="244">
        <v>1637.61</v>
      </c>
      <c r="AB24" s="4">
        <v>7</v>
      </c>
      <c r="AC24" s="4">
        <v>19</v>
      </c>
    </row>
    <row r="25" spans="1:29" x14ac:dyDescent="0.25">
      <c r="A25" s="69">
        <v>19</v>
      </c>
      <c r="B25" s="254">
        <v>1638.61</v>
      </c>
      <c r="C25" s="243">
        <v>1640.46</v>
      </c>
      <c r="D25" s="243">
        <v>1641.38</v>
      </c>
      <c r="E25" s="243">
        <v>1642.95</v>
      </c>
      <c r="F25" s="243">
        <v>1648.86</v>
      </c>
      <c r="G25" s="243">
        <v>1673.11</v>
      </c>
      <c r="H25" s="243">
        <v>1766.13</v>
      </c>
      <c r="I25" s="243">
        <v>1781.44</v>
      </c>
      <c r="J25" s="243">
        <v>1782.88</v>
      </c>
      <c r="K25" s="243">
        <v>1780.06</v>
      </c>
      <c r="L25" s="243">
        <v>1780.43</v>
      </c>
      <c r="M25" s="243">
        <v>1768.48</v>
      </c>
      <c r="N25" s="243">
        <v>1766.44</v>
      </c>
      <c r="O25" s="243">
        <v>1764.55</v>
      </c>
      <c r="P25" s="243">
        <v>1767.62</v>
      </c>
      <c r="Q25" s="243">
        <v>1780.58</v>
      </c>
      <c r="R25" s="243">
        <v>1807.43</v>
      </c>
      <c r="S25" s="243">
        <v>1803.14</v>
      </c>
      <c r="T25" s="243">
        <v>1779.52</v>
      </c>
      <c r="U25" s="243">
        <v>1765.82</v>
      </c>
      <c r="V25" s="243">
        <v>1708.56</v>
      </c>
      <c r="W25" s="243">
        <v>1642.91</v>
      </c>
      <c r="X25" s="243">
        <v>1637.18</v>
      </c>
      <c r="Y25" s="244">
        <v>1636.95</v>
      </c>
      <c r="AB25" s="4">
        <v>7</v>
      </c>
      <c r="AC25" s="4">
        <v>20</v>
      </c>
    </row>
    <row r="26" spans="1:29" x14ac:dyDescent="0.25">
      <c r="A26" s="69">
        <v>20</v>
      </c>
      <c r="B26" s="254">
        <v>1646.87</v>
      </c>
      <c r="C26" s="243">
        <v>1640.87</v>
      </c>
      <c r="D26" s="243">
        <v>1642.75</v>
      </c>
      <c r="E26" s="243">
        <v>1643.33</v>
      </c>
      <c r="F26" s="243">
        <v>1642.7</v>
      </c>
      <c r="G26" s="243">
        <v>1646.3</v>
      </c>
      <c r="H26" s="243">
        <v>1651.2</v>
      </c>
      <c r="I26" s="243">
        <v>1712.63</v>
      </c>
      <c r="J26" s="243">
        <v>1714.96</v>
      </c>
      <c r="K26" s="243">
        <v>1716.42</v>
      </c>
      <c r="L26" s="243">
        <v>1712.09</v>
      </c>
      <c r="M26" s="243">
        <v>1708.5</v>
      </c>
      <c r="N26" s="243">
        <v>1709.05</v>
      </c>
      <c r="O26" s="243">
        <v>1711.82</v>
      </c>
      <c r="P26" s="243">
        <v>1717.74</v>
      </c>
      <c r="Q26" s="243">
        <v>1724.51</v>
      </c>
      <c r="R26" s="243">
        <v>1734.87</v>
      </c>
      <c r="S26" s="243">
        <v>1728.7</v>
      </c>
      <c r="T26" s="243">
        <v>1734.32</v>
      </c>
      <c r="U26" s="243">
        <v>1701.75</v>
      </c>
      <c r="V26" s="243">
        <v>1640.99</v>
      </c>
      <c r="W26" s="243">
        <v>1633.67</v>
      </c>
      <c r="X26" s="243">
        <v>1635.41</v>
      </c>
      <c r="Y26" s="244">
        <v>1637.86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54">
        <v>1638.57</v>
      </c>
      <c r="C27" s="243">
        <v>1633.44</v>
      </c>
      <c r="D27" s="243">
        <v>1633.95</v>
      </c>
      <c r="E27" s="243">
        <v>1634.54</v>
      </c>
      <c r="F27" s="243">
        <v>1634.5</v>
      </c>
      <c r="G27" s="243">
        <v>1642.39</v>
      </c>
      <c r="H27" s="243">
        <v>1641.58</v>
      </c>
      <c r="I27" s="243">
        <v>1642.67</v>
      </c>
      <c r="J27" s="243">
        <v>1637.52</v>
      </c>
      <c r="K27" s="243">
        <v>1648.06</v>
      </c>
      <c r="L27" s="243">
        <v>1644.07</v>
      </c>
      <c r="M27" s="243">
        <v>1635.36</v>
      </c>
      <c r="N27" s="243">
        <v>1635.07</v>
      </c>
      <c r="O27" s="243">
        <v>1635.36</v>
      </c>
      <c r="P27" s="243">
        <v>1662.6</v>
      </c>
      <c r="Q27" s="243">
        <v>1698.74</v>
      </c>
      <c r="R27" s="243">
        <v>1708.21</v>
      </c>
      <c r="S27" s="243">
        <v>1705.45</v>
      </c>
      <c r="T27" s="243">
        <v>1701.99</v>
      </c>
      <c r="U27" s="243">
        <v>1664.97</v>
      </c>
      <c r="V27" s="243">
        <v>1721.44</v>
      </c>
      <c r="W27" s="243">
        <v>1653.78</v>
      </c>
      <c r="X27" s="243">
        <v>1636.94</v>
      </c>
      <c r="Y27" s="244">
        <v>1636.96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54">
        <v>1640.42</v>
      </c>
      <c r="C28" s="243">
        <v>1641.7</v>
      </c>
      <c r="D28" s="243">
        <v>1642.37</v>
      </c>
      <c r="E28" s="243">
        <v>1643.03</v>
      </c>
      <c r="F28" s="243">
        <v>1649.71</v>
      </c>
      <c r="G28" s="243">
        <v>1762.81</v>
      </c>
      <c r="H28" s="243">
        <v>1882.52</v>
      </c>
      <c r="I28" s="243">
        <v>1906.84</v>
      </c>
      <c r="J28" s="243">
        <v>1823.4</v>
      </c>
      <c r="K28" s="243">
        <v>1820.67</v>
      </c>
      <c r="L28" s="243">
        <v>1808.73</v>
      </c>
      <c r="M28" s="243">
        <v>1825.04</v>
      </c>
      <c r="N28" s="243">
        <v>1818.24</v>
      </c>
      <c r="O28" s="243">
        <v>1815.2</v>
      </c>
      <c r="P28" s="243">
        <v>1826.5</v>
      </c>
      <c r="Q28" s="243">
        <v>1838.3</v>
      </c>
      <c r="R28" s="243">
        <v>1838.03</v>
      </c>
      <c r="S28" s="243">
        <v>1829.75</v>
      </c>
      <c r="T28" s="243">
        <v>1786.43</v>
      </c>
      <c r="U28" s="243">
        <v>1773.61</v>
      </c>
      <c r="V28" s="243">
        <v>1684.09</v>
      </c>
      <c r="W28" s="243">
        <v>1645.62</v>
      </c>
      <c r="X28" s="243">
        <v>1638.09</v>
      </c>
      <c r="Y28" s="244">
        <v>1638.77</v>
      </c>
      <c r="AB28" s="4">
        <v>7</v>
      </c>
      <c r="AC28" s="4">
        <v>23</v>
      </c>
    </row>
    <row r="29" spans="1:29" x14ac:dyDescent="0.25">
      <c r="A29" s="69">
        <v>23</v>
      </c>
      <c r="B29" s="254">
        <v>1641.12</v>
      </c>
      <c r="C29" s="243">
        <v>1642.01</v>
      </c>
      <c r="D29" s="243">
        <v>1642.98</v>
      </c>
      <c r="E29" s="243">
        <v>1643.9</v>
      </c>
      <c r="F29" s="243">
        <v>1650.48</v>
      </c>
      <c r="G29" s="243">
        <v>1695.71</v>
      </c>
      <c r="H29" s="243">
        <v>1758.04</v>
      </c>
      <c r="I29" s="243">
        <v>1791.82</v>
      </c>
      <c r="J29" s="243">
        <v>1766.18</v>
      </c>
      <c r="K29" s="243">
        <v>1761.16</v>
      </c>
      <c r="L29" s="243">
        <v>1750.11</v>
      </c>
      <c r="M29" s="243">
        <v>1749.45</v>
      </c>
      <c r="N29" s="243">
        <v>1727.44</v>
      </c>
      <c r="O29" s="243">
        <v>1733.51</v>
      </c>
      <c r="P29" s="243">
        <v>1757.81</v>
      </c>
      <c r="Q29" s="243">
        <v>1796.35</v>
      </c>
      <c r="R29" s="243">
        <v>1808.55</v>
      </c>
      <c r="S29" s="243">
        <v>1810.78</v>
      </c>
      <c r="T29" s="243">
        <v>1773.14</v>
      </c>
      <c r="U29" s="243">
        <v>1738.41</v>
      </c>
      <c r="V29" s="243">
        <v>1706.48</v>
      </c>
      <c r="W29" s="243">
        <v>1648.76</v>
      </c>
      <c r="X29" s="243">
        <v>1646.44</v>
      </c>
      <c r="Y29" s="244">
        <v>1639.53</v>
      </c>
      <c r="AB29" s="4">
        <v>7</v>
      </c>
      <c r="AC29" s="4">
        <v>24</v>
      </c>
    </row>
    <row r="30" spans="1:29" x14ac:dyDescent="0.25">
      <c r="A30" s="69">
        <v>24</v>
      </c>
      <c r="B30" s="254">
        <v>1641.04</v>
      </c>
      <c r="C30" s="243">
        <v>1637.99</v>
      </c>
      <c r="D30" s="243">
        <v>1633.04</v>
      </c>
      <c r="E30" s="243">
        <v>1632.42</v>
      </c>
      <c r="F30" s="243">
        <v>1640.36</v>
      </c>
      <c r="G30" s="243">
        <v>1654.74</v>
      </c>
      <c r="H30" s="243">
        <v>1687.53</v>
      </c>
      <c r="I30" s="243">
        <v>1722.15</v>
      </c>
      <c r="J30" s="243">
        <v>1729.99</v>
      </c>
      <c r="K30" s="243">
        <v>1731.31</v>
      </c>
      <c r="L30" s="243">
        <v>1722.01</v>
      </c>
      <c r="M30" s="243">
        <v>1720.69</v>
      </c>
      <c r="N30" s="243">
        <v>1720.47</v>
      </c>
      <c r="O30" s="243">
        <v>1727.7</v>
      </c>
      <c r="P30" s="243">
        <v>1734.32</v>
      </c>
      <c r="Q30" s="243">
        <v>1748.53</v>
      </c>
      <c r="R30" s="243">
        <v>1785.15</v>
      </c>
      <c r="S30" s="243">
        <v>1795.33</v>
      </c>
      <c r="T30" s="243">
        <v>1734.86</v>
      </c>
      <c r="U30" s="243">
        <v>1724.74</v>
      </c>
      <c r="V30" s="243">
        <v>1684.84</v>
      </c>
      <c r="W30" s="243">
        <v>1648.41</v>
      </c>
      <c r="X30" s="243">
        <v>1642.42</v>
      </c>
      <c r="Y30" s="244">
        <v>1642.63</v>
      </c>
      <c r="AB30" s="4">
        <v>7</v>
      </c>
      <c r="AC30" s="4">
        <v>25</v>
      </c>
    </row>
    <row r="31" spans="1:29" x14ac:dyDescent="0.25">
      <c r="A31" s="69">
        <v>25</v>
      </c>
      <c r="B31" s="254">
        <v>1644.59</v>
      </c>
      <c r="C31" s="243">
        <v>1645.64</v>
      </c>
      <c r="D31" s="243">
        <v>1641.12</v>
      </c>
      <c r="E31" s="243">
        <v>1646.95</v>
      </c>
      <c r="F31" s="243">
        <v>1648.19</v>
      </c>
      <c r="G31" s="243">
        <v>1664.89</v>
      </c>
      <c r="H31" s="243">
        <v>1719.76</v>
      </c>
      <c r="I31" s="243">
        <v>1768.78</v>
      </c>
      <c r="J31" s="243">
        <v>1738.05</v>
      </c>
      <c r="K31" s="243">
        <v>1734.95</v>
      </c>
      <c r="L31" s="243">
        <v>1726.66</v>
      </c>
      <c r="M31" s="243">
        <v>1725.47</v>
      </c>
      <c r="N31" s="243">
        <v>1723.92</v>
      </c>
      <c r="O31" s="243">
        <v>1727.66</v>
      </c>
      <c r="P31" s="243">
        <v>1739.23</v>
      </c>
      <c r="Q31" s="243">
        <v>1751.13</v>
      </c>
      <c r="R31" s="243">
        <v>1805.04</v>
      </c>
      <c r="S31" s="243">
        <v>1800.96</v>
      </c>
      <c r="T31" s="243">
        <v>1740.94</v>
      </c>
      <c r="U31" s="243">
        <v>1725.56</v>
      </c>
      <c r="V31" s="243">
        <v>1683.32</v>
      </c>
      <c r="W31" s="243">
        <v>1649.94</v>
      </c>
      <c r="X31" s="243">
        <v>1641.98</v>
      </c>
      <c r="Y31" s="244">
        <v>1642.28</v>
      </c>
      <c r="AB31" s="4">
        <v>8</v>
      </c>
      <c r="AC31" s="4">
        <v>2</v>
      </c>
    </row>
    <row r="32" spans="1:29" x14ac:dyDescent="0.25">
      <c r="A32" s="69">
        <v>26</v>
      </c>
      <c r="B32" s="254">
        <v>1644.23</v>
      </c>
      <c r="C32" s="243">
        <v>1639.69</v>
      </c>
      <c r="D32" s="243">
        <v>1640.01</v>
      </c>
      <c r="E32" s="243">
        <v>1641.75</v>
      </c>
      <c r="F32" s="243">
        <v>1647.61</v>
      </c>
      <c r="G32" s="243">
        <v>1656</v>
      </c>
      <c r="H32" s="243">
        <v>1706.15</v>
      </c>
      <c r="I32" s="243">
        <v>1705.26</v>
      </c>
      <c r="J32" s="243">
        <v>1696.86</v>
      </c>
      <c r="K32" s="243">
        <v>1708.45</v>
      </c>
      <c r="L32" s="243">
        <v>1706.45</v>
      </c>
      <c r="M32" s="243">
        <v>1706.57</v>
      </c>
      <c r="N32" s="243">
        <v>1697.24</v>
      </c>
      <c r="O32" s="243">
        <v>1697.84</v>
      </c>
      <c r="P32" s="243">
        <v>1707.81</v>
      </c>
      <c r="Q32" s="243">
        <v>1717.53</v>
      </c>
      <c r="R32" s="243">
        <v>1751.86</v>
      </c>
      <c r="S32" s="243">
        <v>1722.59</v>
      </c>
      <c r="T32" s="243">
        <v>1705.19</v>
      </c>
      <c r="U32" s="243">
        <v>1667.42</v>
      </c>
      <c r="V32" s="243">
        <v>1645.22</v>
      </c>
      <c r="W32" s="243">
        <v>1589.16</v>
      </c>
      <c r="X32" s="243">
        <v>1634.55</v>
      </c>
      <c r="Y32" s="244">
        <v>1637.08</v>
      </c>
      <c r="AB32" s="4">
        <v>8</v>
      </c>
      <c r="AC32" s="4">
        <v>3</v>
      </c>
    </row>
    <row r="33" spans="1:29" x14ac:dyDescent="0.25">
      <c r="A33" s="69">
        <v>27</v>
      </c>
      <c r="B33" s="254">
        <v>1640.52</v>
      </c>
      <c r="C33" s="243">
        <v>1640.48</v>
      </c>
      <c r="D33" s="243">
        <v>1640.57</v>
      </c>
      <c r="E33" s="243">
        <v>1641.45</v>
      </c>
      <c r="F33" s="243">
        <v>1643.29</v>
      </c>
      <c r="G33" s="243">
        <v>1640.53</v>
      </c>
      <c r="H33" s="243">
        <v>1653.34</v>
      </c>
      <c r="I33" s="243">
        <v>1717.91</v>
      </c>
      <c r="J33" s="243">
        <v>1802.46</v>
      </c>
      <c r="K33" s="243">
        <v>1838.53</v>
      </c>
      <c r="L33" s="243">
        <v>1804.21</v>
      </c>
      <c r="M33" s="243">
        <v>1789.81</v>
      </c>
      <c r="N33" s="243">
        <v>1765.67</v>
      </c>
      <c r="O33" s="243">
        <v>1776.7</v>
      </c>
      <c r="P33" s="243">
        <v>1792.41</v>
      </c>
      <c r="Q33" s="243">
        <v>1827.62</v>
      </c>
      <c r="R33" s="243">
        <v>1846.37</v>
      </c>
      <c r="S33" s="243">
        <v>1834.25</v>
      </c>
      <c r="T33" s="243">
        <v>1816.32</v>
      </c>
      <c r="U33" s="243">
        <v>1797.08</v>
      </c>
      <c r="V33" s="243">
        <v>1754.26</v>
      </c>
      <c r="W33" s="243">
        <v>1665.9</v>
      </c>
      <c r="X33" s="243">
        <v>1640.2</v>
      </c>
      <c r="Y33" s="244">
        <v>1640.97</v>
      </c>
      <c r="AB33" s="4">
        <v>8</v>
      </c>
      <c r="AC33" s="4">
        <v>4</v>
      </c>
    </row>
    <row r="34" spans="1:29" x14ac:dyDescent="0.25">
      <c r="A34" s="69">
        <v>28</v>
      </c>
      <c r="B34" s="254">
        <v>1641.05</v>
      </c>
      <c r="C34" s="243">
        <v>1640.84</v>
      </c>
      <c r="D34" s="243">
        <v>1641.33</v>
      </c>
      <c r="E34" s="243">
        <v>1641.63</v>
      </c>
      <c r="F34" s="243">
        <v>1641.87</v>
      </c>
      <c r="G34" s="243">
        <v>1638.78</v>
      </c>
      <c r="H34" s="243">
        <v>1641.49</v>
      </c>
      <c r="I34" s="243">
        <v>1658.84</v>
      </c>
      <c r="J34" s="243">
        <v>1733.46</v>
      </c>
      <c r="K34" s="243">
        <v>1797.91</v>
      </c>
      <c r="L34" s="243">
        <v>1794.96</v>
      </c>
      <c r="M34" s="243">
        <v>1796.35</v>
      </c>
      <c r="N34" s="243">
        <v>1792.64</v>
      </c>
      <c r="O34" s="243">
        <v>1796.68</v>
      </c>
      <c r="P34" s="243">
        <v>1825.27</v>
      </c>
      <c r="Q34" s="243">
        <v>1852.45</v>
      </c>
      <c r="R34" s="243">
        <v>1879.58</v>
      </c>
      <c r="S34" s="243">
        <v>1861.85</v>
      </c>
      <c r="T34" s="243">
        <v>1849.19</v>
      </c>
      <c r="U34" s="243">
        <v>1843.62</v>
      </c>
      <c r="V34" s="243">
        <v>1804.84</v>
      </c>
      <c r="W34" s="243">
        <v>1677.92</v>
      </c>
      <c r="X34" s="243">
        <v>1647.68</v>
      </c>
      <c r="Y34" s="244">
        <v>1641.59</v>
      </c>
      <c r="AB34" s="4">
        <v>8</v>
      </c>
      <c r="AC34" s="4">
        <v>5</v>
      </c>
    </row>
    <row r="35" spans="1:29" x14ac:dyDescent="0.25">
      <c r="A35" s="69">
        <v>29</v>
      </c>
      <c r="B35" s="254">
        <v>1640.64</v>
      </c>
      <c r="C35" s="243">
        <v>1640.72</v>
      </c>
      <c r="D35" s="243">
        <v>1640.79</v>
      </c>
      <c r="E35" s="243">
        <v>1641.95</v>
      </c>
      <c r="F35" s="243">
        <v>1645.96</v>
      </c>
      <c r="G35" s="243">
        <v>1670.36</v>
      </c>
      <c r="H35" s="243">
        <v>1716.32</v>
      </c>
      <c r="I35" s="243">
        <v>1792.74</v>
      </c>
      <c r="J35" s="243">
        <v>1794.05</v>
      </c>
      <c r="K35" s="243">
        <v>1796.44</v>
      </c>
      <c r="L35" s="243">
        <v>1790.13</v>
      </c>
      <c r="M35" s="243">
        <v>1792.56</v>
      </c>
      <c r="N35" s="243">
        <v>1791.17</v>
      </c>
      <c r="O35" s="243">
        <v>1793.77</v>
      </c>
      <c r="P35" s="243">
        <v>1815.48</v>
      </c>
      <c r="Q35" s="243">
        <v>1878.68</v>
      </c>
      <c r="R35" s="243">
        <v>1892.02</v>
      </c>
      <c r="S35" s="243">
        <v>1883.29</v>
      </c>
      <c r="T35" s="243">
        <v>1822.02</v>
      </c>
      <c r="U35" s="243">
        <v>1805.9</v>
      </c>
      <c r="V35" s="243">
        <v>1756.5</v>
      </c>
      <c r="W35" s="243">
        <v>1677.95</v>
      </c>
      <c r="X35" s="243">
        <v>1645.52</v>
      </c>
      <c r="Y35" s="244">
        <v>1639.84</v>
      </c>
      <c r="AB35" s="4">
        <v>8</v>
      </c>
      <c r="AC35" s="4">
        <v>6</v>
      </c>
    </row>
    <row r="36" spans="1:29" x14ac:dyDescent="0.25">
      <c r="A36" s="69">
        <v>30</v>
      </c>
      <c r="B36" s="254">
        <v>1642.78</v>
      </c>
      <c r="C36" s="243">
        <v>1641.96</v>
      </c>
      <c r="D36" s="243">
        <v>1642.65</v>
      </c>
      <c r="E36" s="243">
        <v>1644.17</v>
      </c>
      <c r="F36" s="243">
        <v>1645.71</v>
      </c>
      <c r="G36" s="243">
        <v>1661.88</v>
      </c>
      <c r="H36" s="243">
        <v>1706.47</v>
      </c>
      <c r="I36" s="243">
        <v>1733.69</v>
      </c>
      <c r="J36" s="243">
        <v>1740.21</v>
      </c>
      <c r="K36" s="243">
        <v>1713.54</v>
      </c>
      <c r="L36" s="243">
        <v>1683.11</v>
      </c>
      <c r="M36" s="243">
        <v>1678.31</v>
      </c>
      <c r="N36" s="243">
        <v>1674.78</v>
      </c>
      <c r="O36" s="243">
        <v>1673.04</v>
      </c>
      <c r="P36" s="243">
        <v>1681.8</v>
      </c>
      <c r="Q36" s="243">
        <v>1698.49</v>
      </c>
      <c r="R36" s="243">
        <v>1783.36</v>
      </c>
      <c r="S36" s="243">
        <v>1726.56</v>
      </c>
      <c r="T36" s="243">
        <v>1686.5</v>
      </c>
      <c r="U36" s="243">
        <v>1666.29</v>
      </c>
      <c r="V36" s="243">
        <v>1659.76</v>
      </c>
      <c r="W36" s="243">
        <v>1647.07</v>
      </c>
      <c r="X36" s="243">
        <v>1634.65</v>
      </c>
      <c r="Y36" s="244">
        <v>1639.24</v>
      </c>
      <c r="AB36" s="4">
        <v>8</v>
      </c>
      <c r="AC36" s="4">
        <v>7</v>
      </c>
    </row>
    <row r="37" spans="1:29" x14ac:dyDescent="0.25">
      <c r="A37" s="70">
        <v>31</v>
      </c>
      <c r="B37" s="255">
        <v>1642.38</v>
      </c>
      <c r="C37" s="246">
        <v>1640.68</v>
      </c>
      <c r="D37" s="246">
        <v>1643.1</v>
      </c>
      <c r="E37" s="246">
        <v>1643.99</v>
      </c>
      <c r="F37" s="246">
        <v>1653.94</v>
      </c>
      <c r="G37" s="246">
        <v>1742.03</v>
      </c>
      <c r="H37" s="246">
        <v>1868.77</v>
      </c>
      <c r="I37" s="246">
        <v>1939.12</v>
      </c>
      <c r="J37" s="246">
        <v>1927.43</v>
      </c>
      <c r="K37" s="246">
        <v>1920.28</v>
      </c>
      <c r="L37" s="246">
        <v>1907.42</v>
      </c>
      <c r="M37" s="246">
        <v>1918.37</v>
      </c>
      <c r="N37" s="246">
        <v>1911.11</v>
      </c>
      <c r="O37" s="246">
        <v>1918.84</v>
      </c>
      <c r="P37" s="246">
        <v>1941.09</v>
      </c>
      <c r="Q37" s="246">
        <v>1978.73</v>
      </c>
      <c r="R37" s="246">
        <v>1990.49</v>
      </c>
      <c r="S37" s="246">
        <v>1988.72</v>
      </c>
      <c r="T37" s="246">
        <v>1912.99</v>
      </c>
      <c r="U37" s="246">
        <v>1883.96</v>
      </c>
      <c r="V37" s="246">
        <v>1804.37</v>
      </c>
      <c r="W37" s="246">
        <v>1738.23</v>
      </c>
      <c r="X37" s="246">
        <v>1710.65</v>
      </c>
      <c r="Y37" s="247">
        <v>1665.54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25">
        <v>1597.74</v>
      </c>
      <c r="C41" s="220">
        <v>1607.74</v>
      </c>
      <c r="D41" s="220">
        <v>1631.58</v>
      </c>
      <c r="E41" s="220">
        <v>1639.82</v>
      </c>
      <c r="F41" s="220">
        <v>1704.21</v>
      </c>
      <c r="G41" s="220">
        <v>1812.63</v>
      </c>
      <c r="H41" s="220">
        <v>1869.52</v>
      </c>
      <c r="I41" s="220">
        <v>1881.33</v>
      </c>
      <c r="J41" s="220">
        <v>1879.24</v>
      </c>
      <c r="K41" s="220">
        <v>1871.84</v>
      </c>
      <c r="L41" s="220">
        <v>1861.95</v>
      </c>
      <c r="M41" s="220">
        <v>1861.87</v>
      </c>
      <c r="N41" s="220">
        <v>1851.67</v>
      </c>
      <c r="O41" s="220">
        <v>1835.23</v>
      </c>
      <c r="P41" s="220">
        <v>1843.64</v>
      </c>
      <c r="Q41" s="220">
        <v>1861.3</v>
      </c>
      <c r="R41" s="220">
        <v>1876.44</v>
      </c>
      <c r="S41" s="220">
        <v>1896.49</v>
      </c>
      <c r="T41" s="220">
        <v>1874.58</v>
      </c>
      <c r="U41" s="220">
        <v>1857.41</v>
      </c>
      <c r="V41" s="220">
        <v>1829.18</v>
      </c>
      <c r="W41" s="220">
        <v>1779.71</v>
      </c>
      <c r="X41" s="220">
        <v>1658.18</v>
      </c>
      <c r="Y41" s="221">
        <v>1635.39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23">
        <v>1606.54</v>
      </c>
      <c r="C42" s="214">
        <v>1607.01</v>
      </c>
      <c r="D42" s="214">
        <v>1615.93</v>
      </c>
      <c r="E42" s="214">
        <v>1638.53</v>
      </c>
      <c r="F42" s="214">
        <v>1722.37</v>
      </c>
      <c r="G42" s="214">
        <v>1838.21</v>
      </c>
      <c r="H42" s="214">
        <v>1859.45</v>
      </c>
      <c r="I42" s="214">
        <v>1904.24</v>
      </c>
      <c r="J42" s="214">
        <v>1881.99</v>
      </c>
      <c r="K42" s="214">
        <v>1870.64</v>
      </c>
      <c r="L42" s="214">
        <v>1853.07</v>
      </c>
      <c r="M42" s="214">
        <v>1855.98</v>
      </c>
      <c r="N42" s="214">
        <v>1852.55</v>
      </c>
      <c r="O42" s="214">
        <v>1849.01</v>
      </c>
      <c r="P42" s="214">
        <v>1852.89</v>
      </c>
      <c r="Q42" s="214">
        <v>1869.57</v>
      </c>
      <c r="R42" s="214">
        <v>1905.88</v>
      </c>
      <c r="S42" s="214">
        <v>1915.35</v>
      </c>
      <c r="T42" s="214">
        <v>1982.42</v>
      </c>
      <c r="U42" s="214">
        <v>1896.68</v>
      </c>
      <c r="V42" s="214">
        <v>1852.63</v>
      </c>
      <c r="W42" s="214">
        <v>1812.56</v>
      </c>
      <c r="X42" s="214">
        <v>1719.88</v>
      </c>
      <c r="Y42" s="215">
        <v>1682.96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23">
        <v>1635.52</v>
      </c>
      <c r="C43" s="214">
        <v>1623.49</v>
      </c>
      <c r="D43" s="214">
        <v>1625.94</v>
      </c>
      <c r="E43" s="214">
        <v>1637.62</v>
      </c>
      <c r="F43" s="214">
        <v>1705.29</v>
      </c>
      <c r="G43" s="214">
        <v>1817.33</v>
      </c>
      <c r="H43" s="214">
        <v>1864.68</v>
      </c>
      <c r="I43" s="214">
        <v>1881.93</v>
      </c>
      <c r="J43" s="214">
        <v>1884.51</v>
      </c>
      <c r="K43" s="214">
        <v>1880.86</v>
      </c>
      <c r="L43" s="214">
        <v>1852.69</v>
      </c>
      <c r="M43" s="214">
        <v>1866.8</v>
      </c>
      <c r="N43" s="214">
        <v>1861.87</v>
      </c>
      <c r="O43" s="214">
        <v>1853.09</v>
      </c>
      <c r="P43" s="214">
        <v>1854.79</v>
      </c>
      <c r="Q43" s="214">
        <v>1866.65</v>
      </c>
      <c r="R43" s="214">
        <v>1896.2</v>
      </c>
      <c r="S43" s="214">
        <v>1937.82</v>
      </c>
      <c r="T43" s="214">
        <v>1895.88</v>
      </c>
      <c r="U43" s="214">
        <v>1865.35</v>
      </c>
      <c r="V43" s="214">
        <v>1807.54</v>
      </c>
      <c r="W43" s="214">
        <v>1753</v>
      </c>
      <c r="X43" s="214">
        <v>1691.18</v>
      </c>
      <c r="Y43" s="215">
        <v>1677.13</v>
      </c>
      <c r="AB43" s="4">
        <v>8</v>
      </c>
      <c r="AC43" s="4">
        <v>14</v>
      </c>
    </row>
    <row r="44" spans="1:29" x14ac:dyDescent="0.25">
      <c r="A44" s="69">
        <v>4</v>
      </c>
      <c r="B44" s="223">
        <v>1634.64</v>
      </c>
      <c r="C44" s="214">
        <v>1635.11</v>
      </c>
      <c r="D44" s="214">
        <v>1636.21</v>
      </c>
      <c r="E44" s="214">
        <v>1636.81</v>
      </c>
      <c r="F44" s="214">
        <v>1637.9</v>
      </c>
      <c r="G44" s="214">
        <v>1708.59</v>
      </c>
      <c r="H44" s="214">
        <v>1736.05</v>
      </c>
      <c r="I44" s="214">
        <v>1722.92</v>
      </c>
      <c r="J44" s="214">
        <v>1698.17</v>
      </c>
      <c r="K44" s="214">
        <v>1660.94</v>
      </c>
      <c r="L44" s="214">
        <v>1591.93</v>
      </c>
      <c r="M44" s="214">
        <v>1591.86</v>
      </c>
      <c r="N44" s="214">
        <v>1591.73</v>
      </c>
      <c r="O44" s="214">
        <v>1591.84</v>
      </c>
      <c r="P44" s="214">
        <v>1618.74</v>
      </c>
      <c r="Q44" s="214">
        <v>1609.96</v>
      </c>
      <c r="R44" s="214">
        <v>1643.53</v>
      </c>
      <c r="S44" s="214">
        <v>1643.66</v>
      </c>
      <c r="T44" s="214">
        <v>1642.62</v>
      </c>
      <c r="U44" s="214">
        <v>1642.35</v>
      </c>
      <c r="V44" s="214">
        <v>1640.84</v>
      </c>
      <c r="W44" s="214">
        <v>1595.42</v>
      </c>
      <c r="X44" s="214">
        <v>1588.24</v>
      </c>
      <c r="Y44" s="215">
        <v>1594.12</v>
      </c>
      <c r="AB44" s="4">
        <v>8</v>
      </c>
      <c r="AC44" s="4">
        <v>15</v>
      </c>
    </row>
    <row r="45" spans="1:29" x14ac:dyDescent="0.25">
      <c r="A45" s="69">
        <v>5</v>
      </c>
      <c r="B45" s="223">
        <v>1635.43</v>
      </c>
      <c r="C45" s="214">
        <v>1636.49</v>
      </c>
      <c r="D45" s="214">
        <v>1636.31</v>
      </c>
      <c r="E45" s="214">
        <v>1637.15</v>
      </c>
      <c r="F45" s="214">
        <v>1644.4</v>
      </c>
      <c r="G45" s="214">
        <v>1655.77</v>
      </c>
      <c r="H45" s="214">
        <v>1727.39</v>
      </c>
      <c r="I45" s="214">
        <v>1708.46</v>
      </c>
      <c r="J45" s="214">
        <v>1664.94</v>
      </c>
      <c r="K45" s="214">
        <v>1653.63</v>
      </c>
      <c r="L45" s="214">
        <v>1645.44</v>
      </c>
      <c r="M45" s="214">
        <v>1643.37</v>
      </c>
      <c r="N45" s="214">
        <v>1604.61</v>
      </c>
      <c r="O45" s="214">
        <v>1592.28</v>
      </c>
      <c r="P45" s="214">
        <v>1592.96</v>
      </c>
      <c r="Q45" s="214">
        <v>1603.97</v>
      </c>
      <c r="R45" s="214">
        <v>1654.02</v>
      </c>
      <c r="S45" s="214">
        <v>1695.66</v>
      </c>
      <c r="T45" s="214">
        <v>1733.44</v>
      </c>
      <c r="U45" s="214">
        <v>1715</v>
      </c>
      <c r="V45" s="214">
        <v>1644.05</v>
      </c>
      <c r="W45" s="214">
        <v>1640.3</v>
      </c>
      <c r="X45" s="214">
        <v>1633.64</v>
      </c>
      <c r="Y45" s="215">
        <v>1634.64</v>
      </c>
      <c r="AB45" s="4">
        <v>8</v>
      </c>
      <c r="AC45" s="4">
        <v>16</v>
      </c>
    </row>
    <row r="46" spans="1:29" x14ac:dyDescent="0.25">
      <c r="A46" s="69">
        <v>6</v>
      </c>
      <c r="B46" s="223">
        <v>1642.15</v>
      </c>
      <c r="C46" s="214">
        <v>1636.66</v>
      </c>
      <c r="D46" s="214">
        <v>1622.48</v>
      </c>
      <c r="E46" s="214">
        <v>1621.43</v>
      </c>
      <c r="F46" s="214">
        <v>1638.22</v>
      </c>
      <c r="G46" s="214">
        <v>1645.52</v>
      </c>
      <c r="H46" s="214">
        <v>1672.73</v>
      </c>
      <c r="I46" s="214">
        <v>1750.21</v>
      </c>
      <c r="J46" s="214">
        <v>1856.74</v>
      </c>
      <c r="K46" s="214">
        <v>1861.42</v>
      </c>
      <c r="L46" s="214">
        <v>1855.99</v>
      </c>
      <c r="M46" s="214">
        <v>1857.28</v>
      </c>
      <c r="N46" s="214">
        <v>1846.05</v>
      </c>
      <c r="O46" s="214">
        <v>1849.07</v>
      </c>
      <c r="P46" s="214">
        <v>1849.75</v>
      </c>
      <c r="Q46" s="214">
        <v>1862.68</v>
      </c>
      <c r="R46" s="214">
        <v>1893.36</v>
      </c>
      <c r="S46" s="214">
        <v>1887.04</v>
      </c>
      <c r="T46" s="214">
        <v>1889.41</v>
      </c>
      <c r="U46" s="214">
        <v>1843.45</v>
      </c>
      <c r="V46" s="214">
        <v>1734.53</v>
      </c>
      <c r="W46" s="214">
        <v>1687</v>
      </c>
      <c r="X46" s="214">
        <v>1642.57</v>
      </c>
      <c r="Y46" s="215">
        <v>1640.88</v>
      </c>
      <c r="AB46" s="4">
        <v>8</v>
      </c>
      <c r="AC46" s="4">
        <v>17</v>
      </c>
    </row>
    <row r="47" spans="1:29" x14ac:dyDescent="0.25">
      <c r="A47" s="69">
        <v>7</v>
      </c>
      <c r="B47" s="223">
        <v>1669.03</v>
      </c>
      <c r="C47" s="214">
        <v>1638.43</v>
      </c>
      <c r="D47" s="214">
        <v>1638.9</v>
      </c>
      <c r="E47" s="214">
        <v>1634.53</v>
      </c>
      <c r="F47" s="214">
        <v>1639.22</v>
      </c>
      <c r="G47" s="214">
        <v>1647.85</v>
      </c>
      <c r="H47" s="214">
        <v>1727.85</v>
      </c>
      <c r="I47" s="214">
        <v>1773.32</v>
      </c>
      <c r="J47" s="214">
        <v>1886.14</v>
      </c>
      <c r="K47" s="214">
        <v>1938.24</v>
      </c>
      <c r="L47" s="214">
        <v>1944.41</v>
      </c>
      <c r="M47" s="214">
        <v>1945.1</v>
      </c>
      <c r="N47" s="214">
        <v>1945.64</v>
      </c>
      <c r="O47" s="214">
        <v>1945.13</v>
      </c>
      <c r="P47" s="214">
        <v>1957.79</v>
      </c>
      <c r="Q47" s="214">
        <v>1989.73</v>
      </c>
      <c r="R47" s="214">
        <v>2028.47</v>
      </c>
      <c r="S47" s="214">
        <v>2040.05</v>
      </c>
      <c r="T47" s="214">
        <v>2062.21</v>
      </c>
      <c r="U47" s="214">
        <v>1956.12</v>
      </c>
      <c r="V47" s="214">
        <v>1807.81</v>
      </c>
      <c r="W47" s="214">
        <v>1704.73</v>
      </c>
      <c r="X47" s="214">
        <v>1651.32</v>
      </c>
      <c r="Y47" s="215">
        <v>1643.76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23">
        <v>1605.23</v>
      </c>
      <c r="C48" s="214">
        <v>1605.94</v>
      </c>
      <c r="D48" s="214">
        <v>1614.74</v>
      </c>
      <c r="E48" s="214">
        <v>1616.67</v>
      </c>
      <c r="F48" s="214">
        <v>1640.16</v>
      </c>
      <c r="G48" s="214">
        <v>1711.54</v>
      </c>
      <c r="H48" s="214">
        <v>1751.9</v>
      </c>
      <c r="I48" s="214">
        <v>1846.86</v>
      </c>
      <c r="J48" s="214">
        <v>1856.47</v>
      </c>
      <c r="K48" s="214">
        <v>1816.09</v>
      </c>
      <c r="L48" s="214">
        <v>1798.48</v>
      </c>
      <c r="M48" s="214">
        <v>1808.95</v>
      </c>
      <c r="N48" s="214">
        <v>1805.21</v>
      </c>
      <c r="O48" s="214">
        <v>1804.99</v>
      </c>
      <c r="P48" s="214">
        <v>1806.67</v>
      </c>
      <c r="Q48" s="214">
        <v>1821.64</v>
      </c>
      <c r="R48" s="214">
        <v>1856.89</v>
      </c>
      <c r="S48" s="214">
        <v>1862.62</v>
      </c>
      <c r="T48" s="214">
        <v>1846.61</v>
      </c>
      <c r="U48" s="214">
        <v>1820.02</v>
      </c>
      <c r="V48" s="214">
        <v>1696.77</v>
      </c>
      <c r="W48" s="214">
        <v>1645.84</v>
      </c>
      <c r="X48" s="214">
        <v>1638.39</v>
      </c>
      <c r="Y48" s="215">
        <v>1635.57</v>
      </c>
      <c r="AB48" s="4">
        <v>8</v>
      </c>
      <c r="AC48" s="4">
        <v>19</v>
      </c>
    </row>
    <row r="49" spans="1:29" x14ac:dyDescent="0.25">
      <c r="A49" s="69">
        <v>9</v>
      </c>
      <c r="B49" s="223">
        <v>1620.57</v>
      </c>
      <c r="C49" s="214">
        <v>1618.69</v>
      </c>
      <c r="D49" s="214">
        <v>1602.94</v>
      </c>
      <c r="E49" s="214">
        <v>1604.75</v>
      </c>
      <c r="F49" s="214">
        <v>1619.39</v>
      </c>
      <c r="G49" s="214">
        <v>1652.94</v>
      </c>
      <c r="H49" s="214">
        <v>1713.94</v>
      </c>
      <c r="I49" s="214">
        <v>1784.1</v>
      </c>
      <c r="J49" s="214">
        <v>1803.45</v>
      </c>
      <c r="K49" s="214">
        <v>1807.53</v>
      </c>
      <c r="L49" s="214">
        <v>1722.09</v>
      </c>
      <c r="M49" s="214">
        <v>1723.52</v>
      </c>
      <c r="N49" s="214">
        <v>1716.2</v>
      </c>
      <c r="O49" s="214">
        <v>1715.62</v>
      </c>
      <c r="P49" s="214">
        <v>1710.31</v>
      </c>
      <c r="Q49" s="214">
        <v>1707.23</v>
      </c>
      <c r="R49" s="214">
        <v>1716.19</v>
      </c>
      <c r="S49" s="214">
        <v>1784.93</v>
      </c>
      <c r="T49" s="214">
        <v>1720.12</v>
      </c>
      <c r="U49" s="214">
        <v>1691.21</v>
      </c>
      <c r="V49" s="214">
        <v>1648.32</v>
      </c>
      <c r="W49" s="214">
        <v>1640.65</v>
      </c>
      <c r="X49" s="214">
        <v>1612.91</v>
      </c>
      <c r="Y49" s="215">
        <v>1613.28</v>
      </c>
      <c r="AB49" s="4">
        <v>8</v>
      </c>
      <c r="AC49" s="4">
        <v>20</v>
      </c>
    </row>
    <row r="50" spans="1:29" x14ac:dyDescent="0.25">
      <c r="A50" s="69">
        <v>10</v>
      </c>
      <c r="B50" s="223">
        <v>1613.3</v>
      </c>
      <c r="C50" s="214">
        <v>1608.22</v>
      </c>
      <c r="D50" s="214">
        <v>1609.09</v>
      </c>
      <c r="E50" s="214">
        <v>1615.46</v>
      </c>
      <c r="F50" s="214">
        <v>1623.82</v>
      </c>
      <c r="G50" s="214">
        <v>1650.63</v>
      </c>
      <c r="H50" s="214">
        <v>1705.05</v>
      </c>
      <c r="I50" s="214">
        <v>1728.96</v>
      </c>
      <c r="J50" s="214">
        <v>1727.16</v>
      </c>
      <c r="K50" s="214">
        <v>1712.94</v>
      </c>
      <c r="L50" s="214">
        <v>1686.37</v>
      </c>
      <c r="M50" s="214">
        <v>1700.74</v>
      </c>
      <c r="N50" s="214">
        <v>1700.22</v>
      </c>
      <c r="O50" s="214">
        <v>1707.54</v>
      </c>
      <c r="P50" s="214">
        <v>1693.23</v>
      </c>
      <c r="Q50" s="214">
        <v>1702.08</v>
      </c>
      <c r="R50" s="214">
        <v>1714.59</v>
      </c>
      <c r="S50" s="214">
        <v>1737.06</v>
      </c>
      <c r="T50" s="214">
        <v>1718.97</v>
      </c>
      <c r="U50" s="214">
        <v>1671.25</v>
      </c>
      <c r="V50" s="214">
        <v>1635.3</v>
      </c>
      <c r="W50" s="214">
        <v>1621.2</v>
      </c>
      <c r="X50" s="214">
        <v>1615.27</v>
      </c>
      <c r="Y50" s="215">
        <v>1614.47</v>
      </c>
      <c r="AB50" s="4">
        <v>8</v>
      </c>
      <c r="AC50" s="4">
        <v>21</v>
      </c>
    </row>
    <row r="51" spans="1:29" x14ac:dyDescent="0.25">
      <c r="A51" s="69">
        <v>11</v>
      </c>
      <c r="B51" s="223">
        <v>1632.6</v>
      </c>
      <c r="C51" s="214">
        <v>1631.37</v>
      </c>
      <c r="D51" s="214">
        <v>1623.69</v>
      </c>
      <c r="E51" s="214">
        <v>1632.44</v>
      </c>
      <c r="F51" s="214">
        <v>1634.04</v>
      </c>
      <c r="G51" s="214">
        <v>1651.01</v>
      </c>
      <c r="H51" s="214">
        <v>1658.41</v>
      </c>
      <c r="I51" s="214">
        <v>1659.68</v>
      </c>
      <c r="J51" s="214">
        <v>1642.55</v>
      </c>
      <c r="K51" s="214">
        <v>1642.53</v>
      </c>
      <c r="L51" s="214">
        <v>1641.48</v>
      </c>
      <c r="M51" s="214">
        <v>1641.49</v>
      </c>
      <c r="N51" s="214">
        <v>1641.14</v>
      </c>
      <c r="O51" s="214">
        <v>1640.1</v>
      </c>
      <c r="P51" s="214">
        <v>1641.84</v>
      </c>
      <c r="Q51" s="214">
        <v>1637.21</v>
      </c>
      <c r="R51" s="214">
        <v>1638.26</v>
      </c>
      <c r="S51" s="214">
        <v>1639.11</v>
      </c>
      <c r="T51" s="214">
        <v>1638.73</v>
      </c>
      <c r="U51" s="214">
        <v>1638.93</v>
      </c>
      <c r="V51" s="214">
        <v>1638.39</v>
      </c>
      <c r="W51" s="214">
        <v>1636.59</v>
      </c>
      <c r="X51" s="214">
        <v>1616.87</v>
      </c>
      <c r="Y51" s="215">
        <v>1618.51</v>
      </c>
      <c r="AB51" s="4">
        <v>8</v>
      </c>
      <c r="AC51" s="4">
        <v>22</v>
      </c>
    </row>
    <row r="52" spans="1:29" x14ac:dyDescent="0.25">
      <c r="A52" s="69">
        <v>12</v>
      </c>
      <c r="B52" s="223">
        <v>1627.63</v>
      </c>
      <c r="C52" s="214">
        <v>1622.7</v>
      </c>
      <c r="D52" s="214">
        <v>1598.34</v>
      </c>
      <c r="E52" s="214">
        <v>1629.95</v>
      </c>
      <c r="F52" s="214">
        <v>1642.53</v>
      </c>
      <c r="G52" s="214">
        <v>1644.65</v>
      </c>
      <c r="H52" s="214">
        <v>1643.63</v>
      </c>
      <c r="I52" s="214">
        <v>1644.05</v>
      </c>
      <c r="J52" s="214">
        <v>1635.64</v>
      </c>
      <c r="K52" s="214">
        <v>1635.17</v>
      </c>
      <c r="L52" s="214">
        <v>1634.53</v>
      </c>
      <c r="M52" s="214">
        <v>1619.26</v>
      </c>
      <c r="N52" s="214">
        <v>1634.72</v>
      </c>
      <c r="O52" s="214">
        <v>1619.65</v>
      </c>
      <c r="P52" s="214">
        <v>1634.85</v>
      </c>
      <c r="Q52" s="214">
        <v>1621.52</v>
      </c>
      <c r="R52" s="214">
        <v>1638.18</v>
      </c>
      <c r="S52" s="214">
        <v>1671.88</v>
      </c>
      <c r="T52" s="214">
        <v>1638.47</v>
      </c>
      <c r="U52" s="214">
        <v>1646.1</v>
      </c>
      <c r="V52" s="214">
        <v>1641.45</v>
      </c>
      <c r="W52" s="214">
        <v>1639.78</v>
      </c>
      <c r="X52" s="214">
        <v>1637.87</v>
      </c>
      <c r="Y52" s="215">
        <v>1641.72</v>
      </c>
      <c r="AB52" s="4">
        <v>8</v>
      </c>
      <c r="AC52" s="4">
        <v>23</v>
      </c>
    </row>
    <row r="53" spans="1:29" x14ac:dyDescent="0.25">
      <c r="A53" s="69">
        <v>13</v>
      </c>
      <c r="B53" s="223">
        <v>1643.29</v>
      </c>
      <c r="C53" s="214">
        <v>1643.86</v>
      </c>
      <c r="D53" s="214">
        <v>1644.35</v>
      </c>
      <c r="E53" s="214">
        <v>1644.94</v>
      </c>
      <c r="F53" s="214">
        <v>1645.91</v>
      </c>
      <c r="G53" s="214">
        <v>1647.97</v>
      </c>
      <c r="H53" s="214">
        <v>1650.03</v>
      </c>
      <c r="I53" s="214">
        <v>1654.66</v>
      </c>
      <c r="J53" s="214">
        <v>1736.03</v>
      </c>
      <c r="K53" s="214">
        <v>1735.9</v>
      </c>
      <c r="L53" s="214">
        <v>1728.68</v>
      </c>
      <c r="M53" s="214">
        <v>1727</v>
      </c>
      <c r="N53" s="214">
        <v>1727</v>
      </c>
      <c r="O53" s="214">
        <v>1729.32</v>
      </c>
      <c r="P53" s="214">
        <v>1733.33</v>
      </c>
      <c r="Q53" s="214">
        <v>1746.13</v>
      </c>
      <c r="R53" s="214">
        <v>1773.92</v>
      </c>
      <c r="S53" s="214">
        <v>1774.47</v>
      </c>
      <c r="T53" s="214">
        <v>1755.75</v>
      </c>
      <c r="U53" s="214">
        <v>1739.26</v>
      </c>
      <c r="V53" s="214">
        <v>1716.01</v>
      </c>
      <c r="W53" s="214">
        <v>1672.13</v>
      </c>
      <c r="X53" s="214">
        <v>1643.95</v>
      </c>
      <c r="Y53" s="215">
        <v>1644.22</v>
      </c>
      <c r="AB53" s="4">
        <v>8</v>
      </c>
      <c r="AC53" s="4">
        <v>24</v>
      </c>
    </row>
    <row r="54" spans="1:29" x14ac:dyDescent="0.25">
      <c r="A54" s="69">
        <v>14</v>
      </c>
      <c r="B54" s="223">
        <v>1644.63</v>
      </c>
      <c r="C54" s="214">
        <v>1645.38</v>
      </c>
      <c r="D54" s="214">
        <v>1644.62</v>
      </c>
      <c r="E54" s="214">
        <v>1633.44</v>
      </c>
      <c r="F54" s="214">
        <v>1644.85</v>
      </c>
      <c r="G54" s="214">
        <v>1647.68</v>
      </c>
      <c r="H54" s="214">
        <v>1647.95</v>
      </c>
      <c r="I54" s="214">
        <v>1652.31</v>
      </c>
      <c r="J54" s="214">
        <v>1692.16</v>
      </c>
      <c r="K54" s="214">
        <v>1777.49</v>
      </c>
      <c r="L54" s="214">
        <v>1778.55</v>
      </c>
      <c r="M54" s="214">
        <v>1776.59</v>
      </c>
      <c r="N54" s="214">
        <v>1768.99</v>
      </c>
      <c r="O54" s="214">
        <v>1764.63</v>
      </c>
      <c r="P54" s="214">
        <v>1771.53</v>
      </c>
      <c r="Q54" s="214">
        <v>1780.95</v>
      </c>
      <c r="R54" s="214">
        <v>1799.71</v>
      </c>
      <c r="S54" s="214">
        <v>1836.48</v>
      </c>
      <c r="T54" s="214">
        <v>1793.5</v>
      </c>
      <c r="U54" s="214">
        <v>1728.13</v>
      </c>
      <c r="V54" s="214">
        <v>1654.66</v>
      </c>
      <c r="W54" s="214">
        <v>1737.5</v>
      </c>
      <c r="X54" s="214">
        <v>1666.48</v>
      </c>
      <c r="Y54" s="215">
        <v>1650.52</v>
      </c>
      <c r="AB54" s="4">
        <v>8</v>
      </c>
      <c r="AC54" s="4">
        <v>25</v>
      </c>
    </row>
    <row r="55" spans="1:29" x14ac:dyDescent="0.25">
      <c r="A55" s="69">
        <v>15</v>
      </c>
      <c r="B55" s="223">
        <v>1644.03</v>
      </c>
      <c r="C55" s="214">
        <v>1639.65</v>
      </c>
      <c r="D55" s="214">
        <v>1637.97</v>
      </c>
      <c r="E55" s="214">
        <v>1638.25</v>
      </c>
      <c r="F55" s="214">
        <v>1645.48</v>
      </c>
      <c r="G55" s="214">
        <v>1651.24</v>
      </c>
      <c r="H55" s="214">
        <v>1652.27</v>
      </c>
      <c r="I55" s="214">
        <v>1694.19</v>
      </c>
      <c r="J55" s="214">
        <v>1696.54</v>
      </c>
      <c r="K55" s="214">
        <v>1699.48</v>
      </c>
      <c r="L55" s="214">
        <v>1693.37</v>
      </c>
      <c r="M55" s="214">
        <v>1707.9</v>
      </c>
      <c r="N55" s="214">
        <v>1686.31</v>
      </c>
      <c r="O55" s="214">
        <v>1690.46</v>
      </c>
      <c r="P55" s="214">
        <v>1693.59</v>
      </c>
      <c r="Q55" s="214">
        <v>1708.73</v>
      </c>
      <c r="R55" s="214">
        <v>1750.95</v>
      </c>
      <c r="S55" s="214">
        <v>1759.19</v>
      </c>
      <c r="T55" s="214">
        <v>1726.76</v>
      </c>
      <c r="U55" s="214">
        <v>1705.02</v>
      </c>
      <c r="V55" s="214">
        <v>1650.12</v>
      </c>
      <c r="W55" s="214">
        <v>1636.67</v>
      </c>
      <c r="X55" s="214">
        <v>1636.44</v>
      </c>
      <c r="Y55" s="215">
        <v>1621.77</v>
      </c>
      <c r="AB55" s="4">
        <v>9</v>
      </c>
      <c r="AC55" s="4">
        <v>2</v>
      </c>
    </row>
    <row r="56" spans="1:29" x14ac:dyDescent="0.25">
      <c r="A56" s="69">
        <v>16</v>
      </c>
      <c r="B56" s="223">
        <v>1628.3</v>
      </c>
      <c r="C56" s="214">
        <v>1609.61</v>
      </c>
      <c r="D56" s="214">
        <v>1594.88</v>
      </c>
      <c r="E56" s="214">
        <v>1618.62</v>
      </c>
      <c r="F56" s="214">
        <v>1644.11</v>
      </c>
      <c r="G56" s="214">
        <v>1644.95</v>
      </c>
      <c r="H56" s="214">
        <v>1648.96</v>
      </c>
      <c r="I56" s="214">
        <v>1645.34</v>
      </c>
      <c r="J56" s="214">
        <v>1633.8</v>
      </c>
      <c r="K56" s="214">
        <v>1633.65</v>
      </c>
      <c r="L56" s="214">
        <v>1632.75</v>
      </c>
      <c r="M56" s="214">
        <v>1632.53</v>
      </c>
      <c r="N56" s="214">
        <v>1633.29</v>
      </c>
      <c r="O56" s="214">
        <v>1633.34</v>
      </c>
      <c r="P56" s="214">
        <v>1633.71</v>
      </c>
      <c r="Q56" s="214">
        <v>1634.61</v>
      </c>
      <c r="R56" s="214">
        <v>1669.73</v>
      </c>
      <c r="S56" s="214">
        <v>1673.81</v>
      </c>
      <c r="T56" s="214">
        <v>1635.91</v>
      </c>
      <c r="U56" s="214">
        <v>1647.28</v>
      </c>
      <c r="V56" s="214">
        <v>1635.07</v>
      </c>
      <c r="W56" s="214">
        <v>1630.26</v>
      </c>
      <c r="X56" s="214">
        <v>1630.18</v>
      </c>
      <c r="Y56" s="215">
        <v>1631.75</v>
      </c>
      <c r="AB56" s="4">
        <v>9</v>
      </c>
      <c r="AC56" s="4">
        <v>3</v>
      </c>
    </row>
    <row r="57" spans="1:29" x14ac:dyDescent="0.25">
      <c r="A57" s="69">
        <v>17</v>
      </c>
      <c r="B57" s="223">
        <v>1631.42</v>
      </c>
      <c r="C57" s="214">
        <v>1625.89</v>
      </c>
      <c r="D57" s="214">
        <v>1636.93</v>
      </c>
      <c r="E57" s="214">
        <v>1638.52</v>
      </c>
      <c r="F57" s="214">
        <v>1644.41</v>
      </c>
      <c r="G57" s="214">
        <v>1663.07</v>
      </c>
      <c r="H57" s="214">
        <v>1757.49</v>
      </c>
      <c r="I57" s="214">
        <v>1774.94</v>
      </c>
      <c r="J57" s="214">
        <v>1773.31</v>
      </c>
      <c r="K57" s="214">
        <v>1771.54</v>
      </c>
      <c r="L57" s="214">
        <v>1754.13</v>
      </c>
      <c r="M57" s="214">
        <v>1756.93</v>
      </c>
      <c r="N57" s="214">
        <v>1747.93</v>
      </c>
      <c r="O57" s="214">
        <v>1750.91</v>
      </c>
      <c r="P57" s="214">
        <v>1764.57</v>
      </c>
      <c r="Q57" s="214">
        <v>1784.63</v>
      </c>
      <c r="R57" s="214">
        <v>1875.61</v>
      </c>
      <c r="S57" s="214">
        <v>1887.03</v>
      </c>
      <c r="T57" s="214">
        <v>1792.02</v>
      </c>
      <c r="U57" s="214">
        <v>1765.05</v>
      </c>
      <c r="V57" s="214">
        <v>1687.95</v>
      </c>
      <c r="W57" s="214">
        <v>1643.75</v>
      </c>
      <c r="X57" s="214">
        <v>1635.47</v>
      </c>
      <c r="Y57" s="215">
        <v>1637.42</v>
      </c>
      <c r="AB57" s="4">
        <v>9</v>
      </c>
      <c r="AC57" s="4">
        <v>4</v>
      </c>
    </row>
    <row r="58" spans="1:29" x14ac:dyDescent="0.25">
      <c r="A58" s="69">
        <v>18</v>
      </c>
      <c r="B58" s="223">
        <v>1639.55</v>
      </c>
      <c r="C58" s="214">
        <v>1640.4</v>
      </c>
      <c r="D58" s="214">
        <v>1634.85</v>
      </c>
      <c r="E58" s="214">
        <v>1641.77</v>
      </c>
      <c r="F58" s="214">
        <v>1641.89</v>
      </c>
      <c r="G58" s="214">
        <v>1720.25</v>
      </c>
      <c r="H58" s="214">
        <v>1775.19</v>
      </c>
      <c r="I58" s="214">
        <v>1806.62</v>
      </c>
      <c r="J58" s="214">
        <v>1806.8</v>
      </c>
      <c r="K58" s="214">
        <v>1811.49</v>
      </c>
      <c r="L58" s="214">
        <v>1793.35</v>
      </c>
      <c r="M58" s="214">
        <v>1794.67</v>
      </c>
      <c r="N58" s="214">
        <v>1769.02</v>
      </c>
      <c r="O58" s="214">
        <v>1744.03</v>
      </c>
      <c r="P58" s="214">
        <v>1786.11</v>
      </c>
      <c r="Q58" s="214">
        <v>1807.81</v>
      </c>
      <c r="R58" s="214">
        <v>1854.11</v>
      </c>
      <c r="S58" s="214">
        <v>1830.05</v>
      </c>
      <c r="T58" s="214">
        <v>1801.77</v>
      </c>
      <c r="U58" s="214">
        <v>1755.75</v>
      </c>
      <c r="V58" s="214">
        <v>1644.01</v>
      </c>
      <c r="W58" s="214">
        <v>1641.87</v>
      </c>
      <c r="X58" s="214">
        <v>1635.78</v>
      </c>
      <c r="Y58" s="215">
        <v>1637.61</v>
      </c>
      <c r="AB58" s="4">
        <v>9</v>
      </c>
      <c r="AC58" s="4">
        <v>5</v>
      </c>
    </row>
    <row r="59" spans="1:29" x14ac:dyDescent="0.25">
      <c r="A59" s="69">
        <v>19</v>
      </c>
      <c r="B59" s="223">
        <v>1638.61</v>
      </c>
      <c r="C59" s="214">
        <v>1640.46</v>
      </c>
      <c r="D59" s="214">
        <v>1641.38</v>
      </c>
      <c r="E59" s="214">
        <v>1642.95</v>
      </c>
      <c r="F59" s="214">
        <v>1648.86</v>
      </c>
      <c r="G59" s="214">
        <v>1673.11</v>
      </c>
      <c r="H59" s="214">
        <v>1766.13</v>
      </c>
      <c r="I59" s="214">
        <v>1781.44</v>
      </c>
      <c r="J59" s="214">
        <v>1782.88</v>
      </c>
      <c r="K59" s="214">
        <v>1780.06</v>
      </c>
      <c r="L59" s="214">
        <v>1780.43</v>
      </c>
      <c r="M59" s="214">
        <v>1768.48</v>
      </c>
      <c r="N59" s="214">
        <v>1766.44</v>
      </c>
      <c r="O59" s="214">
        <v>1764.55</v>
      </c>
      <c r="P59" s="214">
        <v>1767.62</v>
      </c>
      <c r="Q59" s="214">
        <v>1780.58</v>
      </c>
      <c r="R59" s="214">
        <v>1807.43</v>
      </c>
      <c r="S59" s="214">
        <v>1803.14</v>
      </c>
      <c r="T59" s="214">
        <v>1779.52</v>
      </c>
      <c r="U59" s="214">
        <v>1765.82</v>
      </c>
      <c r="V59" s="214">
        <v>1708.56</v>
      </c>
      <c r="W59" s="214">
        <v>1642.91</v>
      </c>
      <c r="X59" s="214">
        <v>1637.18</v>
      </c>
      <c r="Y59" s="215">
        <v>1636.95</v>
      </c>
      <c r="AB59" s="4">
        <v>9</v>
      </c>
      <c r="AC59" s="4">
        <v>6</v>
      </c>
    </row>
    <row r="60" spans="1:29" x14ac:dyDescent="0.25">
      <c r="A60" s="69">
        <v>20</v>
      </c>
      <c r="B60" s="223">
        <v>1646.87</v>
      </c>
      <c r="C60" s="214">
        <v>1640.87</v>
      </c>
      <c r="D60" s="214">
        <v>1642.75</v>
      </c>
      <c r="E60" s="214">
        <v>1643.33</v>
      </c>
      <c r="F60" s="214">
        <v>1642.7</v>
      </c>
      <c r="G60" s="214">
        <v>1646.3</v>
      </c>
      <c r="H60" s="214">
        <v>1651.2</v>
      </c>
      <c r="I60" s="214">
        <v>1712.63</v>
      </c>
      <c r="J60" s="214">
        <v>1714.96</v>
      </c>
      <c r="K60" s="214">
        <v>1716.42</v>
      </c>
      <c r="L60" s="214">
        <v>1712.09</v>
      </c>
      <c r="M60" s="214">
        <v>1708.5</v>
      </c>
      <c r="N60" s="214">
        <v>1709.05</v>
      </c>
      <c r="O60" s="214">
        <v>1711.82</v>
      </c>
      <c r="P60" s="214">
        <v>1717.74</v>
      </c>
      <c r="Q60" s="214">
        <v>1724.51</v>
      </c>
      <c r="R60" s="214">
        <v>1734.87</v>
      </c>
      <c r="S60" s="214">
        <v>1728.7</v>
      </c>
      <c r="T60" s="214">
        <v>1734.32</v>
      </c>
      <c r="U60" s="214">
        <v>1701.75</v>
      </c>
      <c r="V60" s="214">
        <v>1640.99</v>
      </c>
      <c r="W60" s="214">
        <v>1633.67</v>
      </c>
      <c r="X60" s="214">
        <v>1635.41</v>
      </c>
      <c r="Y60" s="215">
        <v>1637.86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23">
        <v>1638.57</v>
      </c>
      <c r="C61" s="214">
        <v>1633.44</v>
      </c>
      <c r="D61" s="214">
        <v>1633.95</v>
      </c>
      <c r="E61" s="214">
        <v>1634.54</v>
      </c>
      <c r="F61" s="214">
        <v>1634.5</v>
      </c>
      <c r="G61" s="214">
        <v>1642.39</v>
      </c>
      <c r="H61" s="214">
        <v>1641.58</v>
      </c>
      <c r="I61" s="214">
        <v>1642.67</v>
      </c>
      <c r="J61" s="214">
        <v>1637.52</v>
      </c>
      <c r="K61" s="214">
        <v>1648.06</v>
      </c>
      <c r="L61" s="214">
        <v>1644.07</v>
      </c>
      <c r="M61" s="214">
        <v>1635.36</v>
      </c>
      <c r="N61" s="214">
        <v>1635.07</v>
      </c>
      <c r="O61" s="214">
        <v>1635.36</v>
      </c>
      <c r="P61" s="214">
        <v>1662.6</v>
      </c>
      <c r="Q61" s="214">
        <v>1698.74</v>
      </c>
      <c r="R61" s="214">
        <v>1708.21</v>
      </c>
      <c r="S61" s="214">
        <v>1705.45</v>
      </c>
      <c r="T61" s="214">
        <v>1701.99</v>
      </c>
      <c r="U61" s="214">
        <v>1664.97</v>
      </c>
      <c r="V61" s="214">
        <v>1721.44</v>
      </c>
      <c r="W61" s="214">
        <v>1653.78</v>
      </c>
      <c r="X61" s="214">
        <v>1636.94</v>
      </c>
      <c r="Y61" s="215">
        <v>1636.96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23">
        <v>1640.42</v>
      </c>
      <c r="C62" s="214">
        <v>1641.7</v>
      </c>
      <c r="D62" s="214">
        <v>1642.37</v>
      </c>
      <c r="E62" s="214">
        <v>1643.03</v>
      </c>
      <c r="F62" s="214">
        <v>1649.71</v>
      </c>
      <c r="G62" s="214">
        <v>1762.81</v>
      </c>
      <c r="H62" s="214">
        <v>1882.52</v>
      </c>
      <c r="I62" s="214">
        <v>1906.84</v>
      </c>
      <c r="J62" s="214">
        <v>1823.4</v>
      </c>
      <c r="K62" s="214">
        <v>1820.67</v>
      </c>
      <c r="L62" s="214">
        <v>1808.73</v>
      </c>
      <c r="M62" s="214">
        <v>1825.04</v>
      </c>
      <c r="N62" s="214">
        <v>1818.24</v>
      </c>
      <c r="O62" s="214">
        <v>1815.2</v>
      </c>
      <c r="P62" s="214">
        <v>1826.5</v>
      </c>
      <c r="Q62" s="214">
        <v>1838.3</v>
      </c>
      <c r="R62" s="214">
        <v>1838.03</v>
      </c>
      <c r="S62" s="214">
        <v>1829.75</v>
      </c>
      <c r="T62" s="214">
        <v>1786.43</v>
      </c>
      <c r="U62" s="214">
        <v>1773.61</v>
      </c>
      <c r="V62" s="214">
        <v>1684.09</v>
      </c>
      <c r="W62" s="214">
        <v>1645.62</v>
      </c>
      <c r="X62" s="214">
        <v>1638.09</v>
      </c>
      <c r="Y62" s="215">
        <v>1638.77</v>
      </c>
      <c r="AB62" s="4">
        <v>9</v>
      </c>
      <c r="AC62" s="4">
        <v>9</v>
      </c>
    </row>
    <row r="63" spans="1:29" x14ac:dyDescent="0.25">
      <c r="A63" s="69">
        <v>23</v>
      </c>
      <c r="B63" s="223">
        <v>1641.12</v>
      </c>
      <c r="C63" s="214">
        <v>1642.01</v>
      </c>
      <c r="D63" s="214">
        <v>1642.98</v>
      </c>
      <c r="E63" s="214">
        <v>1643.9</v>
      </c>
      <c r="F63" s="214">
        <v>1650.48</v>
      </c>
      <c r="G63" s="214">
        <v>1695.71</v>
      </c>
      <c r="H63" s="214">
        <v>1758.04</v>
      </c>
      <c r="I63" s="214">
        <v>1791.82</v>
      </c>
      <c r="J63" s="214">
        <v>1766.18</v>
      </c>
      <c r="K63" s="214">
        <v>1761.16</v>
      </c>
      <c r="L63" s="214">
        <v>1750.11</v>
      </c>
      <c r="M63" s="214">
        <v>1749.45</v>
      </c>
      <c r="N63" s="214">
        <v>1727.44</v>
      </c>
      <c r="O63" s="214">
        <v>1733.51</v>
      </c>
      <c r="P63" s="214">
        <v>1757.81</v>
      </c>
      <c r="Q63" s="214">
        <v>1796.35</v>
      </c>
      <c r="R63" s="214">
        <v>1808.55</v>
      </c>
      <c r="S63" s="214">
        <v>1810.78</v>
      </c>
      <c r="T63" s="214">
        <v>1773.14</v>
      </c>
      <c r="U63" s="214">
        <v>1738.41</v>
      </c>
      <c r="V63" s="214">
        <v>1706.48</v>
      </c>
      <c r="W63" s="214">
        <v>1648.76</v>
      </c>
      <c r="X63" s="214">
        <v>1646.44</v>
      </c>
      <c r="Y63" s="215">
        <v>1639.53</v>
      </c>
      <c r="AB63" s="4">
        <v>9</v>
      </c>
      <c r="AC63" s="4">
        <v>10</v>
      </c>
    </row>
    <row r="64" spans="1:29" x14ac:dyDescent="0.25">
      <c r="A64" s="69">
        <v>24</v>
      </c>
      <c r="B64" s="223">
        <v>1641.04</v>
      </c>
      <c r="C64" s="214">
        <v>1637.99</v>
      </c>
      <c r="D64" s="214">
        <v>1633.04</v>
      </c>
      <c r="E64" s="214">
        <v>1632.42</v>
      </c>
      <c r="F64" s="214">
        <v>1640.36</v>
      </c>
      <c r="G64" s="214">
        <v>1654.74</v>
      </c>
      <c r="H64" s="214">
        <v>1687.53</v>
      </c>
      <c r="I64" s="214">
        <v>1722.15</v>
      </c>
      <c r="J64" s="214">
        <v>1729.99</v>
      </c>
      <c r="K64" s="214">
        <v>1731.31</v>
      </c>
      <c r="L64" s="214">
        <v>1722.01</v>
      </c>
      <c r="M64" s="214">
        <v>1720.69</v>
      </c>
      <c r="N64" s="214">
        <v>1720.47</v>
      </c>
      <c r="O64" s="214">
        <v>1727.7</v>
      </c>
      <c r="P64" s="214">
        <v>1734.32</v>
      </c>
      <c r="Q64" s="214">
        <v>1748.53</v>
      </c>
      <c r="R64" s="214">
        <v>1785.15</v>
      </c>
      <c r="S64" s="214">
        <v>1795.33</v>
      </c>
      <c r="T64" s="214">
        <v>1734.86</v>
      </c>
      <c r="U64" s="214">
        <v>1724.74</v>
      </c>
      <c r="V64" s="214">
        <v>1684.84</v>
      </c>
      <c r="W64" s="214">
        <v>1648.41</v>
      </c>
      <c r="X64" s="214">
        <v>1642.42</v>
      </c>
      <c r="Y64" s="215">
        <v>1642.63</v>
      </c>
      <c r="AB64" s="4">
        <v>9</v>
      </c>
      <c r="AC64" s="4">
        <v>11</v>
      </c>
    </row>
    <row r="65" spans="1:29" x14ac:dyDescent="0.25">
      <c r="A65" s="69">
        <v>25</v>
      </c>
      <c r="B65" s="223">
        <v>1644.59</v>
      </c>
      <c r="C65" s="214">
        <v>1645.64</v>
      </c>
      <c r="D65" s="214">
        <v>1641.12</v>
      </c>
      <c r="E65" s="214">
        <v>1646.95</v>
      </c>
      <c r="F65" s="214">
        <v>1648.19</v>
      </c>
      <c r="G65" s="214">
        <v>1664.89</v>
      </c>
      <c r="H65" s="214">
        <v>1719.76</v>
      </c>
      <c r="I65" s="214">
        <v>1768.78</v>
      </c>
      <c r="J65" s="214">
        <v>1738.05</v>
      </c>
      <c r="K65" s="214">
        <v>1734.95</v>
      </c>
      <c r="L65" s="214">
        <v>1726.66</v>
      </c>
      <c r="M65" s="214">
        <v>1725.47</v>
      </c>
      <c r="N65" s="214">
        <v>1723.92</v>
      </c>
      <c r="O65" s="214">
        <v>1727.66</v>
      </c>
      <c r="P65" s="214">
        <v>1739.23</v>
      </c>
      <c r="Q65" s="214">
        <v>1751.13</v>
      </c>
      <c r="R65" s="214">
        <v>1805.04</v>
      </c>
      <c r="S65" s="214">
        <v>1800.96</v>
      </c>
      <c r="T65" s="214">
        <v>1740.94</v>
      </c>
      <c r="U65" s="214">
        <v>1725.56</v>
      </c>
      <c r="V65" s="214">
        <v>1683.32</v>
      </c>
      <c r="W65" s="214">
        <v>1649.94</v>
      </c>
      <c r="X65" s="214">
        <v>1641.98</v>
      </c>
      <c r="Y65" s="215">
        <v>1642.28</v>
      </c>
      <c r="AB65" s="4">
        <v>9</v>
      </c>
      <c r="AC65" s="4">
        <v>12</v>
      </c>
    </row>
    <row r="66" spans="1:29" x14ac:dyDescent="0.25">
      <c r="A66" s="69">
        <v>26</v>
      </c>
      <c r="B66" s="223">
        <v>1644.23</v>
      </c>
      <c r="C66" s="214">
        <v>1639.69</v>
      </c>
      <c r="D66" s="214">
        <v>1640.01</v>
      </c>
      <c r="E66" s="214">
        <v>1641.75</v>
      </c>
      <c r="F66" s="214">
        <v>1647.61</v>
      </c>
      <c r="G66" s="214">
        <v>1656</v>
      </c>
      <c r="H66" s="214">
        <v>1706.15</v>
      </c>
      <c r="I66" s="214">
        <v>1705.26</v>
      </c>
      <c r="J66" s="214">
        <v>1696.86</v>
      </c>
      <c r="K66" s="214">
        <v>1708.45</v>
      </c>
      <c r="L66" s="214">
        <v>1706.45</v>
      </c>
      <c r="M66" s="214">
        <v>1706.57</v>
      </c>
      <c r="N66" s="214">
        <v>1697.24</v>
      </c>
      <c r="O66" s="214">
        <v>1697.84</v>
      </c>
      <c r="P66" s="214">
        <v>1707.81</v>
      </c>
      <c r="Q66" s="214">
        <v>1717.53</v>
      </c>
      <c r="R66" s="214">
        <v>1751.86</v>
      </c>
      <c r="S66" s="214">
        <v>1722.59</v>
      </c>
      <c r="T66" s="214">
        <v>1705.19</v>
      </c>
      <c r="U66" s="214">
        <v>1667.42</v>
      </c>
      <c r="V66" s="214">
        <v>1645.22</v>
      </c>
      <c r="W66" s="214">
        <v>1589.16</v>
      </c>
      <c r="X66" s="214">
        <v>1634.55</v>
      </c>
      <c r="Y66" s="215">
        <v>1637.08</v>
      </c>
      <c r="AB66" s="4">
        <v>9</v>
      </c>
      <c r="AC66" s="4">
        <v>13</v>
      </c>
    </row>
    <row r="67" spans="1:29" x14ac:dyDescent="0.25">
      <c r="A67" s="69">
        <v>27</v>
      </c>
      <c r="B67" s="223">
        <v>1640.52</v>
      </c>
      <c r="C67" s="214">
        <v>1640.48</v>
      </c>
      <c r="D67" s="214">
        <v>1640.57</v>
      </c>
      <c r="E67" s="214">
        <v>1641.45</v>
      </c>
      <c r="F67" s="214">
        <v>1643.29</v>
      </c>
      <c r="G67" s="214">
        <v>1640.53</v>
      </c>
      <c r="H67" s="214">
        <v>1653.34</v>
      </c>
      <c r="I67" s="214">
        <v>1717.91</v>
      </c>
      <c r="J67" s="214">
        <v>1802.46</v>
      </c>
      <c r="K67" s="214">
        <v>1838.53</v>
      </c>
      <c r="L67" s="214">
        <v>1804.21</v>
      </c>
      <c r="M67" s="214">
        <v>1789.81</v>
      </c>
      <c r="N67" s="214">
        <v>1765.67</v>
      </c>
      <c r="O67" s="214">
        <v>1776.7</v>
      </c>
      <c r="P67" s="214">
        <v>1792.41</v>
      </c>
      <c r="Q67" s="214">
        <v>1827.62</v>
      </c>
      <c r="R67" s="214">
        <v>1846.37</v>
      </c>
      <c r="S67" s="214">
        <v>1834.25</v>
      </c>
      <c r="T67" s="214">
        <v>1816.32</v>
      </c>
      <c r="U67" s="214">
        <v>1797.08</v>
      </c>
      <c r="V67" s="214">
        <v>1754.26</v>
      </c>
      <c r="W67" s="214">
        <v>1665.9</v>
      </c>
      <c r="X67" s="214">
        <v>1640.2</v>
      </c>
      <c r="Y67" s="215">
        <v>1640.97</v>
      </c>
      <c r="AB67" s="4">
        <v>9</v>
      </c>
      <c r="AC67" s="4">
        <v>14</v>
      </c>
    </row>
    <row r="68" spans="1:29" x14ac:dyDescent="0.25">
      <c r="A68" s="69">
        <v>28</v>
      </c>
      <c r="B68" s="223">
        <v>1641.05</v>
      </c>
      <c r="C68" s="214">
        <v>1640.84</v>
      </c>
      <c r="D68" s="214">
        <v>1641.33</v>
      </c>
      <c r="E68" s="214">
        <v>1641.63</v>
      </c>
      <c r="F68" s="214">
        <v>1641.87</v>
      </c>
      <c r="G68" s="214">
        <v>1638.78</v>
      </c>
      <c r="H68" s="214">
        <v>1641.49</v>
      </c>
      <c r="I68" s="214">
        <v>1658.84</v>
      </c>
      <c r="J68" s="214">
        <v>1733.46</v>
      </c>
      <c r="K68" s="214">
        <v>1797.91</v>
      </c>
      <c r="L68" s="214">
        <v>1794.96</v>
      </c>
      <c r="M68" s="214">
        <v>1796.35</v>
      </c>
      <c r="N68" s="214">
        <v>1792.64</v>
      </c>
      <c r="O68" s="214">
        <v>1796.68</v>
      </c>
      <c r="P68" s="214">
        <v>1825.27</v>
      </c>
      <c r="Q68" s="214">
        <v>1852.45</v>
      </c>
      <c r="R68" s="214">
        <v>1879.58</v>
      </c>
      <c r="S68" s="214">
        <v>1861.85</v>
      </c>
      <c r="T68" s="214">
        <v>1849.19</v>
      </c>
      <c r="U68" s="214">
        <v>1843.62</v>
      </c>
      <c r="V68" s="214">
        <v>1804.84</v>
      </c>
      <c r="W68" s="214">
        <v>1677.92</v>
      </c>
      <c r="X68" s="214">
        <v>1647.68</v>
      </c>
      <c r="Y68" s="215">
        <v>1641.59</v>
      </c>
      <c r="AB68" s="4">
        <v>9</v>
      </c>
      <c r="AC68" s="4">
        <v>15</v>
      </c>
    </row>
    <row r="69" spans="1:29" x14ac:dyDescent="0.25">
      <c r="A69" s="69">
        <v>29</v>
      </c>
      <c r="B69" s="223">
        <v>1640.64</v>
      </c>
      <c r="C69" s="214">
        <v>1640.72</v>
      </c>
      <c r="D69" s="214">
        <v>1640.79</v>
      </c>
      <c r="E69" s="214">
        <v>1641.95</v>
      </c>
      <c r="F69" s="214">
        <v>1645.96</v>
      </c>
      <c r="G69" s="214">
        <v>1670.36</v>
      </c>
      <c r="H69" s="214">
        <v>1716.32</v>
      </c>
      <c r="I69" s="214">
        <v>1792.74</v>
      </c>
      <c r="J69" s="214">
        <v>1794.05</v>
      </c>
      <c r="K69" s="214">
        <v>1796.44</v>
      </c>
      <c r="L69" s="214">
        <v>1790.13</v>
      </c>
      <c r="M69" s="214">
        <v>1792.56</v>
      </c>
      <c r="N69" s="214">
        <v>1791.17</v>
      </c>
      <c r="O69" s="214">
        <v>1793.77</v>
      </c>
      <c r="P69" s="214">
        <v>1815.48</v>
      </c>
      <c r="Q69" s="214">
        <v>1878.68</v>
      </c>
      <c r="R69" s="214">
        <v>1892.02</v>
      </c>
      <c r="S69" s="214">
        <v>1883.29</v>
      </c>
      <c r="T69" s="214">
        <v>1822.02</v>
      </c>
      <c r="U69" s="214">
        <v>1805.9</v>
      </c>
      <c r="V69" s="214">
        <v>1756.5</v>
      </c>
      <c r="W69" s="214">
        <v>1677.95</v>
      </c>
      <c r="X69" s="214">
        <v>1645.52</v>
      </c>
      <c r="Y69" s="215">
        <v>1639.84</v>
      </c>
      <c r="AB69" s="4">
        <v>9</v>
      </c>
      <c r="AC69" s="4">
        <v>16</v>
      </c>
    </row>
    <row r="70" spans="1:29" x14ac:dyDescent="0.25">
      <c r="A70" s="69">
        <v>30</v>
      </c>
      <c r="B70" s="223">
        <v>1642.78</v>
      </c>
      <c r="C70" s="214">
        <v>1641.96</v>
      </c>
      <c r="D70" s="214">
        <v>1642.65</v>
      </c>
      <c r="E70" s="214">
        <v>1644.17</v>
      </c>
      <c r="F70" s="214">
        <v>1645.71</v>
      </c>
      <c r="G70" s="214">
        <v>1661.88</v>
      </c>
      <c r="H70" s="214">
        <v>1706.47</v>
      </c>
      <c r="I70" s="214">
        <v>1733.69</v>
      </c>
      <c r="J70" s="214">
        <v>1740.21</v>
      </c>
      <c r="K70" s="214">
        <v>1713.54</v>
      </c>
      <c r="L70" s="214">
        <v>1683.11</v>
      </c>
      <c r="M70" s="214">
        <v>1678.31</v>
      </c>
      <c r="N70" s="214">
        <v>1674.78</v>
      </c>
      <c r="O70" s="214">
        <v>1673.04</v>
      </c>
      <c r="P70" s="214">
        <v>1681.8</v>
      </c>
      <c r="Q70" s="214">
        <v>1698.49</v>
      </c>
      <c r="R70" s="214">
        <v>1783.36</v>
      </c>
      <c r="S70" s="214">
        <v>1726.56</v>
      </c>
      <c r="T70" s="214">
        <v>1686.5</v>
      </c>
      <c r="U70" s="214">
        <v>1666.29</v>
      </c>
      <c r="V70" s="214">
        <v>1659.76</v>
      </c>
      <c r="W70" s="214">
        <v>1647.07</v>
      </c>
      <c r="X70" s="214">
        <v>1634.65</v>
      </c>
      <c r="Y70" s="215">
        <v>1639.24</v>
      </c>
      <c r="AB70" s="4">
        <v>9</v>
      </c>
      <c r="AC70" s="4">
        <v>17</v>
      </c>
    </row>
    <row r="71" spans="1:29" x14ac:dyDescent="0.25">
      <c r="A71" s="70">
        <v>31</v>
      </c>
      <c r="B71" s="224">
        <v>1642.38</v>
      </c>
      <c r="C71" s="217">
        <v>1640.68</v>
      </c>
      <c r="D71" s="217">
        <v>1643.1</v>
      </c>
      <c r="E71" s="217">
        <v>1643.99</v>
      </c>
      <c r="F71" s="217">
        <v>1653.94</v>
      </c>
      <c r="G71" s="217">
        <v>1742.03</v>
      </c>
      <c r="H71" s="217">
        <v>1868.77</v>
      </c>
      <c r="I71" s="217">
        <v>1939.12</v>
      </c>
      <c r="J71" s="217">
        <v>1927.43</v>
      </c>
      <c r="K71" s="217">
        <v>1920.28</v>
      </c>
      <c r="L71" s="217">
        <v>1907.42</v>
      </c>
      <c r="M71" s="217">
        <v>1918.37</v>
      </c>
      <c r="N71" s="217">
        <v>1911.11</v>
      </c>
      <c r="O71" s="217">
        <v>1918.84</v>
      </c>
      <c r="P71" s="217">
        <v>1941.09</v>
      </c>
      <c r="Q71" s="217">
        <v>1978.73</v>
      </c>
      <c r="R71" s="217">
        <v>1990.49</v>
      </c>
      <c r="S71" s="217">
        <v>1988.72</v>
      </c>
      <c r="T71" s="217">
        <v>1912.99</v>
      </c>
      <c r="U71" s="217">
        <v>1883.96</v>
      </c>
      <c r="V71" s="217">
        <v>1804.37</v>
      </c>
      <c r="W71" s="217">
        <v>1738.23</v>
      </c>
      <c r="X71" s="217">
        <v>1710.65</v>
      </c>
      <c r="Y71" s="218">
        <v>1665.54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5">
        <v>1597.74</v>
      </c>
      <c r="C75" s="220">
        <v>1607.74</v>
      </c>
      <c r="D75" s="220">
        <v>1631.58</v>
      </c>
      <c r="E75" s="220">
        <v>1639.82</v>
      </c>
      <c r="F75" s="220">
        <v>1704.21</v>
      </c>
      <c r="G75" s="220">
        <v>1812.63</v>
      </c>
      <c r="H75" s="220">
        <v>1869.52</v>
      </c>
      <c r="I75" s="220">
        <v>1881.33</v>
      </c>
      <c r="J75" s="220">
        <v>1879.24</v>
      </c>
      <c r="K75" s="220">
        <v>1871.84</v>
      </c>
      <c r="L75" s="220">
        <v>1861.95</v>
      </c>
      <c r="M75" s="220">
        <v>1861.87</v>
      </c>
      <c r="N75" s="220">
        <v>1851.67</v>
      </c>
      <c r="O75" s="220">
        <v>1835.23</v>
      </c>
      <c r="P75" s="220">
        <v>1843.64</v>
      </c>
      <c r="Q75" s="220">
        <v>1861.3</v>
      </c>
      <c r="R75" s="220">
        <v>1876.44</v>
      </c>
      <c r="S75" s="220">
        <v>1896.49</v>
      </c>
      <c r="T75" s="220">
        <v>1874.58</v>
      </c>
      <c r="U75" s="220">
        <v>1857.41</v>
      </c>
      <c r="V75" s="220">
        <v>1829.18</v>
      </c>
      <c r="W75" s="220">
        <v>1779.71</v>
      </c>
      <c r="X75" s="220">
        <v>1658.18</v>
      </c>
      <c r="Y75" s="221">
        <v>1635.39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1606.54</v>
      </c>
      <c r="C76" s="214">
        <v>1607.01</v>
      </c>
      <c r="D76" s="214">
        <v>1615.93</v>
      </c>
      <c r="E76" s="214">
        <v>1638.53</v>
      </c>
      <c r="F76" s="214">
        <v>1722.37</v>
      </c>
      <c r="G76" s="214">
        <v>1838.21</v>
      </c>
      <c r="H76" s="214">
        <v>1859.45</v>
      </c>
      <c r="I76" s="214">
        <v>1904.24</v>
      </c>
      <c r="J76" s="214">
        <v>1881.99</v>
      </c>
      <c r="K76" s="214">
        <v>1870.64</v>
      </c>
      <c r="L76" s="214">
        <v>1853.07</v>
      </c>
      <c r="M76" s="214">
        <v>1855.98</v>
      </c>
      <c r="N76" s="214">
        <v>1852.55</v>
      </c>
      <c r="O76" s="214">
        <v>1849.01</v>
      </c>
      <c r="P76" s="214">
        <v>1852.89</v>
      </c>
      <c r="Q76" s="214">
        <v>1869.57</v>
      </c>
      <c r="R76" s="214">
        <v>1905.88</v>
      </c>
      <c r="S76" s="214">
        <v>1915.35</v>
      </c>
      <c r="T76" s="214">
        <v>1982.42</v>
      </c>
      <c r="U76" s="214">
        <v>1896.68</v>
      </c>
      <c r="V76" s="214">
        <v>1852.63</v>
      </c>
      <c r="W76" s="214">
        <v>1812.56</v>
      </c>
      <c r="X76" s="214">
        <v>1719.88</v>
      </c>
      <c r="Y76" s="215">
        <v>1682.96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1635.52</v>
      </c>
      <c r="C77" s="214">
        <v>1623.49</v>
      </c>
      <c r="D77" s="214">
        <v>1625.94</v>
      </c>
      <c r="E77" s="214">
        <v>1637.62</v>
      </c>
      <c r="F77" s="214">
        <v>1705.29</v>
      </c>
      <c r="G77" s="214">
        <v>1817.33</v>
      </c>
      <c r="H77" s="214">
        <v>1864.68</v>
      </c>
      <c r="I77" s="214">
        <v>1881.93</v>
      </c>
      <c r="J77" s="214">
        <v>1884.51</v>
      </c>
      <c r="K77" s="214">
        <v>1880.86</v>
      </c>
      <c r="L77" s="214">
        <v>1852.69</v>
      </c>
      <c r="M77" s="214">
        <v>1866.8</v>
      </c>
      <c r="N77" s="214">
        <v>1861.87</v>
      </c>
      <c r="O77" s="214">
        <v>1853.09</v>
      </c>
      <c r="P77" s="214">
        <v>1854.79</v>
      </c>
      <c r="Q77" s="214">
        <v>1866.65</v>
      </c>
      <c r="R77" s="214">
        <v>1896.2</v>
      </c>
      <c r="S77" s="214">
        <v>1937.82</v>
      </c>
      <c r="T77" s="214">
        <v>1895.88</v>
      </c>
      <c r="U77" s="214">
        <v>1865.35</v>
      </c>
      <c r="V77" s="214">
        <v>1807.54</v>
      </c>
      <c r="W77" s="214">
        <v>1753</v>
      </c>
      <c r="X77" s="214">
        <v>1691.18</v>
      </c>
      <c r="Y77" s="215">
        <v>1677.13</v>
      </c>
      <c r="AB77" s="4">
        <v>9</v>
      </c>
      <c r="AC77" s="4">
        <v>24</v>
      </c>
    </row>
    <row r="78" spans="1:29" x14ac:dyDescent="0.25">
      <c r="A78" s="69">
        <v>4</v>
      </c>
      <c r="B78" s="223">
        <v>1634.64</v>
      </c>
      <c r="C78" s="214">
        <v>1635.11</v>
      </c>
      <c r="D78" s="214">
        <v>1636.21</v>
      </c>
      <c r="E78" s="214">
        <v>1636.81</v>
      </c>
      <c r="F78" s="214">
        <v>1637.9</v>
      </c>
      <c r="G78" s="214">
        <v>1708.59</v>
      </c>
      <c r="H78" s="214">
        <v>1736.05</v>
      </c>
      <c r="I78" s="214">
        <v>1722.92</v>
      </c>
      <c r="J78" s="214">
        <v>1698.17</v>
      </c>
      <c r="K78" s="214">
        <v>1660.94</v>
      </c>
      <c r="L78" s="214">
        <v>1591.93</v>
      </c>
      <c r="M78" s="214">
        <v>1591.86</v>
      </c>
      <c r="N78" s="214">
        <v>1591.73</v>
      </c>
      <c r="O78" s="214">
        <v>1591.84</v>
      </c>
      <c r="P78" s="214">
        <v>1618.74</v>
      </c>
      <c r="Q78" s="214">
        <v>1609.96</v>
      </c>
      <c r="R78" s="214">
        <v>1643.53</v>
      </c>
      <c r="S78" s="214">
        <v>1643.66</v>
      </c>
      <c r="T78" s="214">
        <v>1642.62</v>
      </c>
      <c r="U78" s="214">
        <v>1642.35</v>
      </c>
      <c r="V78" s="214">
        <v>1640.84</v>
      </c>
      <c r="W78" s="214">
        <v>1595.42</v>
      </c>
      <c r="X78" s="214">
        <v>1588.24</v>
      </c>
      <c r="Y78" s="215">
        <v>1594.12</v>
      </c>
      <c r="AB78" s="4">
        <v>9</v>
      </c>
      <c r="AC78" s="4">
        <v>25</v>
      </c>
    </row>
    <row r="79" spans="1:29" x14ac:dyDescent="0.25">
      <c r="A79" s="69">
        <v>5</v>
      </c>
      <c r="B79" s="223">
        <v>1635.43</v>
      </c>
      <c r="C79" s="214">
        <v>1636.49</v>
      </c>
      <c r="D79" s="214">
        <v>1636.31</v>
      </c>
      <c r="E79" s="214">
        <v>1637.15</v>
      </c>
      <c r="F79" s="214">
        <v>1644.4</v>
      </c>
      <c r="G79" s="214">
        <v>1655.77</v>
      </c>
      <c r="H79" s="214">
        <v>1727.39</v>
      </c>
      <c r="I79" s="214">
        <v>1708.46</v>
      </c>
      <c r="J79" s="214">
        <v>1664.94</v>
      </c>
      <c r="K79" s="214">
        <v>1653.63</v>
      </c>
      <c r="L79" s="214">
        <v>1645.44</v>
      </c>
      <c r="M79" s="214">
        <v>1643.37</v>
      </c>
      <c r="N79" s="214">
        <v>1604.61</v>
      </c>
      <c r="O79" s="214">
        <v>1592.28</v>
      </c>
      <c r="P79" s="214">
        <v>1592.96</v>
      </c>
      <c r="Q79" s="214">
        <v>1603.97</v>
      </c>
      <c r="R79" s="214">
        <v>1654.02</v>
      </c>
      <c r="S79" s="214">
        <v>1695.66</v>
      </c>
      <c r="T79" s="214">
        <v>1733.44</v>
      </c>
      <c r="U79" s="214">
        <v>1715</v>
      </c>
      <c r="V79" s="214">
        <v>1644.05</v>
      </c>
      <c r="W79" s="214">
        <v>1640.3</v>
      </c>
      <c r="X79" s="214">
        <v>1633.64</v>
      </c>
      <c r="Y79" s="215">
        <v>1634.64</v>
      </c>
      <c r="AB79" s="4">
        <v>10</v>
      </c>
      <c r="AC79" s="4">
        <v>2</v>
      </c>
    </row>
    <row r="80" spans="1:29" x14ac:dyDescent="0.25">
      <c r="A80" s="69">
        <v>6</v>
      </c>
      <c r="B80" s="223">
        <v>1642.15</v>
      </c>
      <c r="C80" s="214">
        <v>1636.66</v>
      </c>
      <c r="D80" s="214">
        <v>1622.48</v>
      </c>
      <c r="E80" s="214">
        <v>1621.43</v>
      </c>
      <c r="F80" s="214">
        <v>1638.22</v>
      </c>
      <c r="G80" s="214">
        <v>1645.52</v>
      </c>
      <c r="H80" s="214">
        <v>1672.73</v>
      </c>
      <c r="I80" s="214">
        <v>1750.21</v>
      </c>
      <c r="J80" s="214">
        <v>1856.74</v>
      </c>
      <c r="K80" s="214">
        <v>1861.42</v>
      </c>
      <c r="L80" s="214">
        <v>1855.99</v>
      </c>
      <c r="M80" s="214">
        <v>1857.28</v>
      </c>
      <c r="N80" s="214">
        <v>1846.05</v>
      </c>
      <c r="O80" s="214">
        <v>1849.07</v>
      </c>
      <c r="P80" s="214">
        <v>1849.75</v>
      </c>
      <c r="Q80" s="214">
        <v>1862.68</v>
      </c>
      <c r="R80" s="214">
        <v>1893.36</v>
      </c>
      <c r="S80" s="214">
        <v>1887.04</v>
      </c>
      <c r="T80" s="214">
        <v>1889.41</v>
      </c>
      <c r="U80" s="214">
        <v>1843.45</v>
      </c>
      <c r="V80" s="214">
        <v>1734.53</v>
      </c>
      <c r="W80" s="214">
        <v>1687</v>
      </c>
      <c r="X80" s="214">
        <v>1642.57</v>
      </c>
      <c r="Y80" s="215">
        <v>1640.88</v>
      </c>
      <c r="AB80" s="4">
        <v>10</v>
      </c>
      <c r="AC80" s="4">
        <v>3</v>
      </c>
    </row>
    <row r="81" spans="1:29" x14ac:dyDescent="0.25">
      <c r="A81" s="69">
        <v>7</v>
      </c>
      <c r="B81" s="223">
        <v>1669.03</v>
      </c>
      <c r="C81" s="214">
        <v>1638.43</v>
      </c>
      <c r="D81" s="214">
        <v>1638.9</v>
      </c>
      <c r="E81" s="214">
        <v>1634.53</v>
      </c>
      <c r="F81" s="214">
        <v>1639.22</v>
      </c>
      <c r="G81" s="214">
        <v>1647.85</v>
      </c>
      <c r="H81" s="214">
        <v>1727.85</v>
      </c>
      <c r="I81" s="214">
        <v>1773.32</v>
      </c>
      <c r="J81" s="214">
        <v>1886.14</v>
      </c>
      <c r="K81" s="214">
        <v>1938.24</v>
      </c>
      <c r="L81" s="214">
        <v>1944.41</v>
      </c>
      <c r="M81" s="214">
        <v>1945.1</v>
      </c>
      <c r="N81" s="214">
        <v>1945.64</v>
      </c>
      <c r="O81" s="214">
        <v>1945.13</v>
      </c>
      <c r="P81" s="214">
        <v>1957.79</v>
      </c>
      <c r="Q81" s="214">
        <v>1989.73</v>
      </c>
      <c r="R81" s="214">
        <v>2028.47</v>
      </c>
      <c r="S81" s="214">
        <v>2040.05</v>
      </c>
      <c r="T81" s="214">
        <v>2062.21</v>
      </c>
      <c r="U81" s="214">
        <v>1956.12</v>
      </c>
      <c r="V81" s="214">
        <v>1807.81</v>
      </c>
      <c r="W81" s="214">
        <v>1704.73</v>
      </c>
      <c r="X81" s="214">
        <v>1651.32</v>
      </c>
      <c r="Y81" s="215">
        <v>1643.76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1605.23</v>
      </c>
      <c r="C82" s="214">
        <v>1605.94</v>
      </c>
      <c r="D82" s="214">
        <v>1614.74</v>
      </c>
      <c r="E82" s="214">
        <v>1616.67</v>
      </c>
      <c r="F82" s="214">
        <v>1640.16</v>
      </c>
      <c r="G82" s="214">
        <v>1711.54</v>
      </c>
      <c r="H82" s="214">
        <v>1751.9</v>
      </c>
      <c r="I82" s="214">
        <v>1846.86</v>
      </c>
      <c r="J82" s="214">
        <v>1856.47</v>
      </c>
      <c r="K82" s="214">
        <v>1816.09</v>
      </c>
      <c r="L82" s="214">
        <v>1798.48</v>
      </c>
      <c r="M82" s="214">
        <v>1808.95</v>
      </c>
      <c r="N82" s="214">
        <v>1805.21</v>
      </c>
      <c r="O82" s="214">
        <v>1804.99</v>
      </c>
      <c r="P82" s="214">
        <v>1806.67</v>
      </c>
      <c r="Q82" s="214">
        <v>1821.64</v>
      </c>
      <c r="R82" s="214">
        <v>1856.89</v>
      </c>
      <c r="S82" s="214">
        <v>1862.62</v>
      </c>
      <c r="T82" s="214">
        <v>1846.61</v>
      </c>
      <c r="U82" s="214">
        <v>1820.02</v>
      </c>
      <c r="V82" s="214">
        <v>1696.77</v>
      </c>
      <c r="W82" s="214">
        <v>1645.84</v>
      </c>
      <c r="X82" s="214">
        <v>1638.39</v>
      </c>
      <c r="Y82" s="215">
        <v>1635.57</v>
      </c>
      <c r="AB82" s="4">
        <v>10</v>
      </c>
      <c r="AC82" s="4">
        <v>5</v>
      </c>
    </row>
    <row r="83" spans="1:29" x14ac:dyDescent="0.25">
      <c r="A83" s="69">
        <v>9</v>
      </c>
      <c r="B83" s="223">
        <v>1620.57</v>
      </c>
      <c r="C83" s="214">
        <v>1618.69</v>
      </c>
      <c r="D83" s="214">
        <v>1602.94</v>
      </c>
      <c r="E83" s="214">
        <v>1604.75</v>
      </c>
      <c r="F83" s="214">
        <v>1619.39</v>
      </c>
      <c r="G83" s="214">
        <v>1652.94</v>
      </c>
      <c r="H83" s="214">
        <v>1713.94</v>
      </c>
      <c r="I83" s="214">
        <v>1784.1</v>
      </c>
      <c r="J83" s="214">
        <v>1803.45</v>
      </c>
      <c r="K83" s="214">
        <v>1807.53</v>
      </c>
      <c r="L83" s="214">
        <v>1722.09</v>
      </c>
      <c r="M83" s="214">
        <v>1723.52</v>
      </c>
      <c r="N83" s="214">
        <v>1716.2</v>
      </c>
      <c r="O83" s="214">
        <v>1715.62</v>
      </c>
      <c r="P83" s="214">
        <v>1710.31</v>
      </c>
      <c r="Q83" s="214">
        <v>1707.23</v>
      </c>
      <c r="R83" s="214">
        <v>1716.19</v>
      </c>
      <c r="S83" s="214">
        <v>1784.93</v>
      </c>
      <c r="T83" s="214">
        <v>1720.12</v>
      </c>
      <c r="U83" s="214">
        <v>1691.21</v>
      </c>
      <c r="V83" s="214">
        <v>1648.32</v>
      </c>
      <c r="W83" s="214">
        <v>1640.65</v>
      </c>
      <c r="X83" s="214">
        <v>1612.91</v>
      </c>
      <c r="Y83" s="215">
        <v>1613.28</v>
      </c>
      <c r="AB83" s="4">
        <v>10</v>
      </c>
      <c r="AC83" s="4">
        <v>6</v>
      </c>
    </row>
    <row r="84" spans="1:29" x14ac:dyDescent="0.25">
      <c r="A84" s="69">
        <v>10</v>
      </c>
      <c r="B84" s="223">
        <v>1613.3</v>
      </c>
      <c r="C84" s="214">
        <v>1608.22</v>
      </c>
      <c r="D84" s="214">
        <v>1609.09</v>
      </c>
      <c r="E84" s="214">
        <v>1615.46</v>
      </c>
      <c r="F84" s="214">
        <v>1623.82</v>
      </c>
      <c r="G84" s="214">
        <v>1650.63</v>
      </c>
      <c r="H84" s="214">
        <v>1705.05</v>
      </c>
      <c r="I84" s="214">
        <v>1728.96</v>
      </c>
      <c r="J84" s="214">
        <v>1727.16</v>
      </c>
      <c r="K84" s="214">
        <v>1712.94</v>
      </c>
      <c r="L84" s="214">
        <v>1686.37</v>
      </c>
      <c r="M84" s="214">
        <v>1700.74</v>
      </c>
      <c r="N84" s="214">
        <v>1700.22</v>
      </c>
      <c r="O84" s="214">
        <v>1707.54</v>
      </c>
      <c r="P84" s="214">
        <v>1693.23</v>
      </c>
      <c r="Q84" s="214">
        <v>1702.08</v>
      </c>
      <c r="R84" s="214">
        <v>1714.59</v>
      </c>
      <c r="S84" s="214">
        <v>1737.06</v>
      </c>
      <c r="T84" s="214">
        <v>1718.97</v>
      </c>
      <c r="U84" s="214">
        <v>1671.25</v>
      </c>
      <c r="V84" s="214">
        <v>1635.3</v>
      </c>
      <c r="W84" s="214">
        <v>1621.2</v>
      </c>
      <c r="X84" s="214">
        <v>1615.27</v>
      </c>
      <c r="Y84" s="215">
        <v>1614.47</v>
      </c>
      <c r="AB84" s="4">
        <v>10</v>
      </c>
      <c r="AC84" s="4">
        <v>7</v>
      </c>
    </row>
    <row r="85" spans="1:29" x14ac:dyDescent="0.25">
      <c r="A85" s="69">
        <v>11</v>
      </c>
      <c r="B85" s="223">
        <v>1632.6</v>
      </c>
      <c r="C85" s="214">
        <v>1631.37</v>
      </c>
      <c r="D85" s="214">
        <v>1623.69</v>
      </c>
      <c r="E85" s="214">
        <v>1632.44</v>
      </c>
      <c r="F85" s="214">
        <v>1634.04</v>
      </c>
      <c r="G85" s="214">
        <v>1651.01</v>
      </c>
      <c r="H85" s="214">
        <v>1658.41</v>
      </c>
      <c r="I85" s="214">
        <v>1659.68</v>
      </c>
      <c r="J85" s="214">
        <v>1642.55</v>
      </c>
      <c r="K85" s="214">
        <v>1642.53</v>
      </c>
      <c r="L85" s="214">
        <v>1641.48</v>
      </c>
      <c r="M85" s="214">
        <v>1641.49</v>
      </c>
      <c r="N85" s="214">
        <v>1641.14</v>
      </c>
      <c r="O85" s="214">
        <v>1640.1</v>
      </c>
      <c r="P85" s="214">
        <v>1641.84</v>
      </c>
      <c r="Q85" s="214">
        <v>1637.21</v>
      </c>
      <c r="R85" s="214">
        <v>1638.26</v>
      </c>
      <c r="S85" s="214">
        <v>1639.11</v>
      </c>
      <c r="T85" s="214">
        <v>1638.73</v>
      </c>
      <c r="U85" s="214">
        <v>1638.93</v>
      </c>
      <c r="V85" s="214">
        <v>1638.39</v>
      </c>
      <c r="W85" s="214">
        <v>1636.59</v>
      </c>
      <c r="X85" s="214">
        <v>1616.87</v>
      </c>
      <c r="Y85" s="215">
        <v>1618.51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1627.63</v>
      </c>
      <c r="C86" s="214">
        <v>1622.7</v>
      </c>
      <c r="D86" s="214">
        <v>1598.34</v>
      </c>
      <c r="E86" s="214">
        <v>1629.95</v>
      </c>
      <c r="F86" s="214">
        <v>1642.53</v>
      </c>
      <c r="G86" s="214">
        <v>1644.65</v>
      </c>
      <c r="H86" s="214">
        <v>1643.63</v>
      </c>
      <c r="I86" s="214">
        <v>1644.05</v>
      </c>
      <c r="J86" s="214">
        <v>1635.64</v>
      </c>
      <c r="K86" s="214">
        <v>1635.17</v>
      </c>
      <c r="L86" s="214">
        <v>1634.53</v>
      </c>
      <c r="M86" s="214">
        <v>1619.26</v>
      </c>
      <c r="N86" s="214">
        <v>1634.72</v>
      </c>
      <c r="O86" s="214">
        <v>1619.65</v>
      </c>
      <c r="P86" s="214">
        <v>1634.85</v>
      </c>
      <c r="Q86" s="214">
        <v>1621.52</v>
      </c>
      <c r="R86" s="214">
        <v>1638.18</v>
      </c>
      <c r="S86" s="214">
        <v>1671.88</v>
      </c>
      <c r="T86" s="214">
        <v>1638.47</v>
      </c>
      <c r="U86" s="214">
        <v>1646.1</v>
      </c>
      <c r="V86" s="214">
        <v>1641.45</v>
      </c>
      <c r="W86" s="214">
        <v>1639.78</v>
      </c>
      <c r="X86" s="214">
        <v>1637.87</v>
      </c>
      <c r="Y86" s="215">
        <v>1641.72</v>
      </c>
      <c r="AB86" s="4">
        <v>10</v>
      </c>
      <c r="AC86" s="4">
        <v>9</v>
      </c>
    </row>
    <row r="87" spans="1:29" x14ac:dyDescent="0.25">
      <c r="A87" s="69">
        <v>13</v>
      </c>
      <c r="B87" s="223">
        <v>1643.29</v>
      </c>
      <c r="C87" s="214">
        <v>1643.86</v>
      </c>
      <c r="D87" s="214">
        <v>1644.35</v>
      </c>
      <c r="E87" s="214">
        <v>1644.94</v>
      </c>
      <c r="F87" s="214">
        <v>1645.91</v>
      </c>
      <c r="G87" s="214">
        <v>1647.97</v>
      </c>
      <c r="H87" s="214">
        <v>1650.03</v>
      </c>
      <c r="I87" s="214">
        <v>1654.66</v>
      </c>
      <c r="J87" s="214">
        <v>1736.03</v>
      </c>
      <c r="K87" s="214">
        <v>1735.9</v>
      </c>
      <c r="L87" s="214">
        <v>1728.68</v>
      </c>
      <c r="M87" s="214">
        <v>1727</v>
      </c>
      <c r="N87" s="214">
        <v>1727</v>
      </c>
      <c r="O87" s="214">
        <v>1729.32</v>
      </c>
      <c r="P87" s="214">
        <v>1733.33</v>
      </c>
      <c r="Q87" s="214">
        <v>1746.13</v>
      </c>
      <c r="R87" s="214">
        <v>1773.92</v>
      </c>
      <c r="S87" s="214">
        <v>1774.47</v>
      </c>
      <c r="T87" s="214">
        <v>1755.75</v>
      </c>
      <c r="U87" s="214">
        <v>1739.26</v>
      </c>
      <c r="V87" s="214">
        <v>1716.01</v>
      </c>
      <c r="W87" s="214">
        <v>1672.13</v>
      </c>
      <c r="X87" s="214">
        <v>1643.95</v>
      </c>
      <c r="Y87" s="215">
        <v>1644.22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1644.63</v>
      </c>
      <c r="C88" s="214">
        <v>1645.38</v>
      </c>
      <c r="D88" s="214">
        <v>1644.62</v>
      </c>
      <c r="E88" s="214">
        <v>1633.44</v>
      </c>
      <c r="F88" s="214">
        <v>1644.85</v>
      </c>
      <c r="G88" s="214">
        <v>1647.68</v>
      </c>
      <c r="H88" s="214">
        <v>1647.95</v>
      </c>
      <c r="I88" s="214">
        <v>1652.31</v>
      </c>
      <c r="J88" s="214">
        <v>1692.16</v>
      </c>
      <c r="K88" s="214">
        <v>1777.49</v>
      </c>
      <c r="L88" s="214">
        <v>1778.55</v>
      </c>
      <c r="M88" s="214">
        <v>1776.59</v>
      </c>
      <c r="N88" s="214">
        <v>1768.99</v>
      </c>
      <c r="O88" s="214">
        <v>1764.63</v>
      </c>
      <c r="P88" s="214">
        <v>1771.53</v>
      </c>
      <c r="Q88" s="214">
        <v>1780.95</v>
      </c>
      <c r="R88" s="214">
        <v>1799.71</v>
      </c>
      <c r="S88" s="214">
        <v>1836.48</v>
      </c>
      <c r="T88" s="214">
        <v>1793.5</v>
      </c>
      <c r="U88" s="214">
        <v>1728.13</v>
      </c>
      <c r="V88" s="214">
        <v>1654.66</v>
      </c>
      <c r="W88" s="214">
        <v>1737.5</v>
      </c>
      <c r="X88" s="214">
        <v>1666.48</v>
      </c>
      <c r="Y88" s="215">
        <v>1650.52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1644.03</v>
      </c>
      <c r="C89" s="214">
        <v>1639.65</v>
      </c>
      <c r="D89" s="214">
        <v>1637.97</v>
      </c>
      <c r="E89" s="214">
        <v>1638.25</v>
      </c>
      <c r="F89" s="214">
        <v>1645.48</v>
      </c>
      <c r="G89" s="214">
        <v>1651.24</v>
      </c>
      <c r="H89" s="214">
        <v>1652.27</v>
      </c>
      <c r="I89" s="214">
        <v>1694.19</v>
      </c>
      <c r="J89" s="214">
        <v>1696.54</v>
      </c>
      <c r="K89" s="214">
        <v>1699.48</v>
      </c>
      <c r="L89" s="214">
        <v>1693.37</v>
      </c>
      <c r="M89" s="214">
        <v>1707.9</v>
      </c>
      <c r="N89" s="214">
        <v>1686.31</v>
      </c>
      <c r="O89" s="214">
        <v>1690.46</v>
      </c>
      <c r="P89" s="214">
        <v>1693.59</v>
      </c>
      <c r="Q89" s="214">
        <v>1708.73</v>
      </c>
      <c r="R89" s="214">
        <v>1750.95</v>
      </c>
      <c r="S89" s="214">
        <v>1759.19</v>
      </c>
      <c r="T89" s="214">
        <v>1726.76</v>
      </c>
      <c r="U89" s="214">
        <v>1705.02</v>
      </c>
      <c r="V89" s="214">
        <v>1650.12</v>
      </c>
      <c r="W89" s="214">
        <v>1636.67</v>
      </c>
      <c r="X89" s="214">
        <v>1636.44</v>
      </c>
      <c r="Y89" s="215">
        <v>1621.77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1628.3</v>
      </c>
      <c r="C90" s="214">
        <v>1609.61</v>
      </c>
      <c r="D90" s="214">
        <v>1594.88</v>
      </c>
      <c r="E90" s="214">
        <v>1618.62</v>
      </c>
      <c r="F90" s="214">
        <v>1644.11</v>
      </c>
      <c r="G90" s="214">
        <v>1644.95</v>
      </c>
      <c r="H90" s="214">
        <v>1648.96</v>
      </c>
      <c r="I90" s="214">
        <v>1645.34</v>
      </c>
      <c r="J90" s="214">
        <v>1633.8</v>
      </c>
      <c r="K90" s="214">
        <v>1633.65</v>
      </c>
      <c r="L90" s="214">
        <v>1632.75</v>
      </c>
      <c r="M90" s="214">
        <v>1632.53</v>
      </c>
      <c r="N90" s="214">
        <v>1633.29</v>
      </c>
      <c r="O90" s="214">
        <v>1633.34</v>
      </c>
      <c r="P90" s="214">
        <v>1633.71</v>
      </c>
      <c r="Q90" s="214">
        <v>1634.61</v>
      </c>
      <c r="R90" s="214">
        <v>1669.73</v>
      </c>
      <c r="S90" s="214">
        <v>1673.81</v>
      </c>
      <c r="T90" s="214">
        <v>1635.91</v>
      </c>
      <c r="U90" s="214">
        <v>1647.28</v>
      </c>
      <c r="V90" s="214">
        <v>1635.07</v>
      </c>
      <c r="W90" s="214">
        <v>1630.26</v>
      </c>
      <c r="X90" s="214">
        <v>1630.18</v>
      </c>
      <c r="Y90" s="215">
        <v>1631.75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1631.42</v>
      </c>
      <c r="C91" s="214">
        <v>1625.89</v>
      </c>
      <c r="D91" s="214">
        <v>1636.93</v>
      </c>
      <c r="E91" s="214">
        <v>1638.52</v>
      </c>
      <c r="F91" s="214">
        <v>1644.41</v>
      </c>
      <c r="G91" s="214">
        <v>1663.07</v>
      </c>
      <c r="H91" s="214">
        <v>1757.49</v>
      </c>
      <c r="I91" s="214">
        <v>1774.94</v>
      </c>
      <c r="J91" s="214">
        <v>1773.31</v>
      </c>
      <c r="K91" s="214">
        <v>1771.54</v>
      </c>
      <c r="L91" s="214">
        <v>1754.13</v>
      </c>
      <c r="M91" s="214">
        <v>1756.93</v>
      </c>
      <c r="N91" s="214">
        <v>1747.93</v>
      </c>
      <c r="O91" s="214">
        <v>1750.91</v>
      </c>
      <c r="P91" s="214">
        <v>1764.57</v>
      </c>
      <c r="Q91" s="214">
        <v>1784.63</v>
      </c>
      <c r="R91" s="214">
        <v>1875.61</v>
      </c>
      <c r="S91" s="214">
        <v>1887.03</v>
      </c>
      <c r="T91" s="214">
        <v>1792.02</v>
      </c>
      <c r="U91" s="214">
        <v>1765.05</v>
      </c>
      <c r="V91" s="214">
        <v>1687.95</v>
      </c>
      <c r="W91" s="214">
        <v>1643.75</v>
      </c>
      <c r="X91" s="214">
        <v>1635.47</v>
      </c>
      <c r="Y91" s="215">
        <v>1637.42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1639.55</v>
      </c>
      <c r="C92" s="214">
        <v>1640.4</v>
      </c>
      <c r="D92" s="214">
        <v>1634.85</v>
      </c>
      <c r="E92" s="214">
        <v>1641.77</v>
      </c>
      <c r="F92" s="214">
        <v>1641.89</v>
      </c>
      <c r="G92" s="214">
        <v>1720.25</v>
      </c>
      <c r="H92" s="214">
        <v>1775.19</v>
      </c>
      <c r="I92" s="214">
        <v>1806.62</v>
      </c>
      <c r="J92" s="214">
        <v>1806.8</v>
      </c>
      <c r="K92" s="214">
        <v>1811.49</v>
      </c>
      <c r="L92" s="214">
        <v>1793.35</v>
      </c>
      <c r="M92" s="214">
        <v>1794.67</v>
      </c>
      <c r="N92" s="214">
        <v>1769.02</v>
      </c>
      <c r="O92" s="214">
        <v>1744.03</v>
      </c>
      <c r="P92" s="214">
        <v>1786.11</v>
      </c>
      <c r="Q92" s="214">
        <v>1807.81</v>
      </c>
      <c r="R92" s="214">
        <v>1854.11</v>
      </c>
      <c r="S92" s="214">
        <v>1830.05</v>
      </c>
      <c r="T92" s="214">
        <v>1801.77</v>
      </c>
      <c r="U92" s="214">
        <v>1755.75</v>
      </c>
      <c r="V92" s="214">
        <v>1644.01</v>
      </c>
      <c r="W92" s="214">
        <v>1641.87</v>
      </c>
      <c r="X92" s="214">
        <v>1635.78</v>
      </c>
      <c r="Y92" s="215">
        <v>1637.61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1638.61</v>
      </c>
      <c r="C93" s="214">
        <v>1640.46</v>
      </c>
      <c r="D93" s="214">
        <v>1641.38</v>
      </c>
      <c r="E93" s="214">
        <v>1642.95</v>
      </c>
      <c r="F93" s="214">
        <v>1648.86</v>
      </c>
      <c r="G93" s="214">
        <v>1673.11</v>
      </c>
      <c r="H93" s="214">
        <v>1766.13</v>
      </c>
      <c r="I93" s="214">
        <v>1781.44</v>
      </c>
      <c r="J93" s="214">
        <v>1782.88</v>
      </c>
      <c r="K93" s="214">
        <v>1780.06</v>
      </c>
      <c r="L93" s="214">
        <v>1780.43</v>
      </c>
      <c r="M93" s="214">
        <v>1768.48</v>
      </c>
      <c r="N93" s="214">
        <v>1766.44</v>
      </c>
      <c r="O93" s="214">
        <v>1764.55</v>
      </c>
      <c r="P93" s="214">
        <v>1767.62</v>
      </c>
      <c r="Q93" s="214">
        <v>1780.58</v>
      </c>
      <c r="R93" s="214">
        <v>1807.43</v>
      </c>
      <c r="S93" s="214">
        <v>1803.14</v>
      </c>
      <c r="T93" s="214">
        <v>1779.52</v>
      </c>
      <c r="U93" s="214">
        <v>1765.82</v>
      </c>
      <c r="V93" s="214">
        <v>1708.56</v>
      </c>
      <c r="W93" s="214">
        <v>1642.91</v>
      </c>
      <c r="X93" s="214">
        <v>1637.18</v>
      </c>
      <c r="Y93" s="215">
        <v>1636.95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1646.87</v>
      </c>
      <c r="C94" s="214">
        <v>1640.87</v>
      </c>
      <c r="D94" s="214">
        <v>1642.75</v>
      </c>
      <c r="E94" s="214">
        <v>1643.33</v>
      </c>
      <c r="F94" s="214">
        <v>1642.7</v>
      </c>
      <c r="G94" s="214">
        <v>1646.3</v>
      </c>
      <c r="H94" s="214">
        <v>1651.2</v>
      </c>
      <c r="I94" s="214">
        <v>1712.63</v>
      </c>
      <c r="J94" s="214">
        <v>1714.96</v>
      </c>
      <c r="K94" s="214">
        <v>1716.42</v>
      </c>
      <c r="L94" s="214">
        <v>1712.09</v>
      </c>
      <c r="M94" s="214">
        <v>1708.5</v>
      </c>
      <c r="N94" s="214">
        <v>1709.05</v>
      </c>
      <c r="O94" s="214">
        <v>1711.82</v>
      </c>
      <c r="P94" s="214">
        <v>1717.74</v>
      </c>
      <c r="Q94" s="214">
        <v>1724.51</v>
      </c>
      <c r="R94" s="214">
        <v>1734.87</v>
      </c>
      <c r="S94" s="214">
        <v>1728.7</v>
      </c>
      <c r="T94" s="214">
        <v>1734.32</v>
      </c>
      <c r="U94" s="214">
        <v>1701.75</v>
      </c>
      <c r="V94" s="214">
        <v>1640.99</v>
      </c>
      <c r="W94" s="214">
        <v>1633.67</v>
      </c>
      <c r="X94" s="214">
        <v>1635.41</v>
      </c>
      <c r="Y94" s="215">
        <v>1637.86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1638.57</v>
      </c>
      <c r="C95" s="214">
        <v>1633.44</v>
      </c>
      <c r="D95" s="214">
        <v>1633.95</v>
      </c>
      <c r="E95" s="214">
        <v>1634.54</v>
      </c>
      <c r="F95" s="214">
        <v>1634.5</v>
      </c>
      <c r="G95" s="214">
        <v>1642.39</v>
      </c>
      <c r="H95" s="214">
        <v>1641.58</v>
      </c>
      <c r="I95" s="214">
        <v>1642.67</v>
      </c>
      <c r="J95" s="214">
        <v>1637.52</v>
      </c>
      <c r="K95" s="214">
        <v>1648.06</v>
      </c>
      <c r="L95" s="214">
        <v>1644.07</v>
      </c>
      <c r="M95" s="214">
        <v>1635.36</v>
      </c>
      <c r="N95" s="214">
        <v>1635.07</v>
      </c>
      <c r="O95" s="214">
        <v>1635.36</v>
      </c>
      <c r="P95" s="214">
        <v>1662.6</v>
      </c>
      <c r="Q95" s="214">
        <v>1698.74</v>
      </c>
      <c r="R95" s="214">
        <v>1708.21</v>
      </c>
      <c r="S95" s="214">
        <v>1705.45</v>
      </c>
      <c r="T95" s="214">
        <v>1701.99</v>
      </c>
      <c r="U95" s="214">
        <v>1664.97</v>
      </c>
      <c r="V95" s="214">
        <v>1721.44</v>
      </c>
      <c r="W95" s="214">
        <v>1653.78</v>
      </c>
      <c r="X95" s="214">
        <v>1636.94</v>
      </c>
      <c r="Y95" s="215">
        <v>1636.96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1640.42</v>
      </c>
      <c r="C96" s="214">
        <v>1641.7</v>
      </c>
      <c r="D96" s="214">
        <v>1642.37</v>
      </c>
      <c r="E96" s="214">
        <v>1643.03</v>
      </c>
      <c r="F96" s="214">
        <v>1649.71</v>
      </c>
      <c r="G96" s="214">
        <v>1762.81</v>
      </c>
      <c r="H96" s="214">
        <v>1882.52</v>
      </c>
      <c r="I96" s="214">
        <v>1906.84</v>
      </c>
      <c r="J96" s="214">
        <v>1823.4</v>
      </c>
      <c r="K96" s="214">
        <v>1820.67</v>
      </c>
      <c r="L96" s="214">
        <v>1808.73</v>
      </c>
      <c r="M96" s="214">
        <v>1825.04</v>
      </c>
      <c r="N96" s="214">
        <v>1818.24</v>
      </c>
      <c r="O96" s="214">
        <v>1815.2</v>
      </c>
      <c r="P96" s="214">
        <v>1826.5</v>
      </c>
      <c r="Q96" s="214">
        <v>1838.3</v>
      </c>
      <c r="R96" s="214">
        <v>1838.03</v>
      </c>
      <c r="S96" s="214">
        <v>1829.75</v>
      </c>
      <c r="T96" s="214">
        <v>1786.43</v>
      </c>
      <c r="U96" s="214">
        <v>1773.61</v>
      </c>
      <c r="V96" s="214">
        <v>1684.09</v>
      </c>
      <c r="W96" s="214">
        <v>1645.62</v>
      </c>
      <c r="X96" s="214">
        <v>1638.09</v>
      </c>
      <c r="Y96" s="215">
        <v>1638.77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1641.12</v>
      </c>
      <c r="C97" s="214">
        <v>1642.01</v>
      </c>
      <c r="D97" s="214">
        <v>1642.98</v>
      </c>
      <c r="E97" s="214">
        <v>1643.9</v>
      </c>
      <c r="F97" s="214">
        <v>1650.48</v>
      </c>
      <c r="G97" s="214">
        <v>1695.71</v>
      </c>
      <c r="H97" s="214">
        <v>1758.04</v>
      </c>
      <c r="I97" s="214">
        <v>1791.82</v>
      </c>
      <c r="J97" s="214">
        <v>1766.18</v>
      </c>
      <c r="K97" s="214">
        <v>1761.16</v>
      </c>
      <c r="L97" s="214">
        <v>1750.11</v>
      </c>
      <c r="M97" s="214">
        <v>1749.45</v>
      </c>
      <c r="N97" s="214">
        <v>1727.44</v>
      </c>
      <c r="O97" s="214">
        <v>1733.51</v>
      </c>
      <c r="P97" s="214">
        <v>1757.81</v>
      </c>
      <c r="Q97" s="214">
        <v>1796.35</v>
      </c>
      <c r="R97" s="214">
        <v>1808.55</v>
      </c>
      <c r="S97" s="214">
        <v>1810.78</v>
      </c>
      <c r="T97" s="214">
        <v>1773.14</v>
      </c>
      <c r="U97" s="214">
        <v>1738.41</v>
      </c>
      <c r="V97" s="214">
        <v>1706.48</v>
      </c>
      <c r="W97" s="214">
        <v>1648.76</v>
      </c>
      <c r="X97" s="214">
        <v>1646.44</v>
      </c>
      <c r="Y97" s="215">
        <v>1639.53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1641.04</v>
      </c>
      <c r="C98" s="214">
        <v>1637.99</v>
      </c>
      <c r="D98" s="214">
        <v>1633.04</v>
      </c>
      <c r="E98" s="214">
        <v>1632.42</v>
      </c>
      <c r="F98" s="214">
        <v>1640.36</v>
      </c>
      <c r="G98" s="214">
        <v>1654.74</v>
      </c>
      <c r="H98" s="214">
        <v>1687.53</v>
      </c>
      <c r="I98" s="214">
        <v>1722.15</v>
      </c>
      <c r="J98" s="214">
        <v>1729.99</v>
      </c>
      <c r="K98" s="214">
        <v>1731.31</v>
      </c>
      <c r="L98" s="214">
        <v>1722.01</v>
      </c>
      <c r="M98" s="214">
        <v>1720.69</v>
      </c>
      <c r="N98" s="214">
        <v>1720.47</v>
      </c>
      <c r="O98" s="214">
        <v>1727.7</v>
      </c>
      <c r="P98" s="214">
        <v>1734.32</v>
      </c>
      <c r="Q98" s="214">
        <v>1748.53</v>
      </c>
      <c r="R98" s="214">
        <v>1785.15</v>
      </c>
      <c r="S98" s="214">
        <v>1795.33</v>
      </c>
      <c r="T98" s="214">
        <v>1734.86</v>
      </c>
      <c r="U98" s="214">
        <v>1724.74</v>
      </c>
      <c r="V98" s="214">
        <v>1684.84</v>
      </c>
      <c r="W98" s="214">
        <v>1648.41</v>
      </c>
      <c r="X98" s="214">
        <v>1642.42</v>
      </c>
      <c r="Y98" s="215">
        <v>1642.63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1644.59</v>
      </c>
      <c r="C99" s="214">
        <v>1645.64</v>
      </c>
      <c r="D99" s="214">
        <v>1641.12</v>
      </c>
      <c r="E99" s="214">
        <v>1646.95</v>
      </c>
      <c r="F99" s="214">
        <v>1648.19</v>
      </c>
      <c r="G99" s="214">
        <v>1664.89</v>
      </c>
      <c r="H99" s="214">
        <v>1719.76</v>
      </c>
      <c r="I99" s="214">
        <v>1768.78</v>
      </c>
      <c r="J99" s="214">
        <v>1738.05</v>
      </c>
      <c r="K99" s="214">
        <v>1734.95</v>
      </c>
      <c r="L99" s="214">
        <v>1726.66</v>
      </c>
      <c r="M99" s="214">
        <v>1725.47</v>
      </c>
      <c r="N99" s="214">
        <v>1723.92</v>
      </c>
      <c r="O99" s="214">
        <v>1727.66</v>
      </c>
      <c r="P99" s="214">
        <v>1739.23</v>
      </c>
      <c r="Q99" s="214">
        <v>1751.13</v>
      </c>
      <c r="R99" s="214">
        <v>1805.04</v>
      </c>
      <c r="S99" s="214">
        <v>1800.96</v>
      </c>
      <c r="T99" s="214">
        <v>1740.94</v>
      </c>
      <c r="U99" s="214">
        <v>1725.56</v>
      </c>
      <c r="V99" s="214">
        <v>1683.32</v>
      </c>
      <c r="W99" s="214">
        <v>1649.94</v>
      </c>
      <c r="X99" s="214">
        <v>1641.98</v>
      </c>
      <c r="Y99" s="215">
        <v>1642.28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1644.23</v>
      </c>
      <c r="C100" s="214">
        <v>1639.69</v>
      </c>
      <c r="D100" s="214">
        <v>1640.01</v>
      </c>
      <c r="E100" s="214">
        <v>1641.75</v>
      </c>
      <c r="F100" s="214">
        <v>1647.61</v>
      </c>
      <c r="G100" s="214">
        <v>1656</v>
      </c>
      <c r="H100" s="214">
        <v>1706.15</v>
      </c>
      <c r="I100" s="214">
        <v>1705.26</v>
      </c>
      <c r="J100" s="214">
        <v>1696.86</v>
      </c>
      <c r="K100" s="214">
        <v>1708.45</v>
      </c>
      <c r="L100" s="214">
        <v>1706.45</v>
      </c>
      <c r="M100" s="214">
        <v>1706.57</v>
      </c>
      <c r="N100" s="214">
        <v>1697.24</v>
      </c>
      <c r="O100" s="214">
        <v>1697.84</v>
      </c>
      <c r="P100" s="214">
        <v>1707.81</v>
      </c>
      <c r="Q100" s="214">
        <v>1717.53</v>
      </c>
      <c r="R100" s="214">
        <v>1751.86</v>
      </c>
      <c r="S100" s="214">
        <v>1722.59</v>
      </c>
      <c r="T100" s="214">
        <v>1705.19</v>
      </c>
      <c r="U100" s="214">
        <v>1667.42</v>
      </c>
      <c r="V100" s="214">
        <v>1645.22</v>
      </c>
      <c r="W100" s="214">
        <v>1589.16</v>
      </c>
      <c r="X100" s="214">
        <v>1634.55</v>
      </c>
      <c r="Y100" s="215">
        <v>1637.08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1640.52</v>
      </c>
      <c r="C101" s="214">
        <v>1640.48</v>
      </c>
      <c r="D101" s="214">
        <v>1640.57</v>
      </c>
      <c r="E101" s="214">
        <v>1641.45</v>
      </c>
      <c r="F101" s="214">
        <v>1643.29</v>
      </c>
      <c r="G101" s="214">
        <v>1640.53</v>
      </c>
      <c r="H101" s="214">
        <v>1653.34</v>
      </c>
      <c r="I101" s="214">
        <v>1717.91</v>
      </c>
      <c r="J101" s="214">
        <v>1802.46</v>
      </c>
      <c r="K101" s="214">
        <v>1838.53</v>
      </c>
      <c r="L101" s="214">
        <v>1804.21</v>
      </c>
      <c r="M101" s="214">
        <v>1789.81</v>
      </c>
      <c r="N101" s="214">
        <v>1765.67</v>
      </c>
      <c r="O101" s="214">
        <v>1776.7</v>
      </c>
      <c r="P101" s="214">
        <v>1792.41</v>
      </c>
      <c r="Q101" s="214">
        <v>1827.62</v>
      </c>
      <c r="R101" s="214">
        <v>1846.37</v>
      </c>
      <c r="S101" s="214">
        <v>1834.25</v>
      </c>
      <c r="T101" s="214">
        <v>1816.32</v>
      </c>
      <c r="U101" s="214">
        <v>1797.08</v>
      </c>
      <c r="V101" s="214">
        <v>1754.26</v>
      </c>
      <c r="W101" s="214">
        <v>1665.9</v>
      </c>
      <c r="X101" s="214">
        <v>1640.2</v>
      </c>
      <c r="Y101" s="215">
        <v>1640.97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1641.05</v>
      </c>
      <c r="C102" s="214">
        <v>1640.84</v>
      </c>
      <c r="D102" s="214">
        <v>1641.33</v>
      </c>
      <c r="E102" s="214">
        <v>1641.63</v>
      </c>
      <c r="F102" s="214">
        <v>1641.87</v>
      </c>
      <c r="G102" s="214">
        <v>1638.78</v>
      </c>
      <c r="H102" s="214">
        <v>1641.49</v>
      </c>
      <c r="I102" s="214">
        <v>1658.84</v>
      </c>
      <c r="J102" s="214">
        <v>1733.46</v>
      </c>
      <c r="K102" s="214">
        <v>1797.91</v>
      </c>
      <c r="L102" s="214">
        <v>1794.96</v>
      </c>
      <c r="M102" s="214">
        <v>1796.35</v>
      </c>
      <c r="N102" s="214">
        <v>1792.64</v>
      </c>
      <c r="O102" s="214">
        <v>1796.68</v>
      </c>
      <c r="P102" s="214">
        <v>1825.27</v>
      </c>
      <c r="Q102" s="214">
        <v>1852.45</v>
      </c>
      <c r="R102" s="214">
        <v>1879.58</v>
      </c>
      <c r="S102" s="214">
        <v>1861.85</v>
      </c>
      <c r="T102" s="214">
        <v>1849.19</v>
      </c>
      <c r="U102" s="214">
        <v>1843.62</v>
      </c>
      <c r="V102" s="214">
        <v>1804.84</v>
      </c>
      <c r="W102" s="214">
        <v>1677.92</v>
      </c>
      <c r="X102" s="214">
        <v>1647.68</v>
      </c>
      <c r="Y102" s="215">
        <v>1641.59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1640.64</v>
      </c>
      <c r="C103" s="214">
        <v>1640.72</v>
      </c>
      <c r="D103" s="214">
        <v>1640.79</v>
      </c>
      <c r="E103" s="214">
        <v>1641.95</v>
      </c>
      <c r="F103" s="214">
        <v>1645.96</v>
      </c>
      <c r="G103" s="214">
        <v>1670.36</v>
      </c>
      <c r="H103" s="214">
        <v>1716.32</v>
      </c>
      <c r="I103" s="214">
        <v>1792.74</v>
      </c>
      <c r="J103" s="214">
        <v>1794.05</v>
      </c>
      <c r="K103" s="214">
        <v>1796.44</v>
      </c>
      <c r="L103" s="214">
        <v>1790.13</v>
      </c>
      <c r="M103" s="214">
        <v>1792.56</v>
      </c>
      <c r="N103" s="214">
        <v>1791.17</v>
      </c>
      <c r="O103" s="214">
        <v>1793.77</v>
      </c>
      <c r="P103" s="214">
        <v>1815.48</v>
      </c>
      <c r="Q103" s="214">
        <v>1878.68</v>
      </c>
      <c r="R103" s="214">
        <v>1892.02</v>
      </c>
      <c r="S103" s="214">
        <v>1883.29</v>
      </c>
      <c r="T103" s="214">
        <v>1822.02</v>
      </c>
      <c r="U103" s="214">
        <v>1805.9</v>
      </c>
      <c r="V103" s="214">
        <v>1756.5</v>
      </c>
      <c r="W103" s="214">
        <v>1677.95</v>
      </c>
      <c r="X103" s="214">
        <v>1645.52</v>
      </c>
      <c r="Y103" s="215">
        <v>1639.84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1642.78</v>
      </c>
      <c r="C104" s="214">
        <v>1641.96</v>
      </c>
      <c r="D104" s="214">
        <v>1642.65</v>
      </c>
      <c r="E104" s="214">
        <v>1644.17</v>
      </c>
      <c r="F104" s="214">
        <v>1645.71</v>
      </c>
      <c r="G104" s="214">
        <v>1661.88</v>
      </c>
      <c r="H104" s="214">
        <v>1706.47</v>
      </c>
      <c r="I104" s="214">
        <v>1733.69</v>
      </c>
      <c r="J104" s="214">
        <v>1740.21</v>
      </c>
      <c r="K104" s="214">
        <v>1713.54</v>
      </c>
      <c r="L104" s="214">
        <v>1683.11</v>
      </c>
      <c r="M104" s="214">
        <v>1678.31</v>
      </c>
      <c r="N104" s="214">
        <v>1674.78</v>
      </c>
      <c r="O104" s="214">
        <v>1673.04</v>
      </c>
      <c r="P104" s="214">
        <v>1681.8</v>
      </c>
      <c r="Q104" s="214">
        <v>1698.49</v>
      </c>
      <c r="R104" s="214">
        <v>1783.36</v>
      </c>
      <c r="S104" s="214">
        <v>1726.56</v>
      </c>
      <c r="T104" s="214">
        <v>1686.5</v>
      </c>
      <c r="U104" s="214">
        <v>1666.29</v>
      </c>
      <c r="V104" s="214">
        <v>1659.76</v>
      </c>
      <c r="W104" s="214">
        <v>1647.07</v>
      </c>
      <c r="X104" s="214">
        <v>1634.65</v>
      </c>
      <c r="Y104" s="215">
        <v>1639.24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1642.38</v>
      </c>
      <c r="C105" s="217">
        <v>1640.68</v>
      </c>
      <c r="D105" s="217">
        <v>1643.1</v>
      </c>
      <c r="E105" s="217">
        <v>1643.99</v>
      </c>
      <c r="F105" s="217">
        <v>1653.94</v>
      </c>
      <c r="G105" s="217">
        <v>1742.03</v>
      </c>
      <c r="H105" s="217">
        <v>1868.77</v>
      </c>
      <c r="I105" s="217">
        <v>1939.12</v>
      </c>
      <c r="J105" s="217">
        <v>1927.43</v>
      </c>
      <c r="K105" s="217">
        <v>1920.28</v>
      </c>
      <c r="L105" s="217">
        <v>1907.42</v>
      </c>
      <c r="M105" s="217">
        <v>1918.37</v>
      </c>
      <c r="N105" s="217">
        <v>1911.11</v>
      </c>
      <c r="O105" s="217">
        <v>1918.84</v>
      </c>
      <c r="P105" s="217">
        <v>1941.09</v>
      </c>
      <c r="Q105" s="217">
        <v>1978.73</v>
      </c>
      <c r="R105" s="217">
        <v>1990.49</v>
      </c>
      <c r="S105" s="217">
        <v>1988.72</v>
      </c>
      <c r="T105" s="217">
        <v>1912.99</v>
      </c>
      <c r="U105" s="217">
        <v>1883.96</v>
      </c>
      <c r="V105" s="217">
        <v>1804.37</v>
      </c>
      <c r="W105" s="217">
        <v>1738.23</v>
      </c>
      <c r="X105" s="217">
        <v>1710.65</v>
      </c>
      <c r="Y105" s="218">
        <v>1665.54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10">
        <v>1597.74</v>
      </c>
      <c r="C109" s="211">
        <v>1607.74</v>
      </c>
      <c r="D109" s="211">
        <v>1631.58</v>
      </c>
      <c r="E109" s="211">
        <v>1639.82</v>
      </c>
      <c r="F109" s="211">
        <v>1704.21</v>
      </c>
      <c r="G109" s="211">
        <v>1812.63</v>
      </c>
      <c r="H109" s="211">
        <v>1869.52</v>
      </c>
      <c r="I109" s="211">
        <v>1881.33</v>
      </c>
      <c r="J109" s="211">
        <v>1879.24</v>
      </c>
      <c r="K109" s="211">
        <v>1871.84</v>
      </c>
      <c r="L109" s="211">
        <v>1861.95</v>
      </c>
      <c r="M109" s="211">
        <v>1861.87</v>
      </c>
      <c r="N109" s="211">
        <v>1851.67</v>
      </c>
      <c r="O109" s="211">
        <v>1835.23</v>
      </c>
      <c r="P109" s="211">
        <v>1843.64</v>
      </c>
      <c r="Q109" s="211">
        <v>1861.3</v>
      </c>
      <c r="R109" s="211">
        <v>1876.44</v>
      </c>
      <c r="S109" s="211">
        <v>1896.49</v>
      </c>
      <c r="T109" s="211">
        <v>1874.58</v>
      </c>
      <c r="U109" s="211">
        <v>1857.41</v>
      </c>
      <c r="V109" s="211">
        <v>1829.18</v>
      </c>
      <c r="W109" s="211">
        <v>1779.71</v>
      </c>
      <c r="X109" s="211">
        <v>1658.18</v>
      </c>
      <c r="Y109" s="212">
        <v>1635.39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13">
        <v>1606.54</v>
      </c>
      <c r="C110" s="214">
        <v>1607.01</v>
      </c>
      <c r="D110" s="214">
        <v>1615.93</v>
      </c>
      <c r="E110" s="214">
        <v>1638.53</v>
      </c>
      <c r="F110" s="214">
        <v>1722.37</v>
      </c>
      <c r="G110" s="214">
        <v>1838.21</v>
      </c>
      <c r="H110" s="214">
        <v>1859.45</v>
      </c>
      <c r="I110" s="214">
        <v>1904.24</v>
      </c>
      <c r="J110" s="214">
        <v>1881.99</v>
      </c>
      <c r="K110" s="214">
        <v>1870.64</v>
      </c>
      <c r="L110" s="214">
        <v>1853.07</v>
      </c>
      <c r="M110" s="214">
        <v>1855.98</v>
      </c>
      <c r="N110" s="214">
        <v>1852.55</v>
      </c>
      <c r="O110" s="214">
        <v>1849.01</v>
      </c>
      <c r="P110" s="214">
        <v>1852.89</v>
      </c>
      <c r="Q110" s="214">
        <v>1869.57</v>
      </c>
      <c r="R110" s="214">
        <v>1905.88</v>
      </c>
      <c r="S110" s="214">
        <v>1915.35</v>
      </c>
      <c r="T110" s="214">
        <v>1982.42</v>
      </c>
      <c r="U110" s="214">
        <v>1896.68</v>
      </c>
      <c r="V110" s="214">
        <v>1852.63</v>
      </c>
      <c r="W110" s="214">
        <v>1812.56</v>
      </c>
      <c r="X110" s="214">
        <v>1719.88</v>
      </c>
      <c r="Y110" s="215">
        <v>1682.96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13">
        <v>1635.52</v>
      </c>
      <c r="C111" s="214">
        <v>1623.49</v>
      </c>
      <c r="D111" s="214">
        <v>1625.94</v>
      </c>
      <c r="E111" s="214">
        <v>1637.62</v>
      </c>
      <c r="F111" s="214">
        <v>1705.29</v>
      </c>
      <c r="G111" s="214">
        <v>1817.33</v>
      </c>
      <c r="H111" s="214">
        <v>1864.68</v>
      </c>
      <c r="I111" s="214">
        <v>1881.93</v>
      </c>
      <c r="J111" s="214">
        <v>1884.51</v>
      </c>
      <c r="K111" s="214">
        <v>1880.86</v>
      </c>
      <c r="L111" s="214">
        <v>1852.69</v>
      </c>
      <c r="M111" s="214">
        <v>1866.8</v>
      </c>
      <c r="N111" s="214">
        <v>1861.87</v>
      </c>
      <c r="O111" s="214">
        <v>1853.09</v>
      </c>
      <c r="P111" s="214">
        <v>1854.79</v>
      </c>
      <c r="Q111" s="214">
        <v>1866.65</v>
      </c>
      <c r="R111" s="214">
        <v>1896.2</v>
      </c>
      <c r="S111" s="214">
        <v>1937.82</v>
      </c>
      <c r="T111" s="214">
        <v>1895.88</v>
      </c>
      <c r="U111" s="214">
        <v>1865.35</v>
      </c>
      <c r="V111" s="214">
        <v>1807.54</v>
      </c>
      <c r="W111" s="214">
        <v>1753</v>
      </c>
      <c r="X111" s="214">
        <v>1691.18</v>
      </c>
      <c r="Y111" s="215">
        <v>1677.13</v>
      </c>
      <c r="AB111" s="4">
        <v>11</v>
      </c>
      <c r="AC111" s="4">
        <v>10</v>
      </c>
    </row>
    <row r="112" spans="1:29" x14ac:dyDescent="0.25">
      <c r="A112" s="69">
        <v>4</v>
      </c>
      <c r="B112" s="213">
        <v>1634.64</v>
      </c>
      <c r="C112" s="214">
        <v>1635.11</v>
      </c>
      <c r="D112" s="214">
        <v>1636.21</v>
      </c>
      <c r="E112" s="214">
        <v>1636.81</v>
      </c>
      <c r="F112" s="214">
        <v>1637.9</v>
      </c>
      <c r="G112" s="214">
        <v>1708.59</v>
      </c>
      <c r="H112" s="214">
        <v>1736.05</v>
      </c>
      <c r="I112" s="214">
        <v>1722.92</v>
      </c>
      <c r="J112" s="214">
        <v>1698.17</v>
      </c>
      <c r="K112" s="214">
        <v>1660.94</v>
      </c>
      <c r="L112" s="214">
        <v>1591.93</v>
      </c>
      <c r="M112" s="214">
        <v>1591.86</v>
      </c>
      <c r="N112" s="214">
        <v>1591.73</v>
      </c>
      <c r="O112" s="214">
        <v>1591.84</v>
      </c>
      <c r="P112" s="214">
        <v>1618.74</v>
      </c>
      <c r="Q112" s="214">
        <v>1609.96</v>
      </c>
      <c r="R112" s="214">
        <v>1643.53</v>
      </c>
      <c r="S112" s="214">
        <v>1643.66</v>
      </c>
      <c r="T112" s="214">
        <v>1642.62</v>
      </c>
      <c r="U112" s="214">
        <v>1642.35</v>
      </c>
      <c r="V112" s="214">
        <v>1640.84</v>
      </c>
      <c r="W112" s="214">
        <v>1595.42</v>
      </c>
      <c r="X112" s="214">
        <v>1588.24</v>
      </c>
      <c r="Y112" s="215">
        <v>1594.12</v>
      </c>
      <c r="AB112" s="4">
        <v>11</v>
      </c>
      <c r="AC112" s="4">
        <v>11</v>
      </c>
    </row>
    <row r="113" spans="1:29" x14ac:dyDescent="0.25">
      <c r="A113" s="69">
        <v>5</v>
      </c>
      <c r="B113" s="213">
        <v>1635.43</v>
      </c>
      <c r="C113" s="214">
        <v>1636.49</v>
      </c>
      <c r="D113" s="214">
        <v>1636.31</v>
      </c>
      <c r="E113" s="214">
        <v>1637.15</v>
      </c>
      <c r="F113" s="214">
        <v>1644.4</v>
      </c>
      <c r="G113" s="214">
        <v>1655.77</v>
      </c>
      <c r="H113" s="214">
        <v>1727.39</v>
      </c>
      <c r="I113" s="214">
        <v>1708.46</v>
      </c>
      <c r="J113" s="214">
        <v>1664.94</v>
      </c>
      <c r="K113" s="214">
        <v>1653.63</v>
      </c>
      <c r="L113" s="214">
        <v>1645.44</v>
      </c>
      <c r="M113" s="214">
        <v>1643.37</v>
      </c>
      <c r="N113" s="214">
        <v>1604.61</v>
      </c>
      <c r="O113" s="214">
        <v>1592.28</v>
      </c>
      <c r="P113" s="214">
        <v>1592.96</v>
      </c>
      <c r="Q113" s="214">
        <v>1603.97</v>
      </c>
      <c r="R113" s="214">
        <v>1654.02</v>
      </c>
      <c r="S113" s="214">
        <v>1695.66</v>
      </c>
      <c r="T113" s="214">
        <v>1733.44</v>
      </c>
      <c r="U113" s="214">
        <v>1715</v>
      </c>
      <c r="V113" s="214">
        <v>1644.05</v>
      </c>
      <c r="W113" s="214">
        <v>1640.3</v>
      </c>
      <c r="X113" s="214">
        <v>1633.64</v>
      </c>
      <c r="Y113" s="215">
        <v>1634.64</v>
      </c>
      <c r="AB113" s="4">
        <v>11</v>
      </c>
      <c r="AC113" s="4">
        <v>12</v>
      </c>
    </row>
    <row r="114" spans="1:29" x14ac:dyDescent="0.25">
      <c r="A114" s="69">
        <v>6</v>
      </c>
      <c r="B114" s="213">
        <v>1642.15</v>
      </c>
      <c r="C114" s="214">
        <v>1636.66</v>
      </c>
      <c r="D114" s="214">
        <v>1622.48</v>
      </c>
      <c r="E114" s="214">
        <v>1621.43</v>
      </c>
      <c r="F114" s="214">
        <v>1638.22</v>
      </c>
      <c r="G114" s="214">
        <v>1645.52</v>
      </c>
      <c r="H114" s="214">
        <v>1672.73</v>
      </c>
      <c r="I114" s="214">
        <v>1750.21</v>
      </c>
      <c r="J114" s="214">
        <v>1856.74</v>
      </c>
      <c r="K114" s="214">
        <v>1861.42</v>
      </c>
      <c r="L114" s="214">
        <v>1855.99</v>
      </c>
      <c r="M114" s="214">
        <v>1857.28</v>
      </c>
      <c r="N114" s="214">
        <v>1846.05</v>
      </c>
      <c r="O114" s="214">
        <v>1849.07</v>
      </c>
      <c r="P114" s="214">
        <v>1849.75</v>
      </c>
      <c r="Q114" s="214">
        <v>1862.68</v>
      </c>
      <c r="R114" s="214">
        <v>1893.36</v>
      </c>
      <c r="S114" s="214">
        <v>1887.04</v>
      </c>
      <c r="T114" s="214">
        <v>1889.41</v>
      </c>
      <c r="U114" s="214">
        <v>1843.45</v>
      </c>
      <c r="V114" s="214">
        <v>1734.53</v>
      </c>
      <c r="W114" s="214">
        <v>1687</v>
      </c>
      <c r="X114" s="214">
        <v>1642.57</v>
      </c>
      <c r="Y114" s="215">
        <v>1640.88</v>
      </c>
      <c r="AB114" s="4">
        <v>11</v>
      </c>
      <c r="AC114" s="4">
        <v>13</v>
      </c>
    </row>
    <row r="115" spans="1:29" x14ac:dyDescent="0.25">
      <c r="A115" s="69">
        <v>7</v>
      </c>
      <c r="B115" s="213">
        <v>1669.03</v>
      </c>
      <c r="C115" s="214">
        <v>1638.43</v>
      </c>
      <c r="D115" s="214">
        <v>1638.9</v>
      </c>
      <c r="E115" s="214">
        <v>1634.53</v>
      </c>
      <c r="F115" s="214">
        <v>1639.22</v>
      </c>
      <c r="G115" s="214">
        <v>1647.85</v>
      </c>
      <c r="H115" s="214">
        <v>1727.85</v>
      </c>
      <c r="I115" s="214">
        <v>1773.32</v>
      </c>
      <c r="J115" s="214">
        <v>1886.14</v>
      </c>
      <c r="K115" s="214">
        <v>1938.24</v>
      </c>
      <c r="L115" s="214">
        <v>1944.41</v>
      </c>
      <c r="M115" s="214">
        <v>1945.1</v>
      </c>
      <c r="N115" s="214">
        <v>1945.64</v>
      </c>
      <c r="O115" s="214">
        <v>1945.13</v>
      </c>
      <c r="P115" s="214">
        <v>1957.79</v>
      </c>
      <c r="Q115" s="214">
        <v>1989.73</v>
      </c>
      <c r="R115" s="214">
        <v>2028.47</v>
      </c>
      <c r="S115" s="214">
        <v>2040.05</v>
      </c>
      <c r="T115" s="214">
        <v>2062.21</v>
      </c>
      <c r="U115" s="214">
        <v>1956.12</v>
      </c>
      <c r="V115" s="214">
        <v>1807.81</v>
      </c>
      <c r="W115" s="214">
        <v>1704.73</v>
      </c>
      <c r="X115" s="214">
        <v>1651.32</v>
      </c>
      <c r="Y115" s="215">
        <v>1643.76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13">
        <v>1605.23</v>
      </c>
      <c r="C116" s="214">
        <v>1605.94</v>
      </c>
      <c r="D116" s="214">
        <v>1614.74</v>
      </c>
      <c r="E116" s="214">
        <v>1616.67</v>
      </c>
      <c r="F116" s="214">
        <v>1640.16</v>
      </c>
      <c r="G116" s="214">
        <v>1711.54</v>
      </c>
      <c r="H116" s="214">
        <v>1751.9</v>
      </c>
      <c r="I116" s="214">
        <v>1846.86</v>
      </c>
      <c r="J116" s="214">
        <v>1856.47</v>
      </c>
      <c r="K116" s="214">
        <v>1816.09</v>
      </c>
      <c r="L116" s="214">
        <v>1798.48</v>
      </c>
      <c r="M116" s="214">
        <v>1808.95</v>
      </c>
      <c r="N116" s="214">
        <v>1805.21</v>
      </c>
      <c r="O116" s="214">
        <v>1804.99</v>
      </c>
      <c r="P116" s="214">
        <v>1806.67</v>
      </c>
      <c r="Q116" s="214">
        <v>1821.64</v>
      </c>
      <c r="R116" s="214">
        <v>1856.89</v>
      </c>
      <c r="S116" s="214">
        <v>1862.62</v>
      </c>
      <c r="T116" s="214">
        <v>1846.61</v>
      </c>
      <c r="U116" s="214">
        <v>1820.02</v>
      </c>
      <c r="V116" s="214">
        <v>1696.77</v>
      </c>
      <c r="W116" s="214">
        <v>1645.84</v>
      </c>
      <c r="X116" s="214">
        <v>1638.39</v>
      </c>
      <c r="Y116" s="215">
        <v>1635.57</v>
      </c>
      <c r="AB116" s="4">
        <v>11</v>
      </c>
      <c r="AC116" s="4">
        <v>15</v>
      </c>
    </row>
    <row r="117" spans="1:29" x14ac:dyDescent="0.25">
      <c r="A117" s="69">
        <v>9</v>
      </c>
      <c r="B117" s="213">
        <v>1620.57</v>
      </c>
      <c r="C117" s="214">
        <v>1618.69</v>
      </c>
      <c r="D117" s="214">
        <v>1602.94</v>
      </c>
      <c r="E117" s="214">
        <v>1604.75</v>
      </c>
      <c r="F117" s="214">
        <v>1619.39</v>
      </c>
      <c r="G117" s="214">
        <v>1652.94</v>
      </c>
      <c r="H117" s="214">
        <v>1713.94</v>
      </c>
      <c r="I117" s="214">
        <v>1784.1</v>
      </c>
      <c r="J117" s="214">
        <v>1803.45</v>
      </c>
      <c r="K117" s="214">
        <v>1807.53</v>
      </c>
      <c r="L117" s="214">
        <v>1722.09</v>
      </c>
      <c r="M117" s="214">
        <v>1723.52</v>
      </c>
      <c r="N117" s="214">
        <v>1716.2</v>
      </c>
      <c r="O117" s="214">
        <v>1715.62</v>
      </c>
      <c r="P117" s="214">
        <v>1710.31</v>
      </c>
      <c r="Q117" s="214">
        <v>1707.23</v>
      </c>
      <c r="R117" s="214">
        <v>1716.19</v>
      </c>
      <c r="S117" s="214">
        <v>1784.93</v>
      </c>
      <c r="T117" s="214">
        <v>1720.12</v>
      </c>
      <c r="U117" s="214">
        <v>1691.21</v>
      </c>
      <c r="V117" s="214">
        <v>1648.32</v>
      </c>
      <c r="W117" s="214">
        <v>1640.65</v>
      </c>
      <c r="X117" s="214">
        <v>1612.91</v>
      </c>
      <c r="Y117" s="215">
        <v>1613.28</v>
      </c>
      <c r="AB117" s="4">
        <v>11</v>
      </c>
      <c r="AC117" s="4">
        <v>16</v>
      </c>
    </row>
    <row r="118" spans="1:29" x14ac:dyDescent="0.25">
      <c r="A118" s="69">
        <v>10</v>
      </c>
      <c r="B118" s="213">
        <v>1613.3</v>
      </c>
      <c r="C118" s="214">
        <v>1608.22</v>
      </c>
      <c r="D118" s="214">
        <v>1609.09</v>
      </c>
      <c r="E118" s="214">
        <v>1615.46</v>
      </c>
      <c r="F118" s="214">
        <v>1623.82</v>
      </c>
      <c r="G118" s="214">
        <v>1650.63</v>
      </c>
      <c r="H118" s="214">
        <v>1705.05</v>
      </c>
      <c r="I118" s="214">
        <v>1728.96</v>
      </c>
      <c r="J118" s="214">
        <v>1727.16</v>
      </c>
      <c r="K118" s="214">
        <v>1712.94</v>
      </c>
      <c r="L118" s="214">
        <v>1686.37</v>
      </c>
      <c r="M118" s="214">
        <v>1700.74</v>
      </c>
      <c r="N118" s="214">
        <v>1700.22</v>
      </c>
      <c r="O118" s="214">
        <v>1707.54</v>
      </c>
      <c r="P118" s="214">
        <v>1693.23</v>
      </c>
      <c r="Q118" s="214">
        <v>1702.08</v>
      </c>
      <c r="R118" s="214">
        <v>1714.59</v>
      </c>
      <c r="S118" s="214">
        <v>1737.06</v>
      </c>
      <c r="T118" s="214">
        <v>1718.97</v>
      </c>
      <c r="U118" s="214">
        <v>1671.25</v>
      </c>
      <c r="V118" s="214">
        <v>1635.3</v>
      </c>
      <c r="W118" s="214">
        <v>1621.2</v>
      </c>
      <c r="X118" s="214">
        <v>1615.27</v>
      </c>
      <c r="Y118" s="215">
        <v>1614.47</v>
      </c>
      <c r="AB118" s="4">
        <v>11</v>
      </c>
      <c r="AC118" s="4">
        <v>17</v>
      </c>
    </row>
    <row r="119" spans="1:29" x14ac:dyDescent="0.25">
      <c r="A119" s="69">
        <v>11</v>
      </c>
      <c r="B119" s="213">
        <v>1632.6</v>
      </c>
      <c r="C119" s="214">
        <v>1631.37</v>
      </c>
      <c r="D119" s="214">
        <v>1623.69</v>
      </c>
      <c r="E119" s="214">
        <v>1632.44</v>
      </c>
      <c r="F119" s="214">
        <v>1634.04</v>
      </c>
      <c r="G119" s="214">
        <v>1651.01</v>
      </c>
      <c r="H119" s="214">
        <v>1658.41</v>
      </c>
      <c r="I119" s="214">
        <v>1659.68</v>
      </c>
      <c r="J119" s="214">
        <v>1642.55</v>
      </c>
      <c r="K119" s="214">
        <v>1642.53</v>
      </c>
      <c r="L119" s="214">
        <v>1641.48</v>
      </c>
      <c r="M119" s="214">
        <v>1641.49</v>
      </c>
      <c r="N119" s="214">
        <v>1641.14</v>
      </c>
      <c r="O119" s="214">
        <v>1640.1</v>
      </c>
      <c r="P119" s="214">
        <v>1641.84</v>
      </c>
      <c r="Q119" s="214">
        <v>1637.21</v>
      </c>
      <c r="R119" s="214">
        <v>1638.26</v>
      </c>
      <c r="S119" s="214">
        <v>1639.11</v>
      </c>
      <c r="T119" s="214">
        <v>1638.73</v>
      </c>
      <c r="U119" s="214">
        <v>1638.93</v>
      </c>
      <c r="V119" s="214">
        <v>1638.39</v>
      </c>
      <c r="W119" s="214">
        <v>1636.59</v>
      </c>
      <c r="X119" s="214">
        <v>1616.87</v>
      </c>
      <c r="Y119" s="215">
        <v>1618.51</v>
      </c>
      <c r="AB119" s="4">
        <v>11</v>
      </c>
      <c r="AC119" s="4">
        <v>18</v>
      </c>
    </row>
    <row r="120" spans="1:29" x14ac:dyDescent="0.25">
      <c r="A120" s="69">
        <v>12</v>
      </c>
      <c r="B120" s="213">
        <v>1627.63</v>
      </c>
      <c r="C120" s="214">
        <v>1622.7</v>
      </c>
      <c r="D120" s="214">
        <v>1598.34</v>
      </c>
      <c r="E120" s="214">
        <v>1629.95</v>
      </c>
      <c r="F120" s="214">
        <v>1642.53</v>
      </c>
      <c r="G120" s="214">
        <v>1644.65</v>
      </c>
      <c r="H120" s="214">
        <v>1643.63</v>
      </c>
      <c r="I120" s="214">
        <v>1644.05</v>
      </c>
      <c r="J120" s="214">
        <v>1635.64</v>
      </c>
      <c r="K120" s="214">
        <v>1635.17</v>
      </c>
      <c r="L120" s="214">
        <v>1634.53</v>
      </c>
      <c r="M120" s="214">
        <v>1619.26</v>
      </c>
      <c r="N120" s="214">
        <v>1634.72</v>
      </c>
      <c r="O120" s="214">
        <v>1619.65</v>
      </c>
      <c r="P120" s="214">
        <v>1634.85</v>
      </c>
      <c r="Q120" s="214">
        <v>1621.52</v>
      </c>
      <c r="R120" s="214">
        <v>1638.18</v>
      </c>
      <c r="S120" s="214">
        <v>1671.88</v>
      </c>
      <c r="T120" s="214">
        <v>1638.47</v>
      </c>
      <c r="U120" s="214">
        <v>1646.1</v>
      </c>
      <c r="V120" s="214">
        <v>1641.45</v>
      </c>
      <c r="W120" s="214">
        <v>1639.78</v>
      </c>
      <c r="X120" s="214">
        <v>1637.87</v>
      </c>
      <c r="Y120" s="215">
        <v>1641.72</v>
      </c>
      <c r="AB120" s="4">
        <v>11</v>
      </c>
      <c r="AC120" s="4">
        <v>19</v>
      </c>
    </row>
    <row r="121" spans="1:29" x14ac:dyDescent="0.25">
      <c r="A121" s="69">
        <v>13</v>
      </c>
      <c r="B121" s="213">
        <v>1643.29</v>
      </c>
      <c r="C121" s="214">
        <v>1643.86</v>
      </c>
      <c r="D121" s="214">
        <v>1644.35</v>
      </c>
      <c r="E121" s="214">
        <v>1644.94</v>
      </c>
      <c r="F121" s="214">
        <v>1645.91</v>
      </c>
      <c r="G121" s="214">
        <v>1647.97</v>
      </c>
      <c r="H121" s="214">
        <v>1650.03</v>
      </c>
      <c r="I121" s="214">
        <v>1654.66</v>
      </c>
      <c r="J121" s="214">
        <v>1736.03</v>
      </c>
      <c r="K121" s="214">
        <v>1735.9</v>
      </c>
      <c r="L121" s="214">
        <v>1728.68</v>
      </c>
      <c r="M121" s="214">
        <v>1727</v>
      </c>
      <c r="N121" s="214">
        <v>1727</v>
      </c>
      <c r="O121" s="214">
        <v>1729.32</v>
      </c>
      <c r="P121" s="214">
        <v>1733.33</v>
      </c>
      <c r="Q121" s="214">
        <v>1746.13</v>
      </c>
      <c r="R121" s="214">
        <v>1773.92</v>
      </c>
      <c r="S121" s="214">
        <v>1774.47</v>
      </c>
      <c r="T121" s="214">
        <v>1755.75</v>
      </c>
      <c r="U121" s="214">
        <v>1739.26</v>
      </c>
      <c r="V121" s="214">
        <v>1716.01</v>
      </c>
      <c r="W121" s="214">
        <v>1672.13</v>
      </c>
      <c r="X121" s="214">
        <v>1643.95</v>
      </c>
      <c r="Y121" s="215">
        <v>1644.22</v>
      </c>
      <c r="AB121" s="4">
        <v>11</v>
      </c>
      <c r="AC121" s="4">
        <v>20</v>
      </c>
    </row>
    <row r="122" spans="1:29" x14ac:dyDescent="0.25">
      <c r="A122" s="69">
        <v>14</v>
      </c>
      <c r="B122" s="213">
        <v>1644.63</v>
      </c>
      <c r="C122" s="214">
        <v>1645.38</v>
      </c>
      <c r="D122" s="214">
        <v>1644.62</v>
      </c>
      <c r="E122" s="214">
        <v>1633.44</v>
      </c>
      <c r="F122" s="214">
        <v>1644.85</v>
      </c>
      <c r="G122" s="214">
        <v>1647.68</v>
      </c>
      <c r="H122" s="214">
        <v>1647.95</v>
      </c>
      <c r="I122" s="214">
        <v>1652.31</v>
      </c>
      <c r="J122" s="214">
        <v>1692.16</v>
      </c>
      <c r="K122" s="214">
        <v>1777.49</v>
      </c>
      <c r="L122" s="214">
        <v>1778.55</v>
      </c>
      <c r="M122" s="214">
        <v>1776.59</v>
      </c>
      <c r="N122" s="214">
        <v>1768.99</v>
      </c>
      <c r="O122" s="214">
        <v>1764.63</v>
      </c>
      <c r="P122" s="214">
        <v>1771.53</v>
      </c>
      <c r="Q122" s="214">
        <v>1780.95</v>
      </c>
      <c r="R122" s="214">
        <v>1799.71</v>
      </c>
      <c r="S122" s="214">
        <v>1836.48</v>
      </c>
      <c r="T122" s="214">
        <v>1793.5</v>
      </c>
      <c r="U122" s="214">
        <v>1728.13</v>
      </c>
      <c r="V122" s="214">
        <v>1654.66</v>
      </c>
      <c r="W122" s="214">
        <v>1737.5</v>
      </c>
      <c r="X122" s="214">
        <v>1666.48</v>
      </c>
      <c r="Y122" s="215">
        <v>1650.52</v>
      </c>
      <c r="AB122" s="4">
        <v>11</v>
      </c>
      <c r="AC122" s="4">
        <v>21</v>
      </c>
    </row>
    <row r="123" spans="1:29" x14ac:dyDescent="0.25">
      <c r="A123" s="69">
        <v>15</v>
      </c>
      <c r="B123" s="213">
        <v>1644.03</v>
      </c>
      <c r="C123" s="214">
        <v>1639.65</v>
      </c>
      <c r="D123" s="214">
        <v>1637.97</v>
      </c>
      <c r="E123" s="214">
        <v>1638.25</v>
      </c>
      <c r="F123" s="214">
        <v>1645.48</v>
      </c>
      <c r="G123" s="214">
        <v>1651.24</v>
      </c>
      <c r="H123" s="214">
        <v>1652.27</v>
      </c>
      <c r="I123" s="214">
        <v>1694.19</v>
      </c>
      <c r="J123" s="214">
        <v>1696.54</v>
      </c>
      <c r="K123" s="214">
        <v>1699.48</v>
      </c>
      <c r="L123" s="214">
        <v>1693.37</v>
      </c>
      <c r="M123" s="214">
        <v>1707.9</v>
      </c>
      <c r="N123" s="214">
        <v>1686.31</v>
      </c>
      <c r="O123" s="214">
        <v>1690.46</v>
      </c>
      <c r="P123" s="214">
        <v>1693.59</v>
      </c>
      <c r="Q123" s="214">
        <v>1708.73</v>
      </c>
      <c r="R123" s="214">
        <v>1750.95</v>
      </c>
      <c r="S123" s="214">
        <v>1759.19</v>
      </c>
      <c r="T123" s="214">
        <v>1726.76</v>
      </c>
      <c r="U123" s="214">
        <v>1705.02</v>
      </c>
      <c r="V123" s="214">
        <v>1650.12</v>
      </c>
      <c r="W123" s="214">
        <v>1636.67</v>
      </c>
      <c r="X123" s="214">
        <v>1636.44</v>
      </c>
      <c r="Y123" s="215">
        <v>1621.77</v>
      </c>
      <c r="AB123" s="4">
        <v>11</v>
      </c>
      <c r="AC123" s="4">
        <v>22</v>
      </c>
    </row>
    <row r="124" spans="1:29" x14ac:dyDescent="0.25">
      <c r="A124" s="69">
        <v>16</v>
      </c>
      <c r="B124" s="213">
        <v>1628.3</v>
      </c>
      <c r="C124" s="214">
        <v>1609.61</v>
      </c>
      <c r="D124" s="214">
        <v>1594.88</v>
      </c>
      <c r="E124" s="214">
        <v>1618.62</v>
      </c>
      <c r="F124" s="214">
        <v>1644.11</v>
      </c>
      <c r="G124" s="214">
        <v>1644.95</v>
      </c>
      <c r="H124" s="214">
        <v>1648.96</v>
      </c>
      <c r="I124" s="214">
        <v>1645.34</v>
      </c>
      <c r="J124" s="214">
        <v>1633.8</v>
      </c>
      <c r="K124" s="214">
        <v>1633.65</v>
      </c>
      <c r="L124" s="214">
        <v>1632.75</v>
      </c>
      <c r="M124" s="214">
        <v>1632.53</v>
      </c>
      <c r="N124" s="214">
        <v>1633.29</v>
      </c>
      <c r="O124" s="214">
        <v>1633.34</v>
      </c>
      <c r="P124" s="214">
        <v>1633.71</v>
      </c>
      <c r="Q124" s="214">
        <v>1634.61</v>
      </c>
      <c r="R124" s="214">
        <v>1669.73</v>
      </c>
      <c r="S124" s="214">
        <v>1673.81</v>
      </c>
      <c r="T124" s="214">
        <v>1635.91</v>
      </c>
      <c r="U124" s="214">
        <v>1647.28</v>
      </c>
      <c r="V124" s="214">
        <v>1635.07</v>
      </c>
      <c r="W124" s="214">
        <v>1630.26</v>
      </c>
      <c r="X124" s="214">
        <v>1630.18</v>
      </c>
      <c r="Y124" s="215">
        <v>1631.75</v>
      </c>
      <c r="AB124" s="4">
        <v>11</v>
      </c>
      <c r="AC124" s="4">
        <v>23</v>
      </c>
    </row>
    <row r="125" spans="1:29" x14ac:dyDescent="0.25">
      <c r="A125" s="69">
        <v>17</v>
      </c>
      <c r="B125" s="213">
        <v>1631.42</v>
      </c>
      <c r="C125" s="214">
        <v>1625.89</v>
      </c>
      <c r="D125" s="214">
        <v>1636.93</v>
      </c>
      <c r="E125" s="214">
        <v>1638.52</v>
      </c>
      <c r="F125" s="214">
        <v>1644.41</v>
      </c>
      <c r="G125" s="214">
        <v>1663.07</v>
      </c>
      <c r="H125" s="214">
        <v>1757.49</v>
      </c>
      <c r="I125" s="214">
        <v>1774.94</v>
      </c>
      <c r="J125" s="214">
        <v>1773.31</v>
      </c>
      <c r="K125" s="214">
        <v>1771.54</v>
      </c>
      <c r="L125" s="214">
        <v>1754.13</v>
      </c>
      <c r="M125" s="214">
        <v>1756.93</v>
      </c>
      <c r="N125" s="214">
        <v>1747.93</v>
      </c>
      <c r="O125" s="214">
        <v>1750.91</v>
      </c>
      <c r="P125" s="214">
        <v>1764.57</v>
      </c>
      <c r="Q125" s="214">
        <v>1784.63</v>
      </c>
      <c r="R125" s="214">
        <v>1875.61</v>
      </c>
      <c r="S125" s="214">
        <v>1887.03</v>
      </c>
      <c r="T125" s="214">
        <v>1792.02</v>
      </c>
      <c r="U125" s="214">
        <v>1765.05</v>
      </c>
      <c r="V125" s="214">
        <v>1687.95</v>
      </c>
      <c r="W125" s="214">
        <v>1643.75</v>
      </c>
      <c r="X125" s="214">
        <v>1635.47</v>
      </c>
      <c r="Y125" s="215">
        <v>1637.42</v>
      </c>
      <c r="AB125" s="4">
        <v>11</v>
      </c>
      <c r="AC125" s="4">
        <v>24</v>
      </c>
    </row>
    <row r="126" spans="1:29" x14ac:dyDescent="0.25">
      <c r="A126" s="69">
        <v>18</v>
      </c>
      <c r="B126" s="213">
        <v>1639.55</v>
      </c>
      <c r="C126" s="214">
        <v>1640.4</v>
      </c>
      <c r="D126" s="214">
        <v>1634.85</v>
      </c>
      <c r="E126" s="214">
        <v>1641.77</v>
      </c>
      <c r="F126" s="214">
        <v>1641.89</v>
      </c>
      <c r="G126" s="214">
        <v>1720.25</v>
      </c>
      <c r="H126" s="214">
        <v>1775.19</v>
      </c>
      <c r="I126" s="214">
        <v>1806.62</v>
      </c>
      <c r="J126" s="214">
        <v>1806.8</v>
      </c>
      <c r="K126" s="214">
        <v>1811.49</v>
      </c>
      <c r="L126" s="214">
        <v>1793.35</v>
      </c>
      <c r="M126" s="214">
        <v>1794.67</v>
      </c>
      <c r="N126" s="214">
        <v>1769.02</v>
      </c>
      <c r="O126" s="214">
        <v>1744.03</v>
      </c>
      <c r="P126" s="214">
        <v>1786.11</v>
      </c>
      <c r="Q126" s="214">
        <v>1807.81</v>
      </c>
      <c r="R126" s="214">
        <v>1854.11</v>
      </c>
      <c r="S126" s="214">
        <v>1830.05</v>
      </c>
      <c r="T126" s="214">
        <v>1801.77</v>
      </c>
      <c r="U126" s="214">
        <v>1755.75</v>
      </c>
      <c r="V126" s="214">
        <v>1644.01</v>
      </c>
      <c r="W126" s="214">
        <v>1641.87</v>
      </c>
      <c r="X126" s="214">
        <v>1635.78</v>
      </c>
      <c r="Y126" s="215">
        <v>1637.61</v>
      </c>
      <c r="AB126" s="4">
        <v>11</v>
      </c>
      <c r="AC126" s="4">
        <v>25</v>
      </c>
    </row>
    <row r="127" spans="1:29" x14ac:dyDescent="0.25">
      <c r="A127" s="69">
        <v>19</v>
      </c>
      <c r="B127" s="213">
        <v>1638.61</v>
      </c>
      <c r="C127" s="214">
        <v>1640.46</v>
      </c>
      <c r="D127" s="214">
        <v>1641.38</v>
      </c>
      <c r="E127" s="214">
        <v>1642.95</v>
      </c>
      <c r="F127" s="214">
        <v>1648.86</v>
      </c>
      <c r="G127" s="214">
        <v>1673.11</v>
      </c>
      <c r="H127" s="214">
        <v>1766.13</v>
      </c>
      <c r="I127" s="214">
        <v>1781.44</v>
      </c>
      <c r="J127" s="214">
        <v>1782.88</v>
      </c>
      <c r="K127" s="214">
        <v>1780.06</v>
      </c>
      <c r="L127" s="214">
        <v>1780.43</v>
      </c>
      <c r="M127" s="214">
        <v>1768.48</v>
      </c>
      <c r="N127" s="214">
        <v>1766.44</v>
      </c>
      <c r="O127" s="214">
        <v>1764.55</v>
      </c>
      <c r="P127" s="214">
        <v>1767.62</v>
      </c>
      <c r="Q127" s="214">
        <v>1780.58</v>
      </c>
      <c r="R127" s="214">
        <v>1807.43</v>
      </c>
      <c r="S127" s="214">
        <v>1803.14</v>
      </c>
      <c r="T127" s="214">
        <v>1779.52</v>
      </c>
      <c r="U127" s="214">
        <v>1765.82</v>
      </c>
      <c r="V127" s="214">
        <v>1708.56</v>
      </c>
      <c r="W127" s="214">
        <v>1642.91</v>
      </c>
      <c r="X127" s="214">
        <v>1637.18</v>
      </c>
      <c r="Y127" s="215">
        <v>1636.95</v>
      </c>
      <c r="AB127" s="4">
        <v>12</v>
      </c>
      <c r="AC127" s="4">
        <v>2</v>
      </c>
    </row>
    <row r="128" spans="1:29" x14ac:dyDescent="0.25">
      <c r="A128" s="69">
        <v>20</v>
      </c>
      <c r="B128" s="213">
        <v>1646.87</v>
      </c>
      <c r="C128" s="214">
        <v>1640.87</v>
      </c>
      <c r="D128" s="214">
        <v>1642.75</v>
      </c>
      <c r="E128" s="214">
        <v>1643.33</v>
      </c>
      <c r="F128" s="214">
        <v>1642.7</v>
      </c>
      <c r="G128" s="214">
        <v>1646.3</v>
      </c>
      <c r="H128" s="214">
        <v>1651.2</v>
      </c>
      <c r="I128" s="214">
        <v>1712.63</v>
      </c>
      <c r="J128" s="214">
        <v>1714.96</v>
      </c>
      <c r="K128" s="214">
        <v>1716.42</v>
      </c>
      <c r="L128" s="214">
        <v>1712.09</v>
      </c>
      <c r="M128" s="214">
        <v>1708.5</v>
      </c>
      <c r="N128" s="214">
        <v>1709.05</v>
      </c>
      <c r="O128" s="214">
        <v>1711.82</v>
      </c>
      <c r="P128" s="214">
        <v>1717.74</v>
      </c>
      <c r="Q128" s="214">
        <v>1724.51</v>
      </c>
      <c r="R128" s="214">
        <v>1734.87</v>
      </c>
      <c r="S128" s="214">
        <v>1728.7</v>
      </c>
      <c r="T128" s="214">
        <v>1734.32</v>
      </c>
      <c r="U128" s="214">
        <v>1701.75</v>
      </c>
      <c r="V128" s="214">
        <v>1640.99</v>
      </c>
      <c r="W128" s="214">
        <v>1633.67</v>
      </c>
      <c r="X128" s="214">
        <v>1635.41</v>
      </c>
      <c r="Y128" s="215">
        <v>1637.86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13">
        <v>1638.57</v>
      </c>
      <c r="C129" s="214">
        <v>1633.44</v>
      </c>
      <c r="D129" s="214">
        <v>1633.95</v>
      </c>
      <c r="E129" s="214">
        <v>1634.54</v>
      </c>
      <c r="F129" s="214">
        <v>1634.5</v>
      </c>
      <c r="G129" s="214">
        <v>1642.39</v>
      </c>
      <c r="H129" s="214">
        <v>1641.58</v>
      </c>
      <c r="I129" s="214">
        <v>1642.67</v>
      </c>
      <c r="J129" s="214">
        <v>1637.52</v>
      </c>
      <c r="K129" s="214">
        <v>1648.06</v>
      </c>
      <c r="L129" s="214">
        <v>1644.07</v>
      </c>
      <c r="M129" s="214">
        <v>1635.36</v>
      </c>
      <c r="N129" s="214">
        <v>1635.07</v>
      </c>
      <c r="O129" s="214">
        <v>1635.36</v>
      </c>
      <c r="P129" s="214">
        <v>1662.6</v>
      </c>
      <c r="Q129" s="214">
        <v>1698.74</v>
      </c>
      <c r="R129" s="214">
        <v>1708.21</v>
      </c>
      <c r="S129" s="214">
        <v>1705.45</v>
      </c>
      <c r="T129" s="214">
        <v>1701.99</v>
      </c>
      <c r="U129" s="214">
        <v>1664.97</v>
      </c>
      <c r="V129" s="214">
        <v>1721.44</v>
      </c>
      <c r="W129" s="214">
        <v>1653.78</v>
      </c>
      <c r="X129" s="214">
        <v>1636.94</v>
      </c>
      <c r="Y129" s="215">
        <v>1636.96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13">
        <v>1640.42</v>
      </c>
      <c r="C130" s="214">
        <v>1641.7</v>
      </c>
      <c r="D130" s="214">
        <v>1642.37</v>
      </c>
      <c r="E130" s="214">
        <v>1643.03</v>
      </c>
      <c r="F130" s="214">
        <v>1649.71</v>
      </c>
      <c r="G130" s="214">
        <v>1762.81</v>
      </c>
      <c r="H130" s="214">
        <v>1882.52</v>
      </c>
      <c r="I130" s="214">
        <v>1906.84</v>
      </c>
      <c r="J130" s="214">
        <v>1823.4</v>
      </c>
      <c r="K130" s="214">
        <v>1820.67</v>
      </c>
      <c r="L130" s="214">
        <v>1808.73</v>
      </c>
      <c r="M130" s="214">
        <v>1825.04</v>
      </c>
      <c r="N130" s="214">
        <v>1818.24</v>
      </c>
      <c r="O130" s="214">
        <v>1815.2</v>
      </c>
      <c r="P130" s="214">
        <v>1826.5</v>
      </c>
      <c r="Q130" s="214">
        <v>1838.3</v>
      </c>
      <c r="R130" s="214">
        <v>1838.03</v>
      </c>
      <c r="S130" s="214">
        <v>1829.75</v>
      </c>
      <c r="T130" s="214">
        <v>1786.43</v>
      </c>
      <c r="U130" s="214">
        <v>1773.61</v>
      </c>
      <c r="V130" s="214">
        <v>1684.09</v>
      </c>
      <c r="W130" s="214">
        <v>1645.62</v>
      </c>
      <c r="X130" s="214">
        <v>1638.09</v>
      </c>
      <c r="Y130" s="215">
        <v>1638.77</v>
      </c>
      <c r="AB130" s="4">
        <v>12</v>
      </c>
      <c r="AC130" s="4">
        <v>5</v>
      </c>
    </row>
    <row r="131" spans="1:29" x14ac:dyDescent="0.25">
      <c r="A131" s="69">
        <v>23</v>
      </c>
      <c r="B131" s="213">
        <v>1641.12</v>
      </c>
      <c r="C131" s="214">
        <v>1642.01</v>
      </c>
      <c r="D131" s="214">
        <v>1642.98</v>
      </c>
      <c r="E131" s="214">
        <v>1643.9</v>
      </c>
      <c r="F131" s="214">
        <v>1650.48</v>
      </c>
      <c r="G131" s="214">
        <v>1695.71</v>
      </c>
      <c r="H131" s="214">
        <v>1758.04</v>
      </c>
      <c r="I131" s="214">
        <v>1791.82</v>
      </c>
      <c r="J131" s="214">
        <v>1766.18</v>
      </c>
      <c r="K131" s="214">
        <v>1761.16</v>
      </c>
      <c r="L131" s="214">
        <v>1750.11</v>
      </c>
      <c r="M131" s="214">
        <v>1749.45</v>
      </c>
      <c r="N131" s="214">
        <v>1727.44</v>
      </c>
      <c r="O131" s="214">
        <v>1733.51</v>
      </c>
      <c r="P131" s="214">
        <v>1757.81</v>
      </c>
      <c r="Q131" s="214">
        <v>1796.35</v>
      </c>
      <c r="R131" s="214">
        <v>1808.55</v>
      </c>
      <c r="S131" s="214">
        <v>1810.78</v>
      </c>
      <c r="T131" s="214">
        <v>1773.14</v>
      </c>
      <c r="U131" s="214">
        <v>1738.41</v>
      </c>
      <c r="V131" s="214">
        <v>1706.48</v>
      </c>
      <c r="W131" s="214">
        <v>1648.76</v>
      </c>
      <c r="X131" s="214">
        <v>1646.44</v>
      </c>
      <c r="Y131" s="215">
        <v>1639.53</v>
      </c>
      <c r="AB131" s="4">
        <v>12</v>
      </c>
      <c r="AC131" s="4">
        <v>6</v>
      </c>
    </row>
    <row r="132" spans="1:29" x14ac:dyDescent="0.25">
      <c r="A132" s="69">
        <v>24</v>
      </c>
      <c r="B132" s="213">
        <v>1641.04</v>
      </c>
      <c r="C132" s="214">
        <v>1637.99</v>
      </c>
      <c r="D132" s="214">
        <v>1633.04</v>
      </c>
      <c r="E132" s="214">
        <v>1632.42</v>
      </c>
      <c r="F132" s="214">
        <v>1640.36</v>
      </c>
      <c r="G132" s="214">
        <v>1654.74</v>
      </c>
      <c r="H132" s="214">
        <v>1687.53</v>
      </c>
      <c r="I132" s="214">
        <v>1722.15</v>
      </c>
      <c r="J132" s="214">
        <v>1729.99</v>
      </c>
      <c r="K132" s="214">
        <v>1731.31</v>
      </c>
      <c r="L132" s="214">
        <v>1722.01</v>
      </c>
      <c r="M132" s="214">
        <v>1720.69</v>
      </c>
      <c r="N132" s="214">
        <v>1720.47</v>
      </c>
      <c r="O132" s="214">
        <v>1727.7</v>
      </c>
      <c r="P132" s="214">
        <v>1734.32</v>
      </c>
      <c r="Q132" s="214">
        <v>1748.53</v>
      </c>
      <c r="R132" s="214">
        <v>1785.15</v>
      </c>
      <c r="S132" s="214">
        <v>1795.33</v>
      </c>
      <c r="T132" s="214">
        <v>1734.86</v>
      </c>
      <c r="U132" s="214">
        <v>1724.74</v>
      </c>
      <c r="V132" s="214">
        <v>1684.84</v>
      </c>
      <c r="W132" s="214">
        <v>1648.41</v>
      </c>
      <c r="X132" s="214">
        <v>1642.42</v>
      </c>
      <c r="Y132" s="215">
        <v>1642.63</v>
      </c>
      <c r="AB132" s="4">
        <v>12</v>
      </c>
      <c r="AC132" s="4">
        <v>7</v>
      </c>
    </row>
    <row r="133" spans="1:29" x14ac:dyDescent="0.25">
      <c r="A133" s="69">
        <v>25</v>
      </c>
      <c r="B133" s="213">
        <v>1644.59</v>
      </c>
      <c r="C133" s="214">
        <v>1645.64</v>
      </c>
      <c r="D133" s="214">
        <v>1641.12</v>
      </c>
      <c r="E133" s="214">
        <v>1646.95</v>
      </c>
      <c r="F133" s="214">
        <v>1648.19</v>
      </c>
      <c r="G133" s="214">
        <v>1664.89</v>
      </c>
      <c r="H133" s="214">
        <v>1719.76</v>
      </c>
      <c r="I133" s="214">
        <v>1768.78</v>
      </c>
      <c r="J133" s="214">
        <v>1738.05</v>
      </c>
      <c r="K133" s="214">
        <v>1734.95</v>
      </c>
      <c r="L133" s="214">
        <v>1726.66</v>
      </c>
      <c r="M133" s="214">
        <v>1725.47</v>
      </c>
      <c r="N133" s="214">
        <v>1723.92</v>
      </c>
      <c r="O133" s="214">
        <v>1727.66</v>
      </c>
      <c r="P133" s="214">
        <v>1739.23</v>
      </c>
      <c r="Q133" s="214">
        <v>1751.13</v>
      </c>
      <c r="R133" s="214">
        <v>1805.04</v>
      </c>
      <c r="S133" s="214">
        <v>1800.96</v>
      </c>
      <c r="T133" s="214">
        <v>1740.94</v>
      </c>
      <c r="U133" s="214">
        <v>1725.56</v>
      </c>
      <c r="V133" s="214">
        <v>1683.32</v>
      </c>
      <c r="W133" s="214">
        <v>1649.94</v>
      </c>
      <c r="X133" s="214">
        <v>1641.98</v>
      </c>
      <c r="Y133" s="215">
        <v>1642.28</v>
      </c>
      <c r="AB133" s="4">
        <v>12</v>
      </c>
      <c r="AC133" s="4">
        <v>8</v>
      </c>
    </row>
    <row r="134" spans="1:29" x14ac:dyDescent="0.25">
      <c r="A134" s="69">
        <v>26</v>
      </c>
      <c r="B134" s="213">
        <v>1644.23</v>
      </c>
      <c r="C134" s="214">
        <v>1639.69</v>
      </c>
      <c r="D134" s="214">
        <v>1640.01</v>
      </c>
      <c r="E134" s="214">
        <v>1641.75</v>
      </c>
      <c r="F134" s="214">
        <v>1647.61</v>
      </c>
      <c r="G134" s="214">
        <v>1656</v>
      </c>
      <c r="H134" s="214">
        <v>1706.15</v>
      </c>
      <c r="I134" s="214">
        <v>1705.26</v>
      </c>
      <c r="J134" s="214">
        <v>1696.86</v>
      </c>
      <c r="K134" s="214">
        <v>1708.45</v>
      </c>
      <c r="L134" s="214">
        <v>1706.45</v>
      </c>
      <c r="M134" s="214">
        <v>1706.57</v>
      </c>
      <c r="N134" s="214">
        <v>1697.24</v>
      </c>
      <c r="O134" s="214">
        <v>1697.84</v>
      </c>
      <c r="P134" s="214">
        <v>1707.81</v>
      </c>
      <c r="Q134" s="214">
        <v>1717.53</v>
      </c>
      <c r="R134" s="214">
        <v>1751.86</v>
      </c>
      <c r="S134" s="214">
        <v>1722.59</v>
      </c>
      <c r="T134" s="214">
        <v>1705.19</v>
      </c>
      <c r="U134" s="214">
        <v>1667.42</v>
      </c>
      <c r="V134" s="214">
        <v>1645.22</v>
      </c>
      <c r="W134" s="214">
        <v>1589.16</v>
      </c>
      <c r="X134" s="214">
        <v>1634.55</v>
      </c>
      <c r="Y134" s="215">
        <v>1637.08</v>
      </c>
      <c r="AB134" s="4">
        <v>12</v>
      </c>
      <c r="AC134" s="4">
        <v>9</v>
      </c>
    </row>
    <row r="135" spans="1:29" x14ac:dyDescent="0.25">
      <c r="A135" s="69">
        <v>27</v>
      </c>
      <c r="B135" s="213">
        <v>1640.52</v>
      </c>
      <c r="C135" s="214">
        <v>1640.48</v>
      </c>
      <c r="D135" s="214">
        <v>1640.57</v>
      </c>
      <c r="E135" s="214">
        <v>1641.45</v>
      </c>
      <c r="F135" s="214">
        <v>1643.29</v>
      </c>
      <c r="G135" s="214">
        <v>1640.53</v>
      </c>
      <c r="H135" s="214">
        <v>1653.34</v>
      </c>
      <c r="I135" s="214">
        <v>1717.91</v>
      </c>
      <c r="J135" s="214">
        <v>1802.46</v>
      </c>
      <c r="K135" s="214">
        <v>1838.53</v>
      </c>
      <c r="L135" s="214">
        <v>1804.21</v>
      </c>
      <c r="M135" s="214">
        <v>1789.81</v>
      </c>
      <c r="N135" s="214">
        <v>1765.67</v>
      </c>
      <c r="O135" s="214">
        <v>1776.7</v>
      </c>
      <c r="P135" s="214">
        <v>1792.41</v>
      </c>
      <c r="Q135" s="214">
        <v>1827.62</v>
      </c>
      <c r="R135" s="214">
        <v>1846.37</v>
      </c>
      <c r="S135" s="214">
        <v>1834.25</v>
      </c>
      <c r="T135" s="214">
        <v>1816.32</v>
      </c>
      <c r="U135" s="214">
        <v>1797.08</v>
      </c>
      <c r="V135" s="214">
        <v>1754.26</v>
      </c>
      <c r="W135" s="214">
        <v>1665.9</v>
      </c>
      <c r="X135" s="214">
        <v>1640.2</v>
      </c>
      <c r="Y135" s="215">
        <v>1640.97</v>
      </c>
      <c r="AB135" s="4">
        <v>12</v>
      </c>
      <c r="AC135" s="4">
        <v>10</v>
      </c>
    </row>
    <row r="136" spans="1:29" x14ac:dyDescent="0.25">
      <c r="A136" s="69">
        <v>28</v>
      </c>
      <c r="B136" s="213">
        <v>1641.05</v>
      </c>
      <c r="C136" s="214">
        <v>1640.84</v>
      </c>
      <c r="D136" s="214">
        <v>1641.33</v>
      </c>
      <c r="E136" s="214">
        <v>1641.63</v>
      </c>
      <c r="F136" s="214">
        <v>1641.87</v>
      </c>
      <c r="G136" s="214">
        <v>1638.78</v>
      </c>
      <c r="H136" s="214">
        <v>1641.49</v>
      </c>
      <c r="I136" s="214">
        <v>1658.84</v>
      </c>
      <c r="J136" s="214">
        <v>1733.46</v>
      </c>
      <c r="K136" s="214">
        <v>1797.91</v>
      </c>
      <c r="L136" s="214">
        <v>1794.96</v>
      </c>
      <c r="M136" s="214">
        <v>1796.35</v>
      </c>
      <c r="N136" s="214">
        <v>1792.64</v>
      </c>
      <c r="O136" s="214">
        <v>1796.68</v>
      </c>
      <c r="P136" s="214">
        <v>1825.27</v>
      </c>
      <c r="Q136" s="214">
        <v>1852.45</v>
      </c>
      <c r="R136" s="214">
        <v>1879.58</v>
      </c>
      <c r="S136" s="214">
        <v>1861.85</v>
      </c>
      <c r="T136" s="214">
        <v>1849.19</v>
      </c>
      <c r="U136" s="214">
        <v>1843.62</v>
      </c>
      <c r="V136" s="214">
        <v>1804.84</v>
      </c>
      <c r="W136" s="214">
        <v>1677.92</v>
      </c>
      <c r="X136" s="214">
        <v>1647.68</v>
      </c>
      <c r="Y136" s="215">
        <v>1641.59</v>
      </c>
      <c r="AB136" s="4">
        <v>12</v>
      </c>
      <c r="AC136" s="4">
        <v>11</v>
      </c>
    </row>
    <row r="137" spans="1:29" x14ac:dyDescent="0.25">
      <c r="A137" s="69">
        <v>29</v>
      </c>
      <c r="B137" s="213">
        <v>1640.64</v>
      </c>
      <c r="C137" s="214">
        <v>1640.72</v>
      </c>
      <c r="D137" s="214">
        <v>1640.79</v>
      </c>
      <c r="E137" s="214">
        <v>1641.95</v>
      </c>
      <c r="F137" s="214">
        <v>1645.96</v>
      </c>
      <c r="G137" s="214">
        <v>1670.36</v>
      </c>
      <c r="H137" s="214">
        <v>1716.32</v>
      </c>
      <c r="I137" s="214">
        <v>1792.74</v>
      </c>
      <c r="J137" s="214">
        <v>1794.05</v>
      </c>
      <c r="K137" s="214">
        <v>1796.44</v>
      </c>
      <c r="L137" s="214">
        <v>1790.13</v>
      </c>
      <c r="M137" s="214">
        <v>1792.56</v>
      </c>
      <c r="N137" s="214">
        <v>1791.17</v>
      </c>
      <c r="O137" s="214">
        <v>1793.77</v>
      </c>
      <c r="P137" s="214">
        <v>1815.48</v>
      </c>
      <c r="Q137" s="214">
        <v>1878.68</v>
      </c>
      <c r="R137" s="214">
        <v>1892.02</v>
      </c>
      <c r="S137" s="214">
        <v>1883.29</v>
      </c>
      <c r="T137" s="214">
        <v>1822.02</v>
      </c>
      <c r="U137" s="214">
        <v>1805.9</v>
      </c>
      <c r="V137" s="214">
        <v>1756.5</v>
      </c>
      <c r="W137" s="214">
        <v>1677.95</v>
      </c>
      <c r="X137" s="214">
        <v>1645.52</v>
      </c>
      <c r="Y137" s="215">
        <v>1639.84</v>
      </c>
      <c r="AB137" s="4">
        <v>12</v>
      </c>
      <c r="AC137" s="4">
        <v>12</v>
      </c>
    </row>
    <row r="138" spans="1:29" x14ac:dyDescent="0.25">
      <c r="A138" s="69">
        <v>30</v>
      </c>
      <c r="B138" s="213">
        <v>1642.78</v>
      </c>
      <c r="C138" s="214">
        <v>1641.96</v>
      </c>
      <c r="D138" s="214">
        <v>1642.65</v>
      </c>
      <c r="E138" s="214">
        <v>1644.17</v>
      </c>
      <c r="F138" s="214">
        <v>1645.71</v>
      </c>
      <c r="G138" s="214">
        <v>1661.88</v>
      </c>
      <c r="H138" s="214">
        <v>1706.47</v>
      </c>
      <c r="I138" s="214">
        <v>1733.69</v>
      </c>
      <c r="J138" s="214">
        <v>1740.21</v>
      </c>
      <c r="K138" s="214">
        <v>1713.54</v>
      </c>
      <c r="L138" s="214">
        <v>1683.11</v>
      </c>
      <c r="M138" s="214">
        <v>1678.31</v>
      </c>
      <c r="N138" s="214">
        <v>1674.78</v>
      </c>
      <c r="O138" s="214">
        <v>1673.04</v>
      </c>
      <c r="P138" s="214">
        <v>1681.8</v>
      </c>
      <c r="Q138" s="214">
        <v>1698.49</v>
      </c>
      <c r="R138" s="214">
        <v>1783.36</v>
      </c>
      <c r="S138" s="214">
        <v>1726.56</v>
      </c>
      <c r="T138" s="214">
        <v>1686.5</v>
      </c>
      <c r="U138" s="214">
        <v>1666.29</v>
      </c>
      <c r="V138" s="214">
        <v>1659.76</v>
      </c>
      <c r="W138" s="214">
        <v>1647.07</v>
      </c>
      <c r="X138" s="214">
        <v>1634.65</v>
      </c>
      <c r="Y138" s="215">
        <v>1639.24</v>
      </c>
      <c r="AB138" s="4">
        <v>12</v>
      </c>
      <c r="AC138" s="4">
        <v>13</v>
      </c>
    </row>
    <row r="139" spans="1:29" x14ac:dyDescent="0.25">
      <c r="A139" s="70">
        <v>31</v>
      </c>
      <c r="B139" s="216">
        <v>1642.38</v>
      </c>
      <c r="C139" s="217">
        <v>1640.68</v>
      </c>
      <c r="D139" s="217">
        <v>1643.1</v>
      </c>
      <c r="E139" s="217">
        <v>1643.99</v>
      </c>
      <c r="F139" s="217">
        <v>1653.94</v>
      </c>
      <c r="G139" s="217">
        <v>1742.03</v>
      </c>
      <c r="H139" s="217">
        <v>1868.77</v>
      </c>
      <c r="I139" s="217">
        <v>1939.12</v>
      </c>
      <c r="J139" s="217">
        <v>1927.43</v>
      </c>
      <c r="K139" s="217">
        <v>1920.28</v>
      </c>
      <c r="L139" s="217">
        <v>1907.42</v>
      </c>
      <c r="M139" s="217">
        <v>1918.37</v>
      </c>
      <c r="N139" s="217">
        <v>1911.11</v>
      </c>
      <c r="O139" s="217">
        <v>1918.84</v>
      </c>
      <c r="P139" s="217">
        <v>1941.09</v>
      </c>
      <c r="Q139" s="217">
        <v>1978.73</v>
      </c>
      <c r="R139" s="217">
        <v>1990.49</v>
      </c>
      <c r="S139" s="217">
        <v>1988.72</v>
      </c>
      <c r="T139" s="217">
        <v>1912.99</v>
      </c>
      <c r="U139" s="217">
        <v>1883.96</v>
      </c>
      <c r="V139" s="217">
        <v>1804.37</v>
      </c>
      <c r="W139" s="217">
        <v>1738.23</v>
      </c>
      <c r="X139" s="217">
        <v>1710.65</v>
      </c>
      <c r="Y139" s="218">
        <v>1665.54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0</v>
      </c>
      <c r="N215" s="328"/>
      <c r="O215" s="347">
        <v>0</v>
      </c>
      <c r="P215" s="348"/>
      <c r="Q215" s="347">
        <v>0</v>
      </c>
      <c r="R215" s="348"/>
      <c r="S215" s="347">
        <v>0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228">
        <v>759.56</v>
      </c>
      <c r="C254" s="228">
        <v>759.56</v>
      </c>
      <c r="D254" s="228">
        <v>759.56</v>
      </c>
      <c r="E254" s="228">
        <v>759.56</v>
      </c>
      <c r="F254" s="228">
        <v>759.56</v>
      </c>
      <c r="G254" s="228">
        <v>759.56</v>
      </c>
      <c r="H254" s="228">
        <v>759.56</v>
      </c>
      <c r="I254" s="228">
        <v>759.56</v>
      </c>
      <c r="J254" s="228">
        <v>759.56</v>
      </c>
      <c r="K254" s="228">
        <v>759.56</v>
      </c>
      <c r="L254" s="228">
        <v>759.56</v>
      </c>
      <c r="M254" s="228">
        <v>759.56</v>
      </c>
      <c r="N254" s="228">
        <v>759.56</v>
      </c>
      <c r="O254" s="228">
        <v>759.56</v>
      </c>
      <c r="P254" s="228">
        <v>759.56</v>
      </c>
      <c r="Q254" s="228">
        <v>759.56</v>
      </c>
      <c r="R254" s="228">
        <v>759.56</v>
      </c>
      <c r="S254" s="228">
        <v>759.56</v>
      </c>
      <c r="T254" s="228">
        <v>759.56</v>
      </c>
      <c r="U254" s="228">
        <v>759.56</v>
      </c>
      <c r="V254" s="228">
        <v>759.56</v>
      </c>
      <c r="W254" s="228">
        <v>759.56</v>
      </c>
      <c r="X254" s="228">
        <v>759.56</v>
      </c>
      <c r="Y254" s="228">
        <v>759.56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228">
        <v>759.56</v>
      </c>
      <c r="C255" s="228">
        <v>759.56</v>
      </c>
      <c r="D255" s="228">
        <v>759.56</v>
      </c>
      <c r="E255" s="228">
        <v>759.56</v>
      </c>
      <c r="F255" s="228">
        <v>759.56</v>
      </c>
      <c r="G255" s="228">
        <v>759.56</v>
      </c>
      <c r="H255" s="228">
        <v>759.56</v>
      </c>
      <c r="I255" s="228">
        <v>759.56</v>
      </c>
      <c r="J255" s="228">
        <v>759.56</v>
      </c>
      <c r="K255" s="228">
        <v>759.56</v>
      </c>
      <c r="L255" s="228">
        <v>759.56</v>
      </c>
      <c r="M255" s="228">
        <v>759.56</v>
      </c>
      <c r="N255" s="228">
        <v>759.56</v>
      </c>
      <c r="O255" s="228">
        <v>759.56</v>
      </c>
      <c r="P255" s="228">
        <v>759.56</v>
      </c>
      <c r="Q255" s="228">
        <v>759.56</v>
      </c>
      <c r="R255" s="228">
        <v>759.56</v>
      </c>
      <c r="S255" s="228">
        <v>759.56</v>
      </c>
      <c r="T255" s="228">
        <v>759.56</v>
      </c>
      <c r="U255" s="228">
        <v>759.56</v>
      </c>
      <c r="V255" s="228">
        <v>759.56</v>
      </c>
      <c r="W255" s="228">
        <v>759.56</v>
      </c>
      <c r="X255" s="228">
        <v>759.56</v>
      </c>
      <c r="Y255" s="228">
        <v>759.56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228">
        <v>759.56</v>
      </c>
      <c r="C256" s="228">
        <v>759.56</v>
      </c>
      <c r="D256" s="228">
        <v>759.56</v>
      </c>
      <c r="E256" s="228">
        <v>759.56</v>
      </c>
      <c r="F256" s="228">
        <v>759.56</v>
      </c>
      <c r="G256" s="228">
        <v>759.56</v>
      </c>
      <c r="H256" s="228">
        <v>759.56</v>
      </c>
      <c r="I256" s="228">
        <v>759.56</v>
      </c>
      <c r="J256" s="228">
        <v>759.56</v>
      </c>
      <c r="K256" s="228">
        <v>759.56</v>
      </c>
      <c r="L256" s="228">
        <v>759.56</v>
      </c>
      <c r="M256" s="228">
        <v>759.56</v>
      </c>
      <c r="N256" s="228">
        <v>759.56</v>
      </c>
      <c r="O256" s="228">
        <v>759.56</v>
      </c>
      <c r="P256" s="228">
        <v>759.56</v>
      </c>
      <c r="Q256" s="228">
        <v>759.56</v>
      </c>
      <c r="R256" s="228">
        <v>759.56</v>
      </c>
      <c r="S256" s="228">
        <v>759.56</v>
      </c>
      <c r="T256" s="228">
        <v>759.56</v>
      </c>
      <c r="U256" s="228">
        <v>759.56</v>
      </c>
      <c r="V256" s="228">
        <v>759.56</v>
      </c>
      <c r="W256" s="228">
        <v>759.56</v>
      </c>
      <c r="X256" s="228">
        <v>759.56</v>
      </c>
      <c r="Y256" s="228">
        <v>759.56</v>
      </c>
      <c r="AB256" s="4">
        <v>17</v>
      </c>
      <c r="AC256" s="4">
        <v>11</v>
      </c>
    </row>
    <row r="257" spans="1:29" x14ac:dyDescent="0.25">
      <c r="A257" s="111">
        <v>4</v>
      </c>
      <c r="B257" s="228">
        <v>759.56</v>
      </c>
      <c r="C257" s="228">
        <v>759.56</v>
      </c>
      <c r="D257" s="228">
        <v>759.56</v>
      </c>
      <c r="E257" s="228">
        <v>759.56</v>
      </c>
      <c r="F257" s="228">
        <v>759.56</v>
      </c>
      <c r="G257" s="228">
        <v>759.56</v>
      </c>
      <c r="H257" s="228">
        <v>759.56</v>
      </c>
      <c r="I257" s="228">
        <v>759.56</v>
      </c>
      <c r="J257" s="228">
        <v>759.56</v>
      </c>
      <c r="K257" s="228">
        <v>759.56</v>
      </c>
      <c r="L257" s="228">
        <v>759.56</v>
      </c>
      <c r="M257" s="228">
        <v>759.56</v>
      </c>
      <c r="N257" s="228">
        <v>759.56</v>
      </c>
      <c r="O257" s="228">
        <v>759.56</v>
      </c>
      <c r="P257" s="228">
        <v>759.56</v>
      </c>
      <c r="Q257" s="228">
        <v>759.56</v>
      </c>
      <c r="R257" s="228">
        <v>759.56</v>
      </c>
      <c r="S257" s="228">
        <v>759.56</v>
      </c>
      <c r="T257" s="228">
        <v>759.56</v>
      </c>
      <c r="U257" s="228">
        <v>759.56</v>
      </c>
      <c r="V257" s="228">
        <v>759.56</v>
      </c>
      <c r="W257" s="228">
        <v>759.56</v>
      </c>
      <c r="X257" s="228">
        <v>759.56</v>
      </c>
      <c r="Y257" s="228">
        <v>759.56</v>
      </c>
      <c r="AB257" s="4">
        <v>17</v>
      </c>
      <c r="AC257" s="4">
        <v>12</v>
      </c>
    </row>
    <row r="258" spans="1:29" x14ac:dyDescent="0.25">
      <c r="A258" s="111">
        <v>5</v>
      </c>
      <c r="B258" s="228">
        <v>759.56</v>
      </c>
      <c r="C258" s="228">
        <v>759.56</v>
      </c>
      <c r="D258" s="228">
        <v>759.56</v>
      </c>
      <c r="E258" s="228">
        <v>759.56</v>
      </c>
      <c r="F258" s="228">
        <v>759.56</v>
      </c>
      <c r="G258" s="228">
        <v>759.56</v>
      </c>
      <c r="H258" s="228">
        <v>759.56</v>
      </c>
      <c r="I258" s="228">
        <v>759.56</v>
      </c>
      <c r="J258" s="228">
        <v>759.56</v>
      </c>
      <c r="K258" s="228">
        <v>759.56</v>
      </c>
      <c r="L258" s="228">
        <v>759.56</v>
      </c>
      <c r="M258" s="228">
        <v>759.56</v>
      </c>
      <c r="N258" s="228">
        <v>759.56</v>
      </c>
      <c r="O258" s="228">
        <v>759.56</v>
      </c>
      <c r="P258" s="228">
        <v>759.56</v>
      </c>
      <c r="Q258" s="228">
        <v>759.56</v>
      </c>
      <c r="R258" s="228">
        <v>759.56</v>
      </c>
      <c r="S258" s="228">
        <v>759.56</v>
      </c>
      <c r="T258" s="228">
        <v>759.56</v>
      </c>
      <c r="U258" s="228">
        <v>759.56</v>
      </c>
      <c r="V258" s="228">
        <v>759.56</v>
      </c>
      <c r="W258" s="228">
        <v>759.56</v>
      </c>
      <c r="X258" s="228">
        <v>759.56</v>
      </c>
      <c r="Y258" s="228">
        <v>759.56</v>
      </c>
      <c r="AB258" s="4">
        <v>17</v>
      </c>
      <c r="AC258" s="4">
        <v>13</v>
      </c>
    </row>
    <row r="259" spans="1:29" x14ac:dyDescent="0.25">
      <c r="A259" s="111">
        <v>6</v>
      </c>
      <c r="B259" s="228">
        <v>759.56</v>
      </c>
      <c r="C259" s="228">
        <v>759.56</v>
      </c>
      <c r="D259" s="228">
        <v>759.56</v>
      </c>
      <c r="E259" s="228">
        <v>759.56</v>
      </c>
      <c r="F259" s="228">
        <v>759.56</v>
      </c>
      <c r="G259" s="228">
        <v>759.56</v>
      </c>
      <c r="H259" s="228">
        <v>759.56</v>
      </c>
      <c r="I259" s="228">
        <v>759.56</v>
      </c>
      <c r="J259" s="228">
        <v>759.56</v>
      </c>
      <c r="K259" s="228">
        <v>759.56</v>
      </c>
      <c r="L259" s="228">
        <v>759.56</v>
      </c>
      <c r="M259" s="228">
        <v>759.56</v>
      </c>
      <c r="N259" s="228">
        <v>759.56</v>
      </c>
      <c r="O259" s="228">
        <v>759.56</v>
      </c>
      <c r="P259" s="228">
        <v>759.56</v>
      </c>
      <c r="Q259" s="228">
        <v>759.56</v>
      </c>
      <c r="R259" s="228">
        <v>759.56</v>
      </c>
      <c r="S259" s="228">
        <v>759.56</v>
      </c>
      <c r="T259" s="228">
        <v>759.56</v>
      </c>
      <c r="U259" s="228">
        <v>759.56</v>
      </c>
      <c r="V259" s="228">
        <v>759.56</v>
      </c>
      <c r="W259" s="228">
        <v>759.56</v>
      </c>
      <c r="X259" s="228">
        <v>759.56</v>
      </c>
      <c r="Y259" s="228">
        <v>759.56</v>
      </c>
      <c r="AB259" s="4">
        <v>17</v>
      </c>
      <c r="AC259" s="4">
        <v>14</v>
      </c>
    </row>
    <row r="260" spans="1:29" x14ac:dyDescent="0.25">
      <c r="A260" s="111">
        <v>7</v>
      </c>
      <c r="B260" s="228">
        <v>759.56</v>
      </c>
      <c r="C260" s="228">
        <v>759.56</v>
      </c>
      <c r="D260" s="228">
        <v>759.56</v>
      </c>
      <c r="E260" s="228">
        <v>759.56</v>
      </c>
      <c r="F260" s="228">
        <v>759.56</v>
      </c>
      <c r="G260" s="228">
        <v>759.56</v>
      </c>
      <c r="H260" s="228">
        <v>759.56</v>
      </c>
      <c r="I260" s="228">
        <v>759.56</v>
      </c>
      <c r="J260" s="228">
        <v>759.56</v>
      </c>
      <c r="K260" s="228">
        <v>759.56</v>
      </c>
      <c r="L260" s="228">
        <v>759.56</v>
      </c>
      <c r="M260" s="228">
        <v>759.56</v>
      </c>
      <c r="N260" s="228">
        <v>759.56</v>
      </c>
      <c r="O260" s="228">
        <v>759.56</v>
      </c>
      <c r="P260" s="228">
        <v>759.56</v>
      </c>
      <c r="Q260" s="228">
        <v>759.56</v>
      </c>
      <c r="R260" s="228">
        <v>759.56</v>
      </c>
      <c r="S260" s="228">
        <v>759.56</v>
      </c>
      <c r="T260" s="228">
        <v>759.56</v>
      </c>
      <c r="U260" s="228">
        <v>759.56</v>
      </c>
      <c r="V260" s="228">
        <v>759.56</v>
      </c>
      <c r="W260" s="228">
        <v>759.56</v>
      </c>
      <c r="X260" s="228">
        <v>759.56</v>
      </c>
      <c r="Y260" s="228">
        <v>759.56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228">
        <v>759.56</v>
      </c>
      <c r="C261" s="228">
        <v>759.56</v>
      </c>
      <c r="D261" s="228">
        <v>759.56</v>
      </c>
      <c r="E261" s="228">
        <v>759.56</v>
      </c>
      <c r="F261" s="228">
        <v>759.56</v>
      </c>
      <c r="G261" s="228">
        <v>759.56</v>
      </c>
      <c r="H261" s="228">
        <v>759.56</v>
      </c>
      <c r="I261" s="228">
        <v>759.56</v>
      </c>
      <c r="J261" s="228">
        <v>759.56</v>
      </c>
      <c r="K261" s="228">
        <v>759.56</v>
      </c>
      <c r="L261" s="228">
        <v>759.56</v>
      </c>
      <c r="M261" s="228">
        <v>759.56</v>
      </c>
      <c r="N261" s="228">
        <v>759.56</v>
      </c>
      <c r="O261" s="228">
        <v>759.56</v>
      </c>
      <c r="P261" s="228">
        <v>759.56</v>
      </c>
      <c r="Q261" s="228">
        <v>759.56</v>
      </c>
      <c r="R261" s="228">
        <v>759.56</v>
      </c>
      <c r="S261" s="228">
        <v>759.56</v>
      </c>
      <c r="T261" s="228">
        <v>759.56</v>
      </c>
      <c r="U261" s="228">
        <v>759.56</v>
      </c>
      <c r="V261" s="228">
        <v>759.56</v>
      </c>
      <c r="W261" s="228">
        <v>759.56</v>
      </c>
      <c r="X261" s="228">
        <v>759.56</v>
      </c>
      <c r="Y261" s="228">
        <v>759.56</v>
      </c>
      <c r="AB261" s="4">
        <v>17</v>
      </c>
      <c r="AC261" s="4">
        <v>16</v>
      </c>
    </row>
    <row r="262" spans="1:29" x14ac:dyDescent="0.25">
      <c r="A262" s="111">
        <v>9</v>
      </c>
      <c r="B262" s="228">
        <v>759.56</v>
      </c>
      <c r="C262" s="228">
        <v>759.56</v>
      </c>
      <c r="D262" s="228">
        <v>759.56</v>
      </c>
      <c r="E262" s="228">
        <v>759.56</v>
      </c>
      <c r="F262" s="228">
        <v>759.56</v>
      </c>
      <c r="G262" s="228">
        <v>759.56</v>
      </c>
      <c r="H262" s="228">
        <v>759.56</v>
      </c>
      <c r="I262" s="228">
        <v>759.56</v>
      </c>
      <c r="J262" s="228">
        <v>759.56</v>
      </c>
      <c r="K262" s="228">
        <v>759.56</v>
      </c>
      <c r="L262" s="228">
        <v>759.56</v>
      </c>
      <c r="M262" s="228">
        <v>759.56</v>
      </c>
      <c r="N262" s="228">
        <v>759.56</v>
      </c>
      <c r="O262" s="228">
        <v>759.56</v>
      </c>
      <c r="P262" s="228">
        <v>759.56</v>
      </c>
      <c r="Q262" s="228">
        <v>759.56</v>
      </c>
      <c r="R262" s="228">
        <v>759.56</v>
      </c>
      <c r="S262" s="228">
        <v>759.56</v>
      </c>
      <c r="T262" s="228">
        <v>759.56</v>
      </c>
      <c r="U262" s="228">
        <v>759.56</v>
      </c>
      <c r="V262" s="228">
        <v>759.56</v>
      </c>
      <c r="W262" s="228">
        <v>759.56</v>
      </c>
      <c r="X262" s="228">
        <v>759.56</v>
      </c>
      <c r="Y262" s="228">
        <v>759.56</v>
      </c>
      <c r="AB262" s="4">
        <v>17</v>
      </c>
      <c r="AC262" s="4">
        <v>17</v>
      </c>
    </row>
    <row r="263" spans="1:29" x14ac:dyDescent="0.25">
      <c r="A263" s="111">
        <v>10</v>
      </c>
      <c r="B263" s="228">
        <v>759.56</v>
      </c>
      <c r="C263" s="228">
        <v>759.56</v>
      </c>
      <c r="D263" s="228">
        <v>759.56</v>
      </c>
      <c r="E263" s="228">
        <v>759.56</v>
      </c>
      <c r="F263" s="228">
        <v>759.56</v>
      </c>
      <c r="G263" s="228">
        <v>759.56</v>
      </c>
      <c r="H263" s="228">
        <v>759.56</v>
      </c>
      <c r="I263" s="228">
        <v>759.56</v>
      </c>
      <c r="J263" s="228">
        <v>759.56</v>
      </c>
      <c r="K263" s="228">
        <v>759.56</v>
      </c>
      <c r="L263" s="228">
        <v>759.56</v>
      </c>
      <c r="M263" s="228">
        <v>759.56</v>
      </c>
      <c r="N263" s="228">
        <v>759.56</v>
      </c>
      <c r="O263" s="228">
        <v>759.56</v>
      </c>
      <c r="P263" s="228">
        <v>759.56</v>
      </c>
      <c r="Q263" s="228">
        <v>759.56</v>
      </c>
      <c r="R263" s="228">
        <v>759.56</v>
      </c>
      <c r="S263" s="228">
        <v>759.56</v>
      </c>
      <c r="T263" s="228">
        <v>759.56</v>
      </c>
      <c r="U263" s="228">
        <v>759.56</v>
      </c>
      <c r="V263" s="228">
        <v>759.56</v>
      </c>
      <c r="W263" s="228">
        <v>759.56</v>
      </c>
      <c r="X263" s="228">
        <v>759.56</v>
      </c>
      <c r="Y263" s="228">
        <v>759.56</v>
      </c>
      <c r="AB263" s="4">
        <v>17</v>
      </c>
      <c r="AC263" s="4">
        <v>18</v>
      </c>
    </row>
    <row r="264" spans="1:29" x14ac:dyDescent="0.25">
      <c r="A264" s="111">
        <v>11</v>
      </c>
      <c r="B264" s="228">
        <v>759.56</v>
      </c>
      <c r="C264" s="228">
        <v>759.56</v>
      </c>
      <c r="D264" s="228">
        <v>759.56</v>
      </c>
      <c r="E264" s="228">
        <v>759.56</v>
      </c>
      <c r="F264" s="228">
        <v>759.56</v>
      </c>
      <c r="G264" s="228">
        <v>759.56</v>
      </c>
      <c r="H264" s="228">
        <v>759.56</v>
      </c>
      <c r="I264" s="228">
        <v>759.56</v>
      </c>
      <c r="J264" s="228">
        <v>759.56</v>
      </c>
      <c r="K264" s="228">
        <v>759.56</v>
      </c>
      <c r="L264" s="228">
        <v>759.56</v>
      </c>
      <c r="M264" s="228">
        <v>759.56</v>
      </c>
      <c r="N264" s="228">
        <v>759.56</v>
      </c>
      <c r="O264" s="228">
        <v>759.56</v>
      </c>
      <c r="P264" s="228">
        <v>759.56</v>
      </c>
      <c r="Q264" s="228">
        <v>759.56</v>
      </c>
      <c r="R264" s="228">
        <v>759.56</v>
      </c>
      <c r="S264" s="228">
        <v>759.56</v>
      </c>
      <c r="T264" s="228">
        <v>759.56</v>
      </c>
      <c r="U264" s="228">
        <v>759.56</v>
      </c>
      <c r="V264" s="228">
        <v>759.56</v>
      </c>
      <c r="W264" s="228">
        <v>759.56</v>
      </c>
      <c r="X264" s="228">
        <v>759.56</v>
      </c>
      <c r="Y264" s="228">
        <v>759.56</v>
      </c>
      <c r="AB264" s="4">
        <v>17</v>
      </c>
      <c r="AC264" s="4">
        <v>19</v>
      </c>
    </row>
    <row r="265" spans="1:29" x14ac:dyDescent="0.25">
      <c r="A265" s="111">
        <v>12</v>
      </c>
      <c r="B265" s="228">
        <v>759.56</v>
      </c>
      <c r="C265" s="228">
        <v>759.56</v>
      </c>
      <c r="D265" s="228">
        <v>759.56</v>
      </c>
      <c r="E265" s="228">
        <v>759.56</v>
      </c>
      <c r="F265" s="228">
        <v>759.56</v>
      </c>
      <c r="G265" s="228">
        <v>759.56</v>
      </c>
      <c r="H265" s="228">
        <v>759.56</v>
      </c>
      <c r="I265" s="228">
        <v>759.56</v>
      </c>
      <c r="J265" s="228">
        <v>759.56</v>
      </c>
      <c r="K265" s="228">
        <v>759.56</v>
      </c>
      <c r="L265" s="228">
        <v>759.56</v>
      </c>
      <c r="M265" s="228">
        <v>759.56</v>
      </c>
      <c r="N265" s="228">
        <v>759.56</v>
      </c>
      <c r="O265" s="228">
        <v>759.56</v>
      </c>
      <c r="P265" s="228">
        <v>759.56</v>
      </c>
      <c r="Q265" s="228">
        <v>759.56</v>
      </c>
      <c r="R265" s="228">
        <v>759.56</v>
      </c>
      <c r="S265" s="228">
        <v>759.56</v>
      </c>
      <c r="T265" s="228">
        <v>759.56</v>
      </c>
      <c r="U265" s="228">
        <v>759.56</v>
      </c>
      <c r="V265" s="228">
        <v>759.56</v>
      </c>
      <c r="W265" s="228">
        <v>759.56</v>
      </c>
      <c r="X265" s="228">
        <v>759.56</v>
      </c>
      <c r="Y265" s="228">
        <v>759.56</v>
      </c>
      <c r="AB265" s="4">
        <v>17</v>
      </c>
      <c r="AC265" s="4">
        <v>20</v>
      </c>
    </row>
    <row r="266" spans="1:29" x14ac:dyDescent="0.25">
      <c r="A266" s="111">
        <v>13</v>
      </c>
      <c r="B266" s="228">
        <v>759.56</v>
      </c>
      <c r="C266" s="228">
        <v>759.56</v>
      </c>
      <c r="D266" s="228">
        <v>759.56</v>
      </c>
      <c r="E266" s="228">
        <v>759.56</v>
      </c>
      <c r="F266" s="228">
        <v>759.56</v>
      </c>
      <c r="G266" s="228">
        <v>759.56</v>
      </c>
      <c r="H266" s="228">
        <v>759.56</v>
      </c>
      <c r="I266" s="228">
        <v>759.56</v>
      </c>
      <c r="J266" s="228">
        <v>759.56</v>
      </c>
      <c r="K266" s="228">
        <v>759.56</v>
      </c>
      <c r="L266" s="228">
        <v>759.56</v>
      </c>
      <c r="M266" s="228">
        <v>759.56</v>
      </c>
      <c r="N266" s="228">
        <v>759.56</v>
      </c>
      <c r="O266" s="228">
        <v>759.56</v>
      </c>
      <c r="P266" s="228">
        <v>759.56</v>
      </c>
      <c r="Q266" s="228">
        <v>759.56</v>
      </c>
      <c r="R266" s="228">
        <v>759.56</v>
      </c>
      <c r="S266" s="228">
        <v>759.56</v>
      </c>
      <c r="T266" s="228">
        <v>759.56</v>
      </c>
      <c r="U266" s="228">
        <v>759.56</v>
      </c>
      <c r="V266" s="228">
        <v>759.56</v>
      </c>
      <c r="W266" s="228">
        <v>759.56</v>
      </c>
      <c r="X266" s="228">
        <v>759.56</v>
      </c>
      <c r="Y266" s="228">
        <v>759.56</v>
      </c>
      <c r="AB266" s="4">
        <v>17</v>
      </c>
      <c r="AC266" s="4">
        <v>21</v>
      </c>
    </row>
    <row r="267" spans="1:29" x14ac:dyDescent="0.25">
      <c r="A267" s="111">
        <v>14</v>
      </c>
      <c r="B267" s="228">
        <v>759.56</v>
      </c>
      <c r="C267" s="228">
        <v>759.56</v>
      </c>
      <c r="D267" s="228">
        <v>759.56</v>
      </c>
      <c r="E267" s="228">
        <v>759.56</v>
      </c>
      <c r="F267" s="228">
        <v>759.56</v>
      </c>
      <c r="G267" s="228">
        <v>759.56</v>
      </c>
      <c r="H267" s="228">
        <v>759.56</v>
      </c>
      <c r="I267" s="228">
        <v>759.56</v>
      </c>
      <c r="J267" s="228">
        <v>759.56</v>
      </c>
      <c r="K267" s="228">
        <v>759.56</v>
      </c>
      <c r="L267" s="228">
        <v>759.56</v>
      </c>
      <c r="M267" s="228">
        <v>759.56</v>
      </c>
      <c r="N267" s="228">
        <v>759.56</v>
      </c>
      <c r="O267" s="228">
        <v>759.56</v>
      </c>
      <c r="P267" s="228">
        <v>759.56</v>
      </c>
      <c r="Q267" s="228">
        <v>759.56</v>
      </c>
      <c r="R267" s="228">
        <v>759.56</v>
      </c>
      <c r="S267" s="228">
        <v>759.56</v>
      </c>
      <c r="T267" s="228">
        <v>759.56</v>
      </c>
      <c r="U267" s="228">
        <v>759.56</v>
      </c>
      <c r="V267" s="228">
        <v>759.56</v>
      </c>
      <c r="W267" s="228">
        <v>759.56</v>
      </c>
      <c r="X267" s="228">
        <v>759.56</v>
      </c>
      <c r="Y267" s="228">
        <v>759.56</v>
      </c>
      <c r="AB267" s="4">
        <v>17</v>
      </c>
      <c r="AC267" s="4">
        <v>22</v>
      </c>
    </row>
    <row r="268" spans="1:29" x14ac:dyDescent="0.25">
      <c r="A268" s="111">
        <v>15</v>
      </c>
      <c r="B268" s="228">
        <v>759.56</v>
      </c>
      <c r="C268" s="228">
        <v>759.56</v>
      </c>
      <c r="D268" s="228">
        <v>759.56</v>
      </c>
      <c r="E268" s="228">
        <v>759.56</v>
      </c>
      <c r="F268" s="228">
        <v>759.56</v>
      </c>
      <c r="G268" s="228">
        <v>759.56</v>
      </c>
      <c r="H268" s="228">
        <v>759.56</v>
      </c>
      <c r="I268" s="228">
        <v>759.56</v>
      </c>
      <c r="J268" s="228">
        <v>759.56</v>
      </c>
      <c r="K268" s="228">
        <v>759.56</v>
      </c>
      <c r="L268" s="228">
        <v>759.56</v>
      </c>
      <c r="M268" s="228">
        <v>759.56</v>
      </c>
      <c r="N268" s="228">
        <v>759.56</v>
      </c>
      <c r="O268" s="228">
        <v>759.56</v>
      </c>
      <c r="P268" s="228">
        <v>759.56</v>
      </c>
      <c r="Q268" s="228">
        <v>759.56</v>
      </c>
      <c r="R268" s="228">
        <v>759.56</v>
      </c>
      <c r="S268" s="228">
        <v>759.56</v>
      </c>
      <c r="T268" s="228">
        <v>759.56</v>
      </c>
      <c r="U268" s="228">
        <v>759.56</v>
      </c>
      <c r="V268" s="228">
        <v>759.56</v>
      </c>
      <c r="W268" s="228">
        <v>759.56</v>
      </c>
      <c r="X268" s="228">
        <v>759.56</v>
      </c>
      <c r="Y268" s="228">
        <v>759.56</v>
      </c>
      <c r="AB268" s="4">
        <v>17</v>
      </c>
      <c r="AC268" s="4">
        <v>23</v>
      </c>
    </row>
    <row r="269" spans="1:29" x14ac:dyDescent="0.25">
      <c r="A269" s="111">
        <v>16</v>
      </c>
      <c r="B269" s="228">
        <v>759.56</v>
      </c>
      <c r="C269" s="228">
        <v>759.56</v>
      </c>
      <c r="D269" s="228">
        <v>759.56</v>
      </c>
      <c r="E269" s="228">
        <v>759.56</v>
      </c>
      <c r="F269" s="228">
        <v>759.56</v>
      </c>
      <c r="G269" s="228">
        <v>759.56</v>
      </c>
      <c r="H269" s="228">
        <v>759.56</v>
      </c>
      <c r="I269" s="228">
        <v>759.56</v>
      </c>
      <c r="J269" s="228">
        <v>759.56</v>
      </c>
      <c r="K269" s="228">
        <v>759.56</v>
      </c>
      <c r="L269" s="228">
        <v>759.56</v>
      </c>
      <c r="M269" s="228">
        <v>759.56</v>
      </c>
      <c r="N269" s="228">
        <v>759.56</v>
      </c>
      <c r="O269" s="228">
        <v>759.56</v>
      </c>
      <c r="P269" s="228">
        <v>759.56</v>
      </c>
      <c r="Q269" s="228">
        <v>759.56</v>
      </c>
      <c r="R269" s="228">
        <v>759.56</v>
      </c>
      <c r="S269" s="228">
        <v>759.56</v>
      </c>
      <c r="T269" s="228">
        <v>759.56</v>
      </c>
      <c r="U269" s="228">
        <v>759.56</v>
      </c>
      <c r="V269" s="228">
        <v>759.56</v>
      </c>
      <c r="W269" s="228">
        <v>759.56</v>
      </c>
      <c r="X269" s="228">
        <v>759.56</v>
      </c>
      <c r="Y269" s="228">
        <v>759.56</v>
      </c>
      <c r="AB269" s="4">
        <v>17</v>
      </c>
      <c r="AC269" s="4">
        <v>24</v>
      </c>
    </row>
    <row r="270" spans="1:29" x14ac:dyDescent="0.25">
      <c r="A270" s="111">
        <v>17</v>
      </c>
      <c r="B270" s="228">
        <v>759.56</v>
      </c>
      <c r="C270" s="228">
        <v>759.56</v>
      </c>
      <c r="D270" s="228">
        <v>759.56</v>
      </c>
      <c r="E270" s="228">
        <v>759.56</v>
      </c>
      <c r="F270" s="228">
        <v>759.56</v>
      </c>
      <c r="G270" s="228">
        <v>759.56</v>
      </c>
      <c r="H270" s="228">
        <v>759.56</v>
      </c>
      <c r="I270" s="228">
        <v>759.56</v>
      </c>
      <c r="J270" s="228">
        <v>759.56</v>
      </c>
      <c r="K270" s="228">
        <v>759.56</v>
      </c>
      <c r="L270" s="228">
        <v>759.56</v>
      </c>
      <c r="M270" s="228">
        <v>759.56</v>
      </c>
      <c r="N270" s="228">
        <v>759.56</v>
      </c>
      <c r="O270" s="228">
        <v>759.56</v>
      </c>
      <c r="P270" s="228">
        <v>759.56</v>
      </c>
      <c r="Q270" s="228">
        <v>759.56</v>
      </c>
      <c r="R270" s="228">
        <v>759.56</v>
      </c>
      <c r="S270" s="228">
        <v>759.56</v>
      </c>
      <c r="T270" s="228">
        <v>759.56</v>
      </c>
      <c r="U270" s="228">
        <v>759.56</v>
      </c>
      <c r="V270" s="228">
        <v>759.56</v>
      </c>
      <c r="W270" s="228">
        <v>759.56</v>
      </c>
      <c r="X270" s="228">
        <v>759.56</v>
      </c>
      <c r="Y270" s="228">
        <v>759.56</v>
      </c>
      <c r="AB270" s="4">
        <v>17</v>
      </c>
      <c r="AC270" s="4">
        <v>25</v>
      </c>
    </row>
    <row r="271" spans="1:29" x14ac:dyDescent="0.25">
      <c r="A271" s="111">
        <v>18</v>
      </c>
      <c r="B271" s="228">
        <v>759.56</v>
      </c>
      <c r="C271" s="228">
        <v>759.56</v>
      </c>
      <c r="D271" s="228">
        <v>759.56</v>
      </c>
      <c r="E271" s="228">
        <v>759.56</v>
      </c>
      <c r="F271" s="228">
        <v>759.56</v>
      </c>
      <c r="G271" s="228">
        <v>759.56</v>
      </c>
      <c r="H271" s="228">
        <v>759.56</v>
      </c>
      <c r="I271" s="228">
        <v>759.56</v>
      </c>
      <c r="J271" s="228">
        <v>759.56</v>
      </c>
      <c r="K271" s="228">
        <v>759.56</v>
      </c>
      <c r="L271" s="228">
        <v>759.56</v>
      </c>
      <c r="M271" s="228">
        <v>759.56</v>
      </c>
      <c r="N271" s="228">
        <v>759.56</v>
      </c>
      <c r="O271" s="228">
        <v>759.56</v>
      </c>
      <c r="P271" s="228">
        <v>759.56</v>
      </c>
      <c r="Q271" s="228">
        <v>759.56</v>
      </c>
      <c r="R271" s="228">
        <v>759.56</v>
      </c>
      <c r="S271" s="228">
        <v>759.56</v>
      </c>
      <c r="T271" s="228">
        <v>759.56</v>
      </c>
      <c r="U271" s="228">
        <v>759.56</v>
      </c>
      <c r="V271" s="228">
        <v>759.56</v>
      </c>
      <c r="W271" s="228">
        <v>759.56</v>
      </c>
      <c r="X271" s="228">
        <v>759.56</v>
      </c>
      <c r="Y271" s="228">
        <v>759.56</v>
      </c>
      <c r="AB271" s="4">
        <v>18</v>
      </c>
      <c r="AC271" s="4">
        <v>2</v>
      </c>
    </row>
    <row r="272" spans="1:29" x14ac:dyDescent="0.25">
      <c r="A272" s="111">
        <v>19</v>
      </c>
      <c r="B272" s="228">
        <v>759.56</v>
      </c>
      <c r="C272" s="228">
        <v>759.56</v>
      </c>
      <c r="D272" s="228">
        <v>759.56</v>
      </c>
      <c r="E272" s="228">
        <v>759.56</v>
      </c>
      <c r="F272" s="228">
        <v>759.56</v>
      </c>
      <c r="G272" s="228">
        <v>759.56</v>
      </c>
      <c r="H272" s="228">
        <v>759.56</v>
      </c>
      <c r="I272" s="228">
        <v>759.56</v>
      </c>
      <c r="J272" s="228">
        <v>759.56</v>
      </c>
      <c r="K272" s="228">
        <v>759.56</v>
      </c>
      <c r="L272" s="228">
        <v>759.56</v>
      </c>
      <c r="M272" s="228">
        <v>759.56</v>
      </c>
      <c r="N272" s="228">
        <v>759.56</v>
      </c>
      <c r="O272" s="228">
        <v>759.56</v>
      </c>
      <c r="P272" s="228">
        <v>759.56</v>
      </c>
      <c r="Q272" s="228">
        <v>759.56</v>
      </c>
      <c r="R272" s="228">
        <v>759.56</v>
      </c>
      <c r="S272" s="228">
        <v>759.56</v>
      </c>
      <c r="T272" s="228">
        <v>759.56</v>
      </c>
      <c r="U272" s="228">
        <v>759.56</v>
      </c>
      <c r="V272" s="228">
        <v>759.56</v>
      </c>
      <c r="W272" s="228">
        <v>759.56</v>
      </c>
      <c r="X272" s="228">
        <v>759.56</v>
      </c>
      <c r="Y272" s="228">
        <v>759.56</v>
      </c>
      <c r="AB272" s="4">
        <v>18</v>
      </c>
      <c r="AC272" s="4">
        <v>3</v>
      </c>
    </row>
    <row r="273" spans="1:29" x14ac:dyDescent="0.25">
      <c r="A273" s="111">
        <v>20</v>
      </c>
      <c r="B273" s="228">
        <v>759.56</v>
      </c>
      <c r="C273" s="228">
        <v>759.56</v>
      </c>
      <c r="D273" s="228">
        <v>759.56</v>
      </c>
      <c r="E273" s="228">
        <v>759.56</v>
      </c>
      <c r="F273" s="228">
        <v>759.56</v>
      </c>
      <c r="G273" s="228">
        <v>759.56</v>
      </c>
      <c r="H273" s="228">
        <v>759.56</v>
      </c>
      <c r="I273" s="228">
        <v>759.56</v>
      </c>
      <c r="J273" s="228">
        <v>759.56</v>
      </c>
      <c r="K273" s="228">
        <v>759.56</v>
      </c>
      <c r="L273" s="228">
        <v>759.56</v>
      </c>
      <c r="M273" s="228">
        <v>759.56</v>
      </c>
      <c r="N273" s="228">
        <v>759.56</v>
      </c>
      <c r="O273" s="228">
        <v>759.56</v>
      </c>
      <c r="P273" s="228">
        <v>759.56</v>
      </c>
      <c r="Q273" s="228">
        <v>759.56</v>
      </c>
      <c r="R273" s="228">
        <v>759.56</v>
      </c>
      <c r="S273" s="228">
        <v>759.56</v>
      </c>
      <c r="T273" s="228">
        <v>759.56</v>
      </c>
      <c r="U273" s="228">
        <v>759.56</v>
      </c>
      <c r="V273" s="228">
        <v>759.56</v>
      </c>
      <c r="W273" s="228">
        <v>759.56</v>
      </c>
      <c r="X273" s="228">
        <v>759.56</v>
      </c>
      <c r="Y273" s="228">
        <v>759.56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228">
        <v>759.56</v>
      </c>
      <c r="C274" s="228">
        <v>759.56</v>
      </c>
      <c r="D274" s="228">
        <v>759.56</v>
      </c>
      <c r="E274" s="228">
        <v>759.56</v>
      </c>
      <c r="F274" s="228">
        <v>759.56</v>
      </c>
      <c r="G274" s="228">
        <v>759.56</v>
      </c>
      <c r="H274" s="228">
        <v>759.56</v>
      </c>
      <c r="I274" s="228">
        <v>759.56</v>
      </c>
      <c r="J274" s="228">
        <v>759.56</v>
      </c>
      <c r="K274" s="228">
        <v>759.56</v>
      </c>
      <c r="L274" s="228">
        <v>759.56</v>
      </c>
      <c r="M274" s="228">
        <v>759.56</v>
      </c>
      <c r="N274" s="228">
        <v>759.56</v>
      </c>
      <c r="O274" s="228">
        <v>759.56</v>
      </c>
      <c r="P274" s="228">
        <v>759.56</v>
      </c>
      <c r="Q274" s="228">
        <v>759.56</v>
      </c>
      <c r="R274" s="228">
        <v>759.56</v>
      </c>
      <c r="S274" s="228">
        <v>759.56</v>
      </c>
      <c r="T274" s="228">
        <v>759.56</v>
      </c>
      <c r="U274" s="228">
        <v>759.56</v>
      </c>
      <c r="V274" s="228">
        <v>759.56</v>
      </c>
      <c r="W274" s="228">
        <v>759.56</v>
      </c>
      <c r="X274" s="228">
        <v>759.56</v>
      </c>
      <c r="Y274" s="228">
        <v>759.56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228">
        <v>759.56</v>
      </c>
      <c r="C275" s="228">
        <v>759.56</v>
      </c>
      <c r="D275" s="228">
        <v>759.56</v>
      </c>
      <c r="E275" s="228">
        <v>759.56</v>
      </c>
      <c r="F275" s="228">
        <v>759.56</v>
      </c>
      <c r="G275" s="228">
        <v>759.56</v>
      </c>
      <c r="H275" s="228">
        <v>759.56</v>
      </c>
      <c r="I275" s="228">
        <v>759.56</v>
      </c>
      <c r="J275" s="228">
        <v>759.56</v>
      </c>
      <c r="K275" s="228">
        <v>759.56</v>
      </c>
      <c r="L275" s="228">
        <v>759.56</v>
      </c>
      <c r="M275" s="228">
        <v>759.56</v>
      </c>
      <c r="N275" s="228">
        <v>759.56</v>
      </c>
      <c r="O275" s="228">
        <v>759.56</v>
      </c>
      <c r="P275" s="228">
        <v>759.56</v>
      </c>
      <c r="Q275" s="228">
        <v>759.56</v>
      </c>
      <c r="R275" s="228">
        <v>759.56</v>
      </c>
      <c r="S275" s="228">
        <v>759.56</v>
      </c>
      <c r="T275" s="228">
        <v>759.56</v>
      </c>
      <c r="U275" s="228">
        <v>759.56</v>
      </c>
      <c r="V275" s="228">
        <v>759.56</v>
      </c>
      <c r="W275" s="228">
        <v>759.56</v>
      </c>
      <c r="X275" s="228">
        <v>759.56</v>
      </c>
      <c r="Y275" s="228">
        <v>759.56</v>
      </c>
      <c r="AB275" s="4">
        <v>18</v>
      </c>
      <c r="AC275" s="4">
        <v>6</v>
      </c>
    </row>
    <row r="276" spans="1:29" x14ac:dyDescent="0.25">
      <c r="A276" s="111">
        <v>23</v>
      </c>
      <c r="B276" s="228">
        <v>759.56</v>
      </c>
      <c r="C276" s="228">
        <v>759.56</v>
      </c>
      <c r="D276" s="228">
        <v>759.56</v>
      </c>
      <c r="E276" s="228">
        <v>759.56</v>
      </c>
      <c r="F276" s="228">
        <v>759.56</v>
      </c>
      <c r="G276" s="228">
        <v>759.56</v>
      </c>
      <c r="H276" s="228">
        <v>759.56</v>
      </c>
      <c r="I276" s="228">
        <v>759.56</v>
      </c>
      <c r="J276" s="228">
        <v>759.56</v>
      </c>
      <c r="K276" s="228">
        <v>759.56</v>
      </c>
      <c r="L276" s="228">
        <v>759.56</v>
      </c>
      <c r="M276" s="228">
        <v>759.56</v>
      </c>
      <c r="N276" s="228">
        <v>759.56</v>
      </c>
      <c r="O276" s="228">
        <v>759.56</v>
      </c>
      <c r="P276" s="228">
        <v>759.56</v>
      </c>
      <c r="Q276" s="228">
        <v>759.56</v>
      </c>
      <c r="R276" s="228">
        <v>759.56</v>
      </c>
      <c r="S276" s="228">
        <v>759.56</v>
      </c>
      <c r="T276" s="228">
        <v>759.56</v>
      </c>
      <c r="U276" s="228">
        <v>759.56</v>
      </c>
      <c r="V276" s="228">
        <v>759.56</v>
      </c>
      <c r="W276" s="228">
        <v>759.56</v>
      </c>
      <c r="X276" s="228">
        <v>759.56</v>
      </c>
      <c r="Y276" s="228">
        <v>759.56</v>
      </c>
      <c r="AB276" s="4">
        <v>18</v>
      </c>
      <c r="AC276" s="4">
        <v>7</v>
      </c>
    </row>
    <row r="277" spans="1:29" x14ac:dyDescent="0.25">
      <c r="A277" s="111">
        <v>24</v>
      </c>
      <c r="B277" s="228">
        <v>759.56</v>
      </c>
      <c r="C277" s="228">
        <v>759.56</v>
      </c>
      <c r="D277" s="228">
        <v>759.56</v>
      </c>
      <c r="E277" s="228">
        <v>759.56</v>
      </c>
      <c r="F277" s="228">
        <v>759.56</v>
      </c>
      <c r="G277" s="228">
        <v>759.56</v>
      </c>
      <c r="H277" s="228">
        <v>759.56</v>
      </c>
      <c r="I277" s="228">
        <v>759.56</v>
      </c>
      <c r="J277" s="228">
        <v>759.56</v>
      </c>
      <c r="K277" s="228">
        <v>759.56</v>
      </c>
      <c r="L277" s="228">
        <v>759.56</v>
      </c>
      <c r="M277" s="228">
        <v>759.56</v>
      </c>
      <c r="N277" s="228">
        <v>759.56</v>
      </c>
      <c r="O277" s="228">
        <v>759.56</v>
      </c>
      <c r="P277" s="228">
        <v>759.56</v>
      </c>
      <c r="Q277" s="228">
        <v>759.56</v>
      </c>
      <c r="R277" s="228">
        <v>759.56</v>
      </c>
      <c r="S277" s="228">
        <v>759.56</v>
      </c>
      <c r="T277" s="228">
        <v>759.56</v>
      </c>
      <c r="U277" s="228">
        <v>759.56</v>
      </c>
      <c r="V277" s="228">
        <v>759.56</v>
      </c>
      <c r="W277" s="228">
        <v>759.56</v>
      </c>
      <c r="X277" s="228">
        <v>759.56</v>
      </c>
      <c r="Y277" s="228">
        <v>759.56</v>
      </c>
      <c r="AB277" s="4">
        <v>18</v>
      </c>
      <c r="AC277" s="4">
        <v>8</v>
      </c>
    </row>
    <row r="278" spans="1:29" x14ac:dyDescent="0.25">
      <c r="A278" s="111">
        <v>25</v>
      </c>
      <c r="B278" s="228">
        <v>759.56</v>
      </c>
      <c r="C278" s="228">
        <v>759.56</v>
      </c>
      <c r="D278" s="228">
        <v>759.56</v>
      </c>
      <c r="E278" s="228">
        <v>759.56</v>
      </c>
      <c r="F278" s="228">
        <v>759.56</v>
      </c>
      <c r="G278" s="228">
        <v>759.56</v>
      </c>
      <c r="H278" s="228">
        <v>759.56</v>
      </c>
      <c r="I278" s="228">
        <v>759.56</v>
      </c>
      <c r="J278" s="228">
        <v>759.56</v>
      </c>
      <c r="K278" s="228">
        <v>759.56</v>
      </c>
      <c r="L278" s="228">
        <v>759.56</v>
      </c>
      <c r="M278" s="228">
        <v>759.56</v>
      </c>
      <c r="N278" s="228">
        <v>759.56</v>
      </c>
      <c r="O278" s="228">
        <v>759.56</v>
      </c>
      <c r="P278" s="228">
        <v>759.56</v>
      </c>
      <c r="Q278" s="228">
        <v>759.56</v>
      </c>
      <c r="R278" s="228">
        <v>759.56</v>
      </c>
      <c r="S278" s="228">
        <v>759.56</v>
      </c>
      <c r="T278" s="228">
        <v>759.56</v>
      </c>
      <c r="U278" s="228">
        <v>759.56</v>
      </c>
      <c r="V278" s="228">
        <v>759.56</v>
      </c>
      <c r="W278" s="228">
        <v>759.56</v>
      </c>
      <c r="X278" s="228">
        <v>759.56</v>
      </c>
      <c r="Y278" s="228">
        <v>759.56</v>
      </c>
      <c r="AB278" s="4">
        <v>18</v>
      </c>
      <c r="AC278" s="4">
        <v>9</v>
      </c>
    </row>
    <row r="279" spans="1:29" x14ac:dyDescent="0.25">
      <c r="A279" s="111">
        <v>26</v>
      </c>
      <c r="B279" s="228">
        <v>759.56</v>
      </c>
      <c r="C279" s="228">
        <v>759.56</v>
      </c>
      <c r="D279" s="228">
        <v>759.56</v>
      </c>
      <c r="E279" s="228">
        <v>759.56</v>
      </c>
      <c r="F279" s="228">
        <v>759.56</v>
      </c>
      <c r="G279" s="228">
        <v>759.56</v>
      </c>
      <c r="H279" s="228">
        <v>759.56</v>
      </c>
      <c r="I279" s="228">
        <v>759.56</v>
      </c>
      <c r="J279" s="228">
        <v>759.56</v>
      </c>
      <c r="K279" s="228">
        <v>759.56</v>
      </c>
      <c r="L279" s="228">
        <v>759.56</v>
      </c>
      <c r="M279" s="228">
        <v>759.56</v>
      </c>
      <c r="N279" s="228">
        <v>759.56</v>
      </c>
      <c r="O279" s="228">
        <v>759.56</v>
      </c>
      <c r="P279" s="228">
        <v>759.56</v>
      </c>
      <c r="Q279" s="228">
        <v>759.56</v>
      </c>
      <c r="R279" s="228">
        <v>759.56</v>
      </c>
      <c r="S279" s="228">
        <v>759.56</v>
      </c>
      <c r="T279" s="228">
        <v>759.56</v>
      </c>
      <c r="U279" s="228">
        <v>759.56</v>
      </c>
      <c r="V279" s="228">
        <v>759.56</v>
      </c>
      <c r="W279" s="228">
        <v>759.56</v>
      </c>
      <c r="X279" s="228">
        <v>759.56</v>
      </c>
      <c r="Y279" s="228">
        <v>759.56</v>
      </c>
      <c r="AB279" s="4">
        <v>18</v>
      </c>
      <c r="AC279" s="4">
        <v>10</v>
      </c>
    </row>
    <row r="280" spans="1:29" x14ac:dyDescent="0.25">
      <c r="A280" s="111">
        <v>27</v>
      </c>
      <c r="B280" s="228">
        <v>759.56</v>
      </c>
      <c r="C280" s="228">
        <v>759.56</v>
      </c>
      <c r="D280" s="228">
        <v>759.56</v>
      </c>
      <c r="E280" s="228">
        <v>759.56</v>
      </c>
      <c r="F280" s="228">
        <v>759.56</v>
      </c>
      <c r="G280" s="228">
        <v>759.56</v>
      </c>
      <c r="H280" s="228">
        <v>759.56</v>
      </c>
      <c r="I280" s="228">
        <v>759.56</v>
      </c>
      <c r="J280" s="228">
        <v>759.56</v>
      </c>
      <c r="K280" s="228">
        <v>759.56</v>
      </c>
      <c r="L280" s="228">
        <v>759.56</v>
      </c>
      <c r="M280" s="228">
        <v>759.56</v>
      </c>
      <c r="N280" s="228">
        <v>759.56</v>
      </c>
      <c r="O280" s="228">
        <v>759.56</v>
      </c>
      <c r="P280" s="228">
        <v>759.56</v>
      </c>
      <c r="Q280" s="228">
        <v>759.56</v>
      </c>
      <c r="R280" s="228">
        <v>759.56</v>
      </c>
      <c r="S280" s="228">
        <v>759.56</v>
      </c>
      <c r="T280" s="228">
        <v>759.56</v>
      </c>
      <c r="U280" s="228">
        <v>759.56</v>
      </c>
      <c r="V280" s="228">
        <v>759.56</v>
      </c>
      <c r="W280" s="228">
        <v>759.56</v>
      </c>
      <c r="X280" s="228">
        <v>759.56</v>
      </c>
      <c r="Y280" s="228">
        <v>759.56</v>
      </c>
      <c r="AB280" s="4">
        <v>18</v>
      </c>
      <c r="AC280" s="4">
        <v>11</v>
      </c>
    </row>
    <row r="281" spans="1:29" x14ac:dyDescent="0.25">
      <c r="A281" s="111">
        <v>28</v>
      </c>
      <c r="B281" s="228">
        <v>759.56</v>
      </c>
      <c r="C281" s="228">
        <v>759.56</v>
      </c>
      <c r="D281" s="228">
        <v>759.56</v>
      </c>
      <c r="E281" s="228">
        <v>759.56</v>
      </c>
      <c r="F281" s="228">
        <v>759.56</v>
      </c>
      <c r="G281" s="228">
        <v>759.56</v>
      </c>
      <c r="H281" s="228">
        <v>759.56</v>
      </c>
      <c r="I281" s="228">
        <v>759.56</v>
      </c>
      <c r="J281" s="228">
        <v>759.56</v>
      </c>
      <c r="K281" s="228">
        <v>759.56</v>
      </c>
      <c r="L281" s="228">
        <v>759.56</v>
      </c>
      <c r="M281" s="228">
        <v>759.56</v>
      </c>
      <c r="N281" s="228">
        <v>759.56</v>
      </c>
      <c r="O281" s="228">
        <v>759.56</v>
      </c>
      <c r="P281" s="228">
        <v>759.56</v>
      </c>
      <c r="Q281" s="228">
        <v>759.56</v>
      </c>
      <c r="R281" s="228">
        <v>759.56</v>
      </c>
      <c r="S281" s="228">
        <v>759.56</v>
      </c>
      <c r="T281" s="228">
        <v>759.56</v>
      </c>
      <c r="U281" s="228">
        <v>759.56</v>
      </c>
      <c r="V281" s="228">
        <v>759.56</v>
      </c>
      <c r="W281" s="228">
        <v>759.56</v>
      </c>
      <c r="X281" s="228">
        <v>759.56</v>
      </c>
      <c r="Y281" s="228">
        <v>759.56</v>
      </c>
      <c r="AB281" s="4">
        <v>18</v>
      </c>
      <c r="AC281" s="4">
        <v>12</v>
      </c>
    </row>
    <row r="282" spans="1:29" x14ac:dyDescent="0.25">
      <c r="A282" s="111">
        <v>29</v>
      </c>
      <c r="B282" s="228">
        <v>759.56</v>
      </c>
      <c r="C282" s="228">
        <v>759.56</v>
      </c>
      <c r="D282" s="228">
        <v>759.56</v>
      </c>
      <c r="E282" s="228">
        <v>759.56</v>
      </c>
      <c r="F282" s="228">
        <v>759.56</v>
      </c>
      <c r="G282" s="228">
        <v>759.56</v>
      </c>
      <c r="H282" s="228">
        <v>759.56</v>
      </c>
      <c r="I282" s="228">
        <v>759.56</v>
      </c>
      <c r="J282" s="228">
        <v>759.56</v>
      </c>
      <c r="K282" s="228">
        <v>759.56</v>
      </c>
      <c r="L282" s="228">
        <v>759.56</v>
      </c>
      <c r="M282" s="228">
        <v>759.56</v>
      </c>
      <c r="N282" s="228">
        <v>759.56</v>
      </c>
      <c r="O282" s="228">
        <v>759.56</v>
      </c>
      <c r="P282" s="228">
        <v>759.56</v>
      </c>
      <c r="Q282" s="228">
        <v>759.56</v>
      </c>
      <c r="R282" s="228">
        <v>759.56</v>
      </c>
      <c r="S282" s="228">
        <v>759.56</v>
      </c>
      <c r="T282" s="228">
        <v>759.56</v>
      </c>
      <c r="U282" s="228">
        <v>759.56</v>
      </c>
      <c r="V282" s="228">
        <v>759.56</v>
      </c>
      <c r="W282" s="228">
        <v>759.56</v>
      </c>
      <c r="X282" s="228">
        <v>759.56</v>
      </c>
      <c r="Y282" s="228">
        <v>759.56</v>
      </c>
      <c r="AB282" s="4">
        <v>18</v>
      </c>
      <c r="AC282" s="4">
        <v>13</v>
      </c>
    </row>
    <row r="283" spans="1:29" x14ac:dyDescent="0.25">
      <c r="A283" s="121">
        <v>30</v>
      </c>
      <c r="B283" s="228">
        <v>759.56</v>
      </c>
      <c r="C283" s="228">
        <v>759.56</v>
      </c>
      <c r="D283" s="228">
        <v>759.56</v>
      </c>
      <c r="E283" s="228">
        <v>759.56</v>
      </c>
      <c r="F283" s="228">
        <v>759.56</v>
      </c>
      <c r="G283" s="228">
        <v>759.56</v>
      </c>
      <c r="H283" s="228">
        <v>759.56</v>
      </c>
      <c r="I283" s="228">
        <v>759.56</v>
      </c>
      <c r="J283" s="228">
        <v>759.56</v>
      </c>
      <c r="K283" s="228">
        <v>759.56</v>
      </c>
      <c r="L283" s="228">
        <v>759.56</v>
      </c>
      <c r="M283" s="228">
        <v>759.56</v>
      </c>
      <c r="N283" s="228">
        <v>759.56</v>
      </c>
      <c r="O283" s="228">
        <v>759.56</v>
      </c>
      <c r="P283" s="228">
        <v>759.56</v>
      </c>
      <c r="Q283" s="228">
        <v>759.56</v>
      </c>
      <c r="R283" s="228">
        <v>759.56</v>
      </c>
      <c r="S283" s="228">
        <v>759.56</v>
      </c>
      <c r="T283" s="228">
        <v>759.56</v>
      </c>
      <c r="U283" s="228">
        <v>759.56</v>
      </c>
      <c r="V283" s="228">
        <v>759.56</v>
      </c>
      <c r="W283" s="228">
        <v>759.56</v>
      </c>
      <c r="X283" s="228">
        <v>759.56</v>
      </c>
      <c r="Y283" s="228">
        <v>759.56</v>
      </c>
      <c r="AB283" s="4">
        <v>18</v>
      </c>
      <c r="AC283" s="4">
        <v>14</v>
      </c>
    </row>
    <row r="284" spans="1:29" x14ac:dyDescent="0.25">
      <c r="A284" s="122">
        <v>31</v>
      </c>
      <c r="B284" s="228">
        <v>759.56</v>
      </c>
      <c r="C284" s="228">
        <v>759.56</v>
      </c>
      <c r="D284" s="228">
        <v>759.56</v>
      </c>
      <c r="E284" s="228">
        <v>759.56</v>
      </c>
      <c r="F284" s="228">
        <v>759.56</v>
      </c>
      <c r="G284" s="228">
        <v>759.56</v>
      </c>
      <c r="H284" s="228">
        <v>759.56</v>
      </c>
      <c r="I284" s="228">
        <v>759.56</v>
      </c>
      <c r="J284" s="228">
        <v>759.56</v>
      </c>
      <c r="K284" s="228">
        <v>759.56</v>
      </c>
      <c r="L284" s="228">
        <v>759.56</v>
      </c>
      <c r="M284" s="228">
        <v>759.56</v>
      </c>
      <c r="N284" s="228">
        <v>759.56</v>
      </c>
      <c r="O284" s="228">
        <v>759.56</v>
      </c>
      <c r="P284" s="228">
        <v>759.56</v>
      </c>
      <c r="Q284" s="228">
        <v>759.56</v>
      </c>
      <c r="R284" s="228">
        <v>759.56</v>
      </c>
      <c r="S284" s="228">
        <v>759.56</v>
      </c>
      <c r="T284" s="228">
        <v>759.56</v>
      </c>
      <c r="U284" s="228">
        <v>759.56</v>
      </c>
      <c r="V284" s="228">
        <v>759.56</v>
      </c>
      <c r="W284" s="228">
        <v>759.56</v>
      </c>
      <c r="X284" s="228">
        <v>759.56</v>
      </c>
      <c r="Y284" s="228">
        <v>759.56</v>
      </c>
      <c r="AB284" s="4">
        <v>18</v>
      </c>
      <c r="AC284" s="4">
        <v>15</v>
      </c>
    </row>
    <row r="285" spans="1:29" x14ac:dyDescent="0.25">
      <c r="A285" s="142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260" t="s">
        <v>304</v>
      </c>
      <c r="M287" s="261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248">
        <v>2.2000000000000002</v>
      </c>
      <c r="J292" s="248">
        <v>2.2000000000000002</v>
      </c>
      <c r="K292" s="248">
        <v>2.2000000000000002</v>
      </c>
      <c r="L292" s="248">
        <v>2.2000000000000002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238">
        <v>0</v>
      </c>
      <c r="J293" s="238">
        <v>0</v>
      </c>
      <c r="K293" s="238">
        <v>0</v>
      </c>
      <c r="L293" s="238">
        <v>0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238">
        <v>2.2000000000000002</v>
      </c>
      <c r="J294" s="238">
        <v>2.2000000000000002</v>
      </c>
      <c r="K294" s="238">
        <v>2.2000000000000002</v>
      </c>
      <c r="L294" s="238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0</v>
      </c>
      <c r="J296" s="136">
        <v>0</v>
      </c>
      <c r="K296" s="136">
        <v>0</v>
      </c>
      <c r="L296" s="136">
        <v>0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0</v>
      </c>
      <c r="J297" s="136">
        <v>0</v>
      </c>
      <c r="K297" s="136">
        <v>0</v>
      </c>
      <c r="L297" s="136">
        <v>0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tabSelected="1" view="pageBreakPreview" topLeftCell="A2" zoomScale="60" zoomScaleNormal="6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83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3771.5199999999995</v>
      </c>
      <c r="D11" s="185">
        <v>4578.1099999999997</v>
      </c>
      <c r="E11" s="185">
        <v>4726.8</v>
      </c>
      <c r="F11" s="185">
        <v>4849.3099999999995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1273.1199999999999</v>
      </c>
      <c r="D52" s="19">
        <v>2079.71</v>
      </c>
      <c r="E52" s="19">
        <v>2228.4</v>
      </c>
      <c r="F52" s="19">
        <v>2350.91</v>
      </c>
    </row>
    <row r="53" spans="1:6" ht="15.6" x14ac:dyDescent="0.3">
      <c r="A53" s="263" t="s">
        <v>0</v>
      </c>
      <c r="B53" s="264"/>
      <c r="C53" s="19">
        <v>414.58</v>
      </c>
      <c r="D53" s="19">
        <v>414.58</v>
      </c>
      <c r="E53" s="19">
        <v>414.58</v>
      </c>
      <c r="F53" s="19">
        <v>414.58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70" zoomScaleNormal="70" zoomScaleSheetLayoutView="55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59">
        <v>1252.76</v>
      </c>
      <c r="C7" s="250">
        <v>1262.76</v>
      </c>
      <c r="D7" s="250">
        <v>1286.5999999999999</v>
      </c>
      <c r="E7" s="250">
        <v>1294.8399999999999</v>
      </c>
      <c r="F7" s="250">
        <v>1359.23</v>
      </c>
      <c r="G7" s="250">
        <v>1467.65</v>
      </c>
      <c r="H7" s="250">
        <v>1524.54</v>
      </c>
      <c r="I7" s="250">
        <v>1536.35</v>
      </c>
      <c r="J7" s="250">
        <v>1534.26</v>
      </c>
      <c r="K7" s="250">
        <v>1526.86</v>
      </c>
      <c r="L7" s="250">
        <v>1516.97</v>
      </c>
      <c r="M7" s="250">
        <v>1516.89</v>
      </c>
      <c r="N7" s="250">
        <v>1506.69</v>
      </c>
      <c r="O7" s="250">
        <v>1490.25</v>
      </c>
      <c r="P7" s="250">
        <v>1498.66</v>
      </c>
      <c r="Q7" s="250">
        <v>1516.32</v>
      </c>
      <c r="R7" s="250">
        <v>1531.46</v>
      </c>
      <c r="S7" s="250">
        <v>1551.51</v>
      </c>
      <c r="T7" s="250">
        <v>1529.6</v>
      </c>
      <c r="U7" s="250">
        <v>1512.43</v>
      </c>
      <c r="V7" s="250">
        <v>1484.2</v>
      </c>
      <c r="W7" s="250">
        <v>1434.73</v>
      </c>
      <c r="X7" s="250">
        <v>1313.2</v>
      </c>
      <c r="Y7" s="251">
        <v>1290.4100000000001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54">
        <v>1261.56</v>
      </c>
      <c r="C8" s="243">
        <v>1262.03</v>
      </c>
      <c r="D8" s="243">
        <v>1270.95</v>
      </c>
      <c r="E8" s="243">
        <v>1293.55</v>
      </c>
      <c r="F8" s="243">
        <v>1377.39</v>
      </c>
      <c r="G8" s="243">
        <v>1493.23</v>
      </c>
      <c r="H8" s="243">
        <v>1514.47</v>
      </c>
      <c r="I8" s="243">
        <v>1559.26</v>
      </c>
      <c r="J8" s="243">
        <v>1537.01</v>
      </c>
      <c r="K8" s="243">
        <v>1525.66</v>
      </c>
      <c r="L8" s="243">
        <v>1508.09</v>
      </c>
      <c r="M8" s="243">
        <v>1511</v>
      </c>
      <c r="N8" s="243">
        <v>1507.57</v>
      </c>
      <c r="O8" s="243">
        <v>1504.03</v>
      </c>
      <c r="P8" s="243">
        <v>1507.91</v>
      </c>
      <c r="Q8" s="243">
        <v>1524.59</v>
      </c>
      <c r="R8" s="243">
        <v>1560.9</v>
      </c>
      <c r="S8" s="243">
        <v>1570.37</v>
      </c>
      <c r="T8" s="243">
        <v>1637.44</v>
      </c>
      <c r="U8" s="243">
        <v>1551.7</v>
      </c>
      <c r="V8" s="243">
        <v>1507.65</v>
      </c>
      <c r="W8" s="243">
        <v>1467.58</v>
      </c>
      <c r="X8" s="243">
        <v>1374.9</v>
      </c>
      <c r="Y8" s="244">
        <v>1337.98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54">
        <v>1290.54</v>
      </c>
      <c r="C9" s="243">
        <v>1278.51</v>
      </c>
      <c r="D9" s="243">
        <v>1280.96</v>
      </c>
      <c r="E9" s="243">
        <v>1292.6400000000001</v>
      </c>
      <c r="F9" s="243">
        <v>1360.31</v>
      </c>
      <c r="G9" s="243">
        <v>1472.35</v>
      </c>
      <c r="H9" s="243">
        <v>1519.7</v>
      </c>
      <c r="I9" s="243">
        <v>1536.95</v>
      </c>
      <c r="J9" s="243">
        <v>1539.53</v>
      </c>
      <c r="K9" s="243">
        <v>1535.88</v>
      </c>
      <c r="L9" s="243">
        <v>1507.71</v>
      </c>
      <c r="M9" s="243">
        <v>1521.82</v>
      </c>
      <c r="N9" s="243">
        <v>1516.89</v>
      </c>
      <c r="O9" s="243">
        <v>1508.11</v>
      </c>
      <c r="P9" s="243">
        <v>1509.81</v>
      </c>
      <c r="Q9" s="243">
        <v>1521.67</v>
      </c>
      <c r="R9" s="243">
        <v>1551.22</v>
      </c>
      <c r="S9" s="243">
        <v>1592.84</v>
      </c>
      <c r="T9" s="243">
        <v>1550.9</v>
      </c>
      <c r="U9" s="243">
        <v>1520.37</v>
      </c>
      <c r="V9" s="243">
        <v>1462.56</v>
      </c>
      <c r="W9" s="243">
        <v>1408.02</v>
      </c>
      <c r="X9" s="243">
        <v>1346.2</v>
      </c>
      <c r="Y9" s="244">
        <v>1332.15</v>
      </c>
      <c r="AB9" s="4">
        <v>7</v>
      </c>
      <c r="AC9" s="4">
        <v>4</v>
      </c>
    </row>
    <row r="10" spans="1:29" x14ac:dyDescent="0.25">
      <c r="A10" s="69">
        <v>4</v>
      </c>
      <c r="B10" s="254">
        <v>1289.6600000000001</v>
      </c>
      <c r="C10" s="243">
        <v>1290.1300000000001</v>
      </c>
      <c r="D10" s="243">
        <v>1291.23</v>
      </c>
      <c r="E10" s="243">
        <v>1291.83</v>
      </c>
      <c r="F10" s="243">
        <v>1292.92</v>
      </c>
      <c r="G10" s="243">
        <v>1363.61</v>
      </c>
      <c r="H10" s="243">
        <v>1391.07</v>
      </c>
      <c r="I10" s="243">
        <v>1377.94</v>
      </c>
      <c r="J10" s="243">
        <v>1353.19</v>
      </c>
      <c r="K10" s="243">
        <v>1315.96</v>
      </c>
      <c r="L10" s="243">
        <v>1246.95</v>
      </c>
      <c r="M10" s="243">
        <v>1246.8800000000001</v>
      </c>
      <c r="N10" s="243">
        <v>1246.75</v>
      </c>
      <c r="O10" s="243">
        <v>1246.8599999999999</v>
      </c>
      <c r="P10" s="243">
        <v>1273.76</v>
      </c>
      <c r="Q10" s="243">
        <v>1264.98</v>
      </c>
      <c r="R10" s="243">
        <v>1298.55</v>
      </c>
      <c r="S10" s="243">
        <v>1298.68</v>
      </c>
      <c r="T10" s="243">
        <v>1297.6400000000001</v>
      </c>
      <c r="U10" s="243">
        <v>1297.3699999999999</v>
      </c>
      <c r="V10" s="243">
        <v>1295.8599999999999</v>
      </c>
      <c r="W10" s="243">
        <v>1250.44</v>
      </c>
      <c r="X10" s="243">
        <v>1243.26</v>
      </c>
      <c r="Y10" s="244">
        <v>1249.1400000000001</v>
      </c>
      <c r="AB10" s="4">
        <v>7</v>
      </c>
      <c r="AC10" s="4">
        <v>5</v>
      </c>
    </row>
    <row r="11" spans="1:29" x14ac:dyDescent="0.25">
      <c r="A11" s="69">
        <v>5</v>
      </c>
      <c r="B11" s="254">
        <v>1290.45</v>
      </c>
      <c r="C11" s="243">
        <v>1291.51</v>
      </c>
      <c r="D11" s="243">
        <v>1291.33</v>
      </c>
      <c r="E11" s="243">
        <v>1292.17</v>
      </c>
      <c r="F11" s="243">
        <v>1299.42</v>
      </c>
      <c r="G11" s="243">
        <v>1310.79</v>
      </c>
      <c r="H11" s="243">
        <v>1382.41</v>
      </c>
      <c r="I11" s="243">
        <v>1363.48</v>
      </c>
      <c r="J11" s="243">
        <v>1319.96</v>
      </c>
      <c r="K11" s="243">
        <v>1308.6500000000001</v>
      </c>
      <c r="L11" s="243">
        <v>1300.46</v>
      </c>
      <c r="M11" s="243">
        <v>1298.3900000000001</v>
      </c>
      <c r="N11" s="243">
        <v>1259.6300000000001</v>
      </c>
      <c r="O11" s="243">
        <v>1247.3</v>
      </c>
      <c r="P11" s="243">
        <v>1247.98</v>
      </c>
      <c r="Q11" s="243">
        <v>1258.99</v>
      </c>
      <c r="R11" s="243">
        <v>1309.04</v>
      </c>
      <c r="S11" s="243">
        <v>1350.68</v>
      </c>
      <c r="T11" s="243">
        <v>1388.46</v>
      </c>
      <c r="U11" s="243">
        <v>1370.02</v>
      </c>
      <c r="V11" s="243">
        <v>1299.07</v>
      </c>
      <c r="W11" s="243">
        <v>1295.32</v>
      </c>
      <c r="X11" s="243">
        <v>1288.6600000000001</v>
      </c>
      <c r="Y11" s="244">
        <v>1289.6600000000001</v>
      </c>
      <c r="AB11" s="4">
        <v>7</v>
      </c>
      <c r="AC11" s="4">
        <v>6</v>
      </c>
    </row>
    <row r="12" spans="1:29" x14ac:dyDescent="0.25">
      <c r="A12" s="69">
        <v>6</v>
      </c>
      <c r="B12" s="254">
        <v>1297.17</v>
      </c>
      <c r="C12" s="243">
        <v>1291.68</v>
      </c>
      <c r="D12" s="243">
        <v>1277.5</v>
      </c>
      <c r="E12" s="243">
        <v>1276.45</v>
      </c>
      <c r="F12" s="243">
        <v>1293.24</v>
      </c>
      <c r="G12" s="243">
        <v>1300.54</v>
      </c>
      <c r="H12" s="243">
        <v>1327.75</v>
      </c>
      <c r="I12" s="243">
        <v>1405.23</v>
      </c>
      <c r="J12" s="243">
        <v>1511.76</v>
      </c>
      <c r="K12" s="243">
        <v>1516.44</v>
      </c>
      <c r="L12" s="243">
        <v>1511.01</v>
      </c>
      <c r="M12" s="243">
        <v>1512.3</v>
      </c>
      <c r="N12" s="243">
        <v>1501.07</v>
      </c>
      <c r="O12" s="243">
        <v>1504.09</v>
      </c>
      <c r="P12" s="243">
        <v>1504.77</v>
      </c>
      <c r="Q12" s="243">
        <v>1517.7</v>
      </c>
      <c r="R12" s="243">
        <v>1548.38</v>
      </c>
      <c r="S12" s="243">
        <v>1542.06</v>
      </c>
      <c r="T12" s="243">
        <v>1544.43</v>
      </c>
      <c r="U12" s="243">
        <v>1498.47</v>
      </c>
      <c r="V12" s="243">
        <v>1389.55</v>
      </c>
      <c r="W12" s="243">
        <v>1342.02</v>
      </c>
      <c r="X12" s="243">
        <v>1297.5899999999999</v>
      </c>
      <c r="Y12" s="244">
        <v>1295.9000000000001</v>
      </c>
      <c r="AB12" s="4">
        <v>7</v>
      </c>
      <c r="AC12" s="4">
        <v>7</v>
      </c>
    </row>
    <row r="13" spans="1:29" x14ac:dyDescent="0.25">
      <c r="A13" s="69">
        <v>7</v>
      </c>
      <c r="B13" s="254">
        <v>1324.05</v>
      </c>
      <c r="C13" s="243">
        <v>1293.45</v>
      </c>
      <c r="D13" s="243">
        <v>1293.92</v>
      </c>
      <c r="E13" s="243">
        <v>1289.55</v>
      </c>
      <c r="F13" s="243">
        <v>1294.24</v>
      </c>
      <c r="G13" s="243">
        <v>1302.8699999999999</v>
      </c>
      <c r="H13" s="243">
        <v>1382.87</v>
      </c>
      <c r="I13" s="243">
        <v>1428.34</v>
      </c>
      <c r="J13" s="243">
        <v>1541.16</v>
      </c>
      <c r="K13" s="243">
        <v>1593.26</v>
      </c>
      <c r="L13" s="243">
        <v>1599.43</v>
      </c>
      <c r="M13" s="243">
        <v>1600.12</v>
      </c>
      <c r="N13" s="243">
        <v>1600.66</v>
      </c>
      <c r="O13" s="243">
        <v>1600.15</v>
      </c>
      <c r="P13" s="243">
        <v>1612.81</v>
      </c>
      <c r="Q13" s="243">
        <v>1644.75</v>
      </c>
      <c r="R13" s="243">
        <v>1683.49</v>
      </c>
      <c r="S13" s="243">
        <v>1695.07</v>
      </c>
      <c r="T13" s="243">
        <v>1717.23</v>
      </c>
      <c r="U13" s="243">
        <v>1611.14</v>
      </c>
      <c r="V13" s="243">
        <v>1462.83</v>
      </c>
      <c r="W13" s="243">
        <v>1359.75</v>
      </c>
      <c r="X13" s="243">
        <v>1306.3399999999999</v>
      </c>
      <c r="Y13" s="244">
        <v>1298.78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54">
        <v>1260.25</v>
      </c>
      <c r="C14" s="243">
        <v>1260.96</v>
      </c>
      <c r="D14" s="243">
        <v>1269.76</v>
      </c>
      <c r="E14" s="243">
        <v>1271.69</v>
      </c>
      <c r="F14" s="243">
        <v>1295.18</v>
      </c>
      <c r="G14" s="243">
        <v>1366.56</v>
      </c>
      <c r="H14" s="243">
        <v>1406.92</v>
      </c>
      <c r="I14" s="243">
        <v>1501.88</v>
      </c>
      <c r="J14" s="243">
        <v>1511.49</v>
      </c>
      <c r="K14" s="243">
        <v>1471.11</v>
      </c>
      <c r="L14" s="243">
        <v>1453.5</v>
      </c>
      <c r="M14" s="243">
        <v>1463.97</v>
      </c>
      <c r="N14" s="243">
        <v>1460.23</v>
      </c>
      <c r="O14" s="243">
        <v>1460.01</v>
      </c>
      <c r="P14" s="243">
        <v>1461.69</v>
      </c>
      <c r="Q14" s="243">
        <v>1476.66</v>
      </c>
      <c r="R14" s="243">
        <v>1511.91</v>
      </c>
      <c r="S14" s="243">
        <v>1517.64</v>
      </c>
      <c r="T14" s="243">
        <v>1501.63</v>
      </c>
      <c r="U14" s="243">
        <v>1475.04</v>
      </c>
      <c r="V14" s="243">
        <v>1351.79</v>
      </c>
      <c r="W14" s="243">
        <v>1300.8599999999999</v>
      </c>
      <c r="X14" s="243">
        <v>1293.4100000000001</v>
      </c>
      <c r="Y14" s="244">
        <v>1290.5899999999999</v>
      </c>
      <c r="AB14" s="4">
        <v>7</v>
      </c>
      <c r="AC14" s="4">
        <v>9</v>
      </c>
    </row>
    <row r="15" spans="1:29" x14ac:dyDescent="0.25">
      <c r="A15" s="69">
        <v>9</v>
      </c>
      <c r="B15" s="254">
        <v>1275.5899999999999</v>
      </c>
      <c r="C15" s="243">
        <v>1273.71</v>
      </c>
      <c r="D15" s="243">
        <v>1257.96</v>
      </c>
      <c r="E15" s="243">
        <v>1259.77</v>
      </c>
      <c r="F15" s="243">
        <v>1274.4100000000001</v>
      </c>
      <c r="G15" s="243">
        <v>1307.96</v>
      </c>
      <c r="H15" s="243">
        <v>1368.96</v>
      </c>
      <c r="I15" s="243">
        <v>1439.12</v>
      </c>
      <c r="J15" s="243">
        <v>1458.47</v>
      </c>
      <c r="K15" s="243">
        <v>1462.55</v>
      </c>
      <c r="L15" s="243">
        <v>1377.11</v>
      </c>
      <c r="M15" s="243">
        <v>1378.54</v>
      </c>
      <c r="N15" s="243">
        <v>1371.22</v>
      </c>
      <c r="O15" s="243">
        <v>1370.64</v>
      </c>
      <c r="P15" s="243">
        <v>1365.33</v>
      </c>
      <c r="Q15" s="243">
        <v>1362.25</v>
      </c>
      <c r="R15" s="243">
        <v>1371.21</v>
      </c>
      <c r="S15" s="243">
        <v>1439.95</v>
      </c>
      <c r="T15" s="243">
        <v>1375.14</v>
      </c>
      <c r="U15" s="243">
        <v>1346.23</v>
      </c>
      <c r="V15" s="243">
        <v>1303.3399999999999</v>
      </c>
      <c r="W15" s="243">
        <v>1295.67</v>
      </c>
      <c r="X15" s="243">
        <v>1267.93</v>
      </c>
      <c r="Y15" s="244">
        <v>1268.3</v>
      </c>
      <c r="AB15" s="4">
        <v>7</v>
      </c>
      <c r="AC15" s="4">
        <v>10</v>
      </c>
    </row>
    <row r="16" spans="1:29" x14ac:dyDescent="0.25">
      <c r="A16" s="69">
        <v>10</v>
      </c>
      <c r="B16" s="254">
        <v>1268.32</v>
      </c>
      <c r="C16" s="243">
        <v>1263.24</v>
      </c>
      <c r="D16" s="243">
        <v>1264.1099999999999</v>
      </c>
      <c r="E16" s="243">
        <v>1270.48</v>
      </c>
      <c r="F16" s="243">
        <v>1278.8399999999999</v>
      </c>
      <c r="G16" s="243">
        <v>1305.6500000000001</v>
      </c>
      <c r="H16" s="243">
        <v>1360.07</v>
      </c>
      <c r="I16" s="243">
        <v>1383.98</v>
      </c>
      <c r="J16" s="243">
        <v>1382.18</v>
      </c>
      <c r="K16" s="243">
        <v>1367.96</v>
      </c>
      <c r="L16" s="243">
        <v>1341.39</v>
      </c>
      <c r="M16" s="243">
        <v>1355.76</v>
      </c>
      <c r="N16" s="243">
        <v>1355.24</v>
      </c>
      <c r="O16" s="243">
        <v>1362.56</v>
      </c>
      <c r="P16" s="243">
        <v>1348.25</v>
      </c>
      <c r="Q16" s="243">
        <v>1357.1</v>
      </c>
      <c r="R16" s="243">
        <v>1369.61</v>
      </c>
      <c r="S16" s="243">
        <v>1392.08</v>
      </c>
      <c r="T16" s="243">
        <v>1373.99</v>
      </c>
      <c r="U16" s="243">
        <v>1326.27</v>
      </c>
      <c r="V16" s="243">
        <v>1290.32</v>
      </c>
      <c r="W16" s="243">
        <v>1276.22</v>
      </c>
      <c r="X16" s="243">
        <v>1270.29</v>
      </c>
      <c r="Y16" s="244">
        <v>1269.49</v>
      </c>
      <c r="AB16" s="4">
        <v>7</v>
      </c>
      <c r="AC16" s="4">
        <v>11</v>
      </c>
    </row>
    <row r="17" spans="1:29" x14ac:dyDescent="0.25">
      <c r="A17" s="69">
        <v>11</v>
      </c>
      <c r="B17" s="254">
        <v>1287.6199999999999</v>
      </c>
      <c r="C17" s="243">
        <v>1286.3900000000001</v>
      </c>
      <c r="D17" s="243">
        <v>1278.71</v>
      </c>
      <c r="E17" s="243">
        <v>1287.46</v>
      </c>
      <c r="F17" s="243">
        <v>1289.06</v>
      </c>
      <c r="G17" s="243">
        <v>1306.03</v>
      </c>
      <c r="H17" s="243">
        <v>1313.43</v>
      </c>
      <c r="I17" s="243">
        <v>1314.7</v>
      </c>
      <c r="J17" s="243">
        <v>1297.57</v>
      </c>
      <c r="K17" s="243">
        <v>1297.55</v>
      </c>
      <c r="L17" s="243">
        <v>1296.5</v>
      </c>
      <c r="M17" s="243">
        <v>1296.51</v>
      </c>
      <c r="N17" s="243">
        <v>1296.1600000000001</v>
      </c>
      <c r="O17" s="243">
        <v>1295.1199999999999</v>
      </c>
      <c r="P17" s="243">
        <v>1296.8599999999999</v>
      </c>
      <c r="Q17" s="243">
        <v>1292.23</v>
      </c>
      <c r="R17" s="243">
        <v>1293.28</v>
      </c>
      <c r="S17" s="243">
        <v>1294.1300000000001</v>
      </c>
      <c r="T17" s="243">
        <v>1293.75</v>
      </c>
      <c r="U17" s="243">
        <v>1293.95</v>
      </c>
      <c r="V17" s="243">
        <v>1293.4100000000001</v>
      </c>
      <c r="W17" s="243">
        <v>1291.6099999999999</v>
      </c>
      <c r="X17" s="243">
        <v>1271.8900000000001</v>
      </c>
      <c r="Y17" s="244">
        <v>1273.53</v>
      </c>
      <c r="AB17" s="4">
        <v>7</v>
      </c>
      <c r="AC17" s="4">
        <v>12</v>
      </c>
    </row>
    <row r="18" spans="1:29" x14ac:dyDescent="0.25">
      <c r="A18" s="69">
        <v>12</v>
      </c>
      <c r="B18" s="254">
        <v>1282.6500000000001</v>
      </c>
      <c r="C18" s="243">
        <v>1277.72</v>
      </c>
      <c r="D18" s="243">
        <v>1253.3599999999999</v>
      </c>
      <c r="E18" s="243">
        <v>1284.97</v>
      </c>
      <c r="F18" s="243">
        <v>1297.55</v>
      </c>
      <c r="G18" s="243">
        <v>1299.67</v>
      </c>
      <c r="H18" s="243">
        <v>1298.6500000000001</v>
      </c>
      <c r="I18" s="243">
        <v>1299.07</v>
      </c>
      <c r="J18" s="243">
        <v>1290.6600000000001</v>
      </c>
      <c r="K18" s="243">
        <v>1290.19</v>
      </c>
      <c r="L18" s="243">
        <v>1289.55</v>
      </c>
      <c r="M18" s="243">
        <v>1274.28</v>
      </c>
      <c r="N18" s="243">
        <v>1289.74</v>
      </c>
      <c r="O18" s="243">
        <v>1274.67</v>
      </c>
      <c r="P18" s="243">
        <v>1289.8699999999999</v>
      </c>
      <c r="Q18" s="243">
        <v>1276.54</v>
      </c>
      <c r="R18" s="243">
        <v>1293.2</v>
      </c>
      <c r="S18" s="243">
        <v>1326.9</v>
      </c>
      <c r="T18" s="243">
        <v>1293.49</v>
      </c>
      <c r="U18" s="243">
        <v>1301.1199999999999</v>
      </c>
      <c r="V18" s="243">
        <v>1296.47</v>
      </c>
      <c r="W18" s="243">
        <v>1294.8</v>
      </c>
      <c r="X18" s="243">
        <v>1292.8900000000001</v>
      </c>
      <c r="Y18" s="244">
        <v>1296.74</v>
      </c>
      <c r="AB18" s="4">
        <v>7</v>
      </c>
      <c r="AC18" s="4">
        <v>13</v>
      </c>
    </row>
    <row r="19" spans="1:29" x14ac:dyDescent="0.25">
      <c r="A19" s="69">
        <v>13</v>
      </c>
      <c r="B19" s="254">
        <v>1298.31</v>
      </c>
      <c r="C19" s="243">
        <v>1298.8800000000001</v>
      </c>
      <c r="D19" s="243">
        <v>1299.3699999999999</v>
      </c>
      <c r="E19" s="243">
        <v>1299.96</v>
      </c>
      <c r="F19" s="243">
        <v>1300.93</v>
      </c>
      <c r="G19" s="243">
        <v>1302.99</v>
      </c>
      <c r="H19" s="243">
        <v>1305.05</v>
      </c>
      <c r="I19" s="243">
        <v>1309.68</v>
      </c>
      <c r="J19" s="243">
        <v>1391.05</v>
      </c>
      <c r="K19" s="243">
        <v>1390.92</v>
      </c>
      <c r="L19" s="243">
        <v>1383.7</v>
      </c>
      <c r="M19" s="243">
        <v>1382.02</v>
      </c>
      <c r="N19" s="243">
        <v>1382.02</v>
      </c>
      <c r="O19" s="243">
        <v>1384.34</v>
      </c>
      <c r="P19" s="243">
        <v>1388.35</v>
      </c>
      <c r="Q19" s="243">
        <v>1401.15</v>
      </c>
      <c r="R19" s="243">
        <v>1428.94</v>
      </c>
      <c r="S19" s="243">
        <v>1429.49</v>
      </c>
      <c r="T19" s="243">
        <v>1410.77</v>
      </c>
      <c r="U19" s="243">
        <v>1394.28</v>
      </c>
      <c r="V19" s="243">
        <v>1371.03</v>
      </c>
      <c r="W19" s="243">
        <v>1327.15</v>
      </c>
      <c r="X19" s="243">
        <v>1298.97</v>
      </c>
      <c r="Y19" s="244">
        <v>1299.24</v>
      </c>
      <c r="AB19" s="4">
        <v>7</v>
      </c>
      <c r="AC19" s="4">
        <v>14</v>
      </c>
    </row>
    <row r="20" spans="1:29" x14ac:dyDescent="0.25">
      <c r="A20" s="69">
        <v>14</v>
      </c>
      <c r="B20" s="254">
        <v>1299.6500000000001</v>
      </c>
      <c r="C20" s="243">
        <v>1300.4000000000001</v>
      </c>
      <c r="D20" s="243">
        <v>1299.6400000000001</v>
      </c>
      <c r="E20" s="243">
        <v>1288.46</v>
      </c>
      <c r="F20" s="243">
        <v>1299.8699999999999</v>
      </c>
      <c r="G20" s="243">
        <v>1302.7</v>
      </c>
      <c r="H20" s="243">
        <v>1302.97</v>
      </c>
      <c r="I20" s="243">
        <v>1307.33</v>
      </c>
      <c r="J20" s="243">
        <v>1347.18</v>
      </c>
      <c r="K20" s="243">
        <v>1432.51</v>
      </c>
      <c r="L20" s="243">
        <v>1433.57</v>
      </c>
      <c r="M20" s="243">
        <v>1431.61</v>
      </c>
      <c r="N20" s="243">
        <v>1424.01</v>
      </c>
      <c r="O20" s="243">
        <v>1419.65</v>
      </c>
      <c r="P20" s="243">
        <v>1426.55</v>
      </c>
      <c r="Q20" s="243">
        <v>1435.97</v>
      </c>
      <c r="R20" s="243">
        <v>1454.73</v>
      </c>
      <c r="S20" s="243">
        <v>1491.5</v>
      </c>
      <c r="T20" s="243">
        <v>1448.52</v>
      </c>
      <c r="U20" s="243">
        <v>1383.15</v>
      </c>
      <c r="V20" s="243">
        <v>1309.68</v>
      </c>
      <c r="W20" s="243">
        <v>1392.52</v>
      </c>
      <c r="X20" s="243">
        <v>1321.5</v>
      </c>
      <c r="Y20" s="244">
        <v>1305.54</v>
      </c>
      <c r="AB20" s="4">
        <v>7</v>
      </c>
      <c r="AC20" s="4">
        <v>15</v>
      </c>
    </row>
    <row r="21" spans="1:29" x14ac:dyDescent="0.25">
      <c r="A21" s="69">
        <v>15</v>
      </c>
      <c r="B21" s="254">
        <v>1299.05</v>
      </c>
      <c r="C21" s="243">
        <v>1294.67</v>
      </c>
      <c r="D21" s="243">
        <v>1292.99</v>
      </c>
      <c r="E21" s="243">
        <v>1293.27</v>
      </c>
      <c r="F21" s="243">
        <v>1300.5</v>
      </c>
      <c r="G21" s="243">
        <v>1306.26</v>
      </c>
      <c r="H21" s="243">
        <v>1307.29</v>
      </c>
      <c r="I21" s="243">
        <v>1349.21</v>
      </c>
      <c r="J21" s="243">
        <v>1351.56</v>
      </c>
      <c r="K21" s="243">
        <v>1354.5</v>
      </c>
      <c r="L21" s="243">
        <v>1348.39</v>
      </c>
      <c r="M21" s="243">
        <v>1362.92</v>
      </c>
      <c r="N21" s="243">
        <v>1341.33</v>
      </c>
      <c r="O21" s="243">
        <v>1345.48</v>
      </c>
      <c r="P21" s="243">
        <v>1348.61</v>
      </c>
      <c r="Q21" s="243">
        <v>1363.75</v>
      </c>
      <c r="R21" s="243">
        <v>1405.97</v>
      </c>
      <c r="S21" s="243">
        <v>1414.21</v>
      </c>
      <c r="T21" s="243">
        <v>1381.78</v>
      </c>
      <c r="U21" s="243">
        <v>1360.04</v>
      </c>
      <c r="V21" s="243">
        <v>1305.1400000000001</v>
      </c>
      <c r="W21" s="243">
        <v>1291.69</v>
      </c>
      <c r="X21" s="243">
        <v>1291.46</v>
      </c>
      <c r="Y21" s="244">
        <v>1276.79</v>
      </c>
      <c r="AB21" s="4">
        <v>7</v>
      </c>
      <c r="AC21" s="4">
        <v>16</v>
      </c>
    </row>
    <row r="22" spans="1:29" x14ac:dyDescent="0.25">
      <c r="A22" s="69">
        <v>16</v>
      </c>
      <c r="B22" s="254">
        <v>1283.32</v>
      </c>
      <c r="C22" s="243">
        <v>1264.6300000000001</v>
      </c>
      <c r="D22" s="243">
        <v>1249.9000000000001</v>
      </c>
      <c r="E22" s="243">
        <v>1273.6400000000001</v>
      </c>
      <c r="F22" s="243">
        <v>1299.1300000000001</v>
      </c>
      <c r="G22" s="243">
        <v>1299.97</v>
      </c>
      <c r="H22" s="243">
        <v>1303.98</v>
      </c>
      <c r="I22" s="243">
        <v>1300.3599999999999</v>
      </c>
      <c r="J22" s="243">
        <v>1288.82</v>
      </c>
      <c r="K22" s="243">
        <v>1288.67</v>
      </c>
      <c r="L22" s="243">
        <v>1287.77</v>
      </c>
      <c r="M22" s="243">
        <v>1287.55</v>
      </c>
      <c r="N22" s="243">
        <v>1288.31</v>
      </c>
      <c r="O22" s="243">
        <v>1288.3599999999999</v>
      </c>
      <c r="P22" s="243">
        <v>1288.73</v>
      </c>
      <c r="Q22" s="243">
        <v>1289.6300000000001</v>
      </c>
      <c r="R22" s="243">
        <v>1324.75</v>
      </c>
      <c r="S22" s="243">
        <v>1328.83</v>
      </c>
      <c r="T22" s="243">
        <v>1290.93</v>
      </c>
      <c r="U22" s="243">
        <v>1302.3</v>
      </c>
      <c r="V22" s="243">
        <v>1290.0899999999999</v>
      </c>
      <c r="W22" s="243">
        <v>1285.28</v>
      </c>
      <c r="X22" s="243">
        <v>1285.2</v>
      </c>
      <c r="Y22" s="244">
        <v>1286.77</v>
      </c>
      <c r="AB22" s="4">
        <v>7</v>
      </c>
      <c r="AC22" s="4">
        <v>17</v>
      </c>
    </row>
    <row r="23" spans="1:29" x14ac:dyDescent="0.25">
      <c r="A23" s="69">
        <v>17</v>
      </c>
      <c r="B23" s="254">
        <v>1286.44</v>
      </c>
      <c r="C23" s="243">
        <v>1280.9100000000001</v>
      </c>
      <c r="D23" s="243">
        <v>1291.95</v>
      </c>
      <c r="E23" s="243">
        <v>1293.54</v>
      </c>
      <c r="F23" s="243">
        <v>1299.43</v>
      </c>
      <c r="G23" s="243">
        <v>1318.09</v>
      </c>
      <c r="H23" s="243">
        <v>1412.51</v>
      </c>
      <c r="I23" s="243">
        <v>1429.96</v>
      </c>
      <c r="J23" s="243">
        <v>1428.33</v>
      </c>
      <c r="K23" s="243">
        <v>1426.56</v>
      </c>
      <c r="L23" s="243">
        <v>1409.15</v>
      </c>
      <c r="M23" s="243">
        <v>1411.95</v>
      </c>
      <c r="N23" s="243">
        <v>1402.95</v>
      </c>
      <c r="O23" s="243">
        <v>1405.93</v>
      </c>
      <c r="P23" s="243">
        <v>1419.59</v>
      </c>
      <c r="Q23" s="243">
        <v>1439.65</v>
      </c>
      <c r="R23" s="243">
        <v>1530.63</v>
      </c>
      <c r="S23" s="243">
        <v>1542.05</v>
      </c>
      <c r="T23" s="243">
        <v>1447.04</v>
      </c>
      <c r="U23" s="243">
        <v>1420.07</v>
      </c>
      <c r="V23" s="243">
        <v>1342.97</v>
      </c>
      <c r="W23" s="243">
        <v>1298.77</v>
      </c>
      <c r="X23" s="243">
        <v>1290.49</v>
      </c>
      <c r="Y23" s="244">
        <v>1292.44</v>
      </c>
      <c r="AB23" s="4">
        <v>7</v>
      </c>
      <c r="AC23" s="4">
        <v>18</v>
      </c>
    </row>
    <row r="24" spans="1:29" x14ac:dyDescent="0.25">
      <c r="A24" s="69">
        <v>18</v>
      </c>
      <c r="B24" s="254">
        <v>1294.57</v>
      </c>
      <c r="C24" s="243">
        <v>1295.42</v>
      </c>
      <c r="D24" s="243">
        <v>1289.8699999999999</v>
      </c>
      <c r="E24" s="243">
        <v>1296.79</v>
      </c>
      <c r="F24" s="243">
        <v>1296.9100000000001</v>
      </c>
      <c r="G24" s="243">
        <v>1375.27</v>
      </c>
      <c r="H24" s="243">
        <v>1430.21</v>
      </c>
      <c r="I24" s="243">
        <v>1461.64</v>
      </c>
      <c r="J24" s="243">
        <v>1461.82</v>
      </c>
      <c r="K24" s="243">
        <v>1466.51</v>
      </c>
      <c r="L24" s="243">
        <v>1448.37</v>
      </c>
      <c r="M24" s="243">
        <v>1449.69</v>
      </c>
      <c r="N24" s="243">
        <v>1424.04</v>
      </c>
      <c r="O24" s="243">
        <v>1399.05</v>
      </c>
      <c r="P24" s="243">
        <v>1441.13</v>
      </c>
      <c r="Q24" s="243">
        <v>1462.83</v>
      </c>
      <c r="R24" s="243">
        <v>1509.13</v>
      </c>
      <c r="S24" s="243">
        <v>1485.07</v>
      </c>
      <c r="T24" s="243">
        <v>1456.79</v>
      </c>
      <c r="U24" s="243">
        <v>1410.77</v>
      </c>
      <c r="V24" s="243">
        <v>1299.03</v>
      </c>
      <c r="W24" s="243">
        <v>1296.8900000000001</v>
      </c>
      <c r="X24" s="243">
        <v>1290.8</v>
      </c>
      <c r="Y24" s="244">
        <v>1292.6300000000001</v>
      </c>
      <c r="AB24" s="4">
        <v>7</v>
      </c>
      <c r="AC24" s="4">
        <v>19</v>
      </c>
    </row>
    <row r="25" spans="1:29" x14ac:dyDescent="0.25">
      <c r="A25" s="69">
        <v>19</v>
      </c>
      <c r="B25" s="254">
        <v>1293.6300000000001</v>
      </c>
      <c r="C25" s="243">
        <v>1295.48</v>
      </c>
      <c r="D25" s="243">
        <v>1296.4000000000001</v>
      </c>
      <c r="E25" s="243">
        <v>1297.97</v>
      </c>
      <c r="F25" s="243">
        <v>1303.8800000000001</v>
      </c>
      <c r="G25" s="243">
        <v>1328.13</v>
      </c>
      <c r="H25" s="243">
        <v>1421.15</v>
      </c>
      <c r="I25" s="243">
        <v>1436.46</v>
      </c>
      <c r="J25" s="243">
        <v>1437.9</v>
      </c>
      <c r="K25" s="243">
        <v>1435.08</v>
      </c>
      <c r="L25" s="243">
        <v>1435.45</v>
      </c>
      <c r="M25" s="243">
        <v>1423.5</v>
      </c>
      <c r="N25" s="243">
        <v>1421.46</v>
      </c>
      <c r="O25" s="243">
        <v>1419.57</v>
      </c>
      <c r="P25" s="243">
        <v>1422.64</v>
      </c>
      <c r="Q25" s="243">
        <v>1435.6</v>
      </c>
      <c r="R25" s="243">
        <v>1462.45</v>
      </c>
      <c r="S25" s="243">
        <v>1458.16</v>
      </c>
      <c r="T25" s="243">
        <v>1434.54</v>
      </c>
      <c r="U25" s="243">
        <v>1420.84</v>
      </c>
      <c r="V25" s="243">
        <v>1363.58</v>
      </c>
      <c r="W25" s="243">
        <v>1297.93</v>
      </c>
      <c r="X25" s="243">
        <v>1292.2</v>
      </c>
      <c r="Y25" s="244">
        <v>1291.97</v>
      </c>
      <c r="AB25" s="4">
        <v>7</v>
      </c>
      <c r="AC25" s="4">
        <v>20</v>
      </c>
    </row>
    <row r="26" spans="1:29" x14ac:dyDescent="0.25">
      <c r="A26" s="69">
        <v>20</v>
      </c>
      <c r="B26" s="254">
        <v>1301.8900000000001</v>
      </c>
      <c r="C26" s="243">
        <v>1295.8900000000001</v>
      </c>
      <c r="D26" s="243">
        <v>1297.77</v>
      </c>
      <c r="E26" s="243">
        <v>1298.3499999999999</v>
      </c>
      <c r="F26" s="243">
        <v>1297.72</v>
      </c>
      <c r="G26" s="243">
        <v>1301.32</v>
      </c>
      <c r="H26" s="243">
        <v>1306.22</v>
      </c>
      <c r="I26" s="243">
        <v>1367.65</v>
      </c>
      <c r="J26" s="243">
        <v>1369.98</v>
      </c>
      <c r="K26" s="243">
        <v>1371.44</v>
      </c>
      <c r="L26" s="243">
        <v>1367.11</v>
      </c>
      <c r="M26" s="243">
        <v>1363.52</v>
      </c>
      <c r="N26" s="243">
        <v>1364.07</v>
      </c>
      <c r="O26" s="243">
        <v>1366.84</v>
      </c>
      <c r="P26" s="243">
        <v>1372.76</v>
      </c>
      <c r="Q26" s="243">
        <v>1379.53</v>
      </c>
      <c r="R26" s="243">
        <v>1389.89</v>
      </c>
      <c r="S26" s="243">
        <v>1383.72</v>
      </c>
      <c r="T26" s="243">
        <v>1389.34</v>
      </c>
      <c r="U26" s="243">
        <v>1356.77</v>
      </c>
      <c r="V26" s="243">
        <v>1296.01</v>
      </c>
      <c r="W26" s="243">
        <v>1288.69</v>
      </c>
      <c r="X26" s="243">
        <v>1290.43</v>
      </c>
      <c r="Y26" s="244">
        <v>1292.8800000000001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54">
        <v>1293.5899999999999</v>
      </c>
      <c r="C27" s="243">
        <v>1288.46</v>
      </c>
      <c r="D27" s="243">
        <v>1288.97</v>
      </c>
      <c r="E27" s="243">
        <v>1289.56</v>
      </c>
      <c r="F27" s="243">
        <v>1289.52</v>
      </c>
      <c r="G27" s="243">
        <v>1297.4100000000001</v>
      </c>
      <c r="H27" s="243">
        <v>1296.5999999999999</v>
      </c>
      <c r="I27" s="243">
        <v>1297.69</v>
      </c>
      <c r="J27" s="243">
        <v>1292.54</v>
      </c>
      <c r="K27" s="243">
        <v>1303.08</v>
      </c>
      <c r="L27" s="243">
        <v>1299.0899999999999</v>
      </c>
      <c r="M27" s="243">
        <v>1290.3800000000001</v>
      </c>
      <c r="N27" s="243">
        <v>1290.0899999999999</v>
      </c>
      <c r="O27" s="243">
        <v>1290.3800000000001</v>
      </c>
      <c r="P27" s="243">
        <v>1317.62</v>
      </c>
      <c r="Q27" s="243">
        <v>1353.76</v>
      </c>
      <c r="R27" s="243">
        <v>1363.23</v>
      </c>
      <c r="S27" s="243">
        <v>1360.47</v>
      </c>
      <c r="T27" s="243">
        <v>1357.01</v>
      </c>
      <c r="U27" s="243">
        <v>1319.99</v>
      </c>
      <c r="V27" s="243">
        <v>1376.46</v>
      </c>
      <c r="W27" s="243">
        <v>1308.8</v>
      </c>
      <c r="X27" s="243">
        <v>1291.96</v>
      </c>
      <c r="Y27" s="244">
        <v>1291.98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54">
        <v>1295.44</v>
      </c>
      <c r="C28" s="243">
        <v>1296.72</v>
      </c>
      <c r="D28" s="243">
        <v>1297.3900000000001</v>
      </c>
      <c r="E28" s="243">
        <v>1298.05</v>
      </c>
      <c r="F28" s="243">
        <v>1304.73</v>
      </c>
      <c r="G28" s="243">
        <v>1417.83</v>
      </c>
      <c r="H28" s="243">
        <v>1537.54</v>
      </c>
      <c r="I28" s="243">
        <v>1561.86</v>
      </c>
      <c r="J28" s="243">
        <v>1478.42</v>
      </c>
      <c r="K28" s="243">
        <v>1475.69</v>
      </c>
      <c r="L28" s="243">
        <v>1463.75</v>
      </c>
      <c r="M28" s="243">
        <v>1480.06</v>
      </c>
      <c r="N28" s="243">
        <v>1473.26</v>
      </c>
      <c r="O28" s="243">
        <v>1470.22</v>
      </c>
      <c r="P28" s="243">
        <v>1481.52</v>
      </c>
      <c r="Q28" s="243">
        <v>1493.32</v>
      </c>
      <c r="R28" s="243">
        <v>1493.05</v>
      </c>
      <c r="S28" s="243">
        <v>1484.77</v>
      </c>
      <c r="T28" s="243">
        <v>1441.45</v>
      </c>
      <c r="U28" s="243">
        <v>1428.63</v>
      </c>
      <c r="V28" s="243">
        <v>1339.11</v>
      </c>
      <c r="W28" s="243">
        <v>1300.6400000000001</v>
      </c>
      <c r="X28" s="243">
        <v>1293.1099999999999</v>
      </c>
      <c r="Y28" s="244">
        <v>1293.79</v>
      </c>
      <c r="AB28" s="4">
        <v>7</v>
      </c>
      <c r="AC28" s="4">
        <v>23</v>
      </c>
    </row>
    <row r="29" spans="1:29" x14ac:dyDescent="0.25">
      <c r="A29" s="69">
        <v>23</v>
      </c>
      <c r="B29" s="254">
        <v>1296.1400000000001</v>
      </c>
      <c r="C29" s="243">
        <v>1297.03</v>
      </c>
      <c r="D29" s="243">
        <v>1298</v>
      </c>
      <c r="E29" s="243">
        <v>1298.92</v>
      </c>
      <c r="F29" s="243">
        <v>1305.5</v>
      </c>
      <c r="G29" s="243">
        <v>1350.73</v>
      </c>
      <c r="H29" s="243">
        <v>1413.06</v>
      </c>
      <c r="I29" s="243">
        <v>1446.84</v>
      </c>
      <c r="J29" s="243">
        <v>1421.2</v>
      </c>
      <c r="K29" s="243">
        <v>1416.18</v>
      </c>
      <c r="L29" s="243">
        <v>1405.13</v>
      </c>
      <c r="M29" s="243">
        <v>1404.47</v>
      </c>
      <c r="N29" s="243">
        <v>1382.46</v>
      </c>
      <c r="O29" s="243">
        <v>1388.53</v>
      </c>
      <c r="P29" s="243">
        <v>1412.83</v>
      </c>
      <c r="Q29" s="243">
        <v>1451.37</v>
      </c>
      <c r="R29" s="243">
        <v>1463.57</v>
      </c>
      <c r="S29" s="243">
        <v>1465.8</v>
      </c>
      <c r="T29" s="243">
        <v>1428.16</v>
      </c>
      <c r="U29" s="243">
        <v>1393.43</v>
      </c>
      <c r="V29" s="243">
        <v>1361.5</v>
      </c>
      <c r="W29" s="243">
        <v>1303.78</v>
      </c>
      <c r="X29" s="243">
        <v>1301.46</v>
      </c>
      <c r="Y29" s="244">
        <v>1294.55</v>
      </c>
      <c r="AB29" s="4">
        <v>7</v>
      </c>
      <c r="AC29" s="4">
        <v>24</v>
      </c>
    </row>
    <row r="30" spans="1:29" x14ac:dyDescent="0.25">
      <c r="A30" s="69">
        <v>24</v>
      </c>
      <c r="B30" s="254">
        <v>1296.06</v>
      </c>
      <c r="C30" s="243">
        <v>1293.01</v>
      </c>
      <c r="D30" s="243">
        <v>1288.06</v>
      </c>
      <c r="E30" s="243">
        <v>1287.44</v>
      </c>
      <c r="F30" s="243">
        <v>1295.3800000000001</v>
      </c>
      <c r="G30" s="243">
        <v>1309.76</v>
      </c>
      <c r="H30" s="243">
        <v>1342.55</v>
      </c>
      <c r="I30" s="243">
        <v>1377.17</v>
      </c>
      <c r="J30" s="243">
        <v>1385.01</v>
      </c>
      <c r="K30" s="243">
        <v>1386.33</v>
      </c>
      <c r="L30" s="243">
        <v>1377.03</v>
      </c>
      <c r="M30" s="243">
        <v>1375.71</v>
      </c>
      <c r="N30" s="243">
        <v>1375.49</v>
      </c>
      <c r="O30" s="243">
        <v>1382.72</v>
      </c>
      <c r="P30" s="243">
        <v>1389.34</v>
      </c>
      <c r="Q30" s="243">
        <v>1403.55</v>
      </c>
      <c r="R30" s="243">
        <v>1440.17</v>
      </c>
      <c r="S30" s="243">
        <v>1450.35</v>
      </c>
      <c r="T30" s="243">
        <v>1389.88</v>
      </c>
      <c r="U30" s="243">
        <v>1379.76</v>
      </c>
      <c r="V30" s="243">
        <v>1339.86</v>
      </c>
      <c r="W30" s="243">
        <v>1303.43</v>
      </c>
      <c r="X30" s="243">
        <v>1297.44</v>
      </c>
      <c r="Y30" s="244">
        <v>1297.6500000000001</v>
      </c>
      <c r="AB30" s="4">
        <v>7</v>
      </c>
      <c r="AC30" s="4">
        <v>25</v>
      </c>
    </row>
    <row r="31" spans="1:29" x14ac:dyDescent="0.25">
      <c r="A31" s="69">
        <v>25</v>
      </c>
      <c r="B31" s="254">
        <v>1299.6099999999999</v>
      </c>
      <c r="C31" s="243">
        <v>1300.6600000000001</v>
      </c>
      <c r="D31" s="243">
        <v>1296.1400000000001</v>
      </c>
      <c r="E31" s="243">
        <v>1301.97</v>
      </c>
      <c r="F31" s="243">
        <v>1303.21</v>
      </c>
      <c r="G31" s="243">
        <v>1319.91</v>
      </c>
      <c r="H31" s="243">
        <v>1374.78</v>
      </c>
      <c r="I31" s="243">
        <v>1423.8</v>
      </c>
      <c r="J31" s="243">
        <v>1393.07</v>
      </c>
      <c r="K31" s="243">
        <v>1389.97</v>
      </c>
      <c r="L31" s="243">
        <v>1381.68</v>
      </c>
      <c r="M31" s="243">
        <v>1380.49</v>
      </c>
      <c r="N31" s="243">
        <v>1378.94</v>
      </c>
      <c r="O31" s="243">
        <v>1382.68</v>
      </c>
      <c r="P31" s="243">
        <v>1394.25</v>
      </c>
      <c r="Q31" s="243">
        <v>1406.15</v>
      </c>
      <c r="R31" s="243">
        <v>1460.06</v>
      </c>
      <c r="S31" s="243">
        <v>1455.98</v>
      </c>
      <c r="T31" s="243">
        <v>1395.96</v>
      </c>
      <c r="U31" s="243">
        <v>1380.58</v>
      </c>
      <c r="V31" s="243">
        <v>1338.34</v>
      </c>
      <c r="W31" s="243">
        <v>1304.96</v>
      </c>
      <c r="X31" s="243">
        <v>1297</v>
      </c>
      <c r="Y31" s="244">
        <v>1297.3</v>
      </c>
      <c r="AB31" s="4">
        <v>8</v>
      </c>
      <c r="AC31" s="4">
        <v>2</v>
      </c>
    </row>
    <row r="32" spans="1:29" x14ac:dyDescent="0.25">
      <c r="A32" s="69">
        <v>26</v>
      </c>
      <c r="B32" s="254">
        <v>1299.25</v>
      </c>
      <c r="C32" s="243">
        <v>1294.71</v>
      </c>
      <c r="D32" s="243">
        <v>1295.03</v>
      </c>
      <c r="E32" s="243">
        <v>1296.77</v>
      </c>
      <c r="F32" s="243">
        <v>1302.6300000000001</v>
      </c>
      <c r="G32" s="243">
        <v>1311.02</v>
      </c>
      <c r="H32" s="243">
        <v>1361.17</v>
      </c>
      <c r="I32" s="243">
        <v>1360.28</v>
      </c>
      <c r="J32" s="243">
        <v>1351.88</v>
      </c>
      <c r="K32" s="243">
        <v>1363.47</v>
      </c>
      <c r="L32" s="243">
        <v>1361.47</v>
      </c>
      <c r="M32" s="243">
        <v>1361.59</v>
      </c>
      <c r="N32" s="243">
        <v>1352.26</v>
      </c>
      <c r="O32" s="243">
        <v>1352.86</v>
      </c>
      <c r="P32" s="243">
        <v>1362.83</v>
      </c>
      <c r="Q32" s="243">
        <v>1372.55</v>
      </c>
      <c r="R32" s="243">
        <v>1406.88</v>
      </c>
      <c r="S32" s="243">
        <v>1377.61</v>
      </c>
      <c r="T32" s="243">
        <v>1360.21</v>
      </c>
      <c r="U32" s="243">
        <v>1322.44</v>
      </c>
      <c r="V32" s="243">
        <v>1300.24</v>
      </c>
      <c r="W32" s="243">
        <v>1244.18</v>
      </c>
      <c r="X32" s="243">
        <v>1289.57</v>
      </c>
      <c r="Y32" s="244">
        <v>1292.0999999999999</v>
      </c>
      <c r="AB32" s="4">
        <v>8</v>
      </c>
      <c r="AC32" s="4">
        <v>3</v>
      </c>
    </row>
    <row r="33" spans="1:29" x14ac:dyDescent="0.25">
      <c r="A33" s="69">
        <v>27</v>
      </c>
      <c r="B33" s="254">
        <v>1295.54</v>
      </c>
      <c r="C33" s="243">
        <v>1295.5</v>
      </c>
      <c r="D33" s="243">
        <v>1295.5899999999999</v>
      </c>
      <c r="E33" s="243">
        <v>1296.47</v>
      </c>
      <c r="F33" s="243">
        <v>1298.31</v>
      </c>
      <c r="G33" s="243">
        <v>1295.55</v>
      </c>
      <c r="H33" s="243">
        <v>1308.3599999999999</v>
      </c>
      <c r="I33" s="243">
        <v>1372.93</v>
      </c>
      <c r="J33" s="243">
        <v>1457.48</v>
      </c>
      <c r="K33" s="243">
        <v>1493.55</v>
      </c>
      <c r="L33" s="243">
        <v>1459.23</v>
      </c>
      <c r="M33" s="243">
        <v>1444.83</v>
      </c>
      <c r="N33" s="243">
        <v>1420.69</v>
      </c>
      <c r="O33" s="243">
        <v>1431.72</v>
      </c>
      <c r="P33" s="243">
        <v>1447.43</v>
      </c>
      <c r="Q33" s="243">
        <v>1482.64</v>
      </c>
      <c r="R33" s="243">
        <v>1501.39</v>
      </c>
      <c r="S33" s="243">
        <v>1489.27</v>
      </c>
      <c r="T33" s="243">
        <v>1471.34</v>
      </c>
      <c r="U33" s="243">
        <v>1452.1</v>
      </c>
      <c r="V33" s="243">
        <v>1409.28</v>
      </c>
      <c r="W33" s="243">
        <v>1320.92</v>
      </c>
      <c r="X33" s="243">
        <v>1295.22</v>
      </c>
      <c r="Y33" s="244">
        <v>1295.99</v>
      </c>
      <c r="AB33" s="4">
        <v>8</v>
      </c>
      <c r="AC33" s="4">
        <v>4</v>
      </c>
    </row>
    <row r="34" spans="1:29" x14ac:dyDescent="0.25">
      <c r="A34" s="69">
        <v>28</v>
      </c>
      <c r="B34" s="254">
        <v>1296.07</v>
      </c>
      <c r="C34" s="243">
        <v>1295.8599999999999</v>
      </c>
      <c r="D34" s="243">
        <v>1296.3499999999999</v>
      </c>
      <c r="E34" s="243">
        <v>1296.6500000000001</v>
      </c>
      <c r="F34" s="243">
        <v>1296.8900000000001</v>
      </c>
      <c r="G34" s="243">
        <v>1293.8</v>
      </c>
      <c r="H34" s="243">
        <v>1296.51</v>
      </c>
      <c r="I34" s="243">
        <v>1313.86</v>
      </c>
      <c r="J34" s="243">
        <v>1388.48</v>
      </c>
      <c r="K34" s="243">
        <v>1452.93</v>
      </c>
      <c r="L34" s="243">
        <v>1449.98</v>
      </c>
      <c r="M34" s="243">
        <v>1451.37</v>
      </c>
      <c r="N34" s="243">
        <v>1447.66</v>
      </c>
      <c r="O34" s="243">
        <v>1451.7</v>
      </c>
      <c r="P34" s="243">
        <v>1480.29</v>
      </c>
      <c r="Q34" s="243">
        <v>1507.47</v>
      </c>
      <c r="R34" s="243">
        <v>1534.6</v>
      </c>
      <c r="S34" s="243">
        <v>1516.87</v>
      </c>
      <c r="T34" s="243">
        <v>1504.21</v>
      </c>
      <c r="U34" s="243">
        <v>1498.64</v>
      </c>
      <c r="V34" s="243">
        <v>1459.86</v>
      </c>
      <c r="W34" s="243">
        <v>1332.94</v>
      </c>
      <c r="X34" s="243">
        <v>1302.7</v>
      </c>
      <c r="Y34" s="244">
        <v>1296.6099999999999</v>
      </c>
      <c r="AB34" s="4">
        <v>8</v>
      </c>
      <c r="AC34" s="4">
        <v>5</v>
      </c>
    </row>
    <row r="35" spans="1:29" x14ac:dyDescent="0.25">
      <c r="A35" s="69">
        <v>29</v>
      </c>
      <c r="B35" s="254">
        <v>1295.6600000000001</v>
      </c>
      <c r="C35" s="243">
        <v>1295.74</v>
      </c>
      <c r="D35" s="243">
        <v>1295.81</v>
      </c>
      <c r="E35" s="243">
        <v>1296.97</v>
      </c>
      <c r="F35" s="243">
        <v>1300.98</v>
      </c>
      <c r="G35" s="243">
        <v>1325.38</v>
      </c>
      <c r="H35" s="243">
        <v>1371.34</v>
      </c>
      <c r="I35" s="243">
        <v>1447.76</v>
      </c>
      <c r="J35" s="243">
        <v>1449.07</v>
      </c>
      <c r="K35" s="243">
        <v>1451.46</v>
      </c>
      <c r="L35" s="243">
        <v>1445.15</v>
      </c>
      <c r="M35" s="243">
        <v>1447.58</v>
      </c>
      <c r="N35" s="243">
        <v>1446.19</v>
      </c>
      <c r="O35" s="243">
        <v>1448.79</v>
      </c>
      <c r="P35" s="243">
        <v>1470.5</v>
      </c>
      <c r="Q35" s="243">
        <v>1533.7</v>
      </c>
      <c r="R35" s="243">
        <v>1547.04</v>
      </c>
      <c r="S35" s="243">
        <v>1538.31</v>
      </c>
      <c r="T35" s="243">
        <v>1477.04</v>
      </c>
      <c r="U35" s="243">
        <v>1460.92</v>
      </c>
      <c r="V35" s="243">
        <v>1411.52</v>
      </c>
      <c r="W35" s="243">
        <v>1332.97</v>
      </c>
      <c r="X35" s="243">
        <v>1300.54</v>
      </c>
      <c r="Y35" s="244">
        <v>1294.8599999999999</v>
      </c>
      <c r="AB35" s="4">
        <v>8</v>
      </c>
      <c r="AC35" s="4">
        <v>6</v>
      </c>
    </row>
    <row r="36" spans="1:29" x14ac:dyDescent="0.25">
      <c r="A36" s="69">
        <v>30</v>
      </c>
      <c r="B36" s="254">
        <v>1297.8</v>
      </c>
      <c r="C36" s="243">
        <v>1296.98</v>
      </c>
      <c r="D36" s="243">
        <v>1297.67</v>
      </c>
      <c r="E36" s="243">
        <v>1299.19</v>
      </c>
      <c r="F36" s="243">
        <v>1300.73</v>
      </c>
      <c r="G36" s="243">
        <v>1316.9</v>
      </c>
      <c r="H36" s="243">
        <v>1361.49</v>
      </c>
      <c r="I36" s="243">
        <v>1388.71</v>
      </c>
      <c r="J36" s="243">
        <v>1395.23</v>
      </c>
      <c r="K36" s="243">
        <v>1368.56</v>
      </c>
      <c r="L36" s="243">
        <v>1338.13</v>
      </c>
      <c r="M36" s="243">
        <v>1333.33</v>
      </c>
      <c r="N36" s="243">
        <v>1329.8</v>
      </c>
      <c r="O36" s="243">
        <v>1328.06</v>
      </c>
      <c r="P36" s="243">
        <v>1336.82</v>
      </c>
      <c r="Q36" s="243">
        <v>1353.51</v>
      </c>
      <c r="R36" s="243">
        <v>1438.38</v>
      </c>
      <c r="S36" s="243">
        <v>1381.58</v>
      </c>
      <c r="T36" s="243">
        <v>1341.52</v>
      </c>
      <c r="U36" s="243">
        <v>1321.31</v>
      </c>
      <c r="V36" s="243">
        <v>1314.78</v>
      </c>
      <c r="W36" s="243">
        <v>1302.0899999999999</v>
      </c>
      <c r="X36" s="243">
        <v>1289.67</v>
      </c>
      <c r="Y36" s="244">
        <v>1294.26</v>
      </c>
      <c r="AB36" s="4">
        <v>8</v>
      </c>
      <c r="AC36" s="4">
        <v>7</v>
      </c>
    </row>
    <row r="37" spans="1:29" x14ac:dyDescent="0.25">
      <c r="A37" s="70">
        <v>31</v>
      </c>
      <c r="B37" s="255">
        <v>1297.4000000000001</v>
      </c>
      <c r="C37" s="246">
        <v>1295.7</v>
      </c>
      <c r="D37" s="246">
        <v>1298.1199999999999</v>
      </c>
      <c r="E37" s="246">
        <v>1299.01</v>
      </c>
      <c r="F37" s="246">
        <v>1308.96</v>
      </c>
      <c r="G37" s="246">
        <v>1397.05</v>
      </c>
      <c r="H37" s="246">
        <v>1523.79</v>
      </c>
      <c r="I37" s="246">
        <v>1594.14</v>
      </c>
      <c r="J37" s="246">
        <v>1582.45</v>
      </c>
      <c r="K37" s="246">
        <v>1575.3</v>
      </c>
      <c r="L37" s="246">
        <v>1562.44</v>
      </c>
      <c r="M37" s="246">
        <v>1573.39</v>
      </c>
      <c r="N37" s="246">
        <v>1566.13</v>
      </c>
      <c r="O37" s="246">
        <v>1573.86</v>
      </c>
      <c r="P37" s="246">
        <v>1596.11</v>
      </c>
      <c r="Q37" s="246">
        <v>1633.75</v>
      </c>
      <c r="R37" s="246">
        <v>1645.51</v>
      </c>
      <c r="S37" s="246">
        <v>1643.74</v>
      </c>
      <c r="T37" s="246">
        <v>1568.01</v>
      </c>
      <c r="U37" s="246">
        <v>1538.98</v>
      </c>
      <c r="V37" s="246">
        <v>1459.39</v>
      </c>
      <c r="W37" s="246">
        <v>1393.25</v>
      </c>
      <c r="X37" s="246">
        <v>1365.67</v>
      </c>
      <c r="Y37" s="247">
        <v>1320.56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25">
        <v>1252.76</v>
      </c>
      <c r="C41" s="220">
        <v>1262.76</v>
      </c>
      <c r="D41" s="220">
        <v>1286.5999999999999</v>
      </c>
      <c r="E41" s="220">
        <v>1294.8399999999999</v>
      </c>
      <c r="F41" s="220">
        <v>1359.23</v>
      </c>
      <c r="G41" s="220">
        <v>1467.65</v>
      </c>
      <c r="H41" s="220">
        <v>1524.54</v>
      </c>
      <c r="I41" s="220">
        <v>1536.35</v>
      </c>
      <c r="J41" s="220">
        <v>1534.26</v>
      </c>
      <c r="K41" s="220">
        <v>1526.86</v>
      </c>
      <c r="L41" s="220">
        <v>1516.97</v>
      </c>
      <c r="M41" s="220">
        <v>1516.89</v>
      </c>
      <c r="N41" s="220">
        <v>1506.69</v>
      </c>
      <c r="O41" s="220">
        <v>1490.25</v>
      </c>
      <c r="P41" s="220">
        <v>1498.66</v>
      </c>
      <c r="Q41" s="220">
        <v>1516.32</v>
      </c>
      <c r="R41" s="220">
        <v>1531.46</v>
      </c>
      <c r="S41" s="220">
        <v>1551.51</v>
      </c>
      <c r="T41" s="220">
        <v>1529.6</v>
      </c>
      <c r="U41" s="220">
        <v>1512.43</v>
      </c>
      <c r="V41" s="220">
        <v>1484.2</v>
      </c>
      <c r="W41" s="220">
        <v>1434.73</v>
      </c>
      <c r="X41" s="220">
        <v>1313.2</v>
      </c>
      <c r="Y41" s="221">
        <v>1290.4100000000001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23">
        <v>1261.56</v>
      </c>
      <c r="C42" s="214">
        <v>1262.03</v>
      </c>
      <c r="D42" s="214">
        <v>1270.95</v>
      </c>
      <c r="E42" s="214">
        <v>1293.55</v>
      </c>
      <c r="F42" s="214">
        <v>1377.39</v>
      </c>
      <c r="G42" s="214">
        <v>1493.23</v>
      </c>
      <c r="H42" s="214">
        <v>1514.47</v>
      </c>
      <c r="I42" s="214">
        <v>1559.26</v>
      </c>
      <c r="J42" s="214">
        <v>1537.01</v>
      </c>
      <c r="K42" s="214">
        <v>1525.66</v>
      </c>
      <c r="L42" s="214">
        <v>1508.09</v>
      </c>
      <c r="M42" s="214">
        <v>1511</v>
      </c>
      <c r="N42" s="214">
        <v>1507.57</v>
      </c>
      <c r="O42" s="214">
        <v>1504.03</v>
      </c>
      <c r="P42" s="214">
        <v>1507.91</v>
      </c>
      <c r="Q42" s="214">
        <v>1524.59</v>
      </c>
      <c r="R42" s="214">
        <v>1560.9</v>
      </c>
      <c r="S42" s="214">
        <v>1570.37</v>
      </c>
      <c r="T42" s="214">
        <v>1637.44</v>
      </c>
      <c r="U42" s="214">
        <v>1551.7</v>
      </c>
      <c r="V42" s="214">
        <v>1507.65</v>
      </c>
      <c r="W42" s="214">
        <v>1467.58</v>
      </c>
      <c r="X42" s="214">
        <v>1374.9</v>
      </c>
      <c r="Y42" s="215">
        <v>1337.98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23">
        <v>1290.54</v>
      </c>
      <c r="C43" s="214">
        <v>1278.51</v>
      </c>
      <c r="D43" s="214">
        <v>1280.96</v>
      </c>
      <c r="E43" s="214">
        <v>1292.6400000000001</v>
      </c>
      <c r="F43" s="214">
        <v>1360.31</v>
      </c>
      <c r="G43" s="214">
        <v>1472.35</v>
      </c>
      <c r="H43" s="214">
        <v>1519.7</v>
      </c>
      <c r="I43" s="214">
        <v>1536.95</v>
      </c>
      <c r="J43" s="214">
        <v>1539.53</v>
      </c>
      <c r="K43" s="214">
        <v>1535.88</v>
      </c>
      <c r="L43" s="214">
        <v>1507.71</v>
      </c>
      <c r="M43" s="214">
        <v>1521.82</v>
      </c>
      <c r="N43" s="214">
        <v>1516.89</v>
      </c>
      <c r="O43" s="214">
        <v>1508.11</v>
      </c>
      <c r="P43" s="214">
        <v>1509.81</v>
      </c>
      <c r="Q43" s="214">
        <v>1521.67</v>
      </c>
      <c r="R43" s="214">
        <v>1551.22</v>
      </c>
      <c r="S43" s="214">
        <v>1592.84</v>
      </c>
      <c r="T43" s="214">
        <v>1550.9</v>
      </c>
      <c r="U43" s="214">
        <v>1520.37</v>
      </c>
      <c r="V43" s="214">
        <v>1462.56</v>
      </c>
      <c r="W43" s="214">
        <v>1408.02</v>
      </c>
      <c r="X43" s="214">
        <v>1346.2</v>
      </c>
      <c r="Y43" s="215">
        <v>1332.15</v>
      </c>
      <c r="AB43" s="4">
        <v>8</v>
      </c>
      <c r="AC43" s="4">
        <v>14</v>
      </c>
    </row>
    <row r="44" spans="1:29" x14ac:dyDescent="0.25">
      <c r="A44" s="69">
        <v>4</v>
      </c>
      <c r="B44" s="223">
        <v>1289.6600000000001</v>
      </c>
      <c r="C44" s="214">
        <v>1290.1300000000001</v>
      </c>
      <c r="D44" s="214">
        <v>1291.23</v>
      </c>
      <c r="E44" s="214">
        <v>1291.83</v>
      </c>
      <c r="F44" s="214">
        <v>1292.92</v>
      </c>
      <c r="G44" s="214">
        <v>1363.61</v>
      </c>
      <c r="H44" s="214">
        <v>1391.07</v>
      </c>
      <c r="I44" s="214">
        <v>1377.94</v>
      </c>
      <c r="J44" s="214">
        <v>1353.19</v>
      </c>
      <c r="K44" s="214">
        <v>1315.96</v>
      </c>
      <c r="L44" s="214">
        <v>1246.95</v>
      </c>
      <c r="M44" s="214">
        <v>1246.8800000000001</v>
      </c>
      <c r="N44" s="214">
        <v>1246.75</v>
      </c>
      <c r="O44" s="214">
        <v>1246.8599999999999</v>
      </c>
      <c r="P44" s="214">
        <v>1273.76</v>
      </c>
      <c r="Q44" s="214">
        <v>1264.98</v>
      </c>
      <c r="R44" s="214">
        <v>1298.55</v>
      </c>
      <c r="S44" s="214">
        <v>1298.68</v>
      </c>
      <c r="T44" s="214">
        <v>1297.6400000000001</v>
      </c>
      <c r="U44" s="214">
        <v>1297.3699999999999</v>
      </c>
      <c r="V44" s="214">
        <v>1295.8599999999999</v>
      </c>
      <c r="W44" s="214">
        <v>1250.44</v>
      </c>
      <c r="X44" s="214">
        <v>1243.26</v>
      </c>
      <c r="Y44" s="215">
        <v>1249.1400000000001</v>
      </c>
      <c r="AB44" s="4">
        <v>8</v>
      </c>
      <c r="AC44" s="4">
        <v>15</v>
      </c>
    </row>
    <row r="45" spans="1:29" x14ac:dyDescent="0.25">
      <c r="A45" s="69">
        <v>5</v>
      </c>
      <c r="B45" s="223">
        <v>1290.45</v>
      </c>
      <c r="C45" s="214">
        <v>1291.51</v>
      </c>
      <c r="D45" s="214">
        <v>1291.33</v>
      </c>
      <c r="E45" s="214">
        <v>1292.17</v>
      </c>
      <c r="F45" s="214">
        <v>1299.42</v>
      </c>
      <c r="G45" s="214">
        <v>1310.79</v>
      </c>
      <c r="H45" s="214">
        <v>1382.41</v>
      </c>
      <c r="I45" s="214">
        <v>1363.48</v>
      </c>
      <c r="J45" s="214">
        <v>1319.96</v>
      </c>
      <c r="K45" s="214">
        <v>1308.6500000000001</v>
      </c>
      <c r="L45" s="214">
        <v>1300.46</v>
      </c>
      <c r="M45" s="214">
        <v>1298.3900000000001</v>
      </c>
      <c r="N45" s="214">
        <v>1259.6300000000001</v>
      </c>
      <c r="O45" s="214">
        <v>1247.3</v>
      </c>
      <c r="P45" s="214">
        <v>1247.98</v>
      </c>
      <c r="Q45" s="214">
        <v>1258.99</v>
      </c>
      <c r="R45" s="214">
        <v>1309.04</v>
      </c>
      <c r="S45" s="214">
        <v>1350.68</v>
      </c>
      <c r="T45" s="214">
        <v>1388.46</v>
      </c>
      <c r="U45" s="214">
        <v>1370.02</v>
      </c>
      <c r="V45" s="214">
        <v>1299.07</v>
      </c>
      <c r="W45" s="214">
        <v>1295.32</v>
      </c>
      <c r="X45" s="214">
        <v>1288.6600000000001</v>
      </c>
      <c r="Y45" s="215">
        <v>1289.6600000000001</v>
      </c>
      <c r="AB45" s="4">
        <v>8</v>
      </c>
      <c r="AC45" s="4">
        <v>16</v>
      </c>
    </row>
    <row r="46" spans="1:29" x14ac:dyDescent="0.25">
      <c r="A46" s="69">
        <v>6</v>
      </c>
      <c r="B46" s="223">
        <v>1297.17</v>
      </c>
      <c r="C46" s="214">
        <v>1291.68</v>
      </c>
      <c r="D46" s="214">
        <v>1277.5</v>
      </c>
      <c r="E46" s="214">
        <v>1276.45</v>
      </c>
      <c r="F46" s="214">
        <v>1293.24</v>
      </c>
      <c r="G46" s="214">
        <v>1300.54</v>
      </c>
      <c r="H46" s="214">
        <v>1327.75</v>
      </c>
      <c r="I46" s="214">
        <v>1405.23</v>
      </c>
      <c r="J46" s="214">
        <v>1511.76</v>
      </c>
      <c r="K46" s="214">
        <v>1516.44</v>
      </c>
      <c r="L46" s="214">
        <v>1511.01</v>
      </c>
      <c r="M46" s="214">
        <v>1512.3</v>
      </c>
      <c r="N46" s="214">
        <v>1501.07</v>
      </c>
      <c r="O46" s="214">
        <v>1504.09</v>
      </c>
      <c r="P46" s="214">
        <v>1504.77</v>
      </c>
      <c r="Q46" s="214">
        <v>1517.7</v>
      </c>
      <c r="R46" s="214">
        <v>1548.38</v>
      </c>
      <c r="S46" s="214">
        <v>1542.06</v>
      </c>
      <c r="T46" s="214">
        <v>1544.43</v>
      </c>
      <c r="U46" s="214">
        <v>1498.47</v>
      </c>
      <c r="V46" s="214">
        <v>1389.55</v>
      </c>
      <c r="W46" s="214">
        <v>1342.02</v>
      </c>
      <c r="X46" s="214">
        <v>1297.5899999999999</v>
      </c>
      <c r="Y46" s="215">
        <v>1295.9000000000001</v>
      </c>
      <c r="AB46" s="4">
        <v>8</v>
      </c>
      <c r="AC46" s="4">
        <v>17</v>
      </c>
    </row>
    <row r="47" spans="1:29" x14ac:dyDescent="0.25">
      <c r="A47" s="69">
        <v>7</v>
      </c>
      <c r="B47" s="223">
        <v>1324.05</v>
      </c>
      <c r="C47" s="214">
        <v>1293.45</v>
      </c>
      <c r="D47" s="214">
        <v>1293.92</v>
      </c>
      <c r="E47" s="214">
        <v>1289.55</v>
      </c>
      <c r="F47" s="214">
        <v>1294.24</v>
      </c>
      <c r="G47" s="214">
        <v>1302.8699999999999</v>
      </c>
      <c r="H47" s="214">
        <v>1382.87</v>
      </c>
      <c r="I47" s="214">
        <v>1428.34</v>
      </c>
      <c r="J47" s="214">
        <v>1541.16</v>
      </c>
      <c r="K47" s="214">
        <v>1593.26</v>
      </c>
      <c r="L47" s="214">
        <v>1599.43</v>
      </c>
      <c r="M47" s="214">
        <v>1600.12</v>
      </c>
      <c r="N47" s="214">
        <v>1600.66</v>
      </c>
      <c r="O47" s="214">
        <v>1600.15</v>
      </c>
      <c r="P47" s="214">
        <v>1612.81</v>
      </c>
      <c r="Q47" s="214">
        <v>1644.75</v>
      </c>
      <c r="R47" s="214">
        <v>1683.49</v>
      </c>
      <c r="S47" s="214">
        <v>1695.07</v>
      </c>
      <c r="T47" s="214">
        <v>1717.23</v>
      </c>
      <c r="U47" s="214">
        <v>1611.14</v>
      </c>
      <c r="V47" s="214">
        <v>1462.83</v>
      </c>
      <c r="W47" s="214">
        <v>1359.75</v>
      </c>
      <c r="X47" s="214">
        <v>1306.3399999999999</v>
      </c>
      <c r="Y47" s="215">
        <v>1298.78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23">
        <v>1260.25</v>
      </c>
      <c r="C48" s="214">
        <v>1260.96</v>
      </c>
      <c r="D48" s="214">
        <v>1269.76</v>
      </c>
      <c r="E48" s="214">
        <v>1271.69</v>
      </c>
      <c r="F48" s="214">
        <v>1295.18</v>
      </c>
      <c r="G48" s="214">
        <v>1366.56</v>
      </c>
      <c r="H48" s="214">
        <v>1406.92</v>
      </c>
      <c r="I48" s="214">
        <v>1501.88</v>
      </c>
      <c r="J48" s="214">
        <v>1511.49</v>
      </c>
      <c r="K48" s="214">
        <v>1471.11</v>
      </c>
      <c r="L48" s="214">
        <v>1453.5</v>
      </c>
      <c r="M48" s="214">
        <v>1463.97</v>
      </c>
      <c r="N48" s="214">
        <v>1460.23</v>
      </c>
      <c r="O48" s="214">
        <v>1460.01</v>
      </c>
      <c r="P48" s="214">
        <v>1461.69</v>
      </c>
      <c r="Q48" s="214">
        <v>1476.66</v>
      </c>
      <c r="R48" s="214">
        <v>1511.91</v>
      </c>
      <c r="S48" s="214">
        <v>1517.64</v>
      </c>
      <c r="T48" s="214">
        <v>1501.63</v>
      </c>
      <c r="U48" s="214">
        <v>1475.04</v>
      </c>
      <c r="V48" s="214">
        <v>1351.79</v>
      </c>
      <c r="W48" s="214">
        <v>1300.8599999999999</v>
      </c>
      <c r="X48" s="214">
        <v>1293.4100000000001</v>
      </c>
      <c r="Y48" s="215">
        <v>1290.5899999999999</v>
      </c>
      <c r="AB48" s="4">
        <v>8</v>
      </c>
      <c r="AC48" s="4">
        <v>19</v>
      </c>
    </row>
    <row r="49" spans="1:29" x14ac:dyDescent="0.25">
      <c r="A49" s="69">
        <v>9</v>
      </c>
      <c r="B49" s="223">
        <v>1275.5899999999999</v>
      </c>
      <c r="C49" s="214">
        <v>1273.71</v>
      </c>
      <c r="D49" s="214">
        <v>1257.96</v>
      </c>
      <c r="E49" s="214">
        <v>1259.77</v>
      </c>
      <c r="F49" s="214">
        <v>1274.4100000000001</v>
      </c>
      <c r="G49" s="214">
        <v>1307.96</v>
      </c>
      <c r="H49" s="214">
        <v>1368.96</v>
      </c>
      <c r="I49" s="214">
        <v>1439.12</v>
      </c>
      <c r="J49" s="214">
        <v>1458.47</v>
      </c>
      <c r="K49" s="214">
        <v>1462.55</v>
      </c>
      <c r="L49" s="214">
        <v>1377.11</v>
      </c>
      <c r="M49" s="214">
        <v>1378.54</v>
      </c>
      <c r="N49" s="214">
        <v>1371.22</v>
      </c>
      <c r="O49" s="214">
        <v>1370.64</v>
      </c>
      <c r="P49" s="214">
        <v>1365.33</v>
      </c>
      <c r="Q49" s="214">
        <v>1362.25</v>
      </c>
      <c r="R49" s="214">
        <v>1371.21</v>
      </c>
      <c r="S49" s="214">
        <v>1439.95</v>
      </c>
      <c r="T49" s="214">
        <v>1375.14</v>
      </c>
      <c r="U49" s="214">
        <v>1346.23</v>
      </c>
      <c r="V49" s="214">
        <v>1303.3399999999999</v>
      </c>
      <c r="W49" s="214">
        <v>1295.67</v>
      </c>
      <c r="X49" s="214">
        <v>1267.93</v>
      </c>
      <c r="Y49" s="215">
        <v>1268.3</v>
      </c>
      <c r="AB49" s="4">
        <v>8</v>
      </c>
      <c r="AC49" s="4">
        <v>20</v>
      </c>
    </row>
    <row r="50" spans="1:29" x14ac:dyDescent="0.25">
      <c r="A50" s="69">
        <v>10</v>
      </c>
      <c r="B50" s="223">
        <v>1268.32</v>
      </c>
      <c r="C50" s="214">
        <v>1263.24</v>
      </c>
      <c r="D50" s="214">
        <v>1264.1099999999999</v>
      </c>
      <c r="E50" s="214">
        <v>1270.48</v>
      </c>
      <c r="F50" s="214">
        <v>1278.8399999999999</v>
      </c>
      <c r="G50" s="214">
        <v>1305.6500000000001</v>
      </c>
      <c r="H50" s="214">
        <v>1360.07</v>
      </c>
      <c r="I50" s="214">
        <v>1383.98</v>
      </c>
      <c r="J50" s="214">
        <v>1382.18</v>
      </c>
      <c r="K50" s="214">
        <v>1367.96</v>
      </c>
      <c r="L50" s="214">
        <v>1341.39</v>
      </c>
      <c r="M50" s="214">
        <v>1355.76</v>
      </c>
      <c r="N50" s="214">
        <v>1355.24</v>
      </c>
      <c r="O50" s="214">
        <v>1362.56</v>
      </c>
      <c r="P50" s="214">
        <v>1348.25</v>
      </c>
      <c r="Q50" s="214">
        <v>1357.1</v>
      </c>
      <c r="R50" s="214">
        <v>1369.61</v>
      </c>
      <c r="S50" s="214">
        <v>1392.08</v>
      </c>
      <c r="T50" s="214">
        <v>1373.99</v>
      </c>
      <c r="U50" s="214">
        <v>1326.27</v>
      </c>
      <c r="V50" s="214">
        <v>1290.32</v>
      </c>
      <c r="W50" s="214">
        <v>1276.22</v>
      </c>
      <c r="X50" s="214">
        <v>1270.29</v>
      </c>
      <c r="Y50" s="215">
        <v>1269.49</v>
      </c>
      <c r="AB50" s="4">
        <v>8</v>
      </c>
      <c r="AC50" s="4">
        <v>21</v>
      </c>
    </row>
    <row r="51" spans="1:29" x14ac:dyDescent="0.25">
      <c r="A51" s="69">
        <v>11</v>
      </c>
      <c r="B51" s="223">
        <v>1287.6199999999999</v>
      </c>
      <c r="C51" s="214">
        <v>1286.3900000000001</v>
      </c>
      <c r="D51" s="214">
        <v>1278.71</v>
      </c>
      <c r="E51" s="214">
        <v>1287.46</v>
      </c>
      <c r="F51" s="214">
        <v>1289.06</v>
      </c>
      <c r="G51" s="214">
        <v>1306.03</v>
      </c>
      <c r="H51" s="214">
        <v>1313.43</v>
      </c>
      <c r="I51" s="214">
        <v>1314.7</v>
      </c>
      <c r="J51" s="214">
        <v>1297.57</v>
      </c>
      <c r="K51" s="214">
        <v>1297.55</v>
      </c>
      <c r="L51" s="214">
        <v>1296.5</v>
      </c>
      <c r="M51" s="214">
        <v>1296.51</v>
      </c>
      <c r="N51" s="214">
        <v>1296.1600000000001</v>
      </c>
      <c r="O51" s="214">
        <v>1295.1199999999999</v>
      </c>
      <c r="P51" s="214">
        <v>1296.8599999999999</v>
      </c>
      <c r="Q51" s="214">
        <v>1292.23</v>
      </c>
      <c r="R51" s="214">
        <v>1293.28</v>
      </c>
      <c r="S51" s="214">
        <v>1294.1300000000001</v>
      </c>
      <c r="T51" s="214">
        <v>1293.75</v>
      </c>
      <c r="U51" s="214">
        <v>1293.95</v>
      </c>
      <c r="V51" s="214">
        <v>1293.4100000000001</v>
      </c>
      <c r="W51" s="214">
        <v>1291.6099999999999</v>
      </c>
      <c r="X51" s="214">
        <v>1271.8900000000001</v>
      </c>
      <c r="Y51" s="215">
        <v>1273.53</v>
      </c>
      <c r="AB51" s="4">
        <v>8</v>
      </c>
      <c r="AC51" s="4">
        <v>22</v>
      </c>
    </row>
    <row r="52" spans="1:29" x14ac:dyDescent="0.25">
      <c r="A52" s="69">
        <v>12</v>
      </c>
      <c r="B52" s="223">
        <v>1282.6500000000001</v>
      </c>
      <c r="C52" s="214">
        <v>1277.72</v>
      </c>
      <c r="D52" s="214">
        <v>1253.3599999999999</v>
      </c>
      <c r="E52" s="214">
        <v>1284.97</v>
      </c>
      <c r="F52" s="214">
        <v>1297.55</v>
      </c>
      <c r="G52" s="214">
        <v>1299.67</v>
      </c>
      <c r="H52" s="214">
        <v>1298.6500000000001</v>
      </c>
      <c r="I52" s="214">
        <v>1299.07</v>
      </c>
      <c r="J52" s="214">
        <v>1290.6600000000001</v>
      </c>
      <c r="K52" s="214">
        <v>1290.19</v>
      </c>
      <c r="L52" s="214">
        <v>1289.55</v>
      </c>
      <c r="M52" s="214">
        <v>1274.28</v>
      </c>
      <c r="N52" s="214">
        <v>1289.74</v>
      </c>
      <c r="O52" s="214">
        <v>1274.67</v>
      </c>
      <c r="P52" s="214">
        <v>1289.8699999999999</v>
      </c>
      <c r="Q52" s="214">
        <v>1276.54</v>
      </c>
      <c r="R52" s="214">
        <v>1293.2</v>
      </c>
      <c r="S52" s="214">
        <v>1326.9</v>
      </c>
      <c r="T52" s="214">
        <v>1293.49</v>
      </c>
      <c r="U52" s="214">
        <v>1301.1199999999999</v>
      </c>
      <c r="V52" s="214">
        <v>1296.47</v>
      </c>
      <c r="W52" s="214">
        <v>1294.8</v>
      </c>
      <c r="X52" s="214">
        <v>1292.8900000000001</v>
      </c>
      <c r="Y52" s="215">
        <v>1296.74</v>
      </c>
      <c r="AB52" s="4">
        <v>8</v>
      </c>
      <c r="AC52" s="4">
        <v>23</v>
      </c>
    </row>
    <row r="53" spans="1:29" x14ac:dyDescent="0.25">
      <c r="A53" s="69">
        <v>13</v>
      </c>
      <c r="B53" s="223">
        <v>1298.31</v>
      </c>
      <c r="C53" s="214">
        <v>1298.8800000000001</v>
      </c>
      <c r="D53" s="214">
        <v>1299.3699999999999</v>
      </c>
      <c r="E53" s="214">
        <v>1299.96</v>
      </c>
      <c r="F53" s="214">
        <v>1300.93</v>
      </c>
      <c r="G53" s="214">
        <v>1302.99</v>
      </c>
      <c r="H53" s="214">
        <v>1305.05</v>
      </c>
      <c r="I53" s="214">
        <v>1309.68</v>
      </c>
      <c r="J53" s="214">
        <v>1391.05</v>
      </c>
      <c r="K53" s="214">
        <v>1390.92</v>
      </c>
      <c r="L53" s="214">
        <v>1383.7</v>
      </c>
      <c r="M53" s="214">
        <v>1382.02</v>
      </c>
      <c r="N53" s="214">
        <v>1382.02</v>
      </c>
      <c r="O53" s="214">
        <v>1384.34</v>
      </c>
      <c r="P53" s="214">
        <v>1388.35</v>
      </c>
      <c r="Q53" s="214">
        <v>1401.15</v>
      </c>
      <c r="R53" s="214">
        <v>1428.94</v>
      </c>
      <c r="S53" s="214">
        <v>1429.49</v>
      </c>
      <c r="T53" s="214">
        <v>1410.77</v>
      </c>
      <c r="U53" s="214">
        <v>1394.28</v>
      </c>
      <c r="V53" s="214">
        <v>1371.03</v>
      </c>
      <c r="W53" s="214">
        <v>1327.15</v>
      </c>
      <c r="X53" s="214">
        <v>1298.97</v>
      </c>
      <c r="Y53" s="215">
        <v>1299.24</v>
      </c>
      <c r="AB53" s="4">
        <v>8</v>
      </c>
      <c r="AC53" s="4">
        <v>24</v>
      </c>
    </row>
    <row r="54" spans="1:29" x14ac:dyDescent="0.25">
      <c r="A54" s="69">
        <v>14</v>
      </c>
      <c r="B54" s="223">
        <v>1299.6500000000001</v>
      </c>
      <c r="C54" s="214">
        <v>1300.4000000000001</v>
      </c>
      <c r="D54" s="214">
        <v>1299.6400000000001</v>
      </c>
      <c r="E54" s="214">
        <v>1288.46</v>
      </c>
      <c r="F54" s="214">
        <v>1299.8699999999999</v>
      </c>
      <c r="G54" s="214">
        <v>1302.7</v>
      </c>
      <c r="H54" s="214">
        <v>1302.97</v>
      </c>
      <c r="I54" s="214">
        <v>1307.33</v>
      </c>
      <c r="J54" s="214">
        <v>1347.18</v>
      </c>
      <c r="K54" s="214">
        <v>1432.51</v>
      </c>
      <c r="L54" s="214">
        <v>1433.57</v>
      </c>
      <c r="M54" s="214">
        <v>1431.61</v>
      </c>
      <c r="N54" s="214">
        <v>1424.01</v>
      </c>
      <c r="O54" s="214">
        <v>1419.65</v>
      </c>
      <c r="P54" s="214">
        <v>1426.55</v>
      </c>
      <c r="Q54" s="214">
        <v>1435.97</v>
      </c>
      <c r="R54" s="214">
        <v>1454.73</v>
      </c>
      <c r="S54" s="214">
        <v>1491.5</v>
      </c>
      <c r="T54" s="214">
        <v>1448.52</v>
      </c>
      <c r="U54" s="214">
        <v>1383.15</v>
      </c>
      <c r="V54" s="214">
        <v>1309.68</v>
      </c>
      <c r="W54" s="214">
        <v>1392.52</v>
      </c>
      <c r="X54" s="214">
        <v>1321.5</v>
      </c>
      <c r="Y54" s="215">
        <v>1305.54</v>
      </c>
      <c r="AB54" s="4">
        <v>8</v>
      </c>
      <c r="AC54" s="4">
        <v>25</v>
      </c>
    </row>
    <row r="55" spans="1:29" x14ac:dyDescent="0.25">
      <c r="A55" s="69">
        <v>15</v>
      </c>
      <c r="B55" s="223">
        <v>1299.05</v>
      </c>
      <c r="C55" s="214">
        <v>1294.67</v>
      </c>
      <c r="D55" s="214">
        <v>1292.99</v>
      </c>
      <c r="E55" s="214">
        <v>1293.27</v>
      </c>
      <c r="F55" s="214">
        <v>1300.5</v>
      </c>
      <c r="G55" s="214">
        <v>1306.26</v>
      </c>
      <c r="H55" s="214">
        <v>1307.29</v>
      </c>
      <c r="I55" s="214">
        <v>1349.21</v>
      </c>
      <c r="J55" s="214">
        <v>1351.56</v>
      </c>
      <c r="K55" s="214">
        <v>1354.5</v>
      </c>
      <c r="L55" s="214">
        <v>1348.39</v>
      </c>
      <c r="M55" s="214">
        <v>1362.92</v>
      </c>
      <c r="N55" s="214">
        <v>1341.33</v>
      </c>
      <c r="O55" s="214">
        <v>1345.48</v>
      </c>
      <c r="P55" s="214">
        <v>1348.61</v>
      </c>
      <c r="Q55" s="214">
        <v>1363.75</v>
      </c>
      <c r="R55" s="214">
        <v>1405.97</v>
      </c>
      <c r="S55" s="214">
        <v>1414.21</v>
      </c>
      <c r="T55" s="214">
        <v>1381.78</v>
      </c>
      <c r="U55" s="214">
        <v>1360.04</v>
      </c>
      <c r="V55" s="214">
        <v>1305.1400000000001</v>
      </c>
      <c r="W55" s="214">
        <v>1291.69</v>
      </c>
      <c r="X55" s="214">
        <v>1291.46</v>
      </c>
      <c r="Y55" s="215">
        <v>1276.79</v>
      </c>
      <c r="AB55" s="4">
        <v>9</v>
      </c>
      <c r="AC55" s="4">
        <v>2</v>
      </c>
    </row>
    <row r="56" spans="1:29" x14ac:dyDescent="0.25">
      <c r="A56" s="69">
        <v>16</v>
      </c>
      <c r="B56" s="223">
        <v>1283.32</v>
      </c>
      <c r="C56" s="214">
        <v>1264.6300000000001</v>
      </c>
      <c r="D56" s="214">
        <v>1249.9000000000001</v>
      </c>
      <c r="E56" s="214">
        <v>1273.6400000000001</v>
      </c>
      <c r="F56" s="214">
        <v>1299.1300000000001</v>
      </c>
      <c r="G56" s="214">
        <v>1299.97</v>
      </c>
      <c r="H56" s="214">
        <v>1303.98</v>
      </c>
      <c r="I56" s="214">
        <v>1300.3599999999999</v>
      </c>
      <c r="J56" s="214">
        <v>1288.82</v>
      </c>
      <c r="K56" s="214">
        <v>1288.67</v>
      </c>
      <c r="L56" s="214">
        <v>1287.77</v>
      </c>
      <c r="M56" s="214">
        <v>1287.55</v>
      </c>
      <c r="N56" s="214">
        <v>1288.31</v>
      </c>
      <c r="O56" s="214">
        <v>1288.3599999999999</v>
      </c>
      <c r="P56" s="214">
        <v>1288.73</v>
      </c>
      <c r="Q56" s="214">
        <v>1289.6300000000001</v>
      </c>
      <c r="R56" s="214">
        <v>1324.75</v>
      </c>
      <c r="S56" s="214">
        <v>1328.83</v>
      </c>
      <c r="T56" s="214">
        <v>1290.93</v>
      </c>
      <c r="U56" s="214">
        <v>1302.3</v>
      </c>
      <c r="V56" s="214">
        <v>1290.0899999999999</v>
      </c>
      <c r="W56" s="214">
        <v>1285.28</v>
      </c>
      <c r="X56" s="214">
        <v>1285.2</v>
      </c>
      <c r="Y56" s="215">
        <v>1286.77</v>
      </c>
      <c r="AB56" s="4">
        <v>9</v>
      </c>
      <c r="AC56" s="4">
        <v>3</v>
      </c>
    </row>
    <row r="57" spans="1:29" x14ac:dyDescent="0.25">
      <c r="A57" s="69">
        <v>17</v>
      </c>
      <c r="B57" s="223">
        <v>1286.44</v>
      </c>
      <c r="C57" s="214">
        <v>1280.9100000000001</v>
      </c>
      <c r="D57" s="214">
        <v>1291.95</v>
      </c>
      <c r="E57" s="214">
        <v>1293.54</v>
      </c>
      <c r="F57" s="214">
        <v>1299.43</v>
      </c>
      <c r="G57" s="214">
        <v>1318.09</v>
      </c>
      <c r="H57" s="214">
        <v>1412.51</v>
      </c>
      <c r="I57" s="214">
        <v>1429.96</v>
      </c>
      <c r="J57" s="214">
        <v>1428.33</v>
      </c>
      <c r="K57" s="214">
        <v>1426.56</v>
      </c>
      <c r="L57" s="214">
        <v>1409.15</v>
      </c>
      <c r="M57" s="214">
        <v>1411.95</v>
      </c>
      <c r="N57" s="214">
        <v>1402.95</v>
      </c>
      <c r="O57" s="214">
        <v>1405.93</v>
      </c>
      <c r="P57" s="214">
        <v>1419.59</v>
      </c>
      <c r="Q57" s="214">
        <v>1439.65</v>
      </c>
      <c r="R57" s="214">
        <v>1530.63</v>
      </c>
      <c r="S57" s="214">
        <v>1542.05</v>
      </c>
      <c r="T57" s="214">
        <v>1447.04</v>
      </c>
      <c r="U57" s="214">
        <v>1420.07</v>
      </c>
      <c r="V57" s="214">
        <v>1342.97</v>
      </c>
      <c r="W57" s="214">
        <v>1298.77</v>
      </c>
      <c r="X57" s="214">
        <v>1290.49</v>
      </c>
      <c r="Y57" s="215">
        <v>1292.44</v>
      </c>
      <c r="AB57" s="4">
        <v>9</v>
      </c>
      <c r="AC57" s="4">
        <v>4</v>
      </c>
    </row>
    <row r="58" spans="1:29" x14ac:dyDescent="0.25">
      <c r="A58" s="69">
        <v>18</v>
      </c>
      <c r="B58" s="223">
        <v>1294.57</v>
      </c>
      <c r="C58" s="214">
        <v>1295.42</v>
      </c>
      <c r="D58" s="214">
        <v>1289.8699999999999</v>
      </c>
      <c r="E58" s="214">
        <v>1296.79</v>
      </c>
      <c r="F58" s="214">
        <v>1296.9100000000001</v>
      </c>
      <c r="G58" s="214">
        <v>1375.27</v>
      </c>
      <c r="H58" s="214">
        <v>1430.21</v>
      </c>
      <c r="I58" s="214">
        <v>1461.64</v>
      </c>
      <c r="J58" s="214">
        <v>1461.82</v>
      </c>
      <c r="K58" s="214">
        <v>1466.51</v>
      </c>
      <c r="L58" s="214">
        <v>1448.37</v>
      </c>
      <c r="M58" s="214">
        <v>1449.69</v>
      </c>
      <c r="N58" s="214">
        <v>1424.04</v>
      </c>
      <c r="O58" s="214">
        <v>1399.05</v>
      </c>
      <c r="P58" s="214">
        <v>1441.13</v>
      </c>
      <c r="Q58" s="214">
        <v>1462.83</v>
      </c>
      <c r="R58" s="214">
        <v>1509.13</v>
      </c>
      <c r="S58" s="214">
        <v>1485.07</v>
      </c>
      <c r="T58" s="214">
        <v>1456.79</v>
      </c>
      <c r="U58" s="214">
        <v>1410.77</v>
      </c>
      <c r="V58" s="214">
        <v>1299.03</v>
      </c>
      <c r="W58" s="214">
        <v>1296.8900000000001</v>
      </c>
      <c r="X58" s="214">
        <v>1290.8</v>
      </c>
      <c r="Y58" s="215">
        <v>1292.6300000000001</v>
      </c>
      <c r="AB58" s="4">
        <v>9</v>
      </c>
      <c r="AC58" s="4">
        <v>5</v>
      </c>
    </row>
    <row r="59" spans="1:29" x14ac:dyDescent="0.25">
      <c r="A59" s="69">
        <v>19</v>
      </c>
      <c r="B59" s="223">
        <v>1293.6300000000001</v>
      </c>
      <c r="C59" s="214">
        <v>1295.48</v>
      </c>
      <c r="D59" s="214">
        <v>1296.4000000000001</v>
      </c>
      <c r="E59" s="214">
        <v>1297.97</v>
      </c>
      <c r="F59" s="214">
        <v>1303.8800000000001</v>
      </c>
      <c r="G59" s="214">
        <v>1328.13</v>
      </c>
      <c r="H59" s="214">
        <v>1421.15</v>
      </c>
      <c r="I59" s="214">
        <v>1436.46</v>
      </c>
      <c r="J59" s="214">
        <v>1437.9</v>
      </c>
      <c r="K59" s="214">
        <v>1435.08</v>
      </c>
      <c r="L59" s="214">
        <v>1435.45</v>
      </c>
      <c r="M59" s="214">
        <v>1423.5</v>
      </c>
      <c r="N59" s="214">
        <v>1421.46</v>
      </c>
      <c r="O59" s="214">
        <v>1419.57</v>
      </c>
      <c r="P59" s="214">
        <v>1422.64</v>
      </c>
      <c r="Q59" s="214">
        <v>1435.6</v>
      </c>
      <c r="R59" s="214">
        <v>1462.45</v>
      </c>
      <c r="S59" s="214">
        <v>1458.16</v>
      </c>
      <c r="T59" s="214">
        <v>1434.54</v>
      </c>
      <c r="U59" s="214">
        <v>1420.84</v>
      </c>
      <c r="V59" s="214">
        <v>1363.58</v>
      </c>
      <c r="W59" s="214">
        <v>1297.93</v>
      </c>
      <c r="X59" s="214">
        <v>1292.2</v>
      </c>
      <c r="Y59" s="215">
        <v>1291.97</v>
      </c>
      <c r="AB59" s="4">
        <v>9</v>
      </c>
      <c r="AC59" s="4">
        <v>6</v>
      </c>
    </row>
    <row r="60" spans="1:29" x14ac:dyDescent="0.25">
      <c r="A60" s="69">
        <v>20</v>
      </c>
      <c r="B60" s="223">
        <v>1301.8900000000001</v>
      </c>
      <c r="C60" s="214">
        <v>1295.8900000000001</v>
      </c>
      <c r="D60" s="214">
        <v>1297.77</v>
      </c>
      <c r="E60" s="214">
        <v>1298.3499999999999</v>
      </c>
      <c r="F60" s="214">
        <v>1297.72</v>
      </c>
      <c r="G60" s="214">
        <v>1301.32</v>
      </c>
      <c r="H60" s="214">
        <v>1306.22</v>
      </c>
      <c r="I60" s="214">
        <v>1367.65</v>
      </c>
      <c r="J60" s="214">
        <v>1369.98</v>
      </c>
      <c r="K60" s="214">
        <v>1371.44</v>
      </c>
      <c r="L60" s="214">
        <v>1367.11</v>
      </c>
      <c r="M60" s="214">
        <v>1363.52</v>
      </c>
      <c r="N60" s="214">
        <v>1364.07</v>
      </c>
      <c r="O60" s="214">
        <v>1366.84</v>
      </c>
      <c r="P60" s="214">
        <v>1372.76</v>
      </c>
      <c r="Q60" s="214">
        <v>1379.53</v>
      </c>
      <c r="R60" s="214">
        <v>1389.89</v>
      </c>
      <c r="S60" s="214">
        <v>1383.72</v>
      </c>
      <c r="T60" s="214">
        <v>1389.34</v>
      </c>
      <c r="U60" s="214">
        <v>1356.77</v>
      </c>
      <c r="V60" s="214">
        <v>1296.01</v>
      </c>
      <c r="W60" s="214">
        <v>1288.69</v>
      </c>
      <c r="X60" s="214">
        <v>1290.43</v>
      </c>
      <c r="Y60" s="215">
        <v>1292.8800000000001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23">
        <v>1293.5899999999999</v>
      </c>
      <c r="C61" s="214">
        <v>1288.46</v>
      </c>
      <c r="D61" s="214">
        <v>1288.97</v>
      </c>
      <c r="E61" s="214">
        <v>1289.56</v>
      </c>
      <c r="F61" s="214">
        <v>1289.52</v>
      </c>
      <c r="G61" s="214">
        <v>1297.4100000000001</v>
      </c>
      <c r="H61" s="214">
        <v>1296.5999999999999</v>
      </c>
      <c r="I61" s="214">
        <v>1297.69</v>
      </c>
      <c r="J61" s="214">
        <v>1292.54</v>
      </c>
      <c r="K61" s="214">
        <v>1303.08</v>
      </c>
      <c r="L61" s="214">
        <v>1299.0899999999999</v>
      </c>
      <c r="M61" s="214">
        <v>1290.3800000000001</v>
      </c>
      <c r="N61" s="214">
        <v>1290.0899999999999</v>
      </c>
      <c r="O61" s="214">
        <v>1290.3800000000001</v>
      </c>
      <c r="P61" s="214">
        <v>1317.62</v>
      </c>
      <c r="Q61" s="214">
        <v>1353.76</v>
      </c>
      <c r="R61" s="214">
        <v>1363.23</v>
      </c>
      <c r="S61" s="214">
        <v>1360.47</v>
      </c>
      <c r="T61" s="214">
        <v>1357.01</v>
      </c>
      <c r="U61" s="214">
        <v>1319.99</v>
      </c>
      <c r="V61" s="214">
        <v>1376.46</v>
      </c>
      <c r="W61" s="214">
        <v>1308.8</v>
      </c>
      <c r="X61" s="214">
        <v>1291.96</v>
      </c>
      <c r="Y61" s="215">
        <v>1291.98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23">
        <v>1295.44</v>
      </c>
      <c r="C62" s="214">
        <v>1296.72</v>
      </c>
      <c r="D62" s="214">
        <v>1297.3900000000001</v>
      </c>
      <c r="E62" s="214">
        <v>1298.05</v>
      </c>
      <c r="F62" s="214">
        <v>1304.73</v>
      </c>
      <c r="G62" s="214">
        <v>1417.83</v>
      </c>
      <c r="H62" s="214">
        <v>1537.54</v>
      </c>
      <c r="I62" s="214">
        <v>1561.86</v>
      </c>
      <c r="J62" s="214">
        <v>1478.42</v>
      </c>
      <c r="K62" s="214">
        <v>1475.69</v>
      </c>
      <c r="L62" s="214">
        <v>1463.75</v>
      </c>
      <c r="M62" s="214">
        <v>1480.06</v>
      </c>
      <c r="N62" s="214">
        <v>1473.26</v>
      </c>
      <c r="O62" s="214">
        <v>1470.22</v>
      </c>
      <c r="P62" s="214">
        <v>1481.52</v>
      </c>
      <c r="Q62" s="214">
        <v>1493.32</v>
      </c>
      <c r="R62" s="214">
        <v>1493.05</v>
      </c>
      <c r="S62" s="214">
        <v>1484.77</v>
      </c>
      <c r="T62" s="214">
        <v>1441.45</v>
      </c>
      <c r="U62" s="214">
        <v>1428.63</v>
      </c>
      <c r="V62" s="214">
        <v>1339.11</v>
      </c>
      <c r="W62" s="214">
        <v>1300.6400000000001</v>
      </c>
      <c r="X62" s="214">
        <v>1293.1099999999999</v>
      </c>
      <c r="Y62" s="215">
        <v>1293.79</v>
      </c>
      <c r="AB62" s="4">
        <v>9</v>
      </c>
      <c r="AC62" s="4">
        <v>9</v>
      </c>
    </row>
    <row r="63" spans="1:29" x14ac:dyDescent="0.25">
      <c r="A63" s="69">
        <v>23</v>
      </c>
      <c r="B63" s="223">
        <v>1296.1400000000001</v>
      </c>
      <c r="C63" s="214">
        <v>1297.03</v>
      </c>
      <c r="D63" s="214">
        <v>1298</v>
      </c>
      <c r="E63" s="214">
        <v>1298.92</v>
      </c>
      <c r="F63" s="214">
        <v>1305.5</v>
      </c>
      <c r="G63" s="214">
        <v>1350.73</v>
      </c>
      <c r="H63" s="214">
        <v>1413.06</v>
      </c>
      <c r="I63" s="214">
        <v>1446.84</v>
      </c>
      <c r="J63" s="214">
        <v>1421.2</v>
      </c>
      <c r="K63" s="214">
        <v>1416.18</v>
      </c>
      <c r="L63" s="214">
        <v>1405.13</v>
      </c>
      <c r="M63" s="214">
        <v>1404.47</v>
      </c>
      <c r="N63" s="214">
        <v>1382.46</v>
      </c>
      <c r="O63" s="214">
        <v>1388.53</v>
      </c>
      <c r="P63" s="214">
        <v>1412.83</v>
      </c>
      <c r="Q63" s="214">
        <v>1451.37</v>
      </c>
      <c r="R63" s="214">
        <v>1463.57</v>
      </c>
      <c r="S63" s="214">
        <v>1465.8</v>
      </c>
      <c r="T63" s="214">
        <v>1428.16</v>
      </c>
      <c r="U63" s="214">
        <v>1393.43</v>
      </c>
      <c r="V63" s="214">
        <v>1361.5</v>
      </c>
      <c r="W63" s="214">
        <v>1303.78</v>
      </c>
      <c r="X63" s="214">
        <v>1301.46</v>
      </c>
      <c r="Y63" s="215">
        <v>1294.55</v>
      </c>
      <c r="AB63" s="4">
        <v>9</v>
      </c>
      <c r="AC63" s="4">
        <v>10</v>
      </c>
    </row>
    <row r="64" spans="1:29" x14ac:dyDescent="0.25">
      <c r="A64" s="69">
        <v>24</v>
      </c>
      <c r="B64" s="223">
        <v>1296.06</v>
      </c>
      <c r="C64" s="214">
        <v>1293.01</v>
      </c>
      <c r="D64" s="214">
        <v>1288.06</v>
      </c>
      <c r="E64" s="214">
        <v>1287.44</v>
      </c>
      <c r="F64" s="214">
        <v>1295.3800000000001</v>
      </c>
      <c r="G64" s="214">
        <v>1309.76</v>
      </c>
      <c r="H64" s="214">
        <v>1342.55</v>
      </c>
      <c r="I64" s="214">
        <v>1377.17</v>
      </c>
      <c r="J64" s="214">
        <v>1385.01</v>
      </c>
      <c r="K64" s="214">
        <v>1386.33</v>
      </c>
      <c r="L64" s="214">
        <v>1377.03</v>
      </c>
      <c r="M64" s="214">
        <v>1375.71</v>
      </c>
      <c r="N64" s="214">
        <v>1375.49</v>
      </c>
      <c r="O64" s="214">
        <v>1382.72</v>
      </c>
      <c r="P64" s="214">
        <v>1389.34</v>
      </c>
      <c r="Q64" s="214">
        <v>1403.55</v>
      </c>
      <c r="R64" s="214">
        <v>1440.17</v>
      </c>
      <c r="S64" s="214">
        <v>1450.35</v>
      </c>
      <c r="T64" s="214">
        <v>1389.88</v>
      </c>
      <c r="U64" s="214">
        <v>1379.76</v>
      </c>
      <c r="V64" s="214">
        <v>1339.86</v>
      </c>
      <c r="W64" s="214">
        <v>1303.43</v>
      </c>
      <c r="X64" s="214">
        <v>1297.44</v>
      </c>
      <c r="Y64" s="215">
        <v>1297.6500000000001</v>
      </c>
      <c r="AB64" s="4">
        <v>9</v>
      </c>
      <c r="AC64" s="4">
        <v>11</v>
      </c>
    </row>
    <row r="65" spans="1:29" x14ac:dyDescent="0.25">
      <c r="A65" s="69">
        <v>25</v>
      </c>
      <c r="B65" s="223">
        <v>1299.6099999999999</v>
      </c>
      <c r="C65" s="214">
        <v>1300.6600000000001</v>
      </c>
      <c r="D65" s="214">
        <v>1296.1400000000001</v>
      </c>
      <c r="E65" s="214">
        <v>1301.97</v>
      </c>
      <c r="F65" s="214">
        <v>1303.21</v>
      </c>
      <c r="G65" s="214">
        <v>1319.91</v>
      </c>
      <c r="H65" s="214">
        <v>1374.78</v>
      </c>
      <c r="I65" s="214">
        <v>1423.8</v>
      </c>
      <c r="J65" s="214">
        <v>1393.07</v>
      </c>
      <c r="K65" s="214">
        <v>1389.97</v>
      </c>
      <c r="L65" s="214">
        <v>1381.68</v>
      </c>
      <c r="M65" s="214">
        <v>1380.49</v>
      </c>
      <c r="N65" s="214">
        <v>1378.94</v>
      </c>
      <c r="O65" s="214">
        <v>1382.68</v>
      </c>
      <c r="P65" s="214">
        <v>1394.25</v>
      </c>
      <c r="Q65" s="214">
        <v>1406.15</v>
      </c>
      <c r="R65" s="214">
        <v>1460.06</v>
      </c>
      <c r="S65" s="214">
        <v>1455.98</v>
      </c>
      <c r="T65" s="214">
        <v>1395.96</v>
      </c>
      <c r="U65" s="214">
        <v>1380.58</v>
      </c>
      <c r="V65" s="214">
        <v>1338.34</v>
      </c>
      <c r="W65" s="214">
        <v>1304.96</v>
      </c>
      <c r="X65" s="214">
        <v>1297</v>
      </c>
      <c r="Y65" s="215">
        <v>1297.3</v>
      </c>
      <c r="AB65" s="4">
        <v>9</v>
      </c>
      <c r="AC65" s="4">
        <v>12</v>
      </c>
    </row>
    <row r="66" spans="1:29" x14ac:dyDescent="0.25">
      <c r="A66" s="69">
        <v>26</v>
      </c>
      <c r="B66" s="223">
        <v>1299.25</v>
      </c>
      <c r="C66" s="214">
        <v>1294.71</v>
      </c>
      <c r="D66" s="214">
        <v>1295.03</v>
      </c>
      <c r="E66" s="214">
        <v>1296.77</v>
      </c>
      <c r="F66" s="214">
        <v>1302.6300000000001</v>
      </c>
      <c r="G66" s="214">
        <v>1311.02</v>
      </c>
      <c r="H66" s="214">
        <v>1361.17</v>
      </c>
      <c r="I66" s="214">
        <v>1360.28</v>
      </c>
      <c r="J66" s="214">
        <v>1351.88</v>
      </c>
      <c r="K66" s="214">
        <v>1363.47</v>
      </c>
      <c r="L66" s="214">
        <v>1361.47</v>
      </c>
      <c r="M66" s="214">
        <v>1361.59</v>
      </c>
      <c r="N66" s="214">
        <v>1352.26</v>
      </c>
      <c r="O66" s="214">
        <v>1352.86</v>
      </c>
      <c r="P66" s="214">
        <v>1362.83</v>
      </c>
      <c r="Q66" s="214">
        <v>1372.55</v>
      </c>
      <c r="R66" s="214">
        <v>1406.88</v>
      </c>
      <c r="S66" s="214">
        <v>1377.61</v>
      </c>
      <c r="T66" s="214">
        <v>1360.21</v>
      </c>
      <c r="U66" s="214">
        <v>1322.44</v>
      </c>
      <c r="V66" s="214">
        <v>1300.24</v>
      </c>
      <c r="W66" s="214">
        <v>1244.18</v>
      </c>
      <c r="X66" s="214">
        <v>1289.57</v>
      </c>
      <c r="Y66" s="215">
        <v>1292.0999999999999</v>
      </c>
      <c r="AB66" s="4">
        <v>9</v>
      </c>
      <c r="AC66" s="4">
        <v>13</v>
      </c>
    </row>
    <row r="67" spans="1:29" x14ac:dyDescent="0.25">
      <c r="A67" s="69">
        <v>27</v>
      </c>
      <c r="B67" s="223">
        <v>1295.54</v>
      </c>
      <c r="C67" s="214">
        <v>1295.5</v>
      </c>
      <c r="D67" s="214">
        <v>1295.5899999999999</v>
      </c>
      <c r="E67" s="214">
        <v>1296.47</v>
      </c>
      <c r="F67" s="214">
        <v>1298.31</v>
      </c>
      <c r="G67" s="214">
        <v>1295.55</v>
      </c>
      <c r="H67" s="214">
        <v>1308.3599999999999</v>
      </c>
      <c r="I67" s="214">
        <v>1372.93</v>
      </c>
      <c r="J67" s="214">
        <v>1457.48</v>
      </c>
      <c r="K67" s="214">
        <v>1493.55</v>
      </c>
      <c r="L67" s="214">
        <v>1459.23</v>
      </c>
      <c r="M67" s="214">
        <v>1444.83</v>
      </c>
      <c r="N67" s="214">
        <v>1420.69</v>
      </c>
      <c r="O67" s="214">
        <v>1431.72</v>
      </c>
      <c r="P67" s="214">
        <v>1447.43</v>
      </c>
      <c r="Q67" s="214">
        <v>1482.64</v>
      </c>
      <c r="R67" s="214">
        <v>1501.39</v>
      </c>
      <c r="S67" s="214">
        <v>1489.27</v>
      </c>
      <c r="T67" s="214">
        <v>1471.34</v>
      </c>
      <c r="U67" s="214">
        <v>1452.1</v>
      </c>
      <c r="V67" s="214">
        <v>1409.28</v>
      </c>
      <c r="W67" s="214">
        <v>1320.92</v>
      </c>
      <c r="X67" s="214">
        <v>1295.22</v>
      </c>
      <c r="Y67" s="215">
        <v>1295.99</v>
      </c>
      <c r="AB67" s="4">
        <v>9</v>
      </c>
      <c r="AC67" s="4">
        <v>14</v>
      </c>
    </row>
    <row r="68" spans="1:29" x14ac:dyDescent="0.25">
      <c r="A68" s="69">
        <v>28</v>
      </c>
      <c r="B68" s="223">
        <v>1296.07</v>
      </c>
      <c r="C68" s="214">
        <v>1295.8599999999999</v>
      </c>
      <c r="D68" s="214">
        <v>1296.3499999999999</v>
      </c>
      <c r="E68" s="214">
        <v>1296.6500000000001</v>
      </c>
      <c r="F68" s="214">
        <v>1296.8900000000001</v>
      </c>
      <c r="G68" s="214">
        <v>1293.8</v>
      </c>
      <c r="H68" s="214">
        <v>1296.51</v>
      </c>
      <c r="I68" s="214">
        <v>1313.86</v>
      </c>
      <c r="J68" s="214">
        <v>1388.48</v>
      </c>
      <c r="K68" s="214">
        <v>1452.93</v>
      </c>
      <c r="L68" s="214">
        <v>1449.98</v>
      </c>
      <c r="M68" s="214">
        <v>1451.37</v>
      </c>
      <c r="N68" s="214">
        <v>1447.66</v>
      </c>
      <c r="O68" s="214">
        <v>1451.7</v>
      </c>
      <c r="P68" s="214">
        <v>1480.29</v>
      </c>
      <c r="Q68" s="214">
        <v>1507.47</v>
      </c>
      <c r="R68" s="214">
        <v>1534.6</v>
      </c>
      <c r="S68" s="214">
        <v>1516.87</v>
      </c>
      <c r="T68" s="214">
        <v>1504.21</v>
      </c>
      <c r="U68" s="214">
        <v>1498.64</v>
      </c>
      <c r="V68" s="214">
        <v>1459.86</v>
      </c>
      <c r="W68" s="214">
        <v>1332.94</v>
      </c>
      <c r="X68" s="214">
        <v>1302.7</v>
      </c>
      <c r="Y68" s="215">
        <v>1296.6099999999999</v>
      </c>
      <c r="AB68" s="4">
        <v>9</v>
      </c>
      <c r="AC68" s="4">
        <v>15</v>
      </c>
    </row>
    <row r="69" spans="1:29" x14ac:dyDescent="0.25">
      <c r="A69" s="69">
        <v>29</v>
      </c>
      <c r="B69" s="223">
        <v>1295.6600000000001</v>
      </c>
      <c r="C69" s="214">
        <v>1295.74</v>
      </c>
      <c r="D69" s="214">
        <v>1295.81</v>
      </c>
      <c r="E69" s="214">
        <v>1296.97</v>
      </c>
      <c r="F69" s="214">
        <v>1300.98</v>
      </c>
      <c r="G69" s="214">
        <v>1325.38</v>
      </c>
      <c r="H69" s="214">
        <v>1371.34</v>
      </c>
      <c r="I69" s="214">
        <v>1447.76</v>
      </c>
      <c r="J69" s="214">
        <v>1449.07</v>
      </c>
      <c r="K69" s="214">
        <v>1451.46</v>
      </c>
      <c r="L69" s="214">
        <v>1445.15</v>
      </c>
      <c r="M69" s="214">
        <v>1447.58</v>
      </c>
      <c r="N69" s="214">
        <v>1446.19</v>
      </c>
      <c r="O69" s="214">
        <v>1448.79</v>
      </c>
      <c r="P69" s="214">
        <v>1470.5</v>
      </c>
      <c r="Q69" s="214">
        <v>1533.7</v>
      </c>
      <c r="R69" s="214">
        <v>1547.04</v>
      </c>
      <c r="S69" s="214">
        <v>1538.31</v>
      </c>
      <c r="T69" s="214">
        <v>1477.04</v>
      </c>
      <c r="U69" s="214">
        <v>1460.92</v>
      </c>
      <c r="V69" s="214">
        <v>1411.52</v>
      </c>
      <c r="W69" s="214">
        <v>1332.97</v>
      </c>
      <c r="X69" s="214">
        <v>1300.54</v>
      </c>
      <c r="Y69" s="215">
        <v>1294.8599999999999</v>
      </c>
      <c r="AB69" s="4">
        <v>9</v>
      </c>
      <c r="AC69" s="4">
        <v>16</v>
      </c>
    </row>
    <row r="70" spans="1:29" x14ac:dyDescent="0.25">
      <c r="A70" s="69">
        <v>30</v>
      </c>
      <c r="B70" s="223">
        <v>1297.8</v>
      </c>
      <c r="C70" s="214">
        <v>1296.98</v>
      </c>
      <c r="D70" s="214">
        <v>1297.67</v>
      </c>
      <c r="E70" s="214">
        <v>1299.19</v>
      </c>
      <c r="F70" s="214">
        <v>1300.73</v>
      </c>
      <c r="G70" s="214">
        <v>1316.9</v>
      </c>
      <c r="H70" s="214">
        <v>1361.49</v>
      </c>
      <c r="I70" s="214">
        <v>1388.71</v>
      </c>
      <c r="J70" s="214">
        <v>1395.23</v>
      </c>
      <c r="K70" s="214">
        <v>1368.56</v>
      </c>
      <c r="L70" s="214">
        <v>1338.13</v>
      </c>
      <c r="M70" s="214">
        <v>1333.33</v>
      </c>
      <c r="N70" s="214">
        <v>1329.8</v>
      </c>
      <c r="O70" s="214">
        <v>1328.06</v>
      </c>
      <c r="P70" s="214">
        <v>1336.82</v>
      </c>
      <c r="Q70" s="214">
        <v>1353.51</v>
      </c>
      <c r="R70" s="214">
        <v>1438.38</v>
      </c>
      <c r="S70" s="214">
        <v>1381.58</v>
      </c>
      <c r="T70" s="214">
        <v>1341.52</v>
      </c>
      <c r="U70" s="214">
        <v>1321.31</v>
      </c>
      <c r="V70" s="214">
        <v>1314.78</v>
      </c>
      <c r="W70" s="214">
        <v>1302.0899999999999</v>
      </c>
      <c r="X70" s="214">
        <v>1289.67</v>
      </c>
      <c r="Y70" s="215">
        <v>1294.26</v>
      </c>
      <c r="AB70" s="4">
        <v>9</v>
      </c>
      <c r="AC70" s="4">
        <v>17</v>
      </c>
    </row>
    <row r="71" spans="1:29" x14ac:dyDescent="0.25">
      <c r="A71" s="70">
        <v>31</v>
      </c>
      <c r="B71" s="224">
        <v>1297.4000000000001</v>
      </c>
      <c r="C71" s="217">
        <v>1295.7</v>
      </c>
      <c r="D71" s="217">
        <v>1298.1199999999999</v>
      </c>
      <c r="E71" s="217">
        <v>1299.01</v>
      </c>
      <c r="F71" s="217">
        <v>1308.96</v>
      </c>
      <c r="G71" s="217">
        <v>1397.05</v>
      </c>
      <c r="H71" s="217">
        <v>1523.79</v>
      </c>
      <c r="I71" s="217">
        <v>1594.14</v>
      </c>
      <c r="J71" s="217">
        <v>1582.45</v>
      </c>
      <c r="K71" s="217">
        <v>1575.3</v>
      </c>
      <c r="L71" s="217">
        <v>1562.44</v>
      </c>
      <c r="M71" s="217">
        <v>1573.39</v>
      </c>
      <c r="N71" s="217">
        <v>1566.13</v>
      </c>
      <c r="O71" s="217">
        <v>1573.86</v>
      </c>
      <c r="P71" s="217">
        <v>1596.11</v>
      </c>
      <c r="Q71" s="217">
        <v>1633.75</v>
      </c>
      <c r="R71" s="217">
        <v>1645.51</v>
      </c>
      <c r="S71" s="217">
        <v>1643.74</v>
      </c>
      <c r="T71" s="217">
        <v>1568.01</v>
      </c>
      <c r="U71" s="217">
        <v>1538.98</v>
      </c>
      <c r="V71" s="217">
        <v>1459.39</v>
      </c>
      <c r="W71" s="217">
        <v>1393.25</v>
      </c>
      <c r="X71" s="217">
        <v>1365.67</v>
      </c>
      <c r="Y71" s="218">
        <v>1320.56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5">
        <v>1252.76</v>
      </c>
      <c r="C75" s="220">
        <v>1262.76</v>
      </c>
      <c r="D75" s="220">
        <v>1286.5999999999999</v>
      </c>
      <c r="E75" s="220">
        <v>1294.8399999999999</v>
      </c>
      <c r="F75" s="220">
        <v>1359.23</v>
      </c>
      <c r="G75" s="220">
        <v>1467.65</v>
      </c>
      <c r="H75" s="220">
        <v>1524.54</v>
      </c>
      <c r="I75" s="220">
        <v>1536.35</v>
      </c>
      <c r="J75" s="220">
        <v>1534.26</v>
      </c>
      <c r="K75" s="220">
        <v>1526.86</v>
      </c>
      <c r="L75" s="220">
        <v>1516.97</v>
      </c>
      <c r="M75" s="220">
        <v>1516.89</v>
      </c>
      <c r="N75" s="220">
        <v>1506.69</v>
      </c>
      <c r="O75" s="220">
        <v>1490.25</v>
      </c>
      <c r="P75" s="220">
        <v>1498.66</v>
      </c>
      <c r="Q75" s="220">
        <v>1516.32</v>
      </c>
      <c r="R75" s="220">
        <v>1531.46</v>
      </c>
      <c r="S75" s="220">
        <v>1551.51</v>
      </c>
      <c r="T75" s="220">
        <v>1529.6</v>
      </c>
      <c r="U75" s="220">
        <v>1512.43</v>
      </c>
      <c r="V75" s="220">
        <v>1484.2</v>
      </c>
      <c r="W75" s="220">
        <v>1434.73</v>
      </c>
      <c r="X75" s="220">
        <v>1313.2</v>
      </c>
      <c r="Y75" s="221">
        <v>1290.4100000000001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1261.56</v>
      </c>
      <c r="C76" s="214">
        <v>1262.03</v>
      </c>
      <c r="D76" s="214">
        <v>1270.95</v>
      </c>
      <c r="E76" s="214">
        <v>1293.55</v>
      </c>
      <c r="F76" s="214">
        <v>1377.39</v>
      </c>
      <c r="G76" s="214">
        <v>1493.23</v>
      </c>
      <c r="H76" s="214">
        <v>1514.47</v>
      </c>
      <c r="I76" s="214">
        <v>1559.26</v>
      </c>
      <c r="J76" s="214">
        <v>1537.01</v>
      </c>
      <c r="K76" s="214">
        <v>1525.66</v>
      </c>
      <c r="L76" s="214">
        <v>1508.09</v>
      </c>
      <c r="M76" s="214">
        <v>1511</v>
      </c>
      <c r="N76" s="214">
        <v>1507.57</v>
      </c>
      <c r="O76" s="214">
        <v>1504.03</v>
      </c>
      <c r="P76" s="214">
        <v>1507.91</v>
      </c>
      <c r="Q76" s="214">
        <v>1524.59</v>
      </c>
      <c r="R76" s="214">
        <v>1560.9</v>
      </c>
      <c r="S76" s="214">
        <v>1570.37</v>
      </c>
      <c r="T76" s="214">
        <v>1637.44</v>
      </c>
      <c r="U76" s="214">
        <v>1551.7</v>
      </c>
      <c r="V76" s="214">
        <v>1507.65</v>
      </c>
      <c r="W76" s="214">
        <v>1467.58</v>
      </c>
      <c r="X76" s="214">
        <v>1374.9</v>
      </c>
      <c r="Y76" s="215">
        <v>1337.98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1290.54</v>
      </c>
      <c r="C77" s="214">
        <v>1278.51</v>
      </c>
      <c r="D77" s="214">
        <v>1280.96</v>
      </c>
      <c r="E77" s="214">
        <v>1292.6400000000001</v>
      </c>
      <c r="F77" s="214">
        <v>1360.31</v>
      </c>
      <c r="G77" s="214">
        <v>1472.35</v>
      </c>
      <c r="H77" s="214">
        <v>1519.7</v>
      </c>
      <c r="I77" s="214">
        <v>1536.95</v>
      </c>
      <c r="J77" s="214">
        <v>1539.53</v>
      </c>
      <c r="K77" s="214">
        <v>1535.88</v>
      </c>
      <c r="L77" s="214">
        <v>1507.71</v>
      </c>
      <c r="M77" s="214">
        <v>1521.82</v>
      </c>
      <c r="N77" s="214">
        <v>1516.89</v>
      </c>
      <c r="O77" s="214">
        <v>1508.11</v>
      </c>
      <c r="P77" s="214">
        <v>1509.81</v>
      </c>
      <c r="Q77" s="214">
        <v>1521.67</v>
      </c>
      <c r="R77" s="214">
        <v>1551.22</v>
      </c>
      <c r="S77" s="214">
        <v>1592.84</v>
      </c>
      <c r="T77" s="214">
        <v>1550.9</v>
      </c>
      <c r="U77" s="214">
        <v>1520.37</v>
      </c>
      <c r="V77" s="214">
        <v>1462.56</v>
      </c>
      <c r="W77" s="214">
        <v>1408.02</v>
      </c>
      <c r="X77" s="214">
        <v>1346.2</v>
      </c>
      <c r="Y77" s="215">
        <v>1332.15</v>
      </c>
      <c r="AB77" s="4">
        <v>9</v>
      </c>
      <c r="AC77" s="4">
        <v>24</v>
      </c>
    </row>
    <row r="78" spans="1:29" x14ac:dyDescent="0.25">
      <c r="A78" s="69">
        <v>4</v>
      </c>
      <c r="B78" s="223">
        <v>1289.6600000000001</v>
      </c>
      <c r="C78" s="214">
        <v>1290.1300000000001</v>
      </c>
      <c r="D78" s="214">
        <v>1291.23</v>
      </c>
      <c r="E78" s="214">
        <v>1291.83</v>
      </c>
      <c r="F78" s="214">
        <v>1292.92</v>
      </c>
      <c r="G78" s="214">
        <v>1363.61</v>
      </c>
      <c r="H78" s="214">
        <v>1391.07</v>
      </c>
      <c r="I78" s="214">
        <v>1377.94</v>
      </c>
      <c r="J78" s="214">
        <v>1353.19</v>
      </c>
      <c r="K78" s="214">
        <v>1315.96</v>
      </c>
      <c r="L78" s="214">
        <v>1246.95</v>
      </c>
      <c r="M78" s="214">
        <v>1246.8800000000001</v>
      </c>
      <c r="N78" s="214">
        <v>1246.75</v>
      </c>
      <c r="O78" s="214">
        <v>1246.8599999999999</v>
      </c>
      <c r="P78" s="214">
        <v>1273.76</v>
      </c>
      <c r="Q78" s="214">
        <v>1264.98</v>
      </c>
      <c r="R78" s="214">
        <v>1298.55</v>
      </c>
      <c r="S78" s="214">
        <v>1298.68</v>
      </c>
      <c r="T78" s="214">
        <v>1297.6400000000001</v>
      </c>
      <c r="U78" s="214">
        <v>1297.3699999999999</v>
      </c>
      <c r="V78" s="214">
        <v>1295.8599999999999</v>
      </c>
      <c r="W78" s="214">
        <v>1250.44</v>
      </c>
      <c r="X78" s="214">
        <v>1243.26</v>
      </c>
      <c r="Y78" s="215">
        <v>1249.1400000000001</v>
      </c>
      <c r="AB78" s="4">
        <v>9</v>
      </c>
      <c r="AC78" s="4">
        <v>25</v>
      </c>
    </row>
    <row r="79" spans="1:29" x14ac:dyDescent="0.25">
      <c r="A79" s="69">
        <v>5</v>
      </c>
      <c r="B79" s="223">
        <v>1290.45</v>
      </c>
      <c r="C79" s="214">
        <v>1291.51</v>
      </c>
      <c r="D79" s="214">
        <v>1291.33</v>
      </c>
      <c r="E79" s="214">
        <v>1292.17</v>
      </c>
      <c r="F79" s="214">
        <v>1299.42</v>
      </c>
      <c r="G79" s="214">
        <v>1310.79</v>
      </c>
      <c r="H79" s="214">
        <v>1382.41</v>
      </c>
      <c r="I79" s="214">
        <v>1363.48</v>
      </c>
      <c r="J79" s="214">
        <v>1319.96</v>
      </c>
      <c r="K79" s="214">
        <v>1308.6500000000001</v>
      </c>
      <c r="L79" s="214">
        <v>1300.46</v>
      </c>
      <c r="M79" s="214">
        <v>1298.3900000000001</v>
      </c>
      <c r="N79" s="214">
        <v>1259.6300000000001</v>
      </c>
      <c r="O79" s="214">
        <v>1247.3</v>
      </c>
      <c r="P79" s="214">
        <v>1247.98</v>
      </c>
      <c r="Q79" s="214">
        <v>1258.99</v>
      </c>
      <c r="R79" s="214">
        <v>1309.04</v>
      </c>
      <c r="S79" s="214">
        <v>1350.68</v>
      </c>
      <c r="T79" s="214">
        <v>1388.46</v>
      </c>
      <c r="U79" s="214">
        <v>1370.02</v>
      </c>
      <c r="V79" s="214">
        <v>1299.07</v>
      </c>
      <c r="W79" s="214">
        <v>1295.32</v>
      </c>
      <c r="X79" s="214">
        <v>1288.6600000000001</v>
      </c>
      <c r="Y79" s="215">
        <v>1289.6600000000001</v>
      </c>
      <c r="AB79" s="4">
        <v>10</v>
      </c>
      <c r="AC79" s="4">
        <v>2</v>
      </c>
    </row>
    <row r="80" spans="1:29" x14ac:dyDescent="0.25">
      <c r="A80" s="69">
        <v>6</v>
      </c>
      <c r="B80" s="223">
        <v>1297.17</v>
      </c>
      <c r="C80" s="214">
        <v>1291.68</v>
      </c>
      <c r="D80" s="214">
        <v>1277.5</v>
      </c>
      <c r="E80" s="214">
        <v>1276.45</v>
      </c>
      <c r="F80" s="214">
        <v>1293.24</v>
      </c>
      <c r="G80" s="214">
        <v>1300.54</v>
      </c>
      <c r="H80" s="214">
        <v>1327.75</v>
      </c>
      <c r="I80" s="214">
        <v>1405.23</v>
      </c>
      <c r="J80" s="214">
        <v>1511.76</v>
      </c>
      <c r="K80" s="214">
        <v>1516.44</v>
      </c>
      <c r="L80" s="214">
        <v>1511.01</v>
      </c>
      <c r="M80" s="214">
        <v>1512.3</v>
      </c>
      <c r="N80" s="214">
        <v>1501.07</v>
      </c>
      <c r="O80" s="214">
        <v>1504.09</v>
      </c>
      <c r="P80" s="214">
        <v>1504.77</v>
      </c>
      <c r="Q80" s="214">
        <v>1517.7</v>
      </c>
      <c r="R80" s="214">
        <v>1548.38</v>
      </c>
      <c r="S80" s="214">
        <v>1542.06</v>
      </c>
      <c r="T80" s="214">
        <v>1544.43</v>
      </c>
      <c r="U80" s="214">
        <v>1498.47</v>
      </c>
      <c r="V80" s="214">
        <v>1389.55</v>
      </c>
      <c r="W80" s="214">
        <v>1342.02</v>
      </c>
      <c r="X80" s="214">
        <v>1297.5899999999999</v>
      </c>
      <c r="Y80" s="215">
        <v>1295.9000000000001</v>
      </c>
      <c r="AB80" s="4">
        <v>10</v>
      </c>
      <c r="AC80" s="4">
        <v>3</v>
      </c>
    </row>
    <row r="81" spans="1:29" x14ac:dyDescent="0.25">
      <c r="A81" s="69">
        <v>7</v>
      </c>
      <c r="B81" s="223">
        <v>1324.05</v>
      </c>
      <c r="C81" s="214">
        <v>1293.45</v>
      </c>
      <c r="D81" s="214">
        <v>1293.92</v>
      </c>
      <c r="E81" s="214">
        <v>1289.55</v>
      </c>
      <c r="F81" s="214">
        <v>1294.24</v>
      </c>
      <c r="G81" s="214">
        <v>1302.8699999999999</v>
      </c>
      <c r="H81" s="214">
        <v>1382.87</v>
      </c>
      <c r="I81" s="214">
        <v>1428.34</v>
      </c>
      <c r="J81" s="214">
        <v>1541.16</v>
      </c>
      <c r="K81" s="214">
        <v>1593.26</v>
      </c>
      <c r="L81" s="214">
        <v>1599.43</v>
      </c>
      <c r="M81" s="214">
        <v>1600.12</v>
      </c>
      <c r="N81" s="214">
        <v>1600.66</v>
      </c>
      <c r="O81" s="214">
        <v>1600.15</v>
      </c>
      <c r="P81" s="214">
        <v>1612.81</v>
      </c>
      <c r="Q81" s="214">
        <v>1644.75</v>
      </c>
      <c r="R81" s="214">
        <v>1683.49</v>
      </c>
      <c r="S81" s="214">
        <v>1695.07</v>
      </c>
      <c r="T81" s="214">
        <v>1717.23</v>
      </c>
      <c r="U81" s="214">
        <v>1611.14</v>
      </c>
      <c r="V81" s="214">
        <v>1462.83</v>
      </c>
      <c r="W81" s="214">
        <v>1359.75</v>
      </c>
      <c r="X81" s="214">
        <v>1306.3399999999999</v>
      </c>
      <c r="Y81" s="215">
        <v>1298.78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1260.25</v>
      </c>
      <c r="C82" s="214">
        <v>1260.96</v>
      </c>
      <c r="D82" s="214">
        <v>1269.76</v>
      </c>
      <c r="E82" s="214">
        <v>1271.69</v>
      </c>
      <c r="F82" s="214">
        <v>1295.18</v>
      </c>
      <c r="G82" s="214">
        <v>1366.56</v>
      </c>
      <c r="H82" s="214">
        <v>1406.92</v>
      </c>
      <c r="I82" s="214">
        <v>1501.88</v>
      </c>
      <c r="J82" s="214">
        <v>1511.49</v>
      </c>
      <c r="K82" s="214">
        <v>1471.11</v>
      </c>
      <c r="L82" s="214">
        <v>1453.5</v>
      </c>
      <c r="M82" s="214">
        <v>1463.97</v>
      </c>
      <c r="N82" s="214">
        <v>1460.23</v>
      </c>
      <c r="O82" s="214">
        <v>1460.01</v>
      </c>
      <c r="P82" s="214">
        <v>1461.69</v>
      </c>
      <c r="Q82" s="214">
        <v>1476.66</v>
      </c>
      <c r="R82" s="214">
        <v>1511.91</v>
      </c>
      <c r="S82" s="214">
        <v>1517.64</v>
      </c>
      <c r="T82" s="214">
        <v>1501.63</v>
      </c>
      <c r="U82" s="214">
        <v>1475.04</v>
      </c>
      <c r="V82" s="214">
        <v>1351.79</v>
      </c>
      <c r="W82" s="214">
        <v>1300.8599999999999</v>
      </c>
      <c r="X82" s="214">
        <v>1293.4100000000001</v>
      </c>
      <c r="Y82" s="215">
        <v>1290.5899999999999</v>
      </c>
      <c r="AB82" s="4">
        <v>10</v>
      </c>
      <c r="AC82" s="4">
        <v>5</v>
      </c>
    </row>
    <row r="83" spans="1:29" x14ac:dyDescent="0.25">
      <c r="A83" s="69">
        <v>9</v>
      </c>
      <c r="B83" s="223">
        <v>1275.5899999999999</v>
      </c>
      <c r="C83" s="214">
        <v>1273.71</v>
      </c>
      <c r="D83" s="214">
        <v>1257.96</v>
      </c>
      <c r="E83" s="214">
        <v>1259.77</v>
      </c>
      <c r="F83" s="214">
        <v>1274.4100000000001</v>
      </c>
      <c r="G83" s="214">
        <v>1307.96</v>
      </c>
      <c r="H83" s="214">
        <v>1368.96</v>
      </c>
      <c r="I83" s="214">
        <v>1439.12</v>
      </c>
      <c r="J83" s="214">
        <v>1458.47</v>
      </c>
      <c r="K83" s="214">
        <v>1462.55</v>
      </c>
      <c r="L83" s="214">
        <v>1377.11</v>
      </c>
      <c r="M83" s="214">
        <v>1378.54</v>
      </c>
      <c r="N83" s="214">
        <v>1371.22</v>
      </c>
      <c r="O83" s="214">
        <v>1370.64</v>
      </c>
      <c r="P83" s="214">
        <v>1365.33</v>
      </c>
      <c r="Q83" s="214">
        <v>1362.25</v>
      </c>
      <c r="R83" s="214">
        <v>1371.21</v>
      </c>
      <c r="S83" s="214">
        <v>1439.95</v>
      </c>
      <c r="T83" s="214">
        <v>1375.14</v>
      </c>
      <c r="U83" s="214">
        <v>1346.23</v>
      </c>
      <c r="V83" s="214">
        <v>1303.3399999999999</v>
      </c>
      <c r="W83" s="214">
        <v>1295.67</v>
      </c>
      <c r="X83" s="214">
        <v>1267.93</v>
      </c>
      <c r="Y83" s="215">
        <v>1268.3</v>
      </c>
      <c r="AB83" s="4">
        <v>10</v>
      </c>
      <c r="AC83" s="4">
        <v>6</v>
      </c>
    </row>
    <row r="84" spans="1:29" x14ac:dyDescent="0.25">
      <c r="A84" s="69">
        <v>10</v>
      </c>
      <c r="B84" s="223">
        <v>1268.32</v>
      </c>
      <c r="C84" s="214">
        <v>1263.24</v>
      </c>
      <c r="D84" s="214">
        <v>1264.1099999999999</v>
      </c>
      <c r="E84" s="214">
        <v>1270.48</v>
      </c>
      <c r="F84" s="214">
        <v>1278.8399999999999</v>
      </c>
      <c r="G84" s="214">
        <v>1305.6500000000001</v>
      </c>
      <c r="H84" s="214">
        <v>1360.07</v>
      </c>
      <c r="I84" s="214">
        <v>1383.98</v>
      </c>
      <c r="J84" s="214">
        <v>1382.18</v>
      </c>
      <c r="K84" s="214">
        <v>1367.96</v>
      </c>
      <c r="L84" s="214">
        <v>1341.39</v>
      </c>
      <c r="M84" s="214">
        <v>1355.76</v>
      </c>
      <c r="N84" s="214">
        <v>1355.24</v>
      </c>
      <c r="O84" s="214">
        <v>1362.56</v>
      </c>
      <c r="P84" s="214">
        <v>1348.25</v>
      </c>
      <c r="Q84" s="214">
        <v>1357.1</v>
      </c>
      <c r="R84" s="214">
        <v>1369.61</v>
      </c>
      <c r="S84" s="214">
        <v>1392.08</v>
      </c>
      <c r="T84" s="214">
        <v>1373.99</v>
      </c>
      <c r="U84" s="214">
        <v>1326.27</v>
      </c>
      <c r="V84" s="214">
        <v>1290.32</v>
      </c>
      <c r="W84" s="214">
        <v>1276.22</v>
      </c>
      <c r="X84" s="214">
        <v>1270.29</v>
      </c>
      <c r="Y84" s="215">
        <v>1269.49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1287.6199999999999</v>
      </c>
      <c r="C85" s="214">
        <v>1286.3900000000001</v>
      </c>
      <c r="D85" s="214">
        <v>1278.71</v>
      </c>
      <c r="E85" s="214">
        <v>1287.46</v>
      </c>
      <c r="F85" s="214">
        <v>1289.06</v>
      </c>
      <c r="G85" s="214">
        <v>1306.03</v>
      </c>
      <c r="H85" s="214">
        <v>1313.43</v>
      </c>
      <c r="I85" s="214">
        <v>1314.7</v>
      </c>
      <c r="J85" s="214">
        <v>1297.57</v>
      </c>
      <c r="K85" s="214">
        <v>1297.55</v>
      </c>
      <c r="L85" s="214">
        <v>1296.5</v>
      </c>
      <c r="M85" s="214">
        <v>1296.51</v>
      </c>
      <c r="N85" s="214">
        <v>1296.1600000000001</v>
      </c>
      <c r="O85" s="214">
        <v>1295.1199999999999</v>
      </c>
      <c r="P85" s="214">
        <v>1296.8599999999999</v>
      </c>
      <c r="Q85" s="214">
        <v>1292.23</v>
      </c>
      <c r="R85" s="214">
        <v>1293.28</v>
      </c>
      <c r="S85" s="214">
        <v>1294.1300000000001</v>
      </c>
      <c r="T85" s="214">
        <v>1293.75</v>
      </c>
      <c r="U85" s="214">
        <v>1293.95</v>
      </c>
      <c r="V85" s="214">
        <v>1293.4100000000001</v>
      </c>
      <c r="W85" s="214">
        <v>1291.6099999999999</v>
      </c>
      <c r="X85" s="214">
        <v>1271.8900000000001</v>
      </c>
      <c r="Y85" s="215">
        <v>1273.53</v>
      </c>
      <c r="AB85" s="4">
        <v>10</v>
      </c>
      <c r="AC85" s="4">
        <v>8</v>
      </c>
    </row>
    <row r="86" spans="1:29" x14ac:dyDescent="0.25">
      <c r="A86" s="69">
        <v>12</v>
      </c>
      <c r="B86" s="223">
        <v>1282.6500000000001</v>
      </c>
      <c r="C86" s="214">
        <v>1277.72</v>
      </c>
      <c r="D86" s="214">
        <v>1253.3599999999999</v>
      </c>
      <c r="E86" s="214">
        <v>1284.97</v>
      </c>
      <c r="F86" s="214">
        <v>1297.55</v>
      </c>
      <c r="G86" s="214">
        <v>1299.67</v>
      </c>
      <c r="H86" s="214">
        <v>1298.6500000000001</v>
      </c>
      <c r="I86" s="214">
        <v>1299.07</v>
      </c>
      <c r="J86" s="214">
        <v>1290.6600000000001</v>
      </c>
      <c r="K86" s="214">
        <v>1290.19</v>
      </c>
      <c r="L86" s="214">
        <v>1289.55</v>
      </c>
      <c r="M86" s="214">
        <v>1274.28</v>
      </c>
      <c r="N86" s="214">
        <v>1289.74</v>
      </c>
      <c r="O86" s="214">
        <v>1274.67</v>
      </c>
      <c r="P86" s="214">
        <v>1289.8699999999999</v>
      </c>
      <c r="Q86" s="214">
        <v>1276.54</v>
      </c>
      <c r="R86" s="214">
        <v>1293.2</v>
      </c>
      <c r="S86" s="214">
        <v>1326.9</v>
      </c>
      <c r="T86" s="214">
        <v>1293.49</v>
      </c>
      <c r="U86" s="214">
        <v>1301.1199999999999</v>
      </c>
      <c r="V86" s="214">
        <v>1296.47</v>
      </c>
      <c r="W86" s="214">
        <v>1294.8</v>
      </c>
      <c r="X86" s="214">
        <v>1292.8900000000001</v>
      </c>
      <c r="Y86" s="215">
        <v>1296.74</v>
      </c>
      <c r="AB86" s="4">
        <v>10</v>
      </c>
      <c r="AC86" s="4">
        <v>9</v>
      </c>
    </row>
    <row r="87" spans="1:29" x14ac:dyDescent="0.25">
      <c r="A87" s="69">
        <v>13</v>
      </c>
      <c r="B87" s="223">
        <v>1298.31</v>
      </c>
      <c r="C87" s="214">
        <v>1298.8800000000001</v>
      </c>
      <c r="D87" s="214">
        <v>1299.3699999999999</v>
      </c>
      <c r="E87" s="214">
        <v>1299.96</v>
      </c>
      <c r="F87" s="214">
        <v>1300.93</v>
      </c>
      <c r="G87" s="214">
        <v>1302.99</v>
      </c>
      <c r="H87" s="214">
        <v>1305.05</v>
      </c>
      <c r="I87" s="214">
        <v>1309.68</v>
      </c>
      <c r="J87" s="214">
        <v>1391.05</v>
      </c>
      <c r="K87" s="214">
        <v>1390.92</v>
      </c>
      <c r="L87" s="214">
        <v>1383.7</v>
      </c>
      <c r="M87" s="214">
        <v>1382.02</v>
      </c>
      <c r="N87" s="214">
        <v>1382.02</v>
      </c>
      <c r="O87" s="214">
        <v>1384.34</v>
      </c>
      <c r="P87" s="214">
        <v>1388.35</v>
      </c>
      <c r="Q87" s="214">
        <v>1401.15</v>
      </c>
      <c r="R87" s="214">
        <v>1428.94</v>
      </c>
      <c r="S87" s="214">
        <v>1429.49</v>
      </c>
      <c r="T87" s="214">
        <v>1410.77</v>
      </c>
      <c r="U87" s="214">
        <v>1394.28</v>
      </c>
      <c r="V87" s="214">
        <v>1371.03</v>
      </c>
      <c r="W87" s="214">
        <v>1327.15</v>
      </c>
      <c r="X87" s="214">
        <v>1298.97</v>
      </c>
      <c r="Y87" s="215">
        <v>1299.24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1299.6500000000001</v>
      </c>
      <c r="C88" s="214">
        <v>1300.4000000000001</v>
      </c>
      <c r="D88" s="214">
        <v>1299.6400000000001</v>
      </c>
      <c r="E88" s="214">
        <v>1288.46</v>
      </c>
      <c r="F88" s="214">
        <v>1299.8699999999999</v>
      </c>
      <c r="G88" s="214">
        <v>1302.7</v>
      </c>
      <c r="H88" s="214">
        <v>1302.97</v>
      </c>
      <c r="I88" s="214">
        <v>1307.33</v>
      </c>
      <c r="J88" s="214">
        <v>1347.18</v>
      </c>
      <c r="K88" s="214">
        <v>1432.51</v>
      </c>
      <c r="L88" s="214">
        <v>1433.57</v>
      </c>
      <c r="M88" s="214">
        <v>1431.61</v>
      </c>
      <c r="N88" s="214">
        <v>1424.01</v>
      </c>
      <c r="O88" s="214">
        <v>1419.65</v>
      </c>
      <c r="P88" s="214">
        <v>1426.55</v>
      </c>
      <c r="Q88" s="214">
        <v>1435.97</v>
      </c>
      <c r="R88" s="214">
        <v>1454.73</v>
      </c>
      <c r="S88" s="214">
        <v>1491.5</v>
      </c>
      <c r="T88" s="214">
        <v>1448.52</v>
      </c>
      <c r="U88" s="214">
        <v>1383.15</v>
      </c>
      <c r="V88" s="214">
        <v>1309.68</v>
      </c>
      <c r="W88" s="214">
        <v>1392.52</v>
      </c>
      <c r="X88" s="214">
        <v>1321.5</v>
      </c>
      <c r="Y88" s="215">
        <v>1305.54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1299.05</v>
      </c>
      <c r="C89" s="214">
        <v>1294.67</v>
      </c>
      <c r="D89" s="214">
        <v>1292.99</v>
      </c>
      <c r="E89" s="214">
        <v>1293.27</v>
      </c>
      <c r="F89" s="214">
        <v>1300.5</v>
      </c>
      <c r="G89" s="214">
        <v>1306.26</v>
      </c>
      <c r="H89" s="214">
        <v>1307.29</v>
      </c>
      <c r="I89" s="214">
        <v>1349.21</v>
      </c>
      <c r="J89" s="214">
        <v>1351.56</v>
      </c>
      <c r="K89" s="214">
        <v>1354.5</v>
      </c>
      <c r="L89" s="214">
        <v>1348.39</v>
      </c>
      <c r="M89" s="214">
        <v>1362.92</v>
      </c>
      <c r="N89" s="214">
        <v>1341.33</v>
      </c>
      <c r="O89" s="214">
        <v>1345.48</v>
      </c>
      <c r="P89" s="214">
        <v>1348.61</v>
      </c>
      <c r="Q89" s="214">
        <v>1363.75</v>
      </c>
      <c r="R89" s="214">
        <v>1405.97</v>
      </c>
      <c r="S89" s="214">
        <v>1414.21</v>
      </c>
      <c r="T89" s="214">
        <v>1381.78</v>
      </c>
      <c r="U89" s="214">
        <v>1360.04</v>
      </c>
      <c r="V89" s="214">
        <v>1305.1400000000001</v>
      </c>
      <c r="W89" s="214">
        <v>1291.69</v>
      </c>
      <c r="X89" s="214">
        <v>1291.46</v>
      </c>
      <c r="Y89" s="215">
        <v>1276.79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1283.32</v>
      </c>
      <c r="C90" s="214">
        <v>1264.6300000000001</v>
      </c>
      <c r="D90" s="214">
        <v>1249.9000000000001</v>
      </c>
      <c r="E90" s="214">
        <v>1273.6400000000001</v>
      </c>
      <c r="F90" s="214">
        <v>1299.1300000000001</v>
      </c>
      <c r="G90" s="214">
        <v>1299.97</v>
      </c>
      <c r="H90" s="214">
        <v>1303.98</v>
      </c>
      <c r="I90" s="214">
        <v>1300.3599999999999</v>
      </c>
      <c r="J90" s="214">
        <v>1288.82</v>
      </c>
      <c r="K90" s="214">
        <v>1288.67</v>
      </c>
      <c r="L90" s="214">
        <v>1287.77</v>
      </c>
      <c r="M90" s="214">
        <v>1287.55</v>
      </c>
      <c r="N90" s="214">
        <v>1288.31</v>
      </c>
      <c r="O90" s="214">
        <v>1288.3599999999999</v>
      </c>
      <c r="P90" s="214">
        <v>1288.73</v>
      </c>
      <c r="Q90" s="214">
        <v>1289.6300000000001</v>
      </c>
      <c r="R90" s="214">
        <v>1324.75</v>
      </c>
      <c r="S90" s="214">
        <v>1328.83</v>
      </c>
      <c r="T90" s="214">
        <v>1290.93</v>
      </c>
      <c r="U90" s="214">
        <v>1302.3</v>
      </c>
      <c r="V90" s="214">
        <v>1290.0899999999999</v>
      </c>
      <c r="W90" s="214">
        <v>1285.28</v>
      </c>
      <c r="X90" s="214">
        <v>1285.2</v>
      </c>
      <c r="Y90" s="215">
        <v>1286.77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1286.44</v>
      </c>
      <c r="C91" s="214">
        <v>1280.9100000000001</v>
      </c>
      <c r="D91" s="214">
        <v>1291.95</v>
      </c>
      <c r="E91" s="214">
        <v>1293.54</v>
      </c>
      <c r="F91" s="214">
        <v>1299.43</v>
      </c>
      <c r="G91" s="214">
        <v>1318.09</v>
      </c>
      <c r="H91" s="214">
        <v>1412.51</v>
      </c>
      <c r="I91" s="214">
        <v>1429.96</v>
      </c>
      <c r="J91" s="214">
        <v>1428.33</v>
      </c>
      <c r="K91" s="214">
        <v>1426.56</v>
      </c>
      <c r="L91" s="214">
        <v>1409.15</v>
      </c>
      <c r="M91" s="214">
        <v>1411.95</v>
      </c>
      <c r="N91" s="214">
        <v>1402.95</v>
      </c>
      <c r="O91" s="214">
        <v>1405.93</v>
      </c>
      <c r="P91" s="214">
        <v>1419.59</v>
      </c>
      <c r="Q91" s="214">
        <v>1439.65</v>
      </c>
      <c r="R91" s="214">
        <v>1530.63</v>
      </c>
      <c r="S91" s="214">
        <v>1542.05</v>
      </c>
      <c r="T91" s="214">
        <v>1447.04</v>
      </c>
      <c r="U91" s="214">
        <v>1420.07</v>
      </c>
      <c r="V91" s="214">
        <v>1342.97</v>
      </c>
      <c r="W91" s="214">
        <v>1298.77</v>
      </c>
      <c r="X91" s="214">
        <v>1290.49</v>
      </c>
      <c r="Y91" s="215">
        <v>1292.44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1294.57</v>
      </c>
      <c r="C92" s="214">
        <v>1295.42</v>
      </c>
      <c r="D92" s="214">
        <v>1289.8699999999999</v>
      </c>
      <c r="E92" s="214">
        <v>1296.79</v>
      </c>
      <c r="F92" s="214">
        <v>1296.9100000000001</v>
      </c>
      <c r="G92" s="214">
        <v>1375.27</v>
      </c>
      <c r="H92" s="214">
        <v>1430.21</v>
      </c>
      <c r="I92" s="214">
        <v>1461.64</v>
      </c>
      <c r="J92" s="214">
        <v>1461.82</v>
      </c>
      <c r="K92" s="214">
        <v>1466.51</v>
      </c>
      <c r="L92" s="214">
        <v>1448.37</v>
      </c>
      <c r="M92" s="214">
        <v>1449.69</v>
      </c>
      <c r="N92" s="214">
        <v>1424.04</v>
      </c>
      <c r="O92" s="214">
        <v>1399.05</v>
      </c>
      <c r="P92" s="214">
        <v>1441.13</v>
      </c>
      <c r="Q92" s="214">
        <v>1462.83</v>
      </c>
      <c r="R92" s="214">
        <v>1509.13</v>
      </c>
      <c r="S92" s="214">
        <v>1485.07</v>
      </c>
      <c r="T92" s="214">
        <v>1456.79</v>
      </c>
      <c r="U92" s="214">
        <v>1410.77</v>
      </c>
      <c r="V92" s="214">
        <v>1299.03</v>
      </c>
      <c r="W92" s="214">
        <v>1296.8900000000001</v>
      </c>
      <c r="X92" s="214">
        <v>1290.8</v>
      </c>
      <c r="Y92" s="215">
        <v>1292.6300000000001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1293.6300000000001</v>
      </c>
      <c r="C93" s="214">
        <v>1295.48</v>
      </c>
      <c r="D93" s="214">
        <v>1296.4000000000001</v>
      </c>
      <c r="E93" s="214">
        <v>1297.97</v>
      </c>
      <c r="F93" s="214">
        <v>1303.8800000000001</v>
      </c>
      <c r="G93" s="214">
        <v>1328.13</v>
      </c>
      <c r="H93" s="214">
        <v>1421.15</v>
      </c>
      <c r="I93" s="214">
        <v>1436.46</v>
      </c>
      <c r="J93" s="214">
        <v>1437.9</v>
      </c>
      <c r="K93" s="214">
        <v>1435.08</v>
      </c>
      <c r="L93" s="214">
        <v>1435.45</v>
      </c>
      <c r="M93" s="214">
        <v>1423.5</v>
      </c>
      <c r="N93" s="214">
        <v>1421.46</v>
      </c>
      <c r="O93" s="214">
        <v>1419.57</v>
      </c>
      <c r="P93" s="214">
        <v>1422.64</v>
      </c>
      <c r="Q93" s="214">
        <v>1435.6</v>
      </c>
      <c r="R93" s="214">
        <v>1462.45</v>
      </c>
      <c r="S93" s="214">
        <v>1458.16</v>
      </c>
      <c r="T93" s="214">
        <v>1434.54</v>
      </c>
      <c r="U93" s="214">
        <v>1420.84</v>
      </c>
      <c r="V93" s="214">
        <v>1363.58</v>
      </c>
      <c r="W93" s="214">
        <v>1297.93</v>
      </c>
      <c r="X93" s="214">
        <v>1292.2</v>
      </c>
      <c r="Y93" s="215">
        <v>1291.97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1301.8900000000001</v>
      </c>
      <c r="C94" s="214">
        <v>1295.8900000000001</v>
      </c>
      <c r="D94" s="214">
        <v>1297.77</v>
      </c>
      <c r="E94" s="214">
        <v>1298.3499999999999</v>
      </c>
      <c r="F94" s="214">
        <v>1297.72</v>
      </c>
      <c r="G94" s="214">
        <v>1301.32</v>
      </c>
      <c r="H94" s="214">
        <v>1306.22</v>
      </c>
      <c r="I94" s="214">
        <v>1367.65</v>
      </c>
      <c r="J94" s="214">
        <v>1369.98</v>
      </c>
      <c r="K94" s="214">
        <v>1371.44</v>
      </c>
      <c r="L94" s="214">
        <v>1367.11</v>
      </c>
      <c r="M94" s="214">
        <v>1363.52</v>
      </c>
      <c r="N94" s="214">
        <v>1364.07</v>
      </c>
      <c r="O94" s="214">
        <v>1366.84</v>
      </c>
      <c r="P94" s="214">
        <v>1372.76</v>
      </c>
      <c r="Q94" s="214">
        <v>1379.53</v>
      </c>
      <c r="R94" s="214">
        <v>1389.89</v>
      </c>
      <c r="S94" s="214">
        <v>1383.72</v>
      </c>
      <c r="T94" s="214">
        <v>1389.34</v>
      </c>
      <c r="U94" s="214">
        <v>1356.77</v>
      </c>
      <c r="V94" s="214">
        <v>1296.01</v>
      </c>
      <c r="W94" s="214">
        <v>1288.69</v>
      </c>
      <c r="X94" s="214">
        <v>1290.43</v>
      </c>
      <c r="Y94" s="215">
        <v>1292.8800000000001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1293.5899999999999</v>
      </c>
      <c r="C95" s="214">
        <v>1288.46</v>
      </c>
      <c r="D95" s="214">
        <v>1288.97</v>
      </c>
      <c r="E95" s="214">
        <v>1289.56</v>
      </c>
      <c r="F95" s="214">
        <v>1289.52</v>
      </c>
      <c r="G95" s="214">
        <v>1297.4100000000001</v>
      </c>
      <c r="H95" s="214">
        <v>1296.5999999999999</v>
      </c>
      <c r="I95" s="214">
        <v>1297.69</v>
      </c>
      <c r="J95" s="214">
        <v>1292.54</v>
      </c>
      <c r="K95" s="214">
        <v>1303.08</v>
      </c>
      <c r="L95" s="214">
        <v>1299.0899999999999</v>
      </c>
      <c r="M95" s="214">
        <v>1290.3800000000001</v>
      </c>
      <c r="N95" s="214">
        <v>1290.0899999999999</v>
      </c>
      <c r="O95" s="214">
        <v>1290.3800000000001</v>
      </c>
      <c r="P95" s="214">
        <v>1317.62</v>
      </c>
      <c r="Q95" s="214">
        <v>1353.76</v>
      </c>
      <c r="R95" s="214">
        <v>1363.23</v>
      </c>
      <c r="S95" s="214">
        <v>1360.47</v>
      </c>
      <c r="T95" s="214">
        <v>1357.01</v>
      </c>
      <c r="U95" s="214">
        <v>1319.99</v>
      </c>
      <c r="V95" s="214">
        <v>1376.46</v>
      </c>
      <c r="W95" s="214">
        <v>1308.8</v>
      </c>
      <c r="X95" s="214">
        <v>1291.96</v>
      </c>
      <c r="Y95" s="215">
        <v>1291.98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1295.44</v>
      </c>
      <c r="C96" s="214">
        <v>1296.72</v>
      </c>
      <c r="D96" s="214">
        <v>1297.3900000000001</v>
      </c>
      <c r="E96" s="214">
        <v>1298.05</v>
      </c>
      <c r="F96" s="214">
        <v>1304.73</v>
      </c>
      <c r="G96" s="214">
        <v>1417.83</v>
      </c>
      <c r="H96" s="214">
        <v>1537.54</v>
      </c>
      <c r="I96" s="214">
        <v>1561.86</v>
      </c>
      <c r="J96" s="214">
        <v>1478.42</v>
      </c>
      <c r="K96" s="214">
        <v>1475.69</v>
      </c>
      <c r="L96" s="214">
        <v>1463.75</v>
      </c>
      <c r="M96" s="214">
        <v>1480.06</v>
      </c>
      <c r="N96" s="214">
        <v>1473.26</v>
      </c>
      <c r="O96" s="214">
        <v>1470.22</v>
      </c>
      <c r="P96" s="214">
        <v>1481.52</v>
      </c>
      <c r="Q96" s="214">
        <v>1493.32</v>
      </c>
      <c r="R96" s="214">
        <v>1493.05</v>
      </c>
      <c r="S96" s="214">
        <v>1484.77</v>
      </c>
      <c r="T96" s="214">
        <v>1441.45</v>
      </c>
      <c r="U96" s="214">
        <v>1428.63</v>
      </c>
      <c r="V96" s="214">
        <v>1339.11</v>
      </c>
      <c r="W96" s="214">
        <v>1300.6400000000001</v>
      </c>
      <c r="X96" s="214">
        <v>1293.1099999999999</v>
      </c>
      <c r="Y96" s="215">
        <v>1293.79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1296.1400000000001</v>
      </c>
      <c r="C97" s="214">
        <v>1297.03</v>
      </c>
      <c r="D97" s="214">
        <v>1298</v>
      </c>
      <c r="E97" s="214">
        <v>1298.92</v>
      </c>
      <c r="F97" s="214">
        <v>1305.5</v>
      </c>
      <c r="G97" s="214">
        <v>1350.73</v>
      </c>
      <c r="H97" s="214">
        <v>1413.06</v>
      </c>
      <c r="I97" s="214">
        <v>1446.84</v>
      </c>
      <c r="J97" s="214">
        <v>1421.2</v>
      </c>
      <c r="K97" s="214">
        <v>1416.18</v>
      </c>
      <c r="L97" s="214">
        <v>1405.13</v>
      </c>
      <c r="M97" s="214">
        <v>1404.47</v>
      </c>
      <c r="N97" s="214">
        <v>1382.46</v>
      </c>
      <c r="O97" s="214">
        <v>1388.53</v>
      </c>
      <c r="P97" s="214">
        <v>1412.83</v>
      </c>
      <c r="Q97" s="214">
        <v>1451.37</v>
      </c>
      <c r="R97" s="214">
        <v>1463.57</v>
      </c>
      <c r="S97" s="214">
        <v>1465.8</v>
      </c>
      <c r="T97" s="214">
        <v>1428.16</v>
      </c>
      <c r="U97" s="214">
        <v>1393.43</v>
      </c>
      <c r="V97" s="214">
        <v>1361.5</v>
      </c>
      <c r="W97" s="214">
        <v>1303.78</v>
      </c>
      <c r="X97" s="214">
        <v>1301.46</v>
      </c>
      <c r="Y97" s="215">
        <v>1294.55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1296.06</v>
      </c>
      <c r="C98" s="214">
        <v>1293.01</v>
      </c>
      <c r="D98" s="214">
        <v>1288.06</v>
      </c>
      <c r="E98" s="214">
        <v>1287.44</v>
      </c>
      <c r="F98" s="214">
        <v>1295.3800000000001</v>
      </c>
      <c r="G98" s="214">
        <v>1309.76</v>
      </c>
      <c r="H98" s="214">
        <v>1342.55</v>
      </c>
      <c r="I98" s="214">
        <v>1377.17</v>
      </c>
      <c r="J98" s="214">
        <v>1385.01</v>
      </c>
      <c r="K98" s="214">
        <v>1386.33</v>
      </c>
      <c r="L98" s="214">
        <v>1377.03</v>
      </c>
      <c r="M98" s="214">
        <v>1375.71</v>
      </c>
      <c r="N98" s="214">
        <v>1375.49</v>
      </c>
      <c r="O98" s="214">
        <v>1382.72</v>
      </c>
      <c r="P98" s="214">
        <v>1389.34</v>
      </c>
      <c r="Q98" s="214">
        <v>1403.55</v>
      </c>
      <c r="R98" s="214">
        <v>1440.17</v>
      </c>
      <c r="S98" s="214">
        <v>1450.35</v>
      </c>
      <c r="T98" s="214">
        <v>1389.88</v>
      </c>
      <c r="U98" s="214">
        <v>1379.76</v>
      </c>
      <c r="V98" s="214">
        <v>1339.86</v>
      </c>
      <c r="W98" s="214">
        <v>1303.43</v>
      </c>
      <c r="X98" s="214">
        <v>1297.44</v>
      </c>
      <c r="Y98" s="215">
        <v>1297.6500000000001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1299.6099999999999</v>
      </c>
      <c r="C99" s="214">
        <v>1300.6600000000001</v>
      </c>
      <c r="D99" s="214">
        <v>1296.1400000000001</v>
      </c>
      <c r="E99" s="214">
        <v>1301.97</v>
      </c>
      <c r="F99" s="214">
        <v>1303.21</v>
      </c>
      <c r="G99" s="214">
        <v>1319.91</v>
      </c>
      <c r="H99" s="214">
        <v>1374.78</v>
      </c>
      <c r="I99" s="214">
        <v>1423.8</v>
      </c>
      <c r="J99" s="214">
        <v>1393.07</v>
      </c>
      <c r="K99" s="214">
        <v>1389.97</v>
      </c>
      <c r="L99" s="214">
        <v>1381.68</v>
      </c>
      <c r="M99" s="214">
        <v>1380.49</v>
      </c>
      <c r="N99" s="214">
        <v>1378.94</v>
      </c>
      <c r="O99" s="214">
        <v>1382.68</v>
      </c>
      <c r="P99" s="214">
        <v>1394.25</v>
      </c>
      <c r="Q99" s="214">
        <v>1406.15</v>
      </c>
      <c r="R99" s="214">
        <v>1460.06</v>
      </c>
      <c r="S99" s="214">
        <v>1455.98</v>
      </c>
      <c r="T99" s="214">
        <v>1395.96</v>
      </c>
      <c r="U99" s="214">
        <v>1380.58</v>
      </c>
      <c r="V99" s="214">
        <v>1338.34</v>
      </c>
      <c r="W99" s="214">
        <v>1304.96</v>
      </c>
      <c r="X99" s="214">
        <v>1297</v>
      </c>
      <c r="Y99" s="215">
        <v>1297.3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1299.25</v>
      </c>
      <c r="C100" s="214">
        <v>1294.71</v>
      </c>
      <c r="D100" s="214">
        <v>1295.03</v>
      </c>
      <c r="E100" s="214">
        <v>1296.77</v>
      </c>
      <c r="F100" s="214">
        <v>1302.6300000000001</v>
      </c>
      <c r="G100" s="214">
        <v>1311.02</v>
      </c>
      <c r="H100" s="214">
        <v>1361.17</v>
      </c>
      <c r="I100" s="214">
        <v>1360.28</v>
      </c>
      <c r="J100" s="214">
        <v>1351.88</v>
      </c>
      <c r="K100" s="214">
        <v>1363.47</v>
      </c>
      <c r="L100" s="214">
        <v>1361.47</v>
      </c>
      <c r="M100" s="214">
        <v>1361.59</v>
      </c>
      <c r="N100" s="214">
        <v>1352.26</v>
      </c>
      <c r="O100" s="214">
        <v>1352.86</v>
      </c>
      <c r="P100" s="214">
        <v>1362.83</v>
      </c>
      <c r="Q100" s="214">
        <v>1372.55</v>
      </c>
      <c r="R100" s="214">
        <v>1406.88</v>
      </c>
      <c r="S100" s="214">
        <v>1377.61</v>
      </c>
      <c r="T100" s="214">
        <v>1360.21</v>
      </c>
      <c r="U100" s="214">
        <v>1322.44</v>
      </c>
      <c r="V100" s="214">
        <v>1300.24</v>
      </c>
      <c r="W100" s="214">
        <v>1244.18</v>
      </c>
      <c r="X100" s="214">
        <v>1289.57</v>
      </c>
      <c r="Y100" s="215">
        <v>1292.0999999999999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1295.54</v>
      </c>
      <c r="C101" s="214">
        <v>1295.5</v>
      </c>
      <c r="D101" s="214">
        <v>1295.5899999999999</v>
      </c>
      <c r="E101" s="214">
        <v>1296.47</v>
      </c>
      <c r="F101" s="214">
        <v>1298.31</v>
      </c>
      <c r="G101" s="214">
        <v>1295.55</v>
      </c>
      <c r="H101" s="214">
        <v>1308.3599999999999</v>
      </c>
      <c r="I101" s="214">
        <v>1372.93</v>
      </c>
      <c r="J101" s="214">
        <v>1457.48</v>
      </c>
      <c r="K101" s="214">
        <v>1493.55</v>
      </c>
      <c r="L101" s="214">
        <v>1459.23</v>
      </c>
      <c r="M101" s="214">
        <v>1444.83</v>
      </c>
      <c r="N101" s="214">
        <v>1420.69</v>
      </c>
      <c r="O101" s="214">
        <v>1431.72</v>
      </c>
      <c r="P101" s="214">
        <v>1447.43</v>
      </c>
      <c r="Q101" s="214">
        <v>1482.64</v>
      </c>
      <c r="R101" s="214">
        <v>1501.39</v>
      </c>
      <c r="S101" s="214">
        <v>1489.27</v>
      </c>
      <c r="T101" s="214">
        <v>1471.34</v>
      </c>
      <c r="U101" s="214">
        <v>1452.1</v>
      </c>
      <c r="V101" s="214">
        <v>1409.28</v>
      </c>
      <c r="W101" s="214">
        <v>1320.92</v>
      </c>
      <c r="X101" s="214">
        <v>1295.22</v>
      </c>
      <c r="Y101" s="215">
        <v>1295.99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1296.07</v>
      </c>
      <c r="C102" s="214">
        <v>1295.8599999999999</v>
      </c>
      <c r="D102" s="214">
        <v>1296.3499999999999</v>
      </c>
      <c r="E102" s="214">
        <v>1296.6500000000001</v>
      </c>
      <c r="F102" s="214">
        <v>1296.8900000000001</v>
      </c>
      <c r="G102" s="214">
        <v>1293.8</v>
      </c>
      <c r="H102" s="214">
        <v>1296.51</v>
      </c>
      <c r="I102" s="214">
        <v>1313.86</v>
      </c>
      <c r="J102" s="214">
        <v>1388.48</v>
      </c>
      <c r="K102" s="214">
        <v>1452.93</v>
      </c>
      <c r="L102" s="214">
        <v>1449.98</v>
      </c>
      <c r="M102" s="214">
        <v>1451.37</v>
      </c>
      <c r="N102" s="214">
        <v>1447.66</v>
      </c>
      <c r="O102" s="214">
        <v>1451.7</v>
      </c>
      <c r="P102" s="214">
        <v>1480.29</v>
      </c>
      <c r="Q102" s="214">
        <v>1507.47</v>
      </c>
      <c r="R102" s="214">
        <v>1534.6</v>
      </c>
      <c r="S102" s="214">
        <v>1516.87</v>
      </c>
      <c r="T102" s="214">
        <v>1504.21</v>
      </c>
      <c r="U102" s="214">
        <v>1498.64</v>
      </c>
      <c r="V102" s="214">
        <v>1459.86</v>
      </c>
      <c r="W102" s="214">
        <v>1332.94</v>
      </c>
      <c r="X102" s="214">
        <v>1302.7</v>
      </c>
      <c r="Y102" s="215">
        <v>1296.6099999999999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1295.6600000000001</v>
      </c>
      <c r="C103" s="214">
        <v>1295.74</v>
      </c>
      <c r="D103" s="214">
        <v>1295.81</v>
      </c>
      <c r="E103" s="214">
        <v>1296.97</v>
      </c>
      <c r="F103" s="214">
        <v>1300.98</v>
      </c>
      <c r="G103" s="214">
        <v>1325.38</v>
      </c>
      <c r="H103" s="214">
        <v>1371.34</v>
      </c>
      <c r="I103" s="214">
        <v>1447.76</v>
      </c>
      <c r="J103" s="214">
        <v>1449.07</v>
      </c>
      <c r="K103" s="214">
        <v>1451.46</v>
      </c>
      <c r="L103" s="214">
        <v>1445.15</v>
      </c>
      <c r="M103" s="214">
        <v>1447.58</v>
      </c>
      <c r="N103" s="214">
        <v>1446.19</v>
      </c>
      <c r="O103" s="214">
        <v>1448.79</v>
      </c>
      <c r="P103" s="214">
        <v>1470.5</v>
      </c>
      <c r="Q103" s="214">
        <v>1533.7</v>
      </c>
      <c r="R103" s="214">
        <v>1547.04</v>
      </c>
      <c r="S103" s="214">
        <v>1538.31</v>
      </c>
      <c r="T103" s="214">
        <v>1477.04</v>
      </c>
      <c r="U103" s="214">
        <v>1460.92</v>
      </c>
      <c r="V103" s="214">
        <v>1411.52</v>
      </c>
      <c r="W103" s="214">
        <v>1332.97</v>
      </c>
      <c r="X103" s="214">
        <v>1300.54</v>
      </c>
      <c r="Y103" s="215">
        <v>1294.8599999999999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1297.8</v>
      </c>
      <c r="C104" s="214">
        <v>1296.98</v>
      </c>
      <c r="D104" s="214">
        <v>1297.67</v>
      </c>
      <c r="E104" s="214">
        <v>1299.19</v>
      </c>
      <c r="F104" s="214">
        <v>1300.73</v>
      </c>
      <c r="G104" s="214">
        <v>1316.9</v>
      </c>
      <c r="H104" s="214">
        <v>1361.49</v>
      </c>
      <c r="I104" s="214">
        <v>1388.71</v>
      </c>
      <c r="J104" s="214">
        <v>1395.23</v>
      </c>
      <c r="K104" s="214">
        <v>1368.56</v>
      </c>
      <c r="L104" s="214">
        <v>1338.13</v>
      </c>
      <c r="M104" s="214">
        <v>1333.33</v>
      </c>
      <c r="N104" s="214">
        <v>1329.8</v>
      </c>
      <c r="O104" s="214">
        <v>1328.06</v>
      </c>
      <c r="P104" s="214">
        <v>1336.82</v>
      </c>
      <c r="Q104" s="214">
        <v>1353.51</v>
      </c>
      <c r="R104" s="214">
        <v>1438.38</v>
      </c>
      <c r="S104" s="214">
        <v>1381.58</v>
      </c>
      <c r="T104" s="214">
        <v>1341.52</v>
      </c>
      <c r="U104" s="214">
        <v>1321.31</v>
      </c>
      <c r="V104" s="214">
        <v>1314.78</v>
      </c>
      <c r="W104" s="214">
        <v>1302.0899999999999</v>
      </c>
      <c r="X104" s="214">
        <v>1289.67</v>
      </c>
      <c r="Y104" s="215">
        <v>1294.26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1297.4000000000001</v>
      </c>
      <c r="C105" s="217">
        <v>1295.7</v>
      </c>
      <c r="D105" s="217">
        <v>1298.1199999999999</v>
      </c>
      <c r="E105" s="217">
        <v>1299.01</v>
      </c>
      <c r="F105" s="217">
        <v>1308.96</v>
      </c>
      <c r="G105" s="217">
        <v>1397.05</v>
      </c>
      <c r="H105" s="217">
        <v>1523.79</v>
      </c>
      <c r="I105" s="217">
        <v>1594.14</v>
      </c>
      <c r="J105" s="217">
        <v>1582.45</v>
      </c>
      <c r="K105" s="217">
        <v>1575.3</v>
      </c>
      <c r="L105" s="217">
        <v>1562.44</v>
      </c>
      <c r="M105" s="217">
        <v>1573.39</v>
      </c>
      <c r="N105" s="217">
        <v>1566.13</v>
      </c>
      <c r="O105" s="217">
        <v>1573.86</v>
      </c>
      <c r="P105" s="217">
        <v>1596.11</v>
      </c>
      <c r="Q105" s="217">
        <v>1633.75</v>
      </c>
      <c r="R105" s="217">
        <v>1645.51</v>
      </c>
      <c r="S105" s="217">
        <v>1643.74</v>
      </c>
      <c r="T105" s="217">
        <v>1568.01</v>
      </c>
      <c r="U105" s="217">
        <v>1538.98</v>
      </c>
      <c r="V105" s="217">
        <v>1459.39</v>
      </c>
      <c r="W105" s="217">
        <v>1393.25</v>
      </c>
      <c r="X105" s="217">
        <v>1365.67</v>
      </c>
      <c r="Y105" s="218">
        <v>1320.56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10">
        <v>1252.76</v>
      </c>
      <c r="C109" s="211">
        <v>1262.76</v>
      </c>
      <c r="D109" s="211">
        <v>1286.5999999999999</v>
      </c>
      <c r="E109" s="211">
        <v>1294.8399999999999</v>
      </c>
      <c r="F109" s="211">
        <v>1359.23</v>
      </c>
      <c r="G109" s="211">
        <v>1467.65</v>
      </c>
      <c r="H109" s="211">
        <v>1524.54</v>
      </c>
      <c r="I109" s="211">
        <v>1536.35</v>
      </c>
      <c r="J109" s="211">
        <v>1534.26</v>
      </c>
      <c r="K109" s="211">
        <v>1526.86</v>
      </c>
      <c r="L109" s="211">
        <v>1516.97</v>
      </c>
      <c r="M109" s="211">
        <v>1516.89</v>
      </c>
      <c r="N109" s="211">
        <v>1506.69</v>
      </c>
      <c r="O109" s="211">
        <v>1490.25</v>
      </c>
      <c r="P109" s="211">
        <v>1498.66</v>
      </c>
      <c r="Q109" s="211">
        <v>1516.32</v>
      </c>
      <c r="R109" s="211">
        <v>1531.46</v>
      </c>
      <c r="S109" s="211">
        <v>1551.51</v>
      </c>
      <c r="T109" s="211">
        <v>1529.6</v>
      </c>
      <c r="U109" s="211">
        <v>1512.43</v>
      </c>
      <c r="V109" s="211">
        <v>1484.2</v>
      </c>
      <c r="W109" s="211">
        <v>1434.73</v>
      </c>
      <c r="X109" s="211">
        <v>1313.2</v>
      </c>
      <c r="Y109" s="212">
        <v>1290.4100000000001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13">
        <v>1261.56</v>
      </c>
      <c r="C110" s="214">
        <v>1262.03</v>
      </c>
      <c r="D110" s="214">
        <v>1270.95</v>
      </c>
      <c r="E110" s="214">
        <v>1293.55</v>
      </c>
      <c r="F110" s="214">
        <v>1377.39</v>
      </c>
      <c r="G110" s="214">
        <v>1493.23</v>
      </c>
      <c r="H110" s="214">
        <v>1514.47</v>
      </c>
      <c r="I110" s="214">
        <v>1559.26</v>
      </c>
      <c r="J110" s="214">
        <v>1537.01</v>
      </c>
      <c r="K110" s="214">
        <v>1525.66</v>
      </c>
      <c r="L110" s="214">
        <v>1508.09</v>
      </c>
      <c r="M110" s="214">
        <v>1511</v>
      </c>
      <c r="N110" s="214">
        <v>1507.57</v>
      </c>
      <c r="O110" s="214">
        <v>1504.03</v>
      </c>
      <c r="P110" s="214">
        <v>1507.91</v>
      </c>
      <c r="Q110" s="214">
        <v>1524.59</v>
      </c>
      <c r="R110" s="214">
        <v>1560.9</v>
      </c>
      <c r="S110" s="214">
        <v>1570.37</v>
      </c>
      <c r="T110" s="214">
        <v>1637.44</v>
      </c>
      <c r="U110" s="214">
        <v>1551.7</v>
      </c>
      <c r="V110" s="214">
        <v>1507.65</v>
      </c>
      <c r="W110" s="214">
        <v>1467.58</v>
      </c>
      <c r="X110" s="214">
        <v>1374.9</v>
      </c>
      <c r="Y110" s="215">
        <v>1337.98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13">
        <v>1290.54</v>
      </c>
      <c r="C111" s="214">
        <v>1278.51</v>
      </c>
      <c r="D111" s="214">
        <v>1280.96</v>
      </c>
      <c r="E111" s="214">
        <v>1292.6400000000001</v>
      </c>
      <c r="F111" s="214">
        <v>1360.31</v>
      </c>
      <c r="G111" s="214">
        <v>1472.35</v>
      </c>
      <c r="H111" s="214">
        <v>1519.7</v>
      </c>
      <c r="I111" s="214">
        <v>1536.95</v>
      </c>
      <c r="J111" s="214">
        <v>1539.53</v>
      </c>
      <c r="K111" s="214">
        <v>1535.88</v>
      </c>
      <c r="L111" s="214">
        <v>1507.71</v>
      </c>
      <c r="M111" s="214">
        <v>1521.82</v>
      </c>
      <c r="N111" s="214">
        <v>1516.89</v>
      </c>
      <c r="O111" s="214">
        <v>1508.11</v>
      </c>
      <c r="P111" s="214">
        <v>1509.81</v>
      </c>
      <c r="Q111" s="214">
        <v>1521.67</v>
      </c>
      <c r="R111" s="214">
        <v>1551.22</v>
      </c>
      <c r="S111" s="214">
        <v>1592.84</v>
      </c>
      <c r="T111" s="214">
        <v>1550.9</v>
      </c>
      <c r="U111" s="214">
        <v>1520.37</v>
      </c>
      <c r="V111" s="214">
        <v>1462.56</v>
      </c>
      <c r="W111" s="214">
        <v>1408.02</v>
      </c>
      <c r="X111" s="214">
        <v>1346.2</v>
      </c>
      <c r="Y111" s="215">
        <v>1332.15</v>
      </c>
      <c r="AB111" s="4">
        <v>11</v>
      </c>
      <c r="AC111" s="4">
        <v>10</v>
      </c>
    </row>
    <row r="112" spans="1:29" x14ac:dyDescent="0.25">
      <c r="A112" s="69">
        <v>4</v>
      </c>
      <c r="B112" s="213">
        <v>1289.6600000000001</v>
      </c>
      <c r="C112" s="214">
        <v>1290.1300000000001</v>
      </c>
      <c r="D112" s="214">
        <v>1291.23</v>
      </c>
      <c r="E112" s="214">
        <v>1291.83</v>
      </c>
      <c r="F112" s="214">
        <v>1292.92</v>
      </c>
      <c r="G112" s="214">
        <v>1363.61</v>
      </c>
      <c r="H112" s="214">
        <v>1391.07</v>
      </c>
      <c r="I112" s="214">
        <v>1377.94</v>
      </c>
      <c r="J112" s="214">
        <v>1353.19</v>
      </c>
      <c r="K112" s="214">
        <v>1315.96</v>
      </c>
      <c r="L112" s="214">
        <v>1246.95</v>
      </c>
      <c r="M112" s="214">
        <v>1246.8800000000001</v>
      </c>
      <c r="N112" s="214">
        <v>1246.75</v>
      </c>
      <c r="O112" s="214">
        <v>1246.8599999999999</v>
      </c>
      <c r="P112" s="214">
        <v>1273.76</v>
      </c>
      <c r="Q112" s="214">
        <v>1264.98</v>
      </c>
      <c r="R112" s="214">
        <v>1298.55</v>
      </c>
      <c r="S112" s="214">
        <v>1298.68</v>
      </c>
      <c r="T112" s="214">
        <v>1297.6400000000001</v>
      </c>
      <c r="U112" s="214">
        <v>1297.3699999999999</v>
      </c>
      <c r="V112" s="214">
        <v>1295.8599999999999</v>
      </c>
      <c r="W112" s="214">
        <v>1250.44</v>
      </c>
      <c r="X112" s="214">
        <v>1243.26</v>
      </c>
      <c r="Y112" s="215">
        <v>1249.1400000000001</v>
      </c>
      <c r="AB112" s="4">
        <v>11</v>
      </c>
      <c r="AC112" s="4">
        <v>11</v>
      </c>
    </row>
    <row r="113" spans="1:29" x14ac:dyDescent="0.25">
      <c r="A113" s="69">
        <v>5</v>
      </c>
      <c r="B113" s="213">
        <v>1290.45</v>
      </c>
      <c r="C113" s="214">
        <v>1291.51</v>
      </c>
      <c r="D113" s="214">
        <v>1291.33</v>
      </c>
      <c r="E113" s="214">
        <v>1292.17</v>
      </c>
      <c r="F113" s="214">
        <v>1299.42</v>
      </c>
      <c r="G113" s="214">
        <v>1310.79</v>
      </c>
      <c r="H113" s="214">
        <v>1382.41</v>
      </c>
      <c r="I113" s="214">
        <v>1363.48</v>
      </c>
      <c r="J113" s="214">
        <v>1319.96</v>
      </c>
      <c r="K113" s="214">
        <v>1308.6500000000001</v>
      </c>
      <c r="L113" s="214">
        <v>1300.46</v>
      </c>
      <c r="M113" s="214">
        <v>1298.3900000000001</v>
      </c>
      <c r="N113" s="214">
        <v>1259.6300000000001</v>
      </c>
      <c r="O113" s="214">
        <v>1247.3</v>
      </c>
      <c r="P113" s="214">
        <v>1247.98</v>
      </c>
      <c r="Q113" s="214">
        <v>1258.99</v>
      </c>
      <c r="R113" s="214">
        <v>1309.04</v>
      </c>
      <c r="S113" s="214">
        <v>1350.68</v>
      </c>
      <c r="T113" s="214">
        <v>1388.46</v>
      </c>
      <c r="U113" s="214">
        <v>1370.02</v>
      </c>
      <c r="V113" s="214">
        <v>1299.07</v>
      </c>
      <c r="W113" s="214">
        <v>1295.32</v>
      </c>
      <c r="X113" s="214">
        <v>1288.6600000000001</v>
      </c>
      <c r="Y113" s="215">
        <v>1289.6600000000001</v>
      </c>
      <c r="AB113" s="4">
        <v>11</v>
      </c>
      <c r="AC113" s="4">
        <v>12</v>
      </c>
    </row>
    <row r="114" spans="1:29" x14ac:dyDescent="0.25">
      <c r="A114" s="69">
        <v>6</v>
      </c>
      <c r="B114" s="213">
        <v>1297.17</v>
      </c>
      <c r="C114" s="214">
        <v>1291.68</v>
      </c>
      <c r="D114" s="214">
        <v>1277.5</v>
      </c>
      <c r="E114" s="214">
        <v>1276.45</v>
      </c>
      <c r="F114" s="214">
        <v>1293.24</v>
      </c>
      <c r="G114" s="214">
        <v>1300.54</v>
      </c>
      <c r="H114" s="214">
        <v>1327.75</v>
      </c>
      <c r="I114" s="214">
        <v>1405.23</v>
      </c>
      <c r="J114" s="214">
        <v>1511.76</v>
      </c>
      <c r="K114" s="214">
        <v>1516.44</v>
      </c>
      <c r="L114" s="214">
        <v>1511.01</v>
      </c>
      <c r="M114" s="214">
        <v>1512.3</v>
      </c>
      <c r="N114" s="214">
        <v>1501.07</v>
      </c>
      <c r="O114" s="214">
        <v>1504.09</v>
      </c>
      <c r="P114" s="214">
        <v>1504.77</v>
      </c>
      <c r="Q114" s="214">
        <v>1517.7</v>
      </c>
      <c r="R114" s="214">
        <v>1548.38</v>
      </c>
      <c r="S114" s="214">
        <v>1542.06</v>
      </c>
      <c r="T114" s="214">
        <v>1544.43</v>
      </c>
      <c r="U114" s="214">
        <v>1498.47</v>
      </c>
      <c r="V114" s="214">
        <v>1389.55</v>
      </c>
      <c r="W114" s="214">
        <v>1342.02</v>
      </c>
      <c r="X114" s="214">
        <v>1297.5899999999999</v>
      </c>
      <c r="Y114" s="215">
        <v>1295.9000000000001</v>
      </c>
      <c r="AB114" s="4">
        <v>11</v>
      </c>
      <c r="AC114" s="4">
        <v>13</v>
      </c>
    </row>
    <row r="115" spans="1:29" x14ac:dyDescent="0.25">
      <c r="A115" s="69">
        <v>7</v>
      </c>
      <c r="B115" s="213">
        <v>1324.05</v>
      </c>
      <c r="C115" s="214">
        <v>1293.45</v>
      </c>
      <c r="D115" s="214">
        <v>1293.92</v>
      </c>
      <c r="E115" s="214">
        <v>1289.55</v>
      </c>
      <c r="F115" s="214">
        <v>1294.24</v>
      </c>
      <c r="G115" s="214">
        <v>1302.8699999999999</v>
      </c>
      <c r="H115" s="214">
        <v>1382.87</v>
      </c>
      <c r="I115" s="214">
        <v>1428.34</v>
      </c>
      <c r="J115" s="214">
        <v>1541.16</v>
      </c>
      <c r="K115" s="214">
        <v>1593.26</v>
      </c>
      <c r="L115" s="214">
        <v>1599.43</v>
      </c>
      <c r="M115" s="214">
        <v>1600.12</v>
      </c>
      <c r="N115" s="214">
        <v>1600.66</v>
      </c>
      <c r="O115" s="214">
        <v>1600.15</v>
      </c>
      <c r="P115" s="214">
        <v>1612.81</v>
      </c>
      <c r="Q115" s="214">
        <v>1644.75</v>
      </c>
      <c r="R115" s="214">
        <v>1683.49</v>
      </c>
      <c r="S115" s="214">
        <v>1695.07</v>
      </c>
      <c r="T115" s="214">
        <v>1717.23</v>
      </c>
      <c r="U115" s="214">
        <v>1611.14</v>
      </c>
      <c r="V115" s="214">
        <v>1462.83</v>
      </c>
      <c r="W115" s="214">
        <v>1359.75</v>
      </c>
      <c r="X115" s="214">
        <v>1306.3399999999999</v>
      </c>
      <c r="Y115" s="215">
        <v>1298.78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13">
        <v>1260.25</v>
      </c>
      <c r="C116" s="214">
        <v>1260.96</v>
      </c>
      <c r="D116" s="214">
        <v>1269.76</v>
      </c>
      <c r="E116" s="214">
        <v>1271.69</v>
      </c>
      <c r="F116" s="214">
        <v>1295.18</v>
      </c>
      <c r="G116" s="214">
        <v>1366.56</v>
      </c>
      <c r="H116" s="214">
        <v>1406.92</v>
      </c>
      <c r="I116" s="214">
        <v>1501.88</v>
      </c>
      <c r="J116" s="214">
        <v>1511.49</v>
      </c>
      <c r="K116" s="214">
        <v>1471.11</v>
      </c>
      <c r="L116" s="214">
        <v>1453.5</v>
      </c>
      <c r="M116" s="214">
        <v>1463.97</v>
      </c>
      <c r="N116" s="214">
        <v>1460.23</v>
      </c>
      <c r="O116" s="214">
        <v>1460.01</v>
      </c>
      <c r="P116" s="214">
        <v>1461.69</v>
      </c>
      <c r="Q116" s="214">
        <v>1476.66</v>
      </c>
      <c r="R116" s="214">
        <v>1511.91</v>
      </c>
      <c r="S116" s="214">
        <v>1517.64</v>
      </c>
      <c r="T116" s="214">
        <v>1501.63</v>
      </c>
      <c r="U116" s="214">
        <v>1475.04</v>
      </c>
      <c r="V116" s="214">
        <v>1351.79</v>
      </c>
      <c r="W116" s="214">
        <v>1300.8599999999999</v>
      </c>
      <c r="X116" s="214">
        <v>1293.4100000000001</v>
      </c>
      <c r="Y116" s="215">
        <v>1290.5899999999999</v>
      </c>
      <c r="AB116" s="4">
        <v>11</v>
      </c>
      <c r="AC116" s="4">
        <v>15</v>
      </c>
    </row>
    <row r="117" spans="1:29" x14ac:dyDescent="0.25">
      <c r="A117" s="69">
        <v>9</v>
      </c>
      <c r="B117" s="213">
        <v>1275.5899999999999</v>
      </c>
      <c r="C117" s="214">
        <v>1273.71</v>
      </c>
      <c r="D117" s="214">
        <v>1257.96</v>
      </c>
      <c r="E117" s="214">
        <v>1259.77</v>
      </c>
      <c r="F117" s="214">
        <v>1274.4100000000001</v>
      </c>
      <c r="G117" s="214">
        <v>1307.96</v>
      </c>
      <c r="H117" s="214">
        <v>1368.96</v>
      </c>
      <c r="I117" s="214">
        <v>1439.12</v>
      </c>
      <c r="J117" s="214">
        <v>1458.47</v>
      </c>
      <c r="K117" s="214">
        <v>1462.55</v>
      </c>
      <c r="L117" s="214">
        <v>1377.11</v>
      </c>
      <c r="M117" s="214">
        <v>1378.54</v>
      </c>
      <c r="N117" s="214">
        <v>1371.22</v>
      </c>
      <c r="O117" s="214">
        <v>1370.64</v>
      </c>
      <c r="P117" s="214">
        <v>1365.33</v>
      </c>
      <c r="Q117" s="214">
        <v>1362.25</v>
      </c>
      <c r="R117" s="214">
        <v>1371.21</v>
      </c>
      <c r="S117" s="214">
        <v>1439.95</v>
      </c>
      <c r="T117" s="214">
        <v>1375.14</v>
      </c>
      <c r="U117" s="214">
        <v>1346.23</v>
      </c>
      <c r="V117" s="214">
        <v>1303.3399999999999</v>
      </c>
      <c r="W117" s="214">
        <v>1295.67</v>
      </c>
      <c r="X117" s="214">
        <v>1267.93</v>
      </c>
      <c r="Y117" s="215">
        <v>1268.3</v>
      </c>
      <c r="AB117" s="4">
        <v>11</v>
      </c>
      <c r="AC117" s="4">
        <v>16</v>
      </c>
    </row>
    <row r="118" spans="1:29" x14ac:dyDescent="0.25">
      <c r="A118" s="69">
        <v>10</v>
      </c>
      <c r="B118" s="213">
        <v>1268.32</v>
      </c>
      <c r="C118" s="214">
        <v>1263.24</v>
      </c>
      <c r="D118" s="214">
        <v>1264.1099999999999</v>
      </c>
      <c r="E118" s="214">
        <v>1270.48</v>
      </c>
      <c r="F118" s="214">
        <v>1278.8399999999999</v>
      </c>
      <c r="G118" s="214">
        <v>1305.6500000000001</v>
      </c>
      <c r="H118" s="214">
        <v>1360.07</v>
      </c>
      <c r="I118" s="214">
        <v>1383.98</v>
      </c>
      <c r="J118" s="214">
        <v>1382.18</v>
      </c>
      <c r="K118" s="214">
        <v>1367.96</v>
      </c>
      <c r="L118" s="214">
        <v>1341.39</v>
      </c>
      <c r="M118" s="214">
        <v>1355.76</v>
      </c>
      <c r="N118" s="214">
        <v>1355.24</v>
      </c>
      <c r="O118" s="214">
        <v>1362.56</v>
      </c>
      <c r="P118" s="214">
        <v>1348.25</v>
      </c>
      <c r="Q118" s="214">
        <v>1357.1</v>
      </c>
      <c r="R118" s="214">
        <v>1369.61</v>
      </c>
      <c r="S118" s="214">
        <v>1392.08</v>
      </c>
      <c r="T118" s="214">
        <v>1373.99</v>
      </c>
      <c r="U118" s="214">
        <v>1326.27</v>
      </c>
      <c r="V118" s="214">
        <v>1290.32</v>
      </c>
      <c r="W118" s="214">
        <v>1276.22</v>
      </c>
      <c r="X118" s="214">
        <v>1270.29</v>
      </c>
      <c r="Y118" s="215">
        <v>1269.49</v>
      </c>
      <c r="AB118" s="4">
        <v>11</v>
      </c>
      <c r="AC118" s="4">
        <v>17</v>
      </c>
    </row>
    <row r="119" spans="1:29" x14ac:dyDescent="0.25">
      <c r="A119" s="69">
        <v>11</v>
      </c>
      <c r="B119" s="213">
        <v>1287.6199999999999</v>
      </c>
      <c r="C119" s="214">
        <v>1286.3900000000001</v>
      </c>
      <c r="D119" s="214">
        <v>1278.71</v>
      </c>
      <c r="E119" s="214">
        <v>1287.46</v>
      </c>
      <c r="F119" s="214">
        <v>1289.06</v>
      </c>
      <c r="G119" s="214">
        <v>1306.03</v>
      </c>
      <c r="H119" s="214">
        <v>1313.43</v>
      </c>
      <c r="I119" s="214">
        <v>1314.7</v>
      </c>
      <c r="J119" s="214">
        <v>1297.57</v>
      </c>
      <c r="K119" s="214">
        <v>1297.55</v>
      </c>
      <c r="L119" s="214">
        <v>1296.5</v>
      </c>
      <c r="M119" s="214">
        <v>1296.51</v>
      </c>
      <c r="N119" s="214">
        <v>1296.1600000000001</v>
      </c>
      <c r="O119" s="214">
        <v>1295.1199999999999</v>
      </c>
      <c r="P119" s="214">
        <v>1296.8599999999999</v>
      </c>
      <c r="Q119" s="214">
        <v>1292.23</v>
      </c>
      <c r="R119" s="214">
        <v>1293.28</v>
      </c>
      <c r="S119" s="214">
        <v>1294.1300000000001</v>
      </c>
      <c r="T119" s="214">
        <v>1293.75</v>
      </c>
      <c r="U119" s="214">
        <v>1293.95</v>
      </c>
      <c r="V119" s="214">
        <v>1293.4100000000001</v>
      </c>
      <c r="W119" s="214">
        <v>1291.6099999999999</v>
      </c>
      <c r="X119" s="214">
        <v>1271.8900000000001</v>
      </c>
      <c r="Y119" s="215">
        <v>1273.53</v>
      </c>
      <c r="AB119" s="4">
        <v>11</v>
      </c>
      <c r="AC119" s="4">
        <v>18</v>
      </c>
    </row>
    <row r="120" spans="1:29" x14ac:dyDescent="0.25">
      <c r="A120" s="69">
        <v>12</v>
      </c>
      <c r="B120" s="213">
        <v>1282.6500000000001</v>
      </c>
      <c r="C120" s="214">
        <v>1277.72</v>
      </c>
      <c r="D120" s="214">
        <v>1253.3599999999999</v>
      </c>
      <c r="E120" s="214">
        <v>1284.97</v>
      </c>
      <c r="F120" s="214">
        <v>1297.55</v>
      </c>
      <c r="G120" s="214">
        <v>1299.67</v>
      </c>
      <c r="H120" s="214">
        <v>1298.6500000000001</v>
      </c>
      <c r="I120" s="214">
        <v>1299.07</v>
      </c>
      <c r="J120" s="214">
        <v>1290.6600000000001</v>
      </c>
      <c r="K120" s="214">
        <v>1290.19</v>
      </c>
      <c r="L120" s="214">
        <v>1289.55</v>
      </c>
      <c r="M120" s="214">
        <v>1274.28</v>
      </c>
      <c r="N120" s="214">
        <v>1289.74</v>
      </c>
      <c r="O120" s="214">
        <v>1274.67</v>
      </c>
      <c r="P120" s="214">
        <v>1289.8699999999999</v>
      </c>
      <c r="Q120" s="214">
        <v>1276.54</v>
      </c>
      <c r="R120" s="214">
        <v>1293.2</v>
      </c>
      <c r="S120" s="214">
        <v>1326.9</v>
      </c>
      <c r="T120" s="214">
        <v>1293.49</v>
      </c>
      <c r="U120" s="214">
        <v>1301.1199999999999</v>
      </c>
      <c r="V120" s="214">
        <v>1296.47</v>
      </c>
      <c r="W120" s="214">
        <v>1294.8</v>
      </c>
      <c r="X120" s="214">
        <v>1292.8900000000001</v>
      </c>
      <c r="Y120" s="215">
        <v>1296.74</v>
      </c>
      <c r="AB120" s="4">
        <v>11</v>
      </c>
      <c r="AC120" s="4">
        <v>19</v>
      </c>
    </row>
    <row r="121" spans="1:29" x14ac:dyDescent="0.25">
      <c r="A121" s="69">
        <v>13</v>
      </c>
      <c r="B121" s="213">
        <v>1298.31</v>
      </c>
      <c r="C121" s="214">
        <v>1298.8800000000001</v>
      </c>
      <c r="D121" s="214">
        <v>1299.3699999999999</v>
      </c>
      <c r="E121" s="214">
        <v>1299.96</v>
      </c>
      <c r="F121" s="214">
        <v>1300.93</v>
      </c>
      <c r="G121" s="214">
        <v>1302.99</v>
      </c>
      <c r="H121" s="214">
        <v>1305.05</v>
      </c>
      <c r="I121" s="214">
        <v>1309.68</v>
      </c>
      <c r="J121" s="214">
        <v>1391.05</v>
      </c>
      <c r="K121" s="214">
        <v>1390.92</v>
      </c>
      <c r="L121" s="214">
        <v>1383.7</v>
      </c>
      <c r="M121" s="214">
        <v>1382.02</v>
      </c>
      <c r="N121" s="214">
        <v>1382.02</v>
      </c>
      <c r="O121" s="214">
        <v>1384.34</v>
      </c>
      <c r="P121" s="214">
        <v>1388.35</v>
      </c>
      <c r="Q121" s="214">
        <v>1401.15</v>
      </c>
      <c r="R121" s="214">
        <v>1428.94</v>
      </c>
      <c r="S121" s="214">
        <v>1429.49</v>
      </c>
      <c r="T121" s="214">
        <v>1410.77</v>
      </c>
      <c r="U121" s="214">
        <v>1394.28</v>
      </c>
      <c r="V121" s="214">
        <v>1371.03</v>
      </c>
      <c r="W121" s="214">
        <v>1327.15</v>
      </c>
      <c r="X121" s="214">
        <v>1298.97</v>
      </c>
      <c r="Y121" s="215">
        <v>1299.24</v>
      </c>
      <c r="AB121" s="4">
        <v>11</v>
      </c>
      <c r="AC121" s="4">
        <v>20</v>
      </c>
    </row>
    <row r="122" spans="1:29" x14ac:dyDescent="0.25">
      <c r="A122" s="69">
        <v>14</v>
      </c>
      <c r="B122" s="213">
        <v>1299.6500000000001</v>
      </c>
      <c r="C122" s="214">
        <v>1300.4000000000001</v>
      </c>
      <c r="D122" s="214">
        <v>1299.6400000000001</v>
      </c>
      <c r="E122" s="214">
        <v>1288.46</v>
      </c>
      <c r="F122" s="214">
        <v>1299.8699999999999</v>
      </c>
      <c r="G122" s="214">
        <v>1302.7</v>
      </c>
      <c r="H122" s="214">
        <v>1302.97</v>
      </c>
      <c r="I122" s="214">
        <v>1307.33</v>
      </c>
      <c r="J122" s="214">
        <v>1347.18</v>
      </c>
      <c r="K122" s="214">
        <v>1432.51</v>
      </c>
      <c r="L122" s="214">
        <v>1433.57</v>
      </c>
      <c r="M122" s="214">
        <v>1431.61</v>
      </c>
      <c r="N122" s="214">
        <v>1424.01</v>
      </c>
      <c r="O122" s="214">
        <v>1419.65</v>
      </c>
      <c r="P122" s="214">
        <v>1426.55</v>
      </c>
      <c r="Q122" s="214">
        <v>1435.97</v>
      </c>
      <c r="R122" s="214">
        <v>1454.73</v>
      </c>
      <c r="S122" s="214">
        <v>1491.5</v>
      </c>
      <c r="T122" s="214">
        <v>1448.52</v>
      </c>
      <c r="U122" s="214">
        <v>1383.15</v>
      </c>
      <c r="V122" s="214">
        <v>1309.68</v>
      </c>
      <c r="W122" s="214">
        <v>1392.52</v>
      </c>
      <c r="X122" s="214">
        <v>1321.5</v>
      </c>
      <c r="Y122" s="215">
        <v>1305.54</v>
      </c>
      <c r="AB122" s="4">
        <v>11</v>
      </c>
      <c r="AC122" s="4">
        <v>21</v>
      </c>
    </row>
    <row r="123" spans="1:29" x14ac:dyDescent="0.25">
      <c r="A123" s="69">
        <v>15</v>
      </c>
      <c r="B123" s="213">
        <v>1299.05</v>
      </c>
      <c r="C123" s="214">
        <v>1294.67</v>
      </c>
      <c r="D123" s="214">
        <v>1292.99</v>
      </c>
      <c r="E123" s="214">
        <v>1293.27</v>
      </c>
      <c r="F123" s="214">
        <v>1300.5</v>
      </c>
      <c r="G123" s="214">
        <v>1306.26</v>
      </c>
      <c r="H123" s="214">
        <v>1307.29</v>
      </c>
      <c r="I123" s="214">
        <v>1349.21</v>
      </c>
      <c r="J123" s="214">
        <v>1351.56</v>
      </c>
      <c r="K123" s="214">
        <v>1354.5</v>
      </c>
      <c r="L123" s="214">
        <v>1348.39</v>
      </c>
      <c r="M123" s="214">
        <v>1362.92</v>
      </c>
      <c r="N123" s="214">
        <v>1341.33</v>
      </c>
      <c r="O123" s="214">
        <v>1345.48</v>
      </c>
      <c r="P123" s="214">
        <v>1348.61</v>
      </c>
      <c r="Q123" s="214">
        <v>1363.75</v>
      </c>
      <c r="R123" s="214">
        <v>1405.97</v>
      </c>
      <c r="S123" s="214">
        <v>1414.21</v>
      </c>
      <c r="T123" s="214">
        <v>1381.78</v>
      </c>
      <c r="U123" s="214">
        <v>1360.04</v>
      </c>
      <c r="V123" s="214">
        <v>1305.1400000000001</v>
      </c>
      <c r="W123" s="214">
        <v>1291.69</v>
      </c>
      <c r="X123" s="214">
        <v>1291.46</v>
      </c>
      <c r="Y123" s="215">
        <v>1276.79</v>
      </c>
      <c r="AB123" s="4">
        <v>11</v>
      </c>
      <c r="AC123" s="4">
        <v>22</v>
      </c>
    </row>
    <row r="124" spans="1:29" x14ac:dyDescent="0.25">
      <c r="A124" s="69">
        <v>16</v>
      </c>
      <c r="B124" s="213">
        <v>1283.32</v>
      </c>
      <c r="C124" s="214">
        <v>1264.6300000000001</v>
      </c>
      <c r="D124" s="214">
        <v>1249.9000000000001</v>
      </c>
      <c r="E124" s="214">
        <v>1273.6400000000001</v>
      </c>
      <c r="F124" s="214">
        <v>1299.1300000000001</v>
      </c>
      <c r="G124" s="214">
        <v>1299.97</v>
      </c>
      <c r="H124" s="214">
        <v>1303.98</v>
      </c>
      <c r="I124" s="214">
        <v>1300.3599999999999</v>
      </c>
      <c r="J124" s="214">
        <v>1288.82</v>
      </c>
      <c r="K124" s="214">
        <v>1288.67</v>
      </c>
      <c r="L124" s="214">
        <v>1287.77</v>
      </c>
      <c r="M124" s="214">
        <v>1287.55</v>
      </c>
      <c r="N124" s="214">
        <v>1288.31</v>
      </c>
      <c r="O124" s="214">
        <v>1288.3599999999999</v>
      </c>
      <c r="P124" s="214">
        <v>1288.73</v>
      </c>
      <c r="Q124" s="214">
        <v>1289.6300000000001</v>
      </c>
      <c r="R124" s="214">
        <v>1324.75</v>
      </c>
      <c r="S124" s="214">
        <v>1328.83</v>
      </c>
      <c r="T124" s="214">
        <v>1290.93</v>
      </c>
      <c r="U124" s="214">
        <v>1302.3</v>
      </c>
      <c r="V124" s="214">
        <v>1290.0899999999999</v>
      </c>
      <c r="W124" s="214">
        <v>1285.28</v>
      </c>
      <c r="X124" s="214">
        <v>1285.2</v>
      </c>
      <c r="Y124" s="215">
        <v>1286.77</v>
      </c>
      <c r="AB124" s="4">
        <v>11</v>
      </c>
      <c r="AC124" s="4">
        <v>23</v>
      </c>
    </row>
    <row r="125" spans="1:29" x14ac:dyDescent="0.25">
      <c r="A125" s="69">
        <v>17</v>
      </c>
      <c r="B125" s="213">
        <v>1286.44</v>
      </c>
      <c r="C125" s="214">
        <v>1280.9100000000001</v>
      </c>
      <c r="D125" s="214">
        <v>1291.95</v>
      </c>
      <c r="E125" s="214">
        <v>1293.54</v>
      </c>
      <c r="F125" s="214">
        <v>1299.43</v>
      </c>
      <c r="G125" s="214">
        <v>1318.09</v>
      </c>
      <c r="H125" s="214">
        <v>1412.51</v>
      </c>
      <c r="I125" s="214">
        <v>1429.96</v>
      </c>
      <c r="J125" s="214">
        <v>1428.33</v>
      </c>
      <c r="K125" s="214">
        <v>1426.56</v>
      </c>
      <c r="L125" s="214">
        <v>1409.15</v>
      </c>
      <c r="M125" s="214">
        <v>1411.95</v>
      </c>
      <c r="N125" s="214">
        <v>1402.95</v>
      </c>
      <c r="O125" s="214">
        <v>1405.93</v>
      </c>
      <c r="P125" s="214">
        <v>1419.59</v>
      </c>
      <c r="Q125" s="214">
        <v>1439.65</v>
      </c>
      <c r="R125" s="214">
        <v>1530.63</v>
      </c>
      <c r="S125" s="214">
        <v>1542.05</v>
      </c>
      <c r="T125" s="214">
        <v>1447.04</v>
      </c>
      <c r="U125" s="214">
        <v>1420.07</v>
      </c>
      <c r="V125" s="214">
        <v>1342.97</v>
      </c>
      <c r="W125" s="214">
        <v>1298.77</v>
      </c>
      <c r="X125" s="214">
        <v>1290.49</v>
      </c>
      <c r="Y125" s="215">
        <v>1292.44</v>
      </c>
      <c r="AB125" s="4">
        <v>11</v>
      </c>
      <c r="AC125" s="4">
        <v>24</v>
      </c>
    </row>
    <row r="126" spans="1:29" x14ac:dyDescent="0.25">
      <c r="A126" s="69">
        <v>18</v>
      </c>
      <c r="B126" s="213">
        <v>1294.57</v>
      </c>
      <c r="C126" s="214">
        <v>1295.42</v>
      </c>
      <c r="D126" s="214">
        <v>1289.8699999999999</v>
      </c>
      <c r="E126" s="214">
        <v>1296.79</v>
      </c>
      <c r="F126" s="214">
        <v>1296.9100000000001</v>
      </c>
      <c r="G126" s="214">
        <v>1375.27</v>
      </c>
      <c r="H126" s="214">
        <v>1430.21</v>
      </c>
      <c r="I126" s="214">
        <v>1461.64</v>
      </c>
      <c r="J126" s="214">
        <v>1461.82</v>
      </c>
      <c r="K126" s="214">
        <v>1466.51</v>
      </c>
      <c r="L126" s="214">
        <v>1448.37</v>
      </c>
      <c r="M126" s="214">
        <v>1449.69</v>
      </c>
      <c r="N126" s="214">
        <v>1424.04</v>
      </c>
      <c r="O126" s="214">
        <v>1399.05</v>
      </c>
      <c r="P126" s="214">
        <v>1441.13</v>
      </c>
      <c r="Q126" s="214">
        <v>1462.83</v>
      </c>
      <c r="R126" s="214">
        <v>1509.13</v>
      </c>
      <c r="S126" s="214">
        <v>1485.07</v>
      </c>
      <c r="T126" s="214">
        <v>1456.79</v>
      </c>
      <c r="U126" s="214">
        <v>1410.77</v>
      </c>
      <c r="V126" s="214">
        <v>1299.03</v>
      </c>
      <c r="W126" s="214">
        <v>1296.8900000000001</v>
      </c>
      <c r="X126" s="214">
        <v>1290.8</v>
      </c>
      <c r="Y126" s="215">
        <v>1292.6300000000001</v>
      </c>
      <c r="AB126" s="4">
        <v>11</v>
      </c>
      <c r="AC126" s="4">
        <v>25</v>
      </c>
    </row>
    <row r="127" spans="1:29" x14ac:dyDescent="0.25">
      <c r="A127" s="69">
        <v>19</v>
      </c>
      <c r="B127" s="213">
        <v>1293.6300000000001</v>
      </c>
      <c r="C127" s="214">
        <v>1295.48</v>
      </c>
      <c r="D127" s="214">
        <v>1296.4000000000001</v>
      </c>
      <c r="E127" s="214">
        <v>1297.97</v>
      </c>
      <c r="F127" s="214">
        <v>1303.8800000000001</v>
      </c>
      <c r="G127" s="214">
        <v>1328.13</v>
      </c>
      <c r="H127" s="214">
        <v>1421.15</v>
      </c>
      <c r="I127" s="214">
        <v>1436.46</v>
      </c>
      <c r="J127" s="214">
        <v>1437.9</v>
      </c>
      <c r="K127" s="214">
        <v>1435.08</v>
      </c>
      <c r="L127" s="214">
        <v>1435.45</v>
      </c>
      <c r="M127" s="214">
        <v>1423.5</v>
      </c>
      <c r="N127" s="214">
        <v>1421.46</v>
      </c>
      <c r="O127" s="214">
        <v>1419.57</v>
      </c>
      <c r="P127" s="214">
        <v>1422.64</v>
      </c>
      <c r="Q127" s="214">
        <v>1435.6</v>
      </c>
      <c r="R127" s="214">
        <v>1462.45</v>
      </c>
      <c r="S127" s="214">
        <v>1458.16</v>
      </c>
      <c r="T127" s="214">
        <v>1434.54</v>
      </c>
      <c r="U127" s="214">
        <v>1420.84</v>
      </c>
      <c r="V127" s="214">
        <v>1363.58</v>
      </c>
      <c r="W127" s="214">
        <v>1297.93</v>
      </c>
      <c r="X127" s="214">
        <v>1292.2</v>
      </c>
      <c r="Y127" s="215">
        <v>1291.97</v>
      </c>
      <c r="AB127" s="4">
        <v>12</v>
      </c>
      <c r="AC127" s="4">
        <v>2</v>
      </c>
    </row>
    <row r="128" spans="1:29" x14ac:dyDescent="0.25">
      <c r="A128" s="69">
        <v>20</v>
      </c>
      <c r="B128" s="213">
        <v>1301.8900000000001</v>
      </c>
      <c r="C128" s="214">
        <v>1295.8900000000001</v>
      </c>
      <c r="D128" s="214">
        <v>1297.77</v>
      </c>
      <c r="E128" s="214">
        <v>1298.3499999999999</v>
      </c>
      <c r="F128" s="214">
        <v>1297.72</v>
      </c>
      <c r="G128" s="214">
        <v>1301.32</v>
      </c>
      <c r="H128" s="214">
        <v>1306.22</v>
      </c>
      <c r="I128" s="214">
        <v>1367.65</v>
      </c>
      <c r="J128" s="214">
        <v>1369.98</v>
      </c>
      <c r="K128" s="214">
        <v>1371.44</v>
      </c>
      <c r="L128" s="214">
        <v>1367.11</v>
      </c>
      <c r="M128" s="214">
        <v>1363.52</v>
      </c>
      <c r="N128" s="214">
        <v>1364.07</v>
      </c>
      <c r="O128" s="214">
        <v>1366.84</v>
      </c>
      <c r="P128" s="214">
        <v>1372.76</v>
      </c>
      <c r="Q128" s="214">
        <v>1379.53</v>
      </c>
      <c r="R128" s="214">
        <v>1389.89</v>
      </c>
      <c r="S128" s="214">
        <v>1383.72</v>
      </c>
      <c r="T128" s="214">
        <v>1389.34</v>
      </c>
      <c r="U128" s="214">
        <v>1356.77</v>
      </c>
      <c r="V128" s="214">
        <v>1296.01</v>
      </c>
      <c r="W128" s="214">
        <v>1288.69</v>
      </c>
      <c r="X128" s="214">
        <v>1290.43</v>
      </c>
      <c r="Y128" s="215">
        <v>1292.8800000000001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13">
        <v>1293.5899999999999</v>
      </c>
      <c r="C129" s="214">
        <v>1288.46</v>
      </c>
      <c r="D129" s="214">
        <v>1288.97</v>
      </c>
      <c r="E129" s="214">
        <v>1289.56</v>
      </c>
      <c r="F129" s="214">
        <v>1289.52</v>
      </c>
      <c r="G129" s="214">
        <v>1297.4100000000001</v>
      </c>
      <c r="H129" s="214">
        <v>1296.5999999999999</v>
      </c>
      <c r="I129" s="214">
        <v>1297.69</v>
      </c>
      <c r="J129" s="214">
        <v>1292.54</v>
      </c>
      <c r="K129" s="214">
        <v>1303.08</v>
      </c>
      <c r="L129" s="214">
        <v>1299.0899999999999</v>
      </c>
      <c r="M129" s="214">
        <v>1290.3800000000001</v>
      </c>
      <c r="N129" s="214">
        <v>1290.0899999999999</v>
      </c>
      <c r="O129" s="214">
        <v>1290.3800000000001</v>
      </c>
      <c r="P129" s="214">
        <v>1317.62</v>
      </c>
      <c r="Q129" s="214">
        <v>1353.76</v>
      </c>
      <c r="R129" s="214">
        <v>1363.23</v>
      </c>
      <c r="S129" s="214">
        <v>1360.47</v>
      </c>
      <c r="T129" s="214">
        <v>1357.01</v>
      </c>
      <c r="U129" s="214">
        <v>1319.99</v>
      </c>
      <c r="V129" s="214">
        <v>1376.46</v>
      </c>
      <c r="W129" s="214">
        <v>1308.8</v>
      </c>
      <c r="X129" s="214">
        <v>1291.96</v>
      </c>
      <c r="Y129" s="215">
        <v>1291.98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13">
        <v>1295.44</v>
      </c>
      <c r="C130" s="214">
        <v>1296.72</v>
      </c>
      <c r="D130" s="214">
        <v>1297.3900000000001</v>
      </c>
      <c r="E130" s="214">
        <v>1298.05</v>
      </c>
      <c r="F130" s="214">
        <v>1304.73</v>
      </c>
      <c r="G130" s="214">
        <v>1417.83</v>
      </c>
      <c r="H130" s="214">
        <v>1537.54</v>
      </c>
      <c r="I130" s="214">
        <v>1561.86</v>
      </c>
      <c r="J130" s="214">
        <v>1478.42</v>
      </c>
      <c r="K130" s="214">
        <v>1475.69</v>
      </c>
      <c r="L130" s="214">
        <v>1463.75</v>
      </c>
      <c r="M130" s="214">
        <v>1480.06</v>
      </c>
      <c r="N130" s="214">
        <v>1473.26</v>
      </c>
      <c r="O130" s="214">
        <v>1470.22</v>
      </c>
      <c r="P130" s="214">
        <v>1481.52</v>
      </c>
      <c r="Q130" s="214">
        <v>1493.32</v>
      </c>
      <c r="R130" s="214">
        <v>1493.05</v>
      </c>
      <c r="S130" s="214">
        <v>1484.77</v>
      </c>
      <c r="T130" s="214">
        <v>1441.45</v>
      </c>
      <c r="U130" s="214">
        <v>1428.63</v>
      </c>
      <c r="V130" s="214">
        <v>1339.11</v>
      </c>
      <c r="W130" s="214">
        <v>1300.6400000000001</v>
      </c>
      <c r="X130" s="214">
        <v>1293.1099999999999</v>
      </c>
      <c r="Y130" s="215">
        <v>1293.79</v>
      </c>
      <c r="AB130" s="4">
        <v>12</v>
      </c>
      <c r="AC130" s="4">
        <v>5</v>
      </c>
    </row>
    <row r="131" spans="1:29" x14ac:dyDescent="0.25">
      <c r="A131" s="69">
        <v>23</v>
      </c>
      <c r="B131" s="213">
        <v>1296.1400000000001</v>
      </c>
      <c r="C131" s="214">
        <v>1297.03</v>
      </c>
      <c r="D131" s="214">
        <v>1298</v>
      </c>
      <c r="E131" s="214">
        <v>1298.92</v>
      </c>
      <c r="F131" s="214">
        <v>1305.5</v>
      </c>
      <c r="G131" s="214">
        <v>1350.73</v>
      </c>
      <c r="H131" s="214">
        <v>1413.06</v>
      </c>
      <c r="I131" s="214">
        <v>1446.84</v>
      </c>
      <c r="J131" s="214">
        <v>1421.2</v>
      </c>
      <c r="K131" s="214">
        <v>1416.18</v>
      </c>
      <c r="L131" s="214">
        <v>1405.13</v>
      </c>
      <c r="M131" s="214">
        <v>1404.47</v>
      </c>
      <c r="N131" s="214">
        <v>1382.46</v>
      </c>
      <c r="O131" s="214">
        <v>1388.53</v>
      </c>
      <c r="P131" s="214">
        <v>1412.83</v>
      </c>
      <c r="Q131" s="214">
        <v>1451.37</v>
      </c>
      <c r="R131" s="214">
        <v>1463.57</v>
      </c>
      <c r="S131" s="214">
        <v>1465.8</v>
      </c>
      <c r="T131" s="214">
        <v>1428.16</v>
      </c>
      <c r="U131" s="214">
        <v>1393.43</v>
      </c>
      <c r="V131" s="214">
        <v>1361.5</v>
      </c>
      <c r="W131" s="214">
        <v>1303.78</v>
      </c>
      <c r="X131" s="214">
        <v>1301.46</v>
      </c>
      <c r="Y131" s="215">
        <v>1294.55</v>
      </c>
      <c r="AB131" s="4">
        <v>12</v>
      </c>
      <c r="AC131" s="4">
        <v>6</v>
      </c>
    </row>
    <row r="132" spans="1:29" x14ac:dyDescent="0.25">
      <c r="A132" s="69">
        <v>24</v>
      </c>
      <c r="B132" s="213">
        <v>1296.06</v>
      </c>
      <c r="C132" s="214">
        <v>1293.01</v>
      </c>
      <c r="D132" s="214">
        <v>1288.06</v>
      </c>
      <c r="E132" s="214">
        <v>1287.44</v>
      </c>
      <c r="F132" s="214">
        <v>1295.3800000000001</v>
      </c>
      <c r="G132" s="214">
        <v>1309.76</v>
      </c>
      <c r="H132" s="214">
        <v>1342.55</v>
      </c>
      <c r="I132" s="214">
        <v>1377.17</v>
      </c>
      <c r="J132" s="214">
        <v>1385.01</v>
      </c>
      <c r="K132" s="214">
        <v>1386.33</v>
      </c>
      <c r="L132" s="214">
        <v>1377.03</v>
      </c>
      <c r="M132" s="214">
        <v>1375.71</v>
      </c>
      <c r="N132" s="214">
        <v>1375.49</v>
      </c>
      <c r="O132" s="214">
        <v>1382.72</v>
      </c>
      <c r="P132" s="214">
        <v>1389.34</v>
      </c>
      <c r="Q132" s="214">
        <v>1403.55</v>
      </c>
      <c r="R132" s="214">
        <v>1440.17</v>
      </c>
      <c r="S132" s="214">
        <v>1450.35</v>
      </c>
      <c r="T132" s="214">
        <v>1389.88</v>
      </c>
      <c r="U132" s="214">
        <v>1379.76</v>
      </c>
      <c r="V132" s="214">
        <v>1339.86</v>
      </c>
      <c r="W132" s="214">
        <v>1303.43</v>
      </c>
      <c r="X132" s="214">
        <v>1297.44</v>
      </c>
      <c r="Y132" s="215">
        <v>1297.6500000000001</v>
      </c>
      <c r="AB132" s="4">
        <v>12</v>
      </c>
      <c r="AC132" s="4">
        <v>7</v>
      </c>
    </row>
    <row r="133" spans="1:29" x14ac:dyDescent="0.25">
      <c r="A133" s="69">
        <v>25</v>
      </c>
      <c r="B133" s="213">
        <v>1299.6099999999999</v>
      </c>
      <c r="C133" s="214">
        <v>1300.6600000000001</v>
      </c>
      <c r="D133" s="214">
        <v>1296.1400000000001</v>
      </c>
      <c r="E133" s="214">
        <v>1301.97</v>
      </c>
      <c r="F133" s="214">
        <v>1303.21</v>
      </c>
      <c r="G133" s="214">
        <v>1319.91</v>
      </c>
      <c r="H133" s="214">
        <v>1374.78</v>
      </c>
      <c r="I133" s="214">
        <v>1423.8</v>
      </c>
      <c r="J133" s="214">
        <v>1393.07</v>
      </c>
      <c r="K133" s="214">
        <v>1389.97</v>
      </c>
      <c r="L133" s="214">
        <v>1381.68</v>
      </c>
      <c r="M133" s="214">
        <v>1380.49</v>
      </c>
      <c r="N133" s="214">
        <v>1378.94</v>
      </c>
      <c r="O133" s="214">
        <v>1382.68</v>
      </c>
      <c r="P133" s="214">
        <v>1394.25</v>
      </c>
      <c r="Q133" s="214">
        <v>1406.15</v>
      </c>
      <c r="R133" s="214">
        <v>1460.06</v>
      </c>
      <c r="S133" s="214">
        <v>1455.98</v>
      </c>
      <c r="T133" s="214">
        <v>1395.96</v>
      </c>
      <c r="U133" s="214">
        <v>1380.58</v>
      </c>
      <c r="V133" s="214">
        <v>1338.34</v>
      </c>
      <c r="W133" s="214">
        <v>1304.96</v>
      </c>
      <c r="X133" s="214">
        <v>1297</v>
      </c>
      <c r="Y133" s="215">
        <v>1297.3</v>
      </c>
      <c r="AB133" s="4">
        <v>12</v>
      </c>
      <c r="AC133" s="4">
        <v>8</v>
      </c>
    </row>
    <row r="134" spans="1:29" x14ac:dyDescent="0.25">
      <c r="A134" s="69">
        <v>26</v>
      </c>
      <c r="B134" s="213">
        <v>1299.25</v>
      </c>
      <c r="C134" s="214">
        <v>1294.71</v>
      </c>
      <c r="D134" s="214">
        <v>1295.03</v>
      </c>
      <c r="E134" s="214">
        <v>1296.77</v>
      </c>
      <c r="F134" s="214">
        <v>1302.6300000000001</v>
      </c>
      <c r="G134" s="214">
        <v>1311.02</v>
      </c>
      <c r="H134" s="214">
        <v>1361.17</v>
      </c>
      <c r="I134" s="214">
        <v>1360.28</v>
      </c>
      <c r="J134" s="214">
        <v>1351.88</v>
      </c>
      <c r="K134" s="214">
        <v>1363.47</v>
      </c>
      <c r="L134" s="214">
        <v>1361.47</v>
      </c>
      <c r="M134" s="214">
        <v>1361.59</v>
      </c>
      <c r="N134" s="214">
        <v>1352.26</v>
      </c>
      <c r="O134" s="214">
        <v>1352.86</v>
      </c>
      <c r="P134" s="214">
        <v>1362.83</v>
      </c>
      <c r="Q134" s="214">
        <v>1372.55</v>
      </c>
      <c r="R134" s="214">
        <v>1406.88</v>
      </c>
      <c r="S134" s="214">
        <v>1377.61</v>
      </c>
      <c r="T134" s="214">
        <v>1360.21</v>
      </c>
      <c r="U134" s="214">
        <v>1322.44</v>
      </c>
      <c r="V134" s="214">
        <v>1300.24</v>
      </c>
      <c r="W134" s="214">
        <v>1244.18</v>
      </c>
      <c r="X134" s="214">
        <v>1289.57</v>
      </c>
      <c r="Y134" s="215">
        <v>1292.0999999999999</v>
      </c>
      <c r="AB134" s="4">
        <v>12</v>
      </c>
      <c r="AC134" s="4">
        <v>9</v>
      </c>
    </row>
    <row r="135" spans="1:29" x14ac:dyDescent="0.25">
      <c r="A135" s="69">
        <v>27</v>
      </c>
      <c r="B135" s="213">
        <v>1295.54</v>
      </c>
      <c r="C135" s="214">
        <v>1295.5</v>
      </c>
      <c r="D135" s="214">
        <v>1295.5899999999999</v>
      </c>
      <c r="E135" s="214">
        <v>1296.47</v>
      </c>
      <c r="F135" s="214">
        <v>1298.31</v>
      </c>
      <c r="G135" s="214">
        <v>1295.55</v>
      </c>
      <c r="H135" s="214">
        <v>1308.3599999999999</v>
      </c>
      <c r="I135" s="214">
        <v>1372.93</v>
      </c>
      <c r="J135" s="214">
        <v>1457.48</v>
      </c>
      <c r="K135" s="214">
        <v>1493.55</v>
      </c>
      <c r="L135" s="214">
        <v>1459.23</v>
      </c>
      <c r="M135" s="214">
        <v>1444.83</v>
      </c>
      <c r="N135" s="214">
        <v>1420.69</v>
      </c>
      <c r="O135" s="214">
        <v>1431.72</v>
      </c>
      <c r="P135" s="214">
        <v>1447.43</v>
      </c>
      <c r="Q135" s="214">
        <v>1482.64</v>
      </c>
      <c r="R135" s="214">
        <v>1501.39</v>
      </c>
      <c r="S135" s="214">
        <v>1489.27</v>
      </c>
      <c r="T135" s="214">
        <v>1471.34</v>
      </c>
      <c r="U135" s="214">
        <v>1452.1</v>
      </c>
      <c r="V135" s="214">
        <v>1409.28</v>
      </c>
      <c r="W135" s="214">
        <v>1320.92</v>
      </c>
      <c r="X135" s="214">
        <v>1295.22</v>
      </c>
      <c r="Y135" s="215">
        <v>1295.99</v>
      </c>
      <c r="AB135" s="4">
        <v>12</v>
      </c>
      <c r="AC135" s="4">
        <v>10</v>
      </c>
    </row>
    <row r="136" spans="1:29" x14ac:dyDescent="0.25">
      <c r="A136" s="69">
        <v>28</v>
      </c>
      <c r="B136" s="213">
        <v>1296.07</v>
      </c>
      <c r="C136" s="214">
        <v>1295.8599999999999</v>
      </c>
      <c r="D136" s="214">
        <v>1296.3499999999999</v>
      </c>
      <c r="E136" s="214">
        <v>1296.6500000000001</v>
      </c>
      <c r="F136" s="214">
        <v>1296.8900000000001</v>
      </c>
      <c r="G136" s="214">
        <v>1293.8</v>
      </c>
      <c r="H136" s="214">
        <v>1296.51</v>
      </c>
      <c r="I136" s="214">
        <v>1313.86</v>
      </c>
      <c r="J136" s="214">
        <v>1388.48</v>
      </c>
      <c r="K136" s="214">
        <v>1452.93</v>
      </c>
      <c r="L136" s="214">
        <v>1449.98</v>
      </c>
      <c r="M136" s="214">
        <v>1451.37</v>
      </c>
      <c r="N136" s="214">
        <v>1447.66</v>
      </c>
      <c r="O136" s="214">
        <v>1451.7</v>
      </c>
      <c r="P136" s="214">
        <v>1480.29</v>
      </c>
      <c r="Q136" s="214">
        <v>1507.47</v>
      </c>
      <c r="R136" s="214">
        <v>1534.6</v>
      </c>
      <c r="S136" s="214">
        <v>1516.87</v>
      </c>
      <c r="T136" s="214">
        <v>1504.21</v>
      </c>
      <c r="U136" s="214">
        <v>1498.64</v>
      </c>
      <c r="V136" s="214">
        <v>1459.86</v>
      </c>
      <c r="W136" s="214">
        <v>1332.94</v>
      </c>
      <c r="X136" s="214">
        <v>1302.7</v>
      </c>
      <c r="Y136" s="215">
        <v>1296.6099999999999</v>
      </c>
      <c r="AB136" s="4">
        <v>12</v>
      </c>
      <c r="AC136" s="4">
        <v>11</v>
      </c>
    </row>
    <row r="137" spans="1:29" x14ac:dyDescent="0.25">
      <c r="A137" s="69">
        <v>29</v>
      </c>
      <c r="B137" s="213">
        <v>1295.6600000000001</v>
      </c>
      <c r="C137" s="214">
        <v>1295.74</v>
      </c>
      <c r="D137" s="214">
        <v>1295.81</v>
      </c>
      <c r="E137" s="214">
        <v>1296.97</v>
      </c>
      <c r="F137" s="214">
        <v>1300.98</v>
      </c>
      <c r="G137" s="214">
        <v>1325.38</v>
      </c>
      <c r="H137" s="214">
        <v>1371.34</v>
      </c>
      <c r="I137" s="214">
        <v>1447.76</v>
      </c>
      <c r="J137" s="214">
        <v>1449.07</v>
      </c>
      <c r="K137" s="214">
        <v>1451.46</v>
      </c>
      <c r="L137" s="214">
        <v>1445.15</v>
      </c>
      <c r="M137" s="214">
        <v>1447.58</v>
      </c>
      <c r="N137" s="214">
        <v>1446.19</v>
      </c>
      <c r="O137" s="214">
        <v>1448.79</v>
      </c>
      <c r="P137" s="214">
        <v>1470.5</v>
      </c>
      <c r="Q137" s="214">
        <v>1533.7</v>
      </c>
      <c r="R137" s="214">
        <v>1547.04</v>
      </c>
      <c r="S137" s="214">
        <v>1538.31</v>
      </c>
      <c r="T137" s="214">
        <v>1477.04</v>
      </c>
      <c r="U137" s="214">
        <v>1460.92</v>
      </c>
      <c r="V137" s="214">
        <v>1411.52</v>
      </c>
      <c r="W137" s="214">
        <v>1332.97</v>
      </c>
      <c r="X137" s="214">
        <v>1300.54</v>
      </c>
      <c r="Y137" s="215">
        <v>1294.8599999999999</v>
      </c>
      <c r="AB137" s="4">
        <v>12</v>
      </c>
      <c r="AC137" s="4">
        <v>12</v>
      </c>
    </row>
    <row r="138" spans="1:29" x14ac:dyDescent="0.25">
      <c r="A138" s="69">
        <v>30</v>
      </c>
      <c r="B138" s="213">
        <v>1297.8</v>
      </c>
      <c r="C138" s="214">
        <v>1296.98</v>
      </c>
      <c r="D138" s="214">
        <v>1297.67</v>
      </c>
      <c r="E138" s="214">
        <v>1299.19</v>
      </c>
      <c r="F138" s="214">
        <v>1300.73</v>
      </c>
      <c r="G138" s="214">
        <v>1316.9</v>
      </c>
      <c r="H138" s="214">
        <v>1361.49</v>
      </c>
      <c r="I138" s="214">
        <v>1388.71</v>
      </c>
      <c r="J138" s="214">
        <v>1395.23</v>
      </c>
      <c r="K138" s="214">
        <v>1368.56</v>
      </c>
      <c r="L138" s="214">
        <v>1338.13</v>
      </c>
      <c r="M138" s="214">
        <v>1333.33</v>
      </c>
      <c r="N138" s="214">
        <v>1329.8</v>
      </c>
      <c r="O138" s="214">
        <v>1328.06</v>
      </c>
      <c r="P138" s="214">
        <v>1336.82</v>
      </c>
      <c r="Q138" s="214">
        <v>1353.51</v>
      </c>
      <c r="R138" s="214">
        <v>1438.38</v>
      </c>
      <c r="S138" s="214">
        <v>1381.58</v>
      </c>
      <c r="T138" s="214">
        <v>1341.52</v>
      </c>
      <c r="U138" s="214">
        <v>1321.31</v>
      </c>
      <c r="V138" s="214">
        <v>1314.78</v>
      </c>
      <c r="W138" s="214">
        <v>1302.0899999999999</v>
      </c>
      <c r="X138" s="214">
        <v>1289.67</v>
      </c>
      <c r="Y138" s="215">
        <v>1294.26</v>
      </c>
      <c r="AB138" s="4">
        <v>12</v>
      </c>
      <c r="AC138" s="4">
        <v>13</v>
      </c>
    </row>
    <row r="139" spans="1:29" x14ac:dyDescent="0.25">
      <c r="A139" s="70">
        <v>31</v>
      </c>
      <c r="B139" s="216">
        <v>1297.4000000000001</v>
      </c>
      <c r="C139" s="217">
        <v>1295.7</v>
      </c>
      <c r="D139" s="217">
        <v>1298.1199999999999</v>
      </c>
      <c r="E139" s="217">
        <v>1299.01</v>
      </c>
      <c r="F139" s="217">
        <v>1308.96</v>
      </c>
      <c r="G139" s="217">
        <v>1397.05</v>
      </c>
      <c r="H139" s="217">
        <v>1523.79</v>
      </c>
      <c r="I139" s="217">
        <v>1594.14</v>
      </c>
      <c r="J139" s="217">
        <v>1582.45</v>
      </c>
      <c r="K139" s="217">
        <v>1575.3</v>
      </c>
      <c r="L139" s="217">
        <v>1562.44</v>
      </c>
      <c r="M139" s="217">
        <v>1573.39</v>
      </c>
      <c r="N139" s="217">
        <v>1566.13</v>
      </c>
      <c r="O139" s="217">
        <v>1573.86</v>
      </c>
      <c r="P139" s="217">
        <v>1596.11</v>
      </c>
      <c r="Q139" s="217">
        <v>1633.75</v>
      </c>
      <c r="R139" s="217">
        <v>1645.51</v>
      </c>
      <c r="S139" s="217">
        <v>1643.74</v>
      </c>
      <c r="T139" s="217">
        <v>1568.01</v>
      </c>
      <c r="U139" s="217">
        <v>1538.98</v>
      </c>
      <c r="V139" s="217">
        <v>1459.39</v>
      </c>
      <c r="W139" s="217">
        <v>1393.25</v>
      </c>
      <c r="X139" s="217">
        <v>1365.67</v>
      </c>
      <c r="Y139" s="218">
        <v>1320.56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0</v>
      </c>
      <c r="N215" s="328"/>
      <c r="O215" s="347">
        <v>0</v>
      </c>
      <c r="P215" s="348"/>
      <c r="Q215" s="347">
        <v>0</v>
      </c>
      <c r="R215" s="348"/>
      <c r="S215" s="347">
        <v>0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228">
        <v>414.58</v>
      </c>
      <c r="C254" s="228">
        <v>414.58</v>
      </c>
      <c r="D254" s="228">
        <v>414.58</v>
      </c>
      <c r="E254" s="228">
        <v>414.58</v>
      </c>
      <c r="F254" s="228">
        <v>414.58</v>
      </c>
      <c r="G254" s="228">
        <v>414.58</v>
      </c>
      <c r="H254" s="228">
        <v>414.58</v>
      </c>
      <c r="I254" s="228">
        <v>414.58</v>
      </c>
      <c r="J254" s="228">
        <v>414.58</v>
      </c>
      <c r="K254" s="228">
        <v>414.58</v>
      </c>
      <c r="L254" s="228">
        <v>414.58</v>
      </c>
      <c r="M254" s="228">
        <v>414.58</v>
      </c>
      <c r="N254" s="228">
        <v>414.58</v>
      </c>
      <c r="O254" s="228">
        <v>414.58</v>
      </c>
      <c r="P254" s="228">
        <v>414.58</v>
      </c>
      <c r="Q254" s="228">
        <v>414.58</v>
      </c>
      <c r="R254" s="228">
        <v>414.58</v>
      </c>
      <c r="S254" s="228">
        <v>414.58</v>
      </c>
      <c r="T254" s="228">
        <v>414.58</v>
      </c>
      <c r="U254" s="228">
        <v>414.58</v>
      </c>
      <c r="V254" s="228">
        <v>414.58</v>
      </c>
      <c r="W254" s="228">
        <v>414.58</v>
      </c>
      <c r="X254" s="228">
        <v>414.58</v>
      </c>
      <c r="Y254" s="228">
        <v>414.58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228">
        <v>414.58</v>
      </c>
      <c r="C255" s="228">
        <v>414.58</v>
      </c>
      <c r="D255" s="228">
        <v>414.58</v>
      </c>
      <c r="E255" s="228">
        <v>414.58</v>
      </c>
      <c r="F255" s="228">
        <v>414.58</v>
      </c>
      <c r="G255" s="228">
        <v>414.58</v>
      </c>
      <c r="H255" s="228">
        <v>414.58</v>
      </c>
      <c r="I255" s="228">
        <v>414.58</v>
      </c>
      <c r="J255" s="228">
        <v>414.58</v>
      </c>
      <c r="K255" s="228">
        <v>414.58</v>
      </c>
      <c r="L255" s="228">
        <v>414.58</v>
      </c>
      <c r="M255" s="228">
        <v>414.58</v>
      </c>
      <c r="N255" s="228">
        <v>414.58</v>
      </c>
      <c r="O255" s="228">
        <v>414.58</v>
      </c>
      <c r="P255" s="228">
        <v>414.58</v>
      </c>
      <c r="Q255" s="228">
        <v>414.58</v>
      </c>
      <c r="R255" s="228">
        <v>414.58</v>
      </c>
      <c r="S255" s="228">
        <v>414.58</v>
      </c>
      <c r="T255" s="228">
        <v>414.58</v>
      </c>
      <c r="U255" s="228">
        <v>414.58</v>
      </c>
      <c r="V255" s="228">
        <v>414.58</v>
      </c>
      <c r="W255" s="228">
        <v>414.58</v>
      </c>
      <c r="X255" s="228">
        <v>414.58</v>
      </c>
      <c r="Y255" s="228">
        <v>414.58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228">
        <v>414.58</v>
      </c>
      <c r="C256" s="228">
        <v>414.58</v>
      </c>
      <c r="D256" s="228">
        <v>414.58</v>
      </c>
      <c r="E256" s="228">
        <v>414.58</v>
      </c>
      <c r="F256" s="228">
        <v>414.58</v>
      </c>
      <c r="G256" s="228">
        <v>414.58</v>
      </c>
      <c r="H256" s="228">
        <v>414.58</v>
      </c>
      <c r="I256" s="228">
        <v>414.58</v>
      </c>
      <c r="J256" s="228">
        <v>414.58</v>
      </c>
      <c r="K256" s="228">
        <v>414.58</v>
      </c>
      <c r="L256" s="228">
        <v>414.58</v>
      </c>
      <c r="M256" s="228">
        <v>414.58</v>
      </c>
      <c r="N256" s="228">
        <v>414.58</v>
      </c>
      <c r="O256" s="228">
        <v>414.58</v>
      </c>
      <c r="P256" s="228">
        <v>414.58</v>
      </c>
      <c r="Q256" s="228">
        <v>414.58</v>
      </c>
      <c r="R256" s="228">
        <v>414.58</v>
      </c>
      <c r="S256" s="228">
        <v>414.58</v>
      </c>
      <c r="T256" s="228">
        <v>414.58</v>
      </c>
      <c r="U256" s="228">
        <v>414.58</v>
      </c>
      <c r="V256" s="228">
        <v>414.58</v>
      </c>
      <c r="W256" s="228">
        <v>414.58</v>
      </c>
      <c r="X256" s="228">
        <v>414.58</v>
      </c>
      <c r="Y256" s="228">
        <v>414.58</v>
      </c>
      <c r="AB256" s="4">
        <v>17</v>
      </c>
      <c r="AC256" s="4">
        <v>11</v>
      </c>
    </row>
    <row r="257" spans="1:29" x14ac:dyDescent="0.25">
      <c r="A257" s="111">
        <v>4</v>
      </c>
      <c r="B257" s="228">
        <v>414.58</v>
      </c>
      <c r="C257" s="228">
        <v>414.58</v>
      </c>
      <c r="D257" s="228">
        <v>414.58</v>
      </c>
      <c r="E257" s="228">
        <v>414.58</v>
      </c>
      <c r="F257" s="228">
        <v>414.58</v>
      </c>
      <c r="G257" s="228">
        <v>414.58</v>
      </c>
      <c r="H257" s="228">
        <v>414.58</v>
      </c>
      <c r="I257" s="228">
        <v>414.58</v>
      </c>
      <c r="J257" s="228">
        <v>414.58</v>
      </c>
      <c r="K257" s="228">
        <v>414.58</v>
      </c>
      <c r="L257" s="228">
        <v>414.58</v>
      </c>
      <c r="M257" s="228">
        <v>414.58</v>
      </c>
      <c r="N257" s="228">
        <v>414.58</v>
      </c>
      <c r="O257" s="228">
        <v>414.58</v>
      </c>
      <c r="P257" s="228">
        <v>414.58</v>
      </c>
      <c r="Q257" s="228">
        <v>414.58</v>
      </c>
      <c r="R257" s="228">
        <v>414.58</v>
      </c>
      <c r="S257" s="228">
        <v>414.58</v>
      </c>
      <c r="T257" s="228">
        <v>414.58</v>
      </c>
      <c r="U257" s="228">
        <v>414.58</v>
      </c>
      <c r="V257" s="228">
        <v>414.58</v>
      </c>
      <c r="W257" s="228">
        <v>414.58</v>
      </c>
      <c r="X257" s="228">
        <v>414.58</v>
      </c>
      <c r="Y257" s="228">
        <v>414.58</v>
      </c>
      <c r="AB257" s="4">
        <v>17</v>
      </c>
      <c r="AC257" s="4">
        <v>12</v>
      </c>
    </row>
    <row r="258" spans="1:29" x14ac:dyDescent="0.25">
      <c r="A258" s="111">
        <v>5</v>
      </c>
      <c r="B258" s="228">
        <v>414.58</v>
      </c>
      <c r="C258" s="228">
        <v>414.58</v>
      </c>
      <c r="D258" s="228">
        <v>414.58</v>
      </c>
      <c r="E258" s="228">
        <v>414.58</v>
      </c>
      <c r="F258" s="228">
        <v>414.58</v>
      </c>
      <c r="G258" s="228">
        <v>414.58</v>
      </c>
      <c r="H258" s="228">
        <v>414.58</v>
      </c>
      <c r="I258" s="228">
        <v>414.58</v>
      </c>
      <c r="J258" s="228">
        <v>414.58</v>
      </c>
      <c r="K258" s="228">
        <v>414.58</v>
      </c>
      <c r="L258" s="228">
        <v>414.58</v>
      </c>
      <c r="M258" s="228">
        <v>414.58</v>
      </c>
      <c r="N258" s="228">
        <v>414.58</v>
      </c>
      <c r="O258" s="228">
        <v>414.58</v>
      </c>
      <c r="P258" s="228">
        <v>414.58</v>
      </c>
      <c r="Q258" s="228">
        <v>414.58</v>
      </c>
      <c r="R258" s="228">
        <v>414.58</v>
      </c>
      <c r="S258" s="228">
        <v>414.58</v>
      </c>
      <c r="T258" s="228">
        <v>414.58</v>
      </c>
      <c r="U258" s="228">
        <v>414.58</v>
      </c>
      <c r="V258" s="228">
        <v>414.58</v>
      </c>
      <c r="W258" s="228">
        <v>414.58</v>
      </c>
      <c r="X258" s="228">
        <v>414.58</v>
      </c>
      <c r="Y258" s="228">
        <v>414.58</v>
      </c>
      <c r="AB258" s="4">
        <v>17</v>
      </c>
      <c r="AC258" s="4">
        <v>13</v>
      </c>
    </row>
    <row r="259" spans="1:29" x14ac:dyDescent="0.25">
      <c r="A259" s="111">
        <v>6</v>
      </c>
      <c r="B259" s="228">
        <v>414.58</v>
      </c>
      <c r="C259" s="228">
        <v>414.58</v>
      </c>
      <c r="D259" s="228">
        <v>414.58</v>
      </c>
      <c r="E259" s="228">
        <v>414.58</v>
      </c>
      <c r="F259" s="228">
        <v>414.58</v>
      </c>
      <c r="G259" s="228">
        <v>414.58</v>
      </c>
      <c r="H259" s="228">
        <v>414.58</v>
      </c>
      <c r="I259" s="228">
        <v>414.58</v>
      </c>
      <c r="J259" s="228">
        <v>414.58</v>
      </c>
      <c r="K259" s="228">
        <v>414.58</v>
      </c>
      <c r="L259" s="228">
        <v>414.58</v>
      </c>
      <c r="M259" s="228">
        <v>414.58</v>
      </c>
      <c r="N259" s="228">
        <v>414.58</v>
      </c>
      <c r="O259" s="228">
        <v>414.58</v>
      </c>
      <c r="P259" s="228">
        <v>414.58</v>
      </c>
      <c r="Q259" s="228">
        <v>414.58</v>
      </c>
      <c r="R259" s="228">
        <v>414.58</v>
      </c>
      <c r="S259" s="228">
        <v>414.58</v>
      </c>
      <c r="T259" s="228">
        <v>414.58</v>
      </c>
      <c r="U259" s="228">
        <v>414.58</v>
      </c>
      <c r="V259" s="228">
        <v>414.58</v>
      </c>
      <c r="W259" s="228">
        <v>414.58</v>
      </c>
      <c r="X259" s="228">
        <v>414.58</v>
      </c>
      <c r="Y259" s="228">
        <v>414.58</v>
      </c>
      <c r="AB259" s="4">
        <v>17</v>
      </c>
      <c r="AC259" s="4">
        <v>14</v>
      </c>
    </row>
    <row r="260" spans="1:29" x14ac:dyDescent="0.25">
      <c r="A260" s="111">
        <v>7</v>
      </c>
      <c r="B260" s="228">
        <v>414.58</v>
      </c>
      <c r="C260" s="228">
        <v>414.58</v>
      </c>
      <c r="D260" s="228">
        <v>414.58</v>
      </c>
      <c r="E260" s="228">
        <v>414.58</v>
      </c>
      <c r="F260" s="228">
        <v>414.58</v>
      </c>
      <c r="G260" s="228">
        <v>414.58</v>
      </c>
      <c r="H260" s="228">
        <v>414.58</v>
      </c>
      <c r="I260" s="228">
        <v>414.58</v>
      </c>
      <c r="J260" s="228">
        <v>414.58</v>
      </c>
      <c r="K260" s="228">
        <v>414.58</v>
      </c>
      <c r="L260" s="228">
        <v>414.58</v>
      </c>
      <c r="M260" s="228">
        <v>414.58</v>
      </c>
      <c r="N260" s="228">
        <v>414.58</v>
      </c>
      <c r="O260" s="228">
        <v>414.58</v>
      </c>
      <c r="P260" s="228">
        <v>414.58</v>
      </c>
      <c r="Q260" s="228">
        <v>414.58</v>
      </c>
      <c r="R260" s="228">
        <v>414.58</v>
      </c>
      <c r="S260" s="228">
        <v>414.58</v>
      </c>
      <c r="T260" s="228">
        <v>414.58</v>
      </c>
      <c r="U260" s="228">
        <v>414.58</v>
      </c>
      <c r="V260" s="228">
        <v>414.58</v>
      </c>
      <c r="W260" s="228">
        <v>414.58</v>
      </c>
      <c r="X260" s="228">
        <v>414.58</v>
      </c>
      <c r="Y260" s="228">
        <v>414.58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228">
        <v>414.58</v>
      </c>
      <c r="C261" s="228">
        <v>414.58</v>
      </c>
      <c r="D261" s="228">
        <v>414.58</v>
      </c>
      <c r="E261" s="228">
        <v>414.58</v>
      </c>
      <c r="F261" s="228">
        <v>414.58</v>
      </c>
      <c r="G261" s="228">
        <v>414.58</v>
      </c>
      <c r="H261" s="228">
        <v>414.58</v>
      </c>
      <c r="I261" s="228">
        <v>414.58</v>
      </c>
      <c r="J261" s="228">
        <v>414.58</v>
      </c>
      <c r="K261" s="228">
        <v>414.58</v>
      </c>
      <c r="L261" s="228">
        <v>414.58</v>
      </c>
      <c r="M261" s="228">
        <v>414.58</v>
      </c>
      <c r="N261" s="228">
        <v>414.58</v>
      </c>
      <c r="O261" s="228">
        <v>414.58</v>
      </c>
      <c r="P261" s="228">
        <v>414.58</v>
      </c>
      <c r="Q261" s="228">
        <v>414.58</v>
      </c>
      <c r="R261" s="228">
        <v>414.58</v>
      </c>
      <c r="S261" s="228">
        <v>414.58</v>
      </c>
      <c r="T261" s="228">
        <v>414.58</v>
      </c>
      <c r="U261" s="228">
        <v>414.58</v>
      </c>
      <c r="V261" s="228">
        <v>414.58</v>
      </c>
      <c r="W261" s="228">
        <v>414.58</v>
      </c>
      <c r="X261" s="228">
        <v>414.58</v>
      </c>
      <c r="Y261" s="228">
        <v>414.58</v>
      </c>
      <c r="AB261" s="4">
        <v>17</v>
      </c>
      <c r="AC261" s="4">
        <v>16</v>
      </c>
    </row>
    <row r="262" spans="1:29" x14ac:dyDescent="0.25">
      <c r="A262" s="111">
        <v>9</v>
      </c>
      <c r="B262" s="228">
        <v>414.58</v>
      </c>
      <c r="C262" s="228">
        <v>414.58</v>
      </c>
      <c r="D262" s="228">
        <v>414.58</v>
      </c>
      <c r="E262" s="228">
        <v>414.58</v>
      </c>
      <c r="F262" s="228">
        <v>414.58</v>
      </c>
      <c r="G262" s="228">
        <v>414.58</v>
      </c>
      <c r="H262" s="228">
        <v>414.58</v>
      </c>
      <c r="I262" s="228">
        <v>414.58</v>
      </c>
      <c r="J262" s="228">
        <v>414.58</v>
      </c>
      <c r="K262" s="228">
        <v>414.58</v>
      </c>
      <c r="L262" s="228">
        <v>414.58</v>
      </c>
      <c r="M262" s="228">
        <v>414.58</v>
      </c>
      <c r="N262" s="228">
        <v>414.58</v>
      </c>
      <c r="O262" s="228">
        <v>414.58</v>
      </c>
      <c r="P262" s="228">
        <v>414.58</v>
      </c>
      <c r="Q262" s="228">
        <v>414.58</v>
      </c>
      <c r="R262" s="228">
        <v>414.58</v>
      </c>
      <c r="S262" s="228">
        <v>414.58</v>
      </c>
      <c r="T262" s="228">
        <v>414.58</v>
      </c>
      <c r="U262" s="228">
        <v>414.58</v>
      </c>
      <c r="V262" s="228">
        <v>414.58</v>
      </c>
      <c r="W262" s="228">
        <v>414.58</v>
      </c>
      <c r="X262" s="228">
        <v>414.58</v>
      </c>
      <c r="Y262" s="228">
        <v>414.58</v>
      </c>
      <c r="AB262" s="4">
        <v>17</v>
      </c>
      <c r="AC262" s="4">
        <v>17</v>
      </c>
    </row>
    <row r="263" spans="1:29" x14ac:dyDescent="0.25">
      <c r="A263" s="111">
        <v>10</v>
      </c>
      <c r="B263" s="228">
        <v>414.58</v>
      </c>
      <c r="C263" s="228">
        <v>414.58</v>
      </c>
      <c r="D263" s="228">
        <v>414.58</v>
      </c>
      <c r="E263" s="228">
        <v>414.58</v>
      </c>
      <c r="F263" s="228">
        <v>414.58</v>
      </c>
      <c r="G263" s="228">
        <v>414.58</v>
      </c>
      <c r="H263" s="228">
        <v>414.58</v>
      </c>
      <c r="I263" s="228">
        <v>414.58</v>
      </c>
      <c r="J263" s="228">
        <v>414.58</v>
      </c>
      <c r="K263" s="228">
        <v>414.58</v>
      </c>
      <c r="L263" s="228">
        <v>414.58</v>
      </c>
      <c r="M263" s="228">
        <v>414.58</v>
      </c>
      <c r="N263" s="228">
        <v>414.58</v>
      </c>
      <c r="O263" s="228">
        <v>414.58</v>
      </c>
      <c r="P263" s="228">
        <v>414.58</v>
      </c>
      <c r="Q263" s="228">
        <v>414.58</v>
      </c>
      <c r="R263" s="228">
        <v>414.58</v>
      </c>
      <c r="S263" s="228">
        <v>414.58</v>
      </c>
      <c r="T263" s="228">
        <v>414.58</v>
      </c>
      <c r="U263" s="228">
        <v>414.58</v>
      </c>
      <c r="V263" s="228">
        <v>414.58</v>
      </c>
      <c r="W263" s="228">
        <v>414.58</v>
      </c>
      <c r="X263" s="228">
        <v>414.58</v>
      </c>
      <c r="Y263" s="228">
        <v>414.58</v>
      </c>
      <c r="AB263" s="4">
        <v>17</v>
      </c>
      <c r="AC263" s="4">
        <v>18</v>
      </c>
    </row>
    <row r="264" spans="1:29" x14ac:dyDescent="0.25">
      <c r="A264" s="111">
        <v>11</v>
      </c>
      <c r="B264" s="228">
        <v>414.58</v>
      </c>
      <c r="C264" s="228">
        <v>414.58</v>
      </c>
      <c r="D264" s="228">
        <v>414.58</v>
      </c>
      <c r="E264" s="228">
        <v>414.58</v>
      </c>
      <c r="F264" s="228">
        <v>414.58</v>
      </c>
      <c r="G264" s="228">
        <v>414.58</v>
      </c>
      <c r="H264" s="228">
        <v>414.58</v>
      </c>
      <c r="I264" s="228">
        <v>414.58</v>
      </c>
      <c r="J264" s="228">
        <v>414.58</v>
      </c>
      <c r="K264" s="228">
        <v>414.58</v>
      </c>
      <c r="L264" s="228">
        <v>414.58</v>
      </c>
      <c r="M264" s="228">
        <v>414.58</v>
      </c>
      <c r="N264" s="228">
        <v>414.58</v>
      </c>
      <c r="O264" s="228">
        <v>414.58</v>
      </c>
      <c r="P264" s="228">
        <v>414.58</v>
      </c>
      <c r="Q264" s="228">
        <v>414.58</v>
      </c>
      <c r="R264" s="228">
        <v>414.58</v>
      </c>
      <c r="S264" s="228">
        <v>414.58</v>
      </c>
      <c r="T264" s="228">
        <v>414.58</v>
      </c>
      <c r="U264" s="228">
        <v>414.58</v>
      </c>
      <c r="V264" s="228">
        <v>414.58</v>
      </c>
      <c r="W264" s="228">
        <v>414.58</v>
      </c>
      <c r="X264" s="228">
        <v>414.58</v>
      </c>
      <c r="Y264" s="228">
        <v>414.58</v>
      </c>
      <c r="AB264" s="4">
        <v>17</v>
      </c>
      <c r="AC264" s="4">
        <v>19</v>
      </c>
    </row>
    <row r="265" spans="1:29" x14ac:dyDescent="0.25">
      <c r="A265" s="111">
        <v>12</v>
      </c>
      <c r="B265" s="228">
        <v>414.58</v>
      </c>
      <c r="C265" s="228">
        <v>414.58</v>
      </c>
      <c r="D265" s="228">
        <v>414.58</v>
      </c>
      <c r="E265" s="228">
        <v>414.58</v>
      </c>
      <c r="F265" s="228">
        <v>414.58</v>
      </c>
      <c r="G265" s="228">
        <v>414.58</v>
      </c>
      <c r="H265" s="228">
        <v>414.58</v>
      </c>
      <c r="I265" s="228">
        <v>414.58</v>
      </c>
      <c r="J265" s="228">
        <v>414.58</v>
      </c>
      <c r="K265" s="228">
        <v>414.58</v>
      </c>
      <c r="L265" s="228">
        <v>414.58</v>
      </c>
      <c r="M265" s="228">
        <v>414.58</v>
      </c>
      <c r="N265" s="228">
        <v>414.58</v>
      </c>
      <c r="O265" s="228">
        <v>414.58</v>
      </c>
      <c r="P265" s="228">
        <v>414.58</v>
      </c>
      <c r="Q265" s="228">
        <v>414.58</v>
      </c>
      <c r="R265" s="228">
        <v>414.58</v>
      </c>
      <c r="S265" s="228">
        <v>414.58</v>
      </c>
      <c r="T265" s="228">
        <v>414.58</v>
      </c>
      <c r="U265" s="228">
        <v>414.58</v>
      </c>
      <c r="V265" s="228">
        <v>414.58</v>
      </c>
      <c r="W265" s="228">
        <v>414.58</v>
      </c>
      <c r="X265" s="228">
        <v>414.58</v>
      </c>
      <c r="Y265" s="228">
        <v>414.58</v>
      </c>
      <c r="AB265" s="4">
        <v>17</v>
      </c>
      <c r="AC265" s="4">
        <v>20</v>
      </c>
    </row>
    <row r="266" spans="1:29" x14ac:dyDescent="0.25">
      <c r="A266" s="111">
        <v>13</v>
      </c>
      <c r="B266" s="228">
        <v>414.58</v>
      </c>
      <c r="C266" s="228">
        <v>414.58</v>
      </c>
      <c r="D266" s="228">
        <v>414.58</v>
      </c>
      <c r="E266" s="228">
        <v>414.58</v>
      </c>
      <c r="F266" s="228">
        <v>414.58</v>
      </c>
      <c r="G266" s="228">
        <v>414.58</v>
      </c>
      <c r="H266" s="228">
        <v>414.58</v>
      </c>
      <c r="I266" s="228">
        <v>414.58</v>
      </c>
      <c r="J266" s="228">
        <v>414.58</v>
      </c>
      <c r="K266" s="228">
        <v>414.58</v>
      </c>
      <c r="L266" s="228">
        <v>414.58</v>
      </c>
      <c r="M266" s="228">
        <v>414.58</v>
      </c>
      <c r="N266" s="228">
        <v>414.58</v>
      </c>
      <c r="O266" s="228">
        <v>414.58</v>
      </c>
      <c r="P266" s="228">
        <v>414.58</v>
      </c>
      <c r="Q266" s="228">
        <v>414.58</v>
      </c>
      <c r="R266" s="228">
        <v>414.58</v>
      </c>
      <c r="S266" s="228">
        <v>414.58</v>
      </c>
      <c r="T266" s="228">
        <v>414.58</v>
      </c>
      <c r="U266" s="228">
        <v>414.58</v>
      </c>
      <c r="V266" s="228">
        <v>414.58</v>
      </c>
      <c r="W266" s="228">
        <v>414.58</v>
      </c>
      <c r="X266" s="228">
        <v>414.58</v>
      </c>
      <c r="Y266" s="228">
        <v>414.58</v>
      </c>
      <c r="AB266" s="4">
        <v>17</v>
      </c>
      <c r="AC266" s="4">
        <v>21</v>
      </c>
    </row>
    <row r="267" spans="1:29" x14ac:dyDescent="0.25">
      <c r="A267" s="111">
        <v>14</v>
      </c>
      <c r="B267" s="228">
        <v>414.58</v>
      </c>
      <c r="C267" s="228">
        <v>414.58</v>
      </c>
      <c r="D267" s="228">
        <v>414.58</v>
      </c>
      <c r="E267" s="228">
        <v>414.58</v>
      </c>
      <c r="F267" s="228">
        <v>414.58</v>
      </c>
      <c r="G267" s="228">
        <v>414.58</v>
      </c>
      <c r="H267" s="228">
        <v>414.58</v>
      </c>
      <c r="I267" s="228">
        <v>414.58</v>
      </c>
      <c r="J267" s="228">
        <v>414.58</v>
      </c>
      <c r="K267" s="228">
        <v>414.58</v>
      </c>
      <c r="L267" s="228">
        <v>414.58</v>
      </c>
      <c r="M267" s="228">
        <v>414.58</v>
      </c>
      <c r="N267" s="228">
        <v>414.58</v>
      </c>
      <c r="O267" s="228">
        <v>414.58</v>
      </c>
      <c r="P267" s="228">
        <v>414.58</v>
      </c>
      <c r="Q267" s="228">
        <v>414.58</v>
      </c>
      <c r="R267" s="228">
        <v>414.58</v>
      </c>
      <c r="S267" s="228">
        <v>414.58</v>
      </c>
      <c r="T267" s="228">
        <v>414.58</v>
      </c>
      <c r="U267" s="228">
        <v>414.58</v>
      </c>
      <c r="V267" s="228">
        <v>414.58</v>
      </c>
      <c r="W267" s="228">
        <v>414.58</v>
      </c>
      <c r="X267" s="228">
        <v>414.58</v>
      </c>
      <c r="Y267" s="228">
        <v>414.58</v>
      </c>
      <c r="AB267" s="4">
        <v>17</v>
      </c>
      <c r="AC267" s="4">
        <v>22</v>
      </c>
    </row>
    <row r="268" spans="1:29" x14ac:dyDescent="0.25">
      <c r="A268" s="111">
        <v>15</v>
      </c>
      <c r="B268" s="228">
        <v>414.58</v>
      </c>
      <c r="C268" s="228">
        <v>414.58</v>
      </c>
      <c r="D268" s="228">
        <v>414.58</v>
      </c>
      <c r="E268" s="228">
        <v>414.58</v>
      </c>
      <c r="F268" s="228">
        <v>414.58</v>
      </c>
      <c r="G268" s="228">
        <v>414.58</v>
      </c>
      <c r="H268" s="228">
        <v>414.58</v>
      </c>
      <c r="I268" s="228">
        <v>414.58</v>
      </c>
      <c r="J268" s="228">
        <v>414.58</v>
      </c>
      <c r="K268" s="228">
        <v>414.58</v>
      </c>
      <c r="L268" s="228">
        <v>414.58</v>
      </c>
      <c r="M268" s="228">
        <v>414.58</v>
      </c>
      <c r="N268" s="228">
        <v>414.58</v>
      </c>
      <c r="O268" s="228">
        <v>414.58</v>
      </c>
      <c r="P268" s="228">
        <v>414.58</v>
      </c>
      <c r="Q268" s="228">
        <v>414.58</v>
      </c>
      <c r="R268" s="228">
        <v>414.58</v>
      </c>
      <c r="S268" s="228">
        <v>414.58</v>
      </c>
      <c r="T268" s="228">
        <v>414.58</v>
      </c>
      <c r="U268" s="228">
        <v>414.58</v>
      </c>
      <c r="V268" s="228">
        <v>414.58</v>
      </c>
      <c r="W268" s="228">
        <v>414.58</v>
      </c>
      <c r="X268" s="228">
        <v>414.58</v>
      </c>
      <c r="Y268" s="228">
        <v>414.58</v>
      </c>
      <c r="AB268" s="4">
        <v>17</v>
      </c>
      <c r="AC268" s="4">
        <v>23</v>
      </c>
    </row>
    <row r="269" spans="1:29" x14ac:dyDescent="0.25">
      <c r="A269" s="111">
        <v>16</v>
      </c>
      <c r="B269" s="228">
        <v>414.58</v>
      </c>
      <c r="C269" s="228">
        <v>414.58</v>
      </c>
      <c r="D269" s="228">
        <v>414.58</v>
      </c>
      <c r="E269" s="228">
        <v>414.58</v>
      </c>
      <c r="F269" s="228">
        <v>414.58</v>
      </c>
      <c r="G269" s="228">
        <v>414.58</v>
      </c>
      <c r="H269" s="228">
        <v>414.58</v>
      </c>
      <c r="I269" s="228">
        <v>414.58</v>
      </c>
      <c r="J269" s="228">
        <v>414.58</v>
      </c>
      <c r="K269" s="228">
        <v>414.58</v>
      </c>
      <c r="L269" s="228">
        <v>414.58</v>
      </c>
      <c r="M269" s="228">
        <v>414.58</v>
      </c>
      <c r="N269" s="228">
        <v>414.58</v>
      </c>
      <c r="O269" s="228">
        <v>414.58</v>
      </c>
      <c r="P269" s="228">
        <v>414.58</v>
      </c>
      <c r="Q269" s="228">
        <v>414.58</v>
      </c>
      <c r="R269" s="228">
        <v>414.58</v>
      </c>
      <c r="S269" s="228">
        <v>414.58</v>
      </c>
      <c r="T269" s="228">
        <v>414.58</v>
      </c>
      <c r="U269" s="228">
        <v>414.58</v>
      </c>
      <c r="V269" s="228">
        <v>414.58</v>
      </c>
      <c r="W269" s="228">
        <v>414.58</v>
      </c>
      <c r="X269" s="228">
        <v>414.58</v>
      </c>
      <c r="Y269" s="228">
        <v>414.58</v>
      </c>
      <c r="AB269" s="4">
        <v>17</v>
      </c>
      <c r="AC269" s="4">
        <v>24</v>
      </c>
    </row>
    <row r="270" spans="1:29" x14ac:dyDescent="0.25">
      <c r="A270" s="111">
        <v>17</v>
      </c>
      <c r="B270" s="228">
        <v>414.58</v>
      </c>
      <c r="C270" s="228">
        <v>414.58</v>
      </c>
      <c r="D270" s="228">
        <v>414.58</v>
      </c>
      <c r="E270" s="228">
        <v>414.58</v>
      </c>
      <c r="F270" s="228">
        <v>414.58</v>
      </c>
      <c r="G270" s="228">
        <v>414.58</v>
      </c>
      <c r="H270" s="228">
        <v>414.58</v>
      </c>
      <c r="I270" s="228">
        <v>414.58</v>
      </c>
      <c r="J270" s="228">
        <v>414.58</v>
      </c>
      <c r="K270" s="228">
        <v>414.58</v>
      </c>
      <c r="L270" s="228">
        <v>414.58</v>
      </c>
      <c r="M270" s="228">
        <v>414.58</v>
      </c>
      <c r="N270" s="228">
        <v>414.58</v>
      </c>
      <c r="O270" s="228">
        <v>414.58</v>
      </c>
      <c r="P270" s="228">
        <v>414.58</v>
      </c>
      <c r="Q270" s="228">
        <v>414.58</v>
      </c>
      <c r="R270" s="228">
        <v>414.58</v>
      </c>
      <c r="S270" s="228">
        <v>414.58</v>
      </c>
      <c r="T270" s="228">
        <v>414.58</v>
      </c>
      <c r="U270" s="228">
        <v>414.58</v>
      </c>
      <c r="V270" s="228">
        <v>414.58</v>
      </c>
      <c r="W270" s="228">
        <v>414.58</v>
      </c>
      <c r="X270" s="228">
        <v>414.58</v>
      </c>
      <c r="Y270" s="228">
        <v>414.58</v>
      </c>
      <c r="AB270" s="4">
        <v>17</v>
      </c>
      <c r="AC270" s="4">
        <v>25</v>
      </c>
    </row>
    <row r="271" spans="1:29" x14ac:dyDescent="0.25">
      <c r="A271" s="111">
        <v>18</v>
      </c>
      <c r="B271" s="228">
        <v>414.58</v>
      </c>
      <c r="C271" s="228">
        <v>414.58</v>
      </c>
      <c r="D271" s="228">
        <v>414.58</v>
      </c>
      <c r="E271" s="228">
        <v>414.58</v>
      </c>
      <c r="F271" s="228">
        <v>414.58</v>
      </c>
      <c r="G271" s="228">
        <v>414.58</v>
      </c>
      <c r="H271" s="228">
        <v>414.58</v>
      </c>
      <c r="I271" s="228">
        <v>414.58</v>
      </c>
      <c r="J271" s="228">
        <v>414.58</v>
      </c>
      <c r="K271" s="228">
        <v>414.58</v>
      </c>
      <c r="L271" s="228">
        <v>414.58</v>
      </c>
      <c r="M271" s="228">
        <v>414.58</v>
      </c>
      <c r="N271" s="228">
        <v>414.58</v>
      </c>
      <c r="O271" s="228">
        <v>414.58</v>
      </c>
      <c r="P271" s="228">
        <v>414.58</v>
      </c>
      <c r="Q271" s="228">
        <v>414.58</v>
      </c>
      <c r="R271" s="228">
        <v>414.58</v>
      </c>
      <c r="S271" s="228">
        <v>414.58</v>
      </c>
      <c r="T271" s="228">
        <v>414.58</v>
      </c>
      <c r="U271" s="228">
        <v>414.58</v>
      </c>
      <c r="V271" s="228">
        <v>414.58</v>
      </c>
      <c r="W271" s="228">
        <v>414.58</v>
      </c>
      <c r="X271" s="228">
        <v>414.58</v>
      </c>
      <c r="Y271" s="228">
        <v>414.58</v>
      </c>
      <c r="AB271" s="4">
        <v>18</v>
      </c>
      <c r="AC271" s="4">
        <v>2</v>
      </c>
    </row>
    <row r="272" spans="1:29" x14ac:dyDescent="0.25">
      <c r="A272" s="111">
        <v>19</v>
      </c>
      <c r="B272" s="228">
        <v>414.58</v>
      </c>
      <c r="C272" s="228">
        <v>414.58</v>
      </c>
      <c r="D272" s="228">
        <v>414.58</v>
      </c>
      <c r="E272" s="228">
        <v>414.58</v>
      </c>
      <c r="F272" s="228">
        <v>414.58</v>
      </c>
      <c r="G272" s="228">
        <v>414.58</v>
      </c>
      <c r="H272" s="228">
        <v>414.58</v>
      </c>
      <c r="I272" s="228">
        <v>414.58</v>
      </c>
      <c r="J272" s="228">
        <v>414.58</v>
      </c>
      <c r="K272" s="228">
        <v>414.58</v>
      </c>
      <c r="L272" s="228">
        <v>414.58</v>
      </c>
      <c r="M272" s="228">
        <v>414.58</v>
      </c>
      <c r="N272" s="228">
        <v>414.58</v>
      </c>
      <c r="O272" s="228">
        <v>414.58</v>
      </c>
      <c r="P272" s="228">
        <v>414.58</v>
      </c>
      <c r="Q272" s="228">
        <v>414.58</v>
      </c>
      <c r="R272" s="228">
        <v>414.58</v>
      </c>
      <c r="S272" s="228">
        <v>414.58</v>
      </c>
      <c r="T272" s="228">
        <v>414.58</v>
      </c>
      <c r="U272" s="228">
        <v>414.58</v>
      </c>
      <c r="V272" s="228">
        <v>414.58</v>
      </c>
      <c r="W272" s="228">
        <v>414.58</v>
      </c>
      <c r="X272" s="228">
        <v>414.58</v>
      </c>
      <c r="Y272" s="228">
        <v>414.58</v>
      </c>
      <c r="AB272" s="4">
        <v>18</v>
      </c>
      <c r="AC272" s="4">
        <v>3</v>
      </c>
    </row>
    <row r="273" spans="1:29" x14ac:dyDescent="0.25">
      <c r="A273" s="111">
        <v>20</v>
      </c>
      <c r="B273" s="228">
        <v>414.58</v>
      </c>
      <c r="C273" s="228">
        <v>414.58</v>
      </c>
      <c r="D273" s="228">
        <v>414.58</v>
      </c>
      <c r="E273" s="228">
        <v>414.58</v>
      </c>
      <c r="F273" s="228">
        <v>414.58</v>
      </c>
      <c r="G273" s="228">
        <v>414.58</v>
      </c>
      <c r="H273" s="228">
        <v>414.58</v>
      </c>
      <c r="I273" s="228">
        <v>414.58</v>
      </c>
      <c r="J273" s="228">
        <v>414.58</v>
      </c>
      <c r="K273" s="228">
        <v>414.58</v>
      </c>
      <c r="L273" s="228">
        <v>414.58</v>
      </c>
      <c r="M273" s="228">
        <v>414.58</v>
      </c>
      <c r="N273" s="228">
        <v>414.58</v>
      </c>
      <c r="O273" s="228">
        <v>414.58</v>
      </c>
      <c r="P273" s="228">
        <v>414.58</v>
      </c>
      <c r="Q273" s="228">
        <v>414.58</v>
      </c>
      <c r="R273" s="228">
        <v>414.58</v>
      </c>
      <c r="S273" s="228">
        <v>414.58</v>
      </c>
      <c r="T273" s="228">
        <v>414.58</v>
      </c>
      <c r="U273" s="228">
        <v>414.58</v>
      </c>
      <c r="V273" s="228">
        <v>414.58</v>
      </c>
      <c r="W273" s="228">
        <v>414.58</v>
      </c>
      <c r="X273" s="228">
        <v>414.58</v>
      </c>
      <c r="Y273" s="228">
        <v>414.58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228">
        <v>414.58</v>
      </c>
      <c r="C274" s="228">
        <v>414.58</v>
      </c>
      <c r="D274" s="228">
        <v>414.58</v>
      </c>
      <c r="E274" s="228">
        <v>414.58</v>
      </c>
      <c r="F274" s="228">
        <v>414.58</v>
      </c>
      <c r="G274" s="228">
        <v>414.58</v>
      </c>
      <c r="H274" s="228">
        <v>414.58</v>
      </c>
      <c r="I274" s="228">
        <v>414.58</v>
      </c>
      <c r="J274" s="228">
        <v>414.58</v>
      </c>
      <c r="K274" s="228">
        <v>414.58</v>
      </c>
      <c r="L274" s="228">
        <v>414.58</v>
      </c>
      <c r="M274" s="228">
        <v>414.58</v>
      </c>
      <c r="N274" s="228">
        <v>414.58</v>
      </c>
      <c r="O274" s="228">
        <v>414.58</v>
      </c>
      <c r="P274" s="228">
        <v>414.58</v>
      </c>
      <c r="Q274" s="228">
        <v>414.58</v>
      </c>
      <c r="R274" s="228">
        <v>414.58</v>
      </c>
      <c r="S274" s="228">
        <v>414.58</v>
      </c>
      <c r="T274" s="228">
        <v>414.58</v>
      </c>
      <c r="U274" s="228">
        <v>414.58</v>
      </c>
      <c r="V274" s="228">
        <v>414.58</v>
      </c>
      <c r="W274" s="228">
        <v>414.58</v>
      </c>
      <c r="X274" s="228">
        <v>414.58</v>
      </c>
      <c r="Y274" s="228">
        <v>414.58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228">
        <v>414.58</v>
      </c>
      <c r="C275" s="228">
        <v>414.58</v>
      </c>
      <c r="D275" s="228">
        <v>414.58</v>
      </c>
      <c r="E275" s="228">
        <v>414.58</v>
      </c>
      <c r="F275" s="228">
        <v>414.58</v>
      </c>
      <c r="G275" s="228">
        <v>414.58</v>
      </c>
      <c r="H275" s="228">
        <v>414.58</v>
      </c>
      <c r="I275" s="228">
        <v>414.58</v>
      </c>
      <c r="J275" s="228">
        <v>414.58</v>
      </c>
      <c r="K275" s="228">
        <v>414.58</v>
      </c>
      <c r="L275" s="228">
        <v>414.58</v>
      </c>
      <c r="M275" s="228">
        <v>414.58</v>
      </c>
      <c r="N275" s="228">
        <v>414.58</v>
      </c>
      <c r="O275" s="228">
        <v>414.58</v>
      </c>
      <c r="P275" s="228">
        <v>414.58</v>
      </c>
      <c r="Q275" s="228">
        <v>414.58</v>
      </c>
      <c r="R275" s="228">
        <v>414.58</v>
      </c>
      <c r="S275" s="228">
        <v>414.58</v>
      </c>
      <c r="T275" s="228">
        <v>414.58</v>
      </c>
      <c r="U275" s="228">
        <v>414.58</v>
      </c>
      <c r="V275" s="228">
        <v>414.58</v>
      </c>
      <c r="W275" s="228">
        <v>414.58</v>
      </c>
      <c r="X275" s="228">
        <v>414.58</v>
      </c>
      <c r="Y275" s="228">
        <v>414.58</v>
      </c>
      <c r="AB275" s="4">
        <v>18</v>
      </c>
      <c r="AC275" s="4">
        <v>6</v>
      </c>
    </row>
    <row r="276" spans="1:29" x14ac:dyDescent="0.25">
      <c r="A276" s="111">
        <v>23</v>
      </c>
      <c r="B276" s="228">
        <v>414.58</v>
      </c>
      <c r="C276" s="228">
        <v>414.58</v>
      </c>
      <c r="D276" s="228">
        <v>414.58</v>
      </c>
      <c r="E276" s="228">
        <v>414.58</v>
      </c>
      <c r="F276" s="228">
        <v>414.58</v>
      </c>
      <c r="G276" s="228">
        <v>414.58</v>
      </c>
      <c r="H276" s="228">
        <v>414.58</v>
      </c>
      <c r="I276" s="228">
        <v>414.58</v>
      </c>
      <c r="J276" s="228">
        <v>414.58</v>
      </c>
      <c r="K276" s="228">
        <v>414.58</v>
      </c>
      <c r="L276" s="228">
        <v>414.58</v>
      </c>
      <c r="M276" s="228">
        <v>414.58</v>
      </c>
      <c r="N276" s="228">
        <v>414.58</v>
      </c>
      <c r="O276" s="228">
        <v>414.58</v>
      </c>
      <c r="P276" s="228">
        <v>414.58</v>
      </c>
      <c r="Q276" s="228">
        <v>414.58</v>
      </c>
      <c r="R276" s="228">
        <v>414.58</v>
      </c>
      <c r="S276" s="228">
        <v>414.58</v>
      </c>
      <c r="T276" s="228">
        <v>414.58</v>
      </c>
      <c r="U276" s="228">
        <v>414.58</v>
      </c>
      <c r="V276" s="228">
        <v>414.58</v>
      </c>
      <c r="W276" s="228">
        <v>414.58</v>
      </c>
      <c r="X276" s="228">
        <v>414.58</v>
      </c>
      <c r="Y276" s="228">
        <v>414.58</v>
      </c>
      <c r="AB276" s="4">
        <v>18</v>
      </c>
      <c r="AC276" s="4">
        <v>7</v>
      </c>
    </row>
    <row r="277" spans="1:29" x14ac:dyDescent="0.25">
      <c r="A277" s="111">
        <v>24</v>
      </c>
      <c r="B277" s="228">
        <v>414.58</v>
      </c>
      <c r="C277" s="228">
        <v>414.58</v>
      </c>
      <c r="D277" s="228">
        <v>414.58</v>
      </c>
      <c r="E277" s="228">
        <v>414.58</v>
      </c>
      <c r="F277" s="228">
        <v>414.58</v>
      </c>
      <c r="G277" s="228">
        <v>414.58</v>
      </c>
      <c r="H277" s="228">
        <v>414.58</v>
      </c>
      <c r="I277" s="228">
        <v>414.58</v>
      </c>
      <c r="J277" s="228">
        <v>414.58</v>
      </c>
      <c r="K277" s="228">
        <v>414.58</v>
      </c>
      <c r="L277" s="228">
        <v>414.58</v>
      </c>
      <c r="M277" s="228">
        <v>414.58</v>
      </c>
      <c r="N277" s="228">
        <v>414.58</v>
      </c>
      <c r="O277" s="228">
        <v>414.58</v>
      </c>
      <c r="P277" s="228">
        <v>414.58</v>
      </c>
      <c r="Q277" s="228">
        <v>414.58</v>
      </c>
      <c r="R277" s="228">
        <v>414.58</v>
      </c>
      <c r="S277" s="228">
        <v>414.58</v>
      </c>
      <c r="T277" s="228">
        <v>414.58</v>
      </c>
      <c r="U277" s="228">
        <v>414.58</v>
      </c>
      <c r="V277" s="228">
        <v>414.58</v>
      </c>
      <c r="W277" s="228">
        <v>414.58</v>
      </c>
      <c r="X277" s="228">
        <v>414.58</v>
      </c>
      <c r="Y277" s="228">
        <v>414.58</v>
      </c>
      <c r="AB277" s="4">
        <v>18</v>
      </c>
      <c r="AC277" s="4">
        <v>8</v>
      </c>
    </row>
    <row r="278" spans="1:29" x14ac:dyDescent="0.25">
      <c r="A278" s="111">
        <v>25</v>
      </c>
      <c r="B278" s="228">
        <v>414.58</v>
      </c>
      <c r="C278" s="228">
        <v>414.58</v>
      </c>
      <c r="D278" s="228">
        <v>414.58</v>
      </c>
      <c r="E278" s="228">
        <v>414.58</v>
      </c>
      <c r="F278" s="228">
        <v>414.58</v>
      </c>
      <c r="G278" s="228">
        <v>414.58</v>
      </c>
      <c r="H278" s="228">
        <v>414.58</v>
      </c>
      <c r="I278" s="228">
        <v>414.58</v>
      </c>
      <c r="J278" s="228">
        <v>414.58</v>
      </c>
      <c r="K278" s="228">
        <v>414.58</v>
      </c>
      <c r="L278" s="228">
        <v>414.58</v>
      </c>
      <c r="M278" s="228">
        <v>414.58</v>
      </c>
      <c r="N278" s="228">
        <v>414.58</v>
      </c>
      <c r="O278" s="228">
        <v>414.58</v>
      </c>
      <c r="P278" s="228">
        <v>414.58</v>
      </c>
      <c r="Q278" s="228">
        <v>414.58</v>
      </c>
      <c r="R278" s="228">
        <v>414.58</v>
      </c>
      <c r="S278" s="228">
        <v>414.58</v>
      </c>
      <c r="T278" s="228">
        <v>414.58</v>
      </c>
      <c r="U278" s="228">
        <v>414.58</v>
      </c>
      <c r="V278" s="228">
        <v>414.58</v>
      </c>
      <c r="W278" s="228">
        <v>414.58</v>
      </c>
      <c r="X278" s="228">
        <v>414.58</v>
      </c>
      <c r="Y278" s="228">
        <v>414.58</v>
      </c>
      <c r="AB278" s="4">
        <v>18</v>
      </c>
      <c r="AC278" s="4">
        <v>9</v>
      </c>
    </row>
    <row r="279" spans="1:29" x14ac:dyDescent="0.25">
      <c r="A279" s="111">
        <v>26</v>
      </c>
      <c r="B279" s="228">
        <v>414.58</v>
      </c>
      <c r="C279" s="228">
        <v>414.58</v>
      </c>
      <c r="D279" s="228">
        <v>414.58</v>
      </c>
      <c r="E279" s="228">
        <v>414.58</v>
      </c>
      <c r="F279" s="228">
        <v>414.58</v>
      </c>
      <c r="G279" s="228">
        <v>414.58</v>
      </c>
      <c r="H279" s="228">
        <v>414.58</v>
      </c>
      <c r="I279" s="228">
        <v>414.58</v>
      </c>
      <c r="J279" s="228">
        <v>414.58</v>
      </c>
      <c r="K279" s="228">
        <v>414.58</v>
      </c>
      <c r="L279" s="228">
        <v>414.58</v>
      </c>
      <c r="M279" s="228">
        <v>414.58</v>
      </c>
      <c r="N279" s="228">
        <v>414.58</v>
      </c>
      <c r="O279" s="228">
        <v>414.58</v>
      </c>
      <c r="P279" s="228">
        <v>414.58</v>
      </c>
      <c r="Q279" s="228">
        <v>414.58</v>
      </c>
      <c r="R279" s="228">
        <v>414.58</v>
      </c>
      <c r="S279" s="228">
        <v>414.58</v>
      </c>
      <c r="T279" s="228">
        <v>414.58</v>
      </c>
      <c r="U279" s="228">
        <v>414.58</v>
      </c>
      <c r="V279" s="228">
        <v>414.58</v>
      </c>
      <c r="W279" s="228">
        <v>414.58</v>
      </c>
      <c r="X279" s="228">
        <v>414.58</v>
      </c>
      <c r="Y279" s="228">
        <v>414.58</v>
      </c>
      <c r="AB279" s="4">
        <v>18</v>
      </c>
      <c r="AC279" s="4">
        <v>10</v>
      </c>
    </row>
    <row r="280" spans="1:29" x14ac:dyDescent="0.25">
      <c r="A280" s="111">
        <v>27</v>
      </c>
      <c r="B280" s="228">
        <v>414.58</v>
      </c>
      <c r="C280" s="228">
        <v>414.58</v>
      </c>
      <c r="D280" s="228">
        <v>414.58</v>
      </c>
      <c r="E280" s="228">
        <v>414.58</v>
      </c>
      <c r="F280" s="228">
        <v>414.58</v>
      </c>
      <c r="G280" s="228">
        <v>414.58</v>
      </c>
      <c r="H280" s="228">
        <v>414.58</v>
      </c>
      <c r="I280" s="228">
        <v>414.58</v>
      </c>
      <c r="J280" s="228">
        <v>414.58</v>
      </c>
      <c r="K280" s="228">
        <v>414.58</v>
      </c>
      <c r="L280" s="228">
        <v>414.58</v>
      </c>
      <c r="M280" s="228">
        <v>414.58</v>
      </c>
      <c r="N280" s="228">
        <v>414.58</v>
      </c>
      <c r="O280" s="228">
        <v>414.58</v>
      </c>
      <c r="P280" s="228">
        <v>414.58</v>
      </c>
      <c r="Q280" s="228">
        <v>414.58</v>
      </c>
      <c r="R280" s="228">
        <v>414.58</v>
      </c>
      <c r="S280" s="228">
        <v>414.58</v>
      </c>
      <c r="T280" s="228">
        <v>414.58</v>
      </c>
      <c r="U280" s="228">
        <v>414.58</v>
      </c>
      <c r="V280" s="228">
        <v>414.58</v>
      </c>
      <c r="W280" s="228">
        <v>414.58</v>
      </c>
      <c r="X280" s="228">
        <v>414.58</v>
      </c>
      <c r="Y280" s="228">
        <v>414.58</v>
      </c>
      <c r="AB280" s="4">
        <v>18</v>
      </c>
      <c r="AC280" s="4">
        <v>11</v>
      </c>
    </row>
    <row r="281" spans="1:29" x14ac:dyDescent="0.25">
      <c r="A281" s="111">
        <v>28</v>
      </c>
      <c r="B281" s="228">
        <v>414.58</v>
      </c>
      <c r="C281" s="228">
        <v>414.58</v>
      </c>
      <c r="D281" s="228">
        <v>414.58</v>
      </c>
      <c r="E281" s="228">
        <v>414.58</v>
      </c>
      <c r="F281" s="228">
        <v>414.58</v>
      </c>
      <c r="G281" s="228">
        <v>414.58</v>
      </c>
      <c r="H281" s="228">
        <v>414.58</v>
      </c>
      <c r="I281" s="228">
        <v>414.58</v>
      </c>
      <c r="J281" s="228">
        <v>414.58</v>
      </c>
      <c r="K281" s="228">
        <v>414.58</v>
      </c>
      <c r="L281" s="228">
        <v>414.58</v>
      </c>
      <c r="M281" s="228">
        <v>414.58</v>
      </c>
      <c r="N281" s="228">
        <v>414.58</v>
      </c>
      <c r="O281" s="228">
        <v>414.58</v>
      </c>
      <c r="P281" s="228">
        <v>414.58</v>
      </c>
      <c r="Q281" s="228">
        <v>414.58</v>
      </c>
      <c r="R281" s="228">
        <v>414.58</v>
      </c>
      <c r="S281" s="228">
        <v>414.58</v>
      </c>
      <c r="T281" s="228">
        <v>414.58</v>
      </c>
      <c r="U281" s="228">
        <v>414.58</v>
      </c>
      <c r="V281" s="228">
        <v>414.58</v>
      </c>
      <c r="W281" s="228">
        <v>414.58</v>
      </c>
      <c r="X281" s="228">
        <v>414.58</v>
      </c>
      <c r="Y281" s="228">
        <v>414.58</v>
      </c>
      <c r="AB281" s="4">
        <v>18</v>
      </c>
      <c r="AC281" s="4">
        <v>12</v>
      </c>
    </row>
    <row r="282" spans="1:29" x14ac:dyDescent="0.25">
      <c r="A282" s="111">
        <v>29</v>
      </c>
      <c r="B282" s="228">
        <v>414.58</v>
      </c>
      <c r="C282" s="228">
        <v>414.58</v>
      </c>
      <c r="D282" s="228">
        <v>414.58</v>
      </c>
      <c r="E282" s="228">
        <v>414.58</v>
      </c>
      <c r="F282" s="228">
        <v>414.58</v>
      </c>
      <c r="G282" s="228">
        <v>414.58</v>
      </c>
      <c r="H282" s="228">
        <v>414.58</v>
      </c>
      <c r="I282" s="228">
        <v>414.58</v>
      </c>
      <c r="J282" s="228">
        <v>414.58</v>
      </c>
      <c r="K282" s="228">
        <v>414.58</v>
      </c>
      <c r="L282" s="228">
        <v>414.58</v>
      </c>
      <c r="M282" s="228">
        <v>414.58</v>
      </c>
      <c r="N282" s="228">
        <v>414.58</v>
      </c>
      <c r="O282" s="228">
        <v>414.58</v>
      </c>
      <c r="P282" s="228">
        <v>414.58</v>
      </c>
      <c r="Q282" s="228">
        <v>414.58</v>
      </c>
      <c r="R282" s="228">
        <v>414.58</v>
      </c>
      <c r="S282" s="228">
        <v>414.58</v>
      </c>
      <c r="T282" s="228">
        <v>414.58</v>
      </c>
      <c r="U282" s="228">
        <v>414.58</v>
      </c>
      <c r="V282" s="228">
        <v>414.58</v>
      </c>
      <c r="W282" s="228">
        <v>414.58</v>
      </c>
      <c r="X282" s="228">
        <v>414.58</v>
      </c>
      <c r="Y282" s="228">
        <v>414.58</v>
      </c>
      <c r="AB282" s="4">
        <v>18</v>
      </c>
      <c r="AC282" s="4">
        <v>13</v>
      </c>
    </row>
    <row r="283" spans="1:29" x14ac:dyDescent="0.25">
      <c r="A283" s="121">
        <v>30</v>
      </c>
      <c r="B283" s="228">
        <v>414.58</v>
      </c>
      <c r="C283" s="228">
        <v>414.58</v>
      </c>
      <c r="D283" s="228">
        <v>414.58</v>
      </c>
      <c r="E283" s="228">
        <v>414.58</v>
      </c>
      <c r="F283" s="228">
        <v>414.58</v>
      </c>
      <c r="G283" s="228">
        <v>414.58</v>
      </c>
      <c r="H283" s="228">
        <v>414.58</v>
      </c>
      <c r="I283" s="228">
        <v>414.58</v>
      </c>
      <c r="J283" s="228">
        <v>414.58</v>
      </c>
      <c r="K283" s="228">
        <v>414.58</v>
      </c>
      <c r="L283" s="228">
        <v>414.58</v>
      </c>
      <c r="M283" s="228">
        <v>414.58</v>
      </c>
      <c r="N283" s="228">
        <v>414.58</v>
      </c>
      <c r="O283" s="228">
        <v>414.58</v>
      </c>
      <c r="P283" s="228">
        <v>414.58</v>
      </c>
      <c r="Q283" s="228">
        <v>414.58</v>
      </c>
      <c r="R283" s="228">
        <v>414.58</v>
      </c>
      <c r="S283" s="228">
        <v>414.58</v>
      </c>
      <c r="T283" s="228">
        <v>414.58</v>
      </c>
      <c r="U283" s="228">
        <v>414.58</v>
      </c>
      <c r="V283" s="228">
        <v>414.58</v>
      </c>
      <c r="W283" s="228">
        <v>414.58</v>
      </c>
      <c r="X283" s="228">
        <v>414.58</v>
      </c>
      <c r="Y283" s="228">
        <v>414.58</v>
      </c>
      <c r="AB283" s="4">
        <v>18</v>
      </c>
      <c r="AC283" s="4">
        <v>14</v>
      </c>
    </row>
    <row r="284" spans="1:29" x14ac:dyDescent="0.25">
      <c r="A284" s="122">
        <v>31</v>
      </c>
      <c r="B284" s="228">
        <v>414.58</v>
      </c>
      <c r="C284" s="228">
        <v>414.58</v>
      </c>
      <c r="D284" s="228">
        <v>414.58</v>
      </c>
      <c r="E284" s="228">
        <v>414.58</v>
      </c>
      <c r="F284" s="228">
        <v>414.58</v>
      </c>
      <c r="G284" s="228">
        <v>414.58</v>
      </c>
      <c r="H284" s="228">
        <v>414.58</v>
      </c>
      <c r="I284" s="228">
        <v>414.58</v>
      </c>
      <c r="J284" s="228">
        <v>414.58</v>
      </c>
      <c r="K284" s="228">
        <v>414.58</v>
      </c>
      <c r="L284" s="228">
        <v>414.58</v>
      </c>
      <c r="M284" s="228">
        <v>414.58</v>
      </c>
      <c r="N284" s="228">
        <v>414.58</v>
      </c>
      <c r="O284" s="228">
        <v>414.58</v>
      </c>
      <c r="P284" s="228">
        <v>414.58</v>
      </c>
      <c r="Q284" s="228">
        <v>414.58</v>
      </c>
      <c r="R284" s="228">
        <v>414.58</v>
      </c>
      <c r="S284" s="228">
        <v>414.58</v>
      </c>
      <c r="T284" s="228">
        <v>414.58</v>
      </c>
      <c r="U284" s="228">
        <v>414.58</v>
      </c>
      <c r="V284" s="228">
        <v>414.58</v>
      </c>
      <c r="W284" s="228">
        <v>414.58</v>
      </c>
      <c r="X284" s="228">
        <v>414.58</v>
      </c>
      <c r="Y284" s="228">
        <v>414.58</v>
      </c>
      <c r="AB284" s="4">
        <v>18</v>
      </c>
      <c r="AC284" s="4">
        <v>15</v>
      </c>
    </row>
    <row r="285" spans="1:29" x14ac:dyDescent="0.25">
      <c r="A285" s="142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260" t="s">
        <v>304</v>
      </c>
      <c r="M287" s="261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414.58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248">
        <v>2.2000000000000002</v>
      </c>
      <c r="J292" s="248">
        <v>2.2000000000000002</v>
      </c>
      <c r="K292" s="248">
        <v>2.2000000000000002</v>
      </c>
      <c r="L292" s="248">
        <v>2.2000000000000002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238">
        <v>0</v>
      </c>
      <c r="J293" s="238">
        <v>0</v>
      </c>
      <c r="K293" s="238">
        <v>0</v>
      </c>
      <c r="L293" s="238">
        <v>0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238">
        <v>2.2000000000000002</v>
      </c>
      <c r="J294" s="238">
        <v>2.2000000000000002</v>
      </c>
      <c r="K294" s="238">
        <v>2.2000000000000002</v>
      </c>
      <c r="L294" s="238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0</v>
      </c>
      <c r="J296" s="136">
        <v>0</v>
      </c>
      <c r="K296" s="136">
        <v>0</v>
      </c>
      <c r="L296" s="136">
        <v>0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0</v>
      </c>
      <c r="J297" s="136">
        <v>0</v>
      </c>
      <c r="K297" s="136">
        <v>0</v>
      </c>
      <c r="L297" s="136">
        <v>0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80" zoomScaleNormal="80" zoomScaleSheetLayoutView="55" workbookViewId="0">
      <pane xSplit="1" ySplit="4" topLeftCell="B281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69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59">
        <v>1091.3699999999999</v>
      </c>
      <c r="C7" s="250">
        <v>1101.3699999999999</v>
      </c>
      <c r="D7" s="250">
        <v>1125.21</v>
      </c>
      <c r="E7" s="250">
        <v>1133.45</v>
      </c>
      <c r="F7" s="250">
        <v>1197.8399999999999</v>
      </c>
      <c r="G7" s="250">
        <v>1306.26</v>
      </c>
      <c r="H7" s="250">
        <v>1363.15</v>
      </c>
      <c r="I7" s="250">
        <v>1374.96</v>
      </c>
      <c r="J7" s="250">
        <v>1372.87</v>
      </c>
      <c r="K7" s="250">
        <v>1365.47</v>
      </c>
      <c r="L7" s="250">
        <v>1355.58</v>
      </c>
      <c r="M7" s="250">
        <v>1355.5</v>
      </c>
      <c r="N7" s="250">
        <v>1345.3</v>
      </c>
      <c r="O7" s="250">
        <v>1328.86</v>
      </c>
      <c r="P7" s="250">
        <v>1337.27</v>
      </c>
      <c r="Q7" s="250">
        <v>1354.93</v>
      </c>
      <c r="R7" s="250">
        <v>1370.07</v>
      </c>
      <c r="S7" s="250">
        <v>1390.12</v>
      </c>
      <c r="T7" s="250">
        <v>1368.21</v>
      </c>
      <c r="U7" s="250">
        <v>1351.04</v>
      </c>
      <c r="V7" s="250">
        <v>1322.81</v>
      </c>
      <c r="W7" s="250">
        <v>1273.3399999999999</v>
      </c>
      <c r="X7" s="250">
        <v>1151.81</v>
      </c>
      <c r="Y7" s="251">
        <v>1129.02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54">
        <v>1100.17</v>
      </c>
      <c r="C8" s="243">
        <v>1100.6400000000001</v>
      </c>
      <c r="D8" s="243">
        <v>1109.56</v>
      </c>
      <c r="E8" s="243">
        <v>1132.1600000000001</v>
      </c>
      <c r="F8" s="243">
        <v>1216</v>
      </c>
      <c r="G8" s="243">
        <v>1331.84</v>
      </c>
      <c r="H8" s="243">
        <v>1353.08</v>
      </c>
      <c r="I8" s="243">
        <v>1397.87</v>
      </c>
      <c r="J8" s="243">
        <v>1375.62</v>
      </c>
      <c r="K8" s="243">
        <v>1364.27</v>
      </c>
      <c r="L8" s="243">
        <v>1346.7</v>
      </c>
      <c r="M8" s="243">
        <v>1349.61</v>
      </c>
      <c r="N8" s="243">
        <v>1346.18</v>
      </c>
      <c r="O8" s="243">
        <v>1342.64</v>
      </c>
      <c r="P8" s="243">
        <v>1346.52</v>
      </c>
      <c r="Q8" s="243">
        <v>1363.2</v>
      </c>
      <c r="R8" s="243">
        <v>1399.51</v>
      </c>
      <c r="S8" s="243">
        <v>1408.98</v>
      </c>
      <c r="T8" s="243">
        <v>1476.05</v>
      </c>
      <c r="U8" s="243">
        <v>1390.31</v>
      </c>
      <c r="V8" s="243">
        <v>1346.26</v>
      </c>
      <c r="W8" s="243">
        <v>1306.19</v>
      </c>
      <c r="X8" s="243">
        <v>1213.51</v>
      </c>
      <c r="Y8" s="244">
        <v>1176.5899999999999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54">
        <v>1129.1500000000001</v>
      </c>
      <c r="C9" s="243">
        <v>1117.1199999999999</v>
      </c>
      <c r="D9" s="243">
        <v>1119.57</v>
      </c>
      <c r="E9" s="243">
        <v>1131.25</v>
      </c>
      <c r="F9" s="243">
        <v>1198.92</v>
      </c>
      <c r="G9" s="243">
        <v>1310.96</v>
      </c>
      <c r="H9" s="243">
        <v>1358.31</v>
      </c>
      <c r="I9" s="243">
        <v>1375.56</v>
      </c>
      <c r="J9" s="243">
        <v>1378.14</v>
      </c>
      <c r="K9" s="243">
        <v>1374.49</v>
      </c>
      <c r="L9" s="243">
        <v>1346.32</v>
      </c>
      <c r="M9" s="243">
        <v>1360.43</v>
      </c>
      <c r="N9" s="243">
        <v>1355.5</v>
      </c>
      <c r="O9" s="243">
        <v>1346.72</v>
      </c>
      <c r="P9" s="243">
        <v>1348.42</v>
      </c>
      <c r="Q9" s="243">
        <v>1360.28</v>
      </c>
      <c r="R9" s="243">
        <v>1389.83</v>
      </c>
      <c r="S9" s="243">
        <v>1431.45</v>
      </c>
      <c r="T9" s="243">
        <v>1389.51</v>
      </c>
      <c r="U9" s="243">
        <v>1358.98</v>
      </c>
      <c r="V9" s="243">
        <v>1301.17</v>
      </c>
      <c r="W9" s="243">
        <v>1246.6300000000001</v>
      </c>
      <c r="X9" s="243">
        <v>1184.81</v>
      </c>
      <c r="Y9" s="244">
        <v>1170.76</v>
      </c>
      <c r="AB9" s="4">
        <v>7</v>
      </c>
      <c r="AC9" s="4">
        <v>4</v>
      </c>
    </row>
    <row r="10" spans="1:29" x14ac:dyDescent="0.25">
      <c r="A10" s="69">
        <v>4</v>
      </c>
      <c r="B10" s="254">
        <v>1128.27</v>
      </c>
      <c r="C10" s="243">
        <v>1128.74</v>
      </c>
      <c r="D10" s="243">
        <v>1129.8399999999999</v>
      </c>
      <c r="E10" s="243">
        <v>1130.44</v>
      </c>
      <c r="F10" s="243">
        <v>1131.53</v>
      </c>
      <c r="G10" s="243">
        <v>1202.22</v>
      </c>
      <c r="H10" s="243">
        <v>1229.68</v>
      </c>
      <c r="I10" s="243">
        <v>1216.55</v>
      </c>
      <c r="J10" s="243">
        <v>1191.8</v>
      </c>
      <c r="K10" s="243">
        <v>1154.57</v>
      </c>
      <c r="L10" s="243">
        <v>1085.56</v>
      </c>
      <c r="M10" s="243">
        <v>1085.49</v>
      </c>
      <c r="N10" s="243">
        <v>1085.3599999999999</v>
      </c>
      <c r="O10" s="243">
        <v>1085.47</v>
      </c>
      <c r="P10" s="243">
        <v>1112.3699999999999</v>
      </c>
      <c r="Q10" s="243">
        <v>1103.5899999999999</v>
      </c>
      <c r="R10" s="243">
        <v>1137.1600000000001</v>
      </c>
      <c r="S10" s="243">
        <v>1137.29</v>
      </c>
      <c r="T10" s="243">
        <v>1136.25</v>
      </c>
      <c r="U10" s="243">
        <v>1135.98</v>
      </c>
      <c r="V10" s="243">
        <v>1134.47</v>
      </c>
      <c r="W10" s="243">
        <v>1089.05</v>
      </c>
      <c r="X10" s="243">
        <v>1081.8699999999999</v>
      </c>
      <c r="Y10" s="244">
        <v>1087.75</v>
      </c>
      <c r="AB10" s="4">
        <v>7</v>
      </c>
      <c r="AC10" s="4">
        <v>5</v>
      </c>
    </row>
    <row r="11" spans="1:29" x14ac:dyDescent="0.25">
      <c r="A11" s="69">
        <v>5</v>
      </c>
      <c r="B11" s="254">
        <v>1129.06</v>
      </c>
      <c r="C11" s="243">
        <v>1130.1199999999999</v>
      </c>
      <c r="D11" s="243">
        <v>1129.94</v>
      </c>
      <c r="E11" s="243">
        <v>1130.78</v>
      </c>
      <c r="F11" s="243">
        <v>1138.03</v>
      </c>
      <c r="G11" s="243">
        <v>1149.4000000000001</v>
      </c>
      <c r="H11" s="243">
        <v>1221.02</v>
      </c>
      <c r="I11" s="243">
        <v>1202.0899999999999</v>
      </c>
      <c r="J11" s="243">
        <v>1158.57</v>
      </c>
      <c r="K11" s="243">
        <v>1147.26</v>
      </c>
      <c r="L11" s="243">
        <v>1139.07</v>
      </c>
      <c r="M11" s="243">
        <v>1137</v>
      </c>
      <c r="N11" s="243">
        <v>1098.24</v>
      </c>
      <c r="O11" s="243">
        <v>1085.9100000000001</v>
      </c>
      <c r="P11" s="243">
        <v>1086.5899999999999</v>
      </c>
      <c r="Q11" s="243">
        <v>1097.5999999999999</v>
      </c>
      <c r="R11" s="243">
        <v>1147.6500000000001</v>
      </c>
      <c r="S11" s="243">
        <v>1189.29</v>
      </c>
      <c r="T11" s="243">
        <v>1227.07</v>
      </c>
      <c r="U11" s="243">
        <v>1208.6300000000001</v>
      </c>
      <c r="V11" s="243">
        <v>1137.68</v>
      </c>
      <c r="W11" s="243">
        <v>1133.93</v>
      </c>
      <c r="X11" s="243">
        <v>1127.27</v>
      </c>
      <c r="Y11" s="244">
        <v>1128.27</v>
      </c>
      <c r="AB11" s="4">
        <v>7</v>
      </c>
      <c r="AC11" s="4">
        <v>6</v>
      </c>
    </row>
    <row r="12" spans="1:29" x14ac:dyDescent="0.25">
      <c r="A12" s="69">
        <v>6</v>
      </c>
      <c r="B12" s="254">
        <v>1135.78</v>
      </c>
      <c r="C12" s="243">
        <v>1130.29</v>
      </c>
      <c r="D12" s="243">
        <v>1116.1099999999999</v>
      </c>
      <c r="E12" s="243">
        <v>1115.06</v>
      </c>
      <c r="F12" s="243">
        <v>1131.8499999999999</v>
      </c>
      <c r="G12" s="243">
        <v>1139.1500000000001</v>
      </c>
      <c r="H12" s="243">
        <v>1166.3599999999999</v>
      </c>
      <c r="I12" s="243">
        <v>1243.8399999999999</v>
      </c>
      <c r="J12" s="243">
        <v>1350.37</v>
      </c>
      <c r="K12" s="243">
        <v>1355.05</v>
      </c>
      <c r="L12" s="243">
        <v>1349.62</v>
      </c>
      <c r="M12" s="243">
        <v>1350.91</v>
      </c>
      <c r="N12" s="243">
        <v>1339.68</v>
      </c>
      <c r="O12" s="243">
        <v>1342.7</v>
      </c>
      <c r="P12" s="243">
        <v>1343.38</v>
      </c>
      <c r="Q12" s="243">
        <v>1356.31</v>
      </c>
      <c r="R12" s="243">
        <v>1386.99</v>
      </c>
      <c r="S12" s="243">
        <v>1380.67</v>
      </c>
      <c r="T12" s="243">
        <v>1383.04</v>
      </c>
      <c r="U12" s="243">
        <v>1337.08</v>
      </c>
      <c r="V12" s="243">
        <v>1228.1600000000001</v>
      </c>
      <c r="W12" s="243">
        <v>1180.6300000000001</v>
      </c>
      <c r="X12" s="243">
        <v>1136.2</v>
      </c>
      <c r="Y12" s="244">
        <v>1134.51</v>
      </c>
      <c r="AB12" s="4">
        <v>7</v>
      </c>
      <c r="AC12" s="4">
        <v>7</v>
      </c>
    </row>
    <row r="13" spans="1:29" x14ac:dyDescent="0.25">
      <c r="A13" s="69">
        <v>7</v>
      </c>
      <c r="B13" s="254">
        <v>1162.6600000000001</v>
      </c>
      <c r="C13" s="243">
        <v>1132.06</v>
      </c>
      <c r="D13" s="243">
        <v>1132.53</v>
      </c>
      <c r="E13" s="243">
        <v>1128.1600000000001</v>
      </c>
      <c r="F13" s="243">
        <v>1132.8499999999999</v>
      </c>
      <c r="G13" s="243">
        <v>1141.48</v>
      </c>
      <c r="H13" s="243">
        <v>1221.48</v>
      </c>
      <c r="I13" s="243">
        <v>1266.95</v>
      </c>
      <c r="J13" s="243">
        <v>1379.77</v>
      </c>
      <c r="K13" s="243">
        <v>1431.87</v>
      </c>
      <c r="L13" s="243">
        <v>1438.04</v>
      </c>
      <c r="M13" s="243">
        <v>1438.73</v>
      </c>
      <c r="N13" s="243">
        <v>1439.27</v>
      </c>
      <c r="O13" s="243">
        <v>1438.76</v>
      </c>
      <c r="P13" s="243">
        <v>1451.42</v>
      </c>
      <c r="Q13" s="243">
        <v>1483.36</v>
      </c>
      <c r="R13" s="243">
        <v>1522.1</v>
      </c>
      <c r="S13" s="243">
        <v>1533.68</v>
      </c>
      <c r="T13" s="243">
        <v>1555.84</v>
      </c>
      <c r="U13" s="243">
        <v>1449.75</v>
      </c>
      <c r="V13" s="243">
        <v>1301.44</v>
      </c>
      <c r="W13" s="243">
        <v>1198.3599999999999</v>
      </c>
      <c r="X13" s="243">
        <v>1144.95</v>
      </c>
      <c r="Y13" s="244">
        <v>1137.3900000000001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54">
        <v>1098.8599999999999</v>
      </c>
      <c r="C14" s="243">
        <v>1099.57</v>
      </c>
      <c r="D14" s="243">
        <v>1108.3699999999999</v>
      </c>
      <c r="E14" s="243">
        <v>1110.3</v>
      </c>
      <c r="F14" s="243">
        <v>1133.79</v>
      </c>
      <c r="G14" s="243">
        <v>1205.17</v>
      </c>
      <c r="H14" s="243">
        <v>1245.53</v>
      </c>
      <c r="I14" s="243">
        <v>1340.49</v>
      </c>
      <c r="J14" s="243">
        <v>1350.1</v>
      </c>
      <c r="K14" s="243">
        <v>1309.72</v>
      </c>
      <c r="L14" s="243">
        <v>1292.1099999999999</v>
      </c>
      <c r="M14" s="243">
        <v>1302.58</v>
      </c>
      <c r="N14" s="243">
        <v>1298.8399999999999</v>
      </c>
      <c r="O14" s="243">
        <v>1298.6199999999999</v>
      </c>
      <c r="P14" s="243">
        <v>1300.3</v>
      </c>
      <c r="Q14" s="243">
        <v>1315.27</v>
      </c>
      <c r="R14" s="243">
        <v>1350.52</v>
      </c>
      <c r="S14" s="243">
        <v>1356.25</v>
      </c>
      <c r="T14" s="243">
        <v>1340.24</v>
      </c>
      <c r="U14" s="243">
        <v>1313.65</v>
      </c>
      <c r="V14" s="243">
        <v>1190.4000000000001</v>
      </c>
      <c r="W14" s="243">
        <v>1139.47</v>
      </c>
      <c r="X14" s="243">
        <v>1132.02</v>
      </c>
      <c r="Y14" s="244">
        <v>1129.2</v>
      </c>
      <c r="AB14" s="4">
        <v>7</v>
      </c>
      <c r="AC14" s="4">
        <v>9</v>
      </c>
    </row>
    <row r="15" spans="1:29" x14ac:dyDescent="0.25">
      <c r="A15" s="69">
        <v>9</v>
      </c>
      <c r="B15" s="254">
        <v>1114.2</v>
      </c>
      <c r="C15" s="243">
        <v>1112.32</v>
      </c>
      <c r="D15" s="243">
        <v>1096.57</v>
      </c>
      <c r="E15" s="243">
        <v>1098.3800000000001</v>
      </c>
      <c r="F15" s="243">
        <v>1113.02</v>
      </c>
      <c r="G15" s="243">
        <v>1146.57</v>
      </c>
      <c r="H15" s="243">
        <v>1207.57</v>
      </c>
      <c r="I15" s="243">
        <v>1277.73</v>
      </c>
      <c r="J15" s="243">
        <v>1297.08</v>
      </c>
      <c r="K15" s="243">
        <v>1301.1600000000001</v>
      </c>
      <c r="L15" s="243">
        <v>1215.72</v>
      </c>
      <c r="M15" s="243">
        <v>1217.1500000000001</v>
      </c>
      <c r="N15" s="243">
        <v>1209.83</v>
      </c>
      <c r="O15" s="243">
        <v>1209.25</v>
      </c>
      <c r="P15" s="243">
        <v>1203.94</v>
      </c>
      <c r="Q15" s="243">
        <v>1200.8599999999999</v>
      </c>
      <c r="R15" s="243">
        <v>1209.82</v>
      </c>
      <c r="S15" s="243">
        <v>1278.56</v>
      </c>
      <c r="T15" s="243">
        <v>1213.75</v>
      </c>
      <c r="U15" s="243">
        <v>1184.8399999999999</v>
      </c>
      <c r="V15" s="243">
        <v>1141.95</v>
      </c>
      <c r="W15" s="243">
        <v>1134.28</v>
      </c>
      <c r="X15" s="243">
        <v>1106.54</v>
      </c>
      <c r="Y15" s="244">
        <v>1106.9100000000001</v>
      </c>
      <c r="AB15" s="4">
        <v>7</v>
      </c>
      <c r="AC15" s="4">
        <v>10</v>
      </c>
    </row>
    <row r="16" spans="1:29" x14ac:dyDescent="0.25">
      <c r="A16" s="69">
        <v>10</v>
      </c>
      <c r="B16" s="254">
        <v>1106.93</v>
      </c>
      <c r="C16" s="243">
        <v>1101.8499999999999</v>
      </c>
      <c r="D16" s="243">
        <v>1102.72</v>
      </c>
      <c r="E16" s="243">
        <v>1109.0899999999999</v>
      </c>
      <c r="F16" s="243">
        <v>1117.45</v>
      </c>
      <c r="G16" s="243">
        <v>1144.26</v>
      </c>
      <c r="H16" s="243">
        <v>1198.68</v>
      </c>
      <c r="I16" s="243">
        <v>1222.5899999999999</v>
      </c>
      <c r="J16" s="243">
        <v>1220.79</v>
      </c>
      <c r="K16" s="243">
        <v>1206.57</v>
      </c>
      <c r="L16" s="243">
        <v>1180</v>
      </c>
      <c r="M16" s="243">
        <v>1194.3699999999999</v>
      </c>
      <c r="N16" s="243">
        <v>1193.8499999999999</v>
      </c>
      <c r="O16" s="243">
        <v>1201.17</v>
      </c>
      <c r="P16" s="243">
        <v>1186.8599999999999</v>
      </c>
      <c r="Q16" s="243">
        <v>1195.71</v>
      </c>
      <c r="R16" s="243">
        <v>1208.22</v>
      </c>
      <c r="S16" s="243">
        <v>1230.69</v>
      </c>
      <c r="T16" s="243">
        <v>1212.5999999999999</v>
      </c>
      <c r="U16" s="243">
        <v>1164.8800000000001</v>
      </c>
      <c r="V16" s="243">
        <v>1128.93</v>
      </c>
      <c r="W16" s="243">
        <v>1114.83</v>
      </c>
      <c r="X16" s="243">
        <v>1108.9000000000001</v>
      </c>
      <c r="Y16" s="244">
        <v>1108.0999999999999</v>
      </c>
      <c r="AB16" s="4">
        <v>7</v>
      </c>
      <c r="AC16" s="4">
        <v>11</v>
      </c>
    </row>
    <row r="17" spans="1:29" x14ac:dyDescent="0.25">
      <c r="A17" s="69">
        <v>11</v>
      </c>
      <c r="B17" s="254">
        <v>1126.23</v>
      </c>
      <c r="C17" s="243">
        <v>1125</v>
      </c>
      <c r="D17" s="243">
        <v>1117.32</v>
      </c>
      <c r="E17" s="243">
        <v>1126.07</v>
      </c>
      <c r="F17" s="243">
        <v>1127.67</v>
      </c>
      <c r="G17" s="243">
        <v>1144.6400000000001</v>
      </c>
      <c r="H17" s="243">
        <v>1152.04</v>
      </c>
      <c r="I17" s="243">
        <v>1153.31</v>
      </c>
      <c r="J17" s="243">
        <v>1136.18</v>
      </c>
      <c r="K17" s="243">
        <v>1136.1600000000001</v>
      </c>
      <c r="L17" s="243">
        <v>1135.1099999999999</v>
      </c>
      <c r="M17" s="243">
        <v>1135.1199999999999</v>
      </c>
      <c r="N17" s="243">
        <v>1134.77</v>
      </c>
      <c r="O17" s="243">
        <v>1133.73</v>
      </c>
      <c r="P17" s="243">
        <v>1135.47</v>
      </c>
      <c r="Q17" s="243">
        <v>1130.8399999999999</v>
      </c>
      <c r="R17" s="243">
        <v>1131.8900000000001</v>
      </c>
      <c r="S17" s="243">
        <v>1132.74</v>
      </c>
      <c r="T17" s="243">
        <v>1132.3599999999999</v>
      </c>
      <c r="U17" s="243">
        <v>1132.56</v>
      </c>
      <c r="V17" s="243">
        <v>1132.02</v>
      </c>
      <c r="W17" s="243">
        <v>1130.22</v>
      </c>
      <c r="X17" s="243">
        <v>1110.5</v>
      </c>
      <c r="Y17" s="244">
        <v>1112.1400000000001</v>
      </c>
      <c r="AB17" s="4">
        <v>7</v>
      </c>
      <c r="AC17" s="4">
        <v>12</v>
      </c>
    </row>
    <row r="18" spans="1:29" x14ac:dyDescent="0.25">
      <c r="A18" s="69">
        <v>12</v>
      </c>
      <c r="B18" s="254">
        <v>1121.26</v>
      </c>
      <c r="C18" s="243">
        <v>1116.33</v>
      </c>
      <c r="D18" s="243">
        <v>1091.97</v>
      </c>
      <c r="E18" s="243">
        <v>1123.58</v>
      </c>
      <c r="F18" s="243">
        <v>1136.1600000000001</v>
      </c>
      <c r="G18" s="243">
        <v>1138.28</v>
      </c>
      <c r="H18" s="243">
        <v>1137.26</v>
      </c>
      <c r="I18" s="243">
        <v>1137.68</v>
      </c>
      <c r="J18" s="243">
        <v>1129.27</v>
      </c>
      <c r="K18" s="243">
        <v>1128.8</v>
      </c>
      <c r="L18" s="243">
        <v>1128.1600000000001</v>
      </c>
      <c r="M18" s="243">
        <v>1112.8900000000001</v>
      </c>
      <c r="N18" s="243">
        <v>1128.3499999999999</v>
      </c>
      <c r="O18" s="243">
        <v>1113.28</v>
      </c>
      <c r="P18" s="243">
        <v>1128.48</v>
      </c>
      <c r="Q18" s="243">
        <v>1115.1500000000001</v>
      </c>
      <c r="R18" s="243">
        <v>1131.81</v>
      </c>
      <c r="S18" s="243">
        <v>1165.51</v>
      </c>
      <c r="T18" s="243">
        <v>1132.0999999999999</v>
      </c>
      <c r="U18" s="243">
        <v>1139.73</v>
      </c>
      <c r="V18" s="243">
        <v>1135.08</v>
      </c>
      <c r="W18" s="243">
        <v>1133.4100000000001</v>
      </c>
      <c r="X18" s="243">
        <v>1131.5</v>
      </c>
      <c r="Y18" s="244">
        <v>1135.3499999999999</v>
      </c>
      <c r="AB18" s="4">
        <v>7</v>
      </c>
      <c r="AC18" s="4">
        <v>13</v>
      </c>
    </row>
    <row r="19" spans="1:29" x14ac:dyDescent="0.25">
      <c r="A19" s="69">
        <v>13</v>
      </c>
      <c r="B19" s="254">
        <v>1136.92</v>
      </c>
      <c r="C19" s="243">
        <v>1137.49</v>
      </c>
      <c r="D19" s="243">
        <v>1137.98</v>
      </c>
      <c r="E19" s="243">
        <v>1138.57</v>
      </c>
      <c r="F19" s="243">
        <v>1139.54</v>
      </c>
      <c r="G19" s="243">
        <v>1141.5999999999999</v>
      </c>
      <c r="H19" s="243">
        <v>1143.6600000000001</v>
      </c>
      <c r="I19" s="243">
        <v>1148.29</v>
      </c>
      <c r="J19" s="243">
        <v>1229.6600000000001</v>
      </c>
      <c r="K19" s="243">
        <v>1229.53</v>
      </c>
      <c r="L19" s="243">
        <v>1222.31</v>
      </c>
      <c r="M19" s="243">
        <v>1220.6300000000001</v>
      </c>
      <c r="N19" s="243">
        <v>1220.6300000000001</v>
      </c>
      <c r="O19" s="243">
        <v>1222.95</v>
      </c>
      <c r="P19" s="243">
        <v>1226.96</v>
      </c>
      <c r="Q19" s="243">
        <v>1239.76</v>
      </c>
      <c r="R19" s="243">
        <v>1267.55</v>
      </c>
      <c r="S19" s="243">
        <v>1268.0999999999999</v>
      </c>
      <c r="T19" s="243">
        <v>1249.3800000000001</v>
      </c>
      <c r="U19" s="243">
        <v>1232.8900000000001</v>
      </c>
      <c r="V19" s="243">
        <v>1209.6400000000001</v>
      </c>
      <c r="W19" s="243">
        <v>1165.76</v>
      </c>
      <c r="X19" s="243">
        <v>1137.58</v>
      </c>
      <c r="Y19" s="244">
        <v>1137.8499999999999</v>
      </c>
      <c r="AB19" s="4">
        <v>7</v>
      </c>
      <c r="AC19" s="4">
        <v>14</v>
      </c>
    </row>
    <row r="20" spans="1:29" x14ac:dyDescent="0.25">
      <c r="A20" s="69">
        <v>14</v>
      </c>
      <c r="B20" s="254">
        <v>1138.26</v>
      </c>
      <c r="C20" s="243">
        <v>1139.01</v>
      </c>
      <c r="D20" s="243">
        <v>1138.25</v>
      </c>
      <c r="E20" s="243">
        <v>1127.07</v>
      </c>
      <c r="F20" s="243">
        <v>1138.48</v>
      </c>
      <c r="G20" s="243">
        <v>1141.31</v>
      </c>
      <c r="H20" s="243">
        <v>1141.58</v>
      </c>
      <c r="I20" s="243">
        <v>1145.94</v>
      </c>
      <c r="J20" s="243">
        <v>1185.79</v>
      </c>
      <c r="K20" s="243">
        <v>1271.1199999999999</v>
      </c>
      <c r="L20" s="243">
        <v>1272.18</v>
      </c>
      <c r="M20" s="243">
        <v>1270.22</v>
      </c>
      <c r="N20" s="243">
        <v>1262.6199999999999</v>
      </c>
      <c r="O20" s="243">
        <v>1258.26</v>
      </c>
      <c r="P20" s="243">
        <v>1265.1600000000001</v>
      </c>
      <c r="Q20" s="243">
        <v>1274.58</v>
      </c>
      <c r="R20" s="243">
        <v>1293.3399999999999</v>
      </c>
      <c r="S20" s="243">
        <v>1330.11</v>
      </c>
      <c r="T20" s="243">
        <v>1287.1300000000001</v>
      </c>
      <c r="U20" s="243">
        <v>1221.76</v>
      </c>
      <c r="V20" s="243">
        <v>1148.29</v>
      </c>
      <c r="W20" s="243">
        <v>1231.1300000000001</v>
      </c>
      <c r="X20" s="243">
        <v>1160.1099999999999</v>
      </c>
      <c r="Y20" s="244">
        <v>1144.1500000000001</v>
      </c>
      <c r="AB20" s="4">
        <v>7</v>
      </c>
      <c r="AC20" s="4">
        <v>15</v>
      </c>
    </row>
    <row r="21" spans="1:29" x14ac:dyDescent="0.25">
      <c r="A21" s="69">
        <v>15</v>
      </c>
      <c r="B21" s="254">
        <v>1137.6600000000001</v>
      </c>
      <c r="C21" s="243">
        <v>1133.28</v>
      </c>
      <c r="D21" s="243">
        <v>1131.5999999999999</v>
      </c>
      <c r="E21" s="243">
        <v>1131.8800000000001</v>
      </c>
      <c r="F21" s="243">
        <v>1139.1099999999999</v>
      </c>
      <c r="G21" s="243">
        <v>1144.8699999999999</v>
      </c>
      <c r="H21" s="243">
        <v>1145.9000000000001</v>
      </c>
      <c r="I21" s="243">
        <v>1187.82</v>
      </c>
      <c r="J21" s="243">
        <v>1190.17</v>
      </c>
      <c r="K21" s="243">
        <v>1193.1099999999999</v>
      </c>
      <c r="L21" s="243">
        <v>1187</v>
      </c>
      <c r="M21" s="243">
        <v>1201.53</v>
      </c>
      <c r="N21" s="243">
        <v>1179.94</v>
      </c>
      <c r="O21" s="243">
        <v>1184.0899999999999</v>
      </c>
      <c r="P21" s="243">
        <v>1187.22</v>
      </c>
      <c r="Q21" s="243">
        <v>1202.3599999999999</v>
      </c>
      <c r="R21" s="243">
        <v>1244.58</v>
      </c>
      <c r="S21" s="243">
        <v>1252.82</v>
      </c>
      <c r="T21" s="243">
        <v>1220.3900000000001</v>
      </c>
      <c r="U21" s="243">
        <v>1198.6500000000001</v>
      </c>
      <c r="V21" s="243">
        <v>1143.75</v>
      </c>
      <c r="W21" s="243">
        <v>1130.3</v>
      </c>
      <c r="X21" s="243">
        <v>1130.07</v>
      </c>
      <c r="Y21" s="244">
        <v>1115.4000000000001</v>
      </c>
      <c r="AB21" s="4">
        <v>7</v>
      </c>
      <c r="AC21" s="4">
        <v>16</v>
      </c>
    </row>
    <row r="22" spans="1:29" x14ac:dyDescent="0.25">
      <c r="A22" s="69">
        <v>16</v>
      </c>
      <c r="B22" s="254">
        <v>1121.93</v>
      </c>
      <c r="C22" s="243">
        <v>1103.24</v>
      </c>
      <c r="D22" s="243">
        <v>1088.51</v>
      </c>
      <c r="E22" s="243">
        <v>1112.25</v>
      </c>
      <c r="F22" s="243">
        <v>1137.74</v>
      </c>
      <c r="G22" s="243">
        <v>1138.58</v>
      </c>
      <c r="H22" s="243">
        <v>1142.5899999999999</v>
      </c>
      <c r="I22" s="243">
        <v>1138.97</v>
      </c>
      <c r="J22" s="243">
        <v>1127.43</v>
      </c>
      <c r="K22" s="243">
        <v>1127.28</v>
      </c>
      <c r="L22" s="243">
        <v>1126.3800000000001</v>
      </c>
      <c r="M22" s="243">
        <v>1126.1600000000001</v>
      </c>
      <c r="N22" s="243">
        <v>1126.92</v>
      </c>
      <c r="O22" s="243">
        <v>1126.97</v>
      </c>
      <c r="P22" s="243">
        <v>1127.3399999999999</v>
      </c>
      <c r="Q22" s="243">
        <v>1128.24</v>
      </c>
      <c r="R22" s="243">
        <v>1163.3599999999999</v>
      </c>
      <c r="S22" s="243">
        <v>1167.44</v>
      </c>
      <c r="T22" s="243">
        <v>1129.54</v>
      </c>
      <c r="U22" s="243">
        <v>1140.9100000000001</v>
      </c>
      <c r="V22" s="243">
        <v>1128.7</v>
      </c>
      <c r="W22" s="243">
        <v>1123.8900000000001</v>
      </c>
      <c r="X22" s="243">
        <v>1123.81</v>
      </c>
      <c r="Y22" s="244">
        <v>1125.3800000000001</v>
      </c>
      <c r="AB22" s="4">
        <v>7</v>
      </c>
      <c r="AC22" s="4">
        <v>17</v>
      </c>
    </row>
    <row r="23" spans="1:29" x14ac:dyDescent="0.25">
      <c r="A23" s="69">
        <v>17</v>
      </c>
      <c r="B23" s="254">
        <v>1125.05</v>
      </c>
      <c r="C23" s="243">
        <v>1119.52</v>
      </c>
      <c r="D23" s="243">
        <v>1130.56</v>
      </c>
      <c r="E23" s="243">
        <v>1132.1500000000001</v>
      </c>
      <c r="F23" s="243">
        <v>1138.04</v>
      </c>
      <c r="G23" s="243">
        <v>1156.7</v>
      </c>
      <c r="H23" s="243">
        <v>1251.1199999999999</v>
      </c>
      <c r="I23" s="243">
        <v>1268.57</v>
      </c>
      <c r="J23" s="243">
        <v>1266.94</v>
      </c>
      <c r="K23" s="243">
        <v>1265.17</v>
      </c>
      <c r="L23" s="243">
        <v>1247.76</v>
      </c>
      <c r="M23" s="243">
        <v>1250.56</v>
      </c>
      <c r="N23" s="243">
        <v>1241.56</v>
      </c>
      <c r="O23" s="243">
        <v>1244.54</v>
      </c>
      <c r="P23" s="243">
        <v>1258.2</v>
      </c>
      <c r="Q23" s="243">
        <v>1278.26</v>
      </c>
      <c r="R23" s="243">
        <v>1369.24</v>
      </c>
      <c r="S23" s="243">
        <v>1380.66</v>
      </c>
      <c r="T23" s="243">
        <v>1285.6500000000001</v>
      </c>
      <c r="U23" s="243">
        <v>1258.68</v>
      </c>
      <c r="V23" s="243">
        <v>1181.58</v>
      </c>
      <c r="W23" s="243">
        <v>1137.3800000000001</v>
      </c>
      <c r="X23" s="243">
        <v>1129.0999999999999</v>
      </c>
      <c r="Y23" s="244">
        <v>1131.05</v>
      </c>
      <c r="AB23" s="4">
        <v>7</v>
      </c>
      <c r="AC23" s="4">
        <v>18</v>
      </c>
    </row>
    <row r="24" spans="1:29" x14ac:dyDescent="0.25">
      <c r="A24" s="69">
        <v>18</v>
      </c>
      <c r="B24" s="254">
        <v>1133.18</v>
      </c>
      <c r="C24" s="243">
        <v>1134.03</v>
      </c>
      <c r="D24" s="243">
        <v>1128.48</v>
      </c>
      <c r="E24" s="243">
        <v>1135.4000000000001</v>
      </c>
      <c r="F24" s="243">
        <v>1135.52</v>
      </c>
      <c r="G24" s="243">
        <v>1213.8800000000001</v>
      </c>
      <c r="H24" s="243">
        <v>1268.82</v>
      </c>
      <c r="I24" s="243">
        <v>1300.25</v>
      </c>
      <c r="J24" s="243">
        <v>1300.43</v>
      </c>
      <c r="K24" s="243">
        <v>1305.1199999999999</v>
      </c>
      <c r="L24" s="243">
        <v>1286.98</v>
      </c>
      <c r="M24" s="243">
        <v>1288.3</v>
      </c>
      <c r="N24" s="243">
        <v>1262.6500000000001</v>
      </c>
      <c r="O24" s="243">
        <v>1237.6600000000001</v>
      </c>
      <c r="P24" s="243">
        <v>1279.74</v>
      </c>
      <c r="Q24" s="243">
        <v>1301.44</v>
      </c>
      <c r="R24" s="243">
        <v>1347.74</v>
      </c>
      <c r="S24" s="243">
        <v>1323.68</v>
      </c>
      <c r="T24" s="243">
        <v>1295.4000000000001</v>
      </c>
      <c r="U24" s="243">
        <v>1249.3800000000001</v>
      </c>
      <c r="V24" s="243">
        <v>1137.6400000000001</v>
      </c>
      <c r="W24" s="243">
        <v>1135.5</v>
      </c>
      <c r="X24" s="243">
        <v>1129.4100000000001</v>
      </c>
      <c r="Y24" s="244">
        <v>1131.24</v>
      </c>
      <c r="AB24" s="4">
        <v>7</v>
      </c>
      <c r="AC24" s="4">
        <v>19</v>
      </c>
    </row>
    <row r="25" spans="1:29" x14ac:dyDescent="0.25">
      <c r="A25" s="69">
        <v>19</v>
      </c>
      <c r="B25" s="254">
        <v>1132.24</v>
      </c>
      <c r="C25" s="243">
        <v>1134.0899999999999</v>
      </c>
      <c r="D25" s="243">
        <v>1135.01</v>
      </c>
      <c r="E25" s="243">
        <v>1136.58</v>
      </c>
      <c r="F25" s="243">
        <v>1142.49</v>
      </c>
      <c r="G25" s="243">
        <v>1166.74</v>
      </c>
      <c r="H25" s="243">
        <v>1259.76</v>
      </c>
      <c r="I25" s="243">
        <v>1275.07</v>
      </c>
      <c r="J25" s="243">
        <v>1276.51</v>
      </c>
      <c r="K25" s="243">
        <v>1273.69</v>
      </c>
      <c r="L25" s="243">
        <v>1274.06</v>
      </c>
      <c r="M25" s="243">
        <v>1262.1099999999999</v>
      </c>
      <c r="N25" s="243">
        <v>1260.07</v>
      </c>
      <c r="O25" s="243">
        <v>1258.18</v>
      </c>
      <c r="P25" s="243">
        <v>1261.25</v>
      </c>
      <c r="Q25" s="243">
        <v>1274.21</v>
      </c>
      <c r="R25" s="243">
        <v>1301.06</v>
      </c>
      <c r="S25" s="243">
        <v>1296.77</v>
      </c>
      <c r="T25" s="243">
        <v>1273.1500000000001</v>
      </c>
      <c r="U25" s="243">
        <v>1259.45</v>
      </c>
      <c r="V25" s="243">
        <v>1202.19</v>
      </c>
      <c r="W25" s="243">
        <v>1136.54</v>
      </c>
      <c r="X25" s="243">
        <v>1130.81</v>
      </c>
      <c r="Y25" s="244">
        <v>1130.58</v>
      </c>
      <c r="AB25" s="4">
        <v>7</v>
      </c>
      <c r="AC25" s="4">
        <v>20</v>
      </c>
    </row>
    <row r="26" spans="1:29" x14ac:dyDescent="0.25">
      <c r="A26" s="69">
        <v>20</v>
      </c>
      <c r="B26" s="254">
        <v>1140.5</v>
      </c>
      <c r="C26" s="243">
        <v>1134.5</v>
      </c>
      <c r="D26" s="243">
        <v>1136.3800000000001</v>
      </c>
      <c r="E26" s="243">
        <v>1136.96</v>
      </c>
      <c r="F26" s="243">
        <v>1136.33</v>
      </c>
      <c r="G26" s="243">
        <v>1139.93</v>
      </c>
      <c r="H26" s="243">
        <v>1144.83</v>
      </c>
      <c r="I26" s="243">
        <v>1206.26</v>
      </c>
      <c r="J26" s="243">
        <v>1208.5899999999999</v>
      </c>
      <c r="K26" s="243">
        <v>1210.05</v>
      </c>
      <c r="L26" s="243">
        <v>1205.72</v>
      </c>
      <c r="M26" s="243">
        <v>1202.1300000000001</v>
      </c>
      <c r="N26" s="243">
        <v>1202.68</v>
      </c>
      <c r="O26" s="243">
        <v>1205.45</v>
      </c>
      <c r="P26" s="243">
        <v>1211.3699999999999</v>
      </c>
      <c r="Q26" s="243">
        <v>1218.1400000000001</v>
      </c>
      <c r="R26" s="243">
        <v>1228.5</v>
      </c>
      <c r="S26" s="243">
        <v>1222.33</v>
      </c>
      <c r="T26" s="243">
        <v>1227.95</v>
      </c>
      <c r="U26" s="243">
        <v>1195.3800000000001</v>
      </c>
      <c r="V26" s="243">
        <v>1134.6199999999999</v>
      </c>
      <c r="W26" s="243">
        <v>1127.3</v>
      </c>
      <c r="X26" s="243">
        <v>1129.04</v>
      </c>
      <c r="Y26" s="244">
        <v>1131.49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54">
        <v>1132.2</v>
      </c>
      <c r="C27" s="243">
        <v>1127.07</v>
      </c>
      <c r="D27" s="243">
        <v>1127.58</v>
      </c>
      <c r="E27" s="243">
        <v>1128.17</v>
      </c>
      <c r="F27" s="243">
        <v>1128.1300000000001</v>
      </c>
      <c r="G27" s="243">
        <v>1136.02</v>
      </c>
      <c r="H27" s="243">
        <v>1135.21</v>
      </c>
      <c r="I27" s="243">
        <v>1136.3</v>
      </c>
      <c r="J27" s="243">
        <v>1131.1500000000001</v>
      </c>
      <c r="K27" s="243">
        <v>1141.69</v>
      </c>
      <c r="L27" s="243">
        <v>1137.7</v>
      </c>
      <c r="M27" s="243">
        <v>1128.99</v>
      </c>
      <c r="N27" s="243">
        <v>1128.7</v>
      </c>
      <c r="O27" s="243">
        <v>1128.99</v>
      </c>
      <c r="P27" s="243">
        <v>1156.23</v>
      </c>
      <c r="Q27" s="243">
        <v>1192.3699999999999</v>
      </c>
      <c r="R27" s="243">
        <v>1201.8399999999999</v>
      </c>
      <c r="S27" s="243">
        <v>1199.08</v>
      </c>
      <c r="T27" s="243">
        <v>1195.6199999999999</v>
      </c>
      <c r="U27" s="243">
        <v>1158.5999999999999</v>
      </c>
      <c r="V27" s="243">
        <v>1215.07</v>
      </c>
      <c r="W27" s="243">
        <v>1147.4100000000001</v>
      </c>
      <c r="X27" s="243">
        <v>1130.57</v>
      </c>
      <c r="Y27" s="244">
        <v>1130.5899999999999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54">
        <v>1134.05</v>
      </c>
      <c r="C28" s="243">
        <v>1135.33</v>
      </c>
      <c r="D28" s="243">
        <v>1136</v>
      </c>
      <c r="E28" s="243">
        <v>1136.6600000000001</v>
      </c>
      <c r="F28" s="243">
        <v>1143.3399999999999</v>
      </c>
      <c r="G28" s="243">
        <v>1256.44</v>
      </c>
      <c r="H28" s="243">
        <v>1376.15</v>
      </c>
      <c r="I28" s="243">
        <v>1400.47</v>
      </c>
      <c r="J28" s="243">
        <v>1317.03</v>
      </c>
      <c r="K28" s="243">
        <v>1314.3</v>
      </c>
      <c r="L28" s="243">
        <v>1302.3599999999999</v>
      </c>
      <c r="M28" s="243">
        <v>1318.67</v>
      </c>
      <c r="N28" s="243">
        <v>1311.87</v>
      </c>
      <c r="O28" s="243">
        <v>1308.83</v>
      </c>
      <c r="P28" s="243">
        <v>1320.13</v>
      </c>
      <c r="Q28" s="243">
        <v>1331.93</v>
      </c>
      <c r="R28" s="243">
        <v>1331.66</v>
      </c>
      <c r="S28" s="243">
        <v>1323.38</v>
      </c>
      <c r="T28" s="243">
        <v>1280.06</v>
      </c>
      <c r="U28" s="243">
        <v>1267.24</v>
      </c>
      <c r="V28" s="243">
        <v>1177.72</v>
      </c>
      <c r="W28" s="243">
        <v>1139.25</v>
      </c>
      <c r="X28" s="243">
        <v>1131.72</v>
      </c>
      <c r="Y28" s="244">
        <v>1132.4000000000001</v>
      </c>
      <c r="AB28" s="4">
        <v>7</v>
      </c>
      <c r="AC28" s="4">
        <v>23</v>
      </c>
    </row>
    <row r="29" spans="1:29" x14ac:dyDescent="0.25">
      <c r="A29" s="69">
        <v>23</v>
      </c>
      <c r="B29" s="254">
        <v>1134.75</v>
      </c>
      <c r="C29" s="243">
        <v>1135.6400000000001</v>
      </c>
      <c r="D29" s="243">
        <v>1136.6099999999999</v>
      </c>
      <c r="E29" s="243">
        <v>1137.53</v>
      </c>
      <c r="F29" s="243">
        <v>1144.1099999999999</v>
      </c>
      <c r="G29" s="243">
        <v>1189.3399999999999</v>
      </c>
      <c r="H29" s="243">
        <v>1251.67</v>
      </c>
      <c r="I29" s="243">
        <v>1285.45</v>
      </c>
      <c r="J29" s="243">
        <v>1259.81</v>
      </c>
      <c r="K29" s="243">
        <v>1254.79</v>
      </c>
      <c r="L29" s="243">
        <v>1243.74</v>
      </c>
      <c r="M29" s="243">
        <v>1243.08</v>
      </c>
      <c r="N29" s="243">
        <v>1221.07</v>
      </c>
      <c r="O29" s="243">
        <v>1227.1400000000001</v>
      </c>
      <c r="P29" s="243">
        <v>1251.44</v>
      </c>
      <c r="Q29" s="243">
        <v>1289.98</v>
      </c>
      <c r="R29" s="243">
        <v>1302.18</v>
      </c>
      <c r="S29" s="243">
        <v>1304.4100000000001</v>
      </c>
      <c r="T29" s="243">
        <v>1266.77</v>
      </c>
      <c r="U29" s="243">
        <v>1232.04</v>
      </c>
      <c r="V29" s="243">
        <v>1200.1099999999999</v>
      </c>
      <c r="W29" s="243">
        <v>1142.3900000000001</v>
      </c>
      <c r="X29" s="243">
        <v>1140.07</v>
      </c>
      <c r="Y29" s="244">
        <v>1133.1600000000001</v>
      </c>
      <c r="AB29" s="4">
        <v>7</v>
      </c>
      <c r="AC29" s="4">
        <v>24</v>
      </c>
    </row>
    <row r="30" spans="1:29" x14ac:dyDescent="0.25">
      <c r="A30" s="69">
        <v>24</v>
      </c>
      <c r="B30" s="254">
        <v>1134.67</v>
      </c>
      <c r="C30" s="243">
        <v>1131.6199999999999</v>
      </c>
      <c r="D30" s="243">
        <v>1126.67</v>
      </c>
      <c r="E30" s="243">
        <v>1126.05</v>
      </c>
      <c r="F30" s="243">
        <v>1133.99</v>
      </c>
      <c r="G30" s="243">
        <v>1148.3699999999999</v>
      </c>
      <c r="H30" s="243">
        <v>1181.1600000000001</v>
      </c>
      <c r="I30" s="243">
        <v>1215.78</v>
      </c>
      <c r="J30" s="243">
        <v>1223.6199999999999</v>
      </c>
      <c r="K30" s="243">
        <v>1224.94</v>
      </c>
      <c r="L30" s="243">
        <v>1215.6400000000001</v>
      </c>
      <c r="M30" s="243">
        <v>1214.32</v>
      </c>
      <c r="N30" s="243">
        <v>1214.0999999999999</v>
      </c>
      <c r="O30" s="243">
        <v>1221.33</v>
      </c>
      <c r="P30" s="243">
        <v>1227.95</v>
      </c>
      <c r="Q30" s="243">
        <v>1242.1600000000001</v>
      </c>
      <c r="R30" s="243">
        <v>1278.78</v>
      </c>
      <c r="S30" s="243">
        <v>1288.96</v>
      </c>
      <c r="T30" s="243">
        <v>1228.49</v>
      </c>
      <c r="U30" s="243">
        <v>1218.3699999999999</v>
      </c>
      <c r="V30" s="243">
        <v>1178.47</v>
      </c>
      <c r="W30" s="243">
        <v>1142.04</v>
      </c>
      <c r="X30" s="243">
        <v>1136.05</v>
      </c>
      <c r="Y30" s="244">
        <v>1136.26</v>
      </c>
      <c r="AB30" s="4">
        <v>7</v>
      </c>
      <c r="AC30" s="4">
        <v>25</v>
      </c>
    </row>
    <row r="31" spans="1:29" x14ac:dyDescent="0.25">
      <c r="A31" s="69">
        <v>25</v>
      </c>
      <c r="B31" s="254">
        <v>1138.22</v>
      </c>
      <c r="C31" s="243">
        <v>1139.27</v>
      </c>
      <c r="D31" s="243">
        <v>1134.75</v>
      </c>
      <c r="E31" s="243">
        <v>1140.58</v>
      </c>
      <c r="F31" s="243">
        <v>1141.82</v>
      </c>
      <c r="G31" s="243">
        <v>1158.52</v>
      </c>
      <c r="H31" s="243">
        <v>1213.3900000000001</v>
      </c>
      <c r="I31" s="243">
        <v>1262.4100000000001</v>
      </c>
      <c r="J31" s="243">
        <v>1231.68</v>
      </c>
      <c r="K31" s="243">
        <v>1228.58</v>
      </c>
      <c r="L31" s="243">
        <v>1220.29</v>
      </c>
      <c r="M31" s="243">
        <v>1219.0999999999999</v>
      </c>
      <c r="N31" s="243">
        <v>1217.55</v>
      </c>
      <c r="O31" s="243">
        <v>1221.29</v>
      </c>
      <c r="P31" s="243">
        <v>1232.8599999999999</v>
      </c>
      <c r="Q31" s="243">
        <v>1244.76</v>
      </c>
      <c r="R31" s="243">
        <v>1298.67</v>
      </c>
      <c r="S31" s="243">
        <v>1294.5899999999999</v>
      </c>
      <c r="T31" s="243">
        <v>1234.57</v>
      </c>
      <c r="U31" s="243">
        <v>1219.19</v>
      </c>
      <c r="V31" s="243">
        <v>1176.95</v>
      </c>
      <c r="W31" s="243">
        <v>1143.57</v>
      </c>
      <c r="X31" s="243">
        <v>1135.6099999999999</v>
      </c>
      <c r="Y31" s="244">
        <v>1135.9100000000001</v>
      </c>
      <c r="AB31" s="4">
        <v>8</v>
      </c>
      <c r="AC31" s="4">
        <v>2</v>
      </c>
    </row>
    <row r="32" spans="1:29" x14ac:dyDescent="0.25">
      <c r="A32" s="69">
        <v>26</v>
      </c>
      <c r="B32" s="254">
        <v>1137.8599999999999</v>
      </c>
      <c r="C32" s="243">
        <v>1133.32</v>
      </c>
      <c r="D32" s="243">
        <v>1133.6400000000001</v>
      </c>
      <c r="E32" s="243">
        <v>1135.3800000000001</v>
      </c>
      <c r="F32" s="243">
        <v>1141.24</v>
      </c>
      <c r="G32" s="243">
        <v>1149.6300000000001</v>
      </c>
      <c r="H32" s="243">
        <v>1199.78</v>
      </c>
      <c r="I32" s="243">
        <v>1198.8900000000001</v>
      </c>
      <c r="J32" s="243">
        <v>1190.49</v>
      </c>
      <c r="K32" s="243">
        <v>1202.08</v>
      </c>
      <c r="L32" s="243">
        <v>1200.08</v>
      </c>
      <c r="M32" s="243">
        <v>1200.2</v>
      </c>
      <c r="N32" s="243">
        <v>1190.8699999999999</v>
      </c>
      <c r="O32" s="243">
        <v>1191.47</v>
      </c>
      <c r="P32" s="243">
        <v>1201.44</v>
      </c>
      <c r="Q32" s="243">
        <v>1211.1600000000001</v>
      </c>
      <c r="R32" s="243">
        <v>1245.49</v>
      </c>
      <c r="S32" s="243">
        <v>1216.22</v>
      </c>
      <c r="T32" s="243">
        <v>1198.82</v>
      </c>
      <c r="U32" s="243">
        <v>1161.05</v>
      </c>
      <c r="V32" s="243">
        <v>1138.8499999999999</v>
      </c>
      <c r="W32" s="243">
        <v>1082.79</v>
      </c>
      <c r="X32" s="243">
        <v>1128.18</v>
      </c>
      <c r="Y32" s="244">
        <v>1130.71</v>
      </c>
      <c r="AB32" s="4">
        <v>8</v>
      </c>
      <c r="AC32" s="4">
        <v>3</v>
      </c>
    </row>
    <row r="33" spans="1:29" x14ac:dyDescent="0.25">
      <c r="A33" s="69">
        <v>27</v>
      </c>
      <c r="B33" s="254">
        <v>1134.1500000000001</v>
      </c>
      <c r="C33" s="243">
        <v>1134.1099999999999</v>
      </c>
      <c r="D33" s="243">
        <v>1134.2</v>
      </c>
      <c r="E33" s="243">
        <v>1135.08</v>
      </c>
      <c r="F33" s="243">
        <v>1136.92</v>
      </c>
      <c r="G33" s="243">
        <v>1134.1600000000001</v>
      </c>
      <c r="H33" s="243">
        <v>1146.97</v>
      </c>
      <c r="I33" s="243">
        <v>1211.54</v>
      </c>
      <c r="J33" s="243">
        <v>1296.0899999999999</v>
      </c>
      <c r="K33" s="243">
        <v>1332.16</v>
      </c>
      <c r="L33" s="243">
        <v>1297.8399999999999</v>
      </c>
      <c r="M33" s="243">
        <v>1283.44</v>
      </c>
      <c r="N33" s="243">
        <v>1259.3</v>
      </c>
      <c r="O33" s="243">
        <v>1270.33</v>
      </c>
      <c r="P33" s="243">
        <v>1286.04</v>
      </c>
      <c r="Q33" s="243">
        <v>1321.25</v>
      </c>
      <c r="R33" s="243">
        <v>1340</v>
      </c>
      <c r="S33" s="243">
        <v>1327.88</v>
      </c>
      <c r="T33" s="243">
        <v>1309.95</v>
      </c>
      <c r="U33" s="243">
        <v>1290.71</v>
      </c>
      <c r="V33" s="243">
        <v>1247.8900000000001</v>
      </c>
      <c r="W33" s="243">
        <v>1159.53</v>
      </c>
      <c r="X33" s="243">
        <v>1133.83</v>
      </c>
      <c r="Y33" s="244">
        <v>1134.5999999999999</v>
      </c>
      <c r="AB33" s="4">
        <v>8</v>
      </c>
      <c r="AC33" s="4">
        <v>4</v>
      </c>
    </row>
    <row r="34" spans="1:29" x14ac:dyDescent="0.25">
      <c r="A34" s="69">
        <v>28</v>
      </c>
      <c r="B34" s="254">
        <v>1134.68</v>
      </c>
      <c r="C34" s="243">
        <v>1134.47</v>
      </c>
      <c r="D34" s="243">
        <v>1134.96</v>
      </c>
      <c r="E34" s="243">
        <v>1135.26</v>
      </c>
      <c r="F34" s="243">
        <v>1135.5</v>
      </c>
      <c r="G34" s="243">
        <v>1132.4100000000001</v>
      </c>
      <c r="H34" s="243">
        <v>1135.1199999999999</v>
      </c>
      <c r="I34" s="243">
        <v>1152.47</v>
      </c>
      <c r="J34" s="243">
        <v>1227.0899999999999</v>
      </c>
      <c r="K34" s="243">
        <v>1291.54</v>
      </c>
      <c r="L34" s="243">
        <v>1288.5899999999999</v>
      </c>
      <c r="M34" s="243">
        <v>1289.98</v>
      </c>
      <c r="N34" s="243">
        <v>1286.27</v>
      </c>
      <c r="O34" s="243">
        <v>1290.31</v>
      </c>
      <c r="P34" s="243">
        <v>1318.9</v>
      </c>
      <c r="Q34" s="243">
        <v>1346.08</v>
      </c>
      <c r="R34" s="243">
        <v>1373.21</v>
      </c>
      <c r="S34" s="243">
        <v>1355.48</v>
      </c>
      <c r="T34" s="243">
        <v>1342.82</v>
      </c>
      <c r="U34" s="243">
        <v>1337.25</v>
      </c>
      <c r="V34" s="243">
        <v>1298.47</v>
      </c>
      <c r="W34" s="243">
        <v>1171.55</v>
      </c>
      <c r="X34" s="243">
        <v>1141.31</v>
      </c>
      <c r="Y34" s="244">
        <v>1135.22</v>
      </c>
      <c r="AB34" s="4">
        <v>8</v>
      </c>
      <c r="AC34" s="4">
        <v>5</v>
      </c>
    </row>
    <row r="35" spans="1:29" x14ac:dyDescent="0.25">
      <c r="A35" s="69">
        <v>29</v>
      </c>
      <c r="B35" s="254">
        <v>1134.27</v>
      </c>
      <c r="C35" s="243">
        <v>1134.3499999999999</v>
      </c>
      <c r="D35" s="243">
        <v>1134.42</v>
      </c>
      <c r="E35" s="243">
        <v>1135.58</v>
      </c>
      <c r="F35" s="243">
        <v>1139.5899999999999</v>
      </c>
      <c r="G35" s="243">
        <v>1163.99</v>
      </c>
      <c r="H35" s="243">
        <v>1209.95</v>
      </c>
      <c r="I35" s="243">
        <v>1286.3699999999999</v>
      </c>
      <c r="J35" s="243">
        <v>1287.68</v>
      </c>
      <c r="K35" s="243">
        <v>1290.07</v>
      </c>
      <c r="L35" s="243">
        <v>1283.76</v>
      </c>
      <c r="M35" s="243">
        <v>1286.19</v>
      </c>
      <c r="N35" s="243">
        <v>1284.8</v>
      </c>
      <c r="O35" s="243">
        <v>1287.4000000000001</v>
      </c>
      <c r="P35" s="243">
        <v>1309.1099999999999</v>
      </c>
      <c r="Q35" s="243">
        <v>1372.31</v>
      </c>
      <c r="R35" s="243">
        <v>1385.65</v>
      </c>
      <c r="S35" s="243">
        <v>1376.92</v>
      </c>
      <c r="T35" s="243">
        <v>1315.65</v>
      </c>
      <c r="U35" s="243">
        <v>1299.53</v>
      </c>
      <c r="V35" s="243">
        <v>1250.1300000000001</v>
      </c>
      <c r="W35" s="243">
        <v>1171.58</v>
      </c>
      <c r="X35" s="243">
        <v>1139.1500000000001</v>
      </c>
      <c r="Y35" s="244">
        <v>1133.47</v>
      </c>
      <c r="AB35" s="4">
        <v>8</v>
      </c>
      <c r="AC35" s="4">
        <v>6</v>
      </c>
    </row>
    <row r="36" spans="1:29" x14ac:dyDescent="0.25">
      <c r="A36" s="69">
        <v>30</v>
      </c>
      <c r="B36" s="254">
        <v>1136.4100000000001</v>
      </c>
      <c r="C36" s="243">
        <v>1135.5899999999999</v>
      </c>
      <c r="D36" s="243">
        <v>1136.28</v>
      </c>
      <c r="E36" s="243">
        <v>1137.8</v>
      </c>
      <c r="F36" s="243">
        <v>1139.3399999999999</v>
      </c>
      <c r="G36" s="243">
        <v>1155.51</v>
      </c>
      <c r="H36" s="243">
        <v>1200.0999999999999</v>
      </c>
      <c r="I36" s="243">
        <v>1227.32</v>
      </c>
      <c r="J36" s="243">
        <v>1233.8399999999999</v>
      </c>
      <c r="K36" s="243">
        <v>1207.17</v>
      </c>
      <c r="L36" s="243">
        <v>1176.74</v>
      </c>
      <c r="M36" s="243">
        <v>1171.94</v>
      </c>
      <c r="N36" s="243">
        <v>1168.4100000000001</v>
      </c>
      <c r="O36" s="243">
        <v>1166.67</v>
      </c>
      <c r="P36" s="243">
        <v>1175.43</v>
      </c>
      <c r="Q36" s="243">
        <v>1192.1199999999999</v>
      </c>
      <c r="R36" s="243">
        <v>1276.99</v>
      </c>
      <c r="S36" s="243">
        <v>1220.19</v>
      </c>
      <c r="T36" s="243">
        <v>1180.1300000000001</v>
      </c>
      <c r="U36" s="243">
        <v>1159.92</v>
      </c>
      <c r="V36" s="243">
        <v>1153.3900000000001</v>
      </c>
      <c r="W36" s="243">
        <v>1140.7</v>
      </c>
      <c r="X36" s="243">
        <v>1128.28</v>
      </c>
      <c r="Y36" s="244">
        <v>1132.8699999999999</v>
      </c>
      <c r="AB36" s="4">
        <v>8</v>
      </c>
      <c r="AC36" s="4">
        <v>7</v>
      </c>
    </row>
    <row r="37" spans="1:29" x14ac:dyDescent="0.25">
      <c r="A37" s="70">
        <v>31</v>
      </c>
      <c r="B37" s="255">
        <v>1136.01</v>
      </c>
      <c r="C37" s="246">
        <v>1134.31</v>
      </c>
      <c r="D37" s="246">
        <v>1136.73</v>
      </c>
      <c r="E37" s="246">
        <v>1137.6199999999999</v>
      </c>
      <c r="F37" s="246">
        <v>1147.57</v>
      </c>
      <c r="G37" s="246">
        <v>1235.6600000000001</v>
      </c>
      <c r="H37" s="246">
        <v>1362.4</v>
      </c>
      <c r="I37" s="246">
        <v>1432.75</v>
      </c>
      <c r="J37" s="246">
        <v>1421.06</v>
      </c>
      <c r="K37" s="246">
        <v>1413.91</v>
      </c>
      <c r="L37" s="246">
        <v>1401.05</v>
      </c>
      <c r="M37" s="246">
        <v>1412</v>
      </c>
      <c r="N37" s="246">
        <v>1404.74</v>
      </c>
      <c r="O37" s="246">
        <v>1412.47</v>
      </c>
      <c r="P37" s="246">
        <v>1434.72</v>
      </c>
      <c r="Q37" s="246">
        <v>1472.36</v>
      </c>
      <c r="R37" s="246">
        <v>1484.12</v>
      </c>
      <c r="S37" s="246">
        <v>1482.35</v>
      </c>
      <c r="T37" s="246">
        <v>1406.62</v>
      </c>
      <c r="U37" s="246">
        <v>1377.59</v>
      </c>
      <c r="V37" s="246">
        <v>1298</v>
      </c>
      <c r="W37" s="246">
        <v>1231.8599999999999</v>
      </c>
      <c r="X37" s="246">
        <v>1204.28</v>
      </c>
      <c r="Y37" s="247">
        <v>1159.17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25">
        <v>1091.3699999999999</v>
      </c>
      <c r="C41" s="220">
        <v>1101.3699999999999</v>
      </c>
      <c r="D41" s="220">
        <v>1125.21</v>
      </c>
      <c r="E41" s="220">
        <v>1133.45</v>
      </c>
      <c r="F41" s="220">
        <v>1197.8399999999999</v>
      </c>
      <c r="G41" s="220">
        <v>1306.26</v>
      </c>
      <c r="H41" s="220">
        <v>1363.15</v>
      </c>
      <c r="I41" s="220">
        <v>1374.96</v>
      </c>
      <c r="J41" s="220">
        <v>1372.87</v>
      </c>
      <c r="K41" s="220">
        <v>1365.47</v>
      </c>
      <c r="L41" s="220">
        <v>1355.58</v>
      </c>
      <c r="M41" s="220">
        <v>1355.5</v>
      </c>
      <c r="N41" s="220">
        <v>1345.3</v>
      </c>
      <c r="O41" s="220">
        <v>1328.86</v>
      </c>
      <c r="P41" s="220">
        <v>1337.27</v>
      </c>
      <c r="Q41" s="220">
        <v>1354.93</v>
      </c>
      <c r="R41" s="220">
        <v>1370.07</v>
      </c>
      <c r="S41" s="220">
        <v>1390.12</v>
      </c>
      <c r="T41" s="220">
        <v>1368.21</v>
      </c>
      <c r="U41" s="220">
        <v>1351.04</v>
      </c>
      <c r="V41" s="220">
        <v>1322.81</v>
      </c>
      <c r="W41" s="220">
        <v>1273.3399999999999</v>
      </c>
      <c r="X41" s="220">
        <v>1151.81</v>
      </c>
      <c r="Y41" s="221">
        <v>1129.02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23">
        <v>1100.17</v>
      </c>
      <c r="C42" s="214">
        <v>1100.6400000000001</v>
      </c>
      <c r="D42" s="214">
        <v>1109.56</v>
      </c>
      <c r="E42" s="214">
        <v>1132.1600000000001</v>
      </c>
      <c r="F42" s="214">
        <v>1216</v>
      </c>
      <c r="G42" s="214">
        <v>1331.84</v>
      </c>
      <c r="H42" s="214">
        <v>1353.08</v>
      </c>
      <c r="I42" s="214">
        <v>1397.87</v>
      </c>
      <c r="J42" s="214">
        <v>1375.62</v>
      </c>
      <c r="K42" s="214">
        <v>1364.27</v>
      </c>
      <c r="L42" s="214">
        <v>1346.7</v>
      </c>
      <c r="M42" s="214">
        <v>1349.61</v>
      </c>
      <c r="N42" s="214">
        <v>1346.18</v>
      </c>
      <c r="O42" s="214">
        <v>1342.64</v>
      </c>
      <c r="P42" s="214">
        <v>1346.52</v>
      </c>
      <c r="Q42" s="214">
        <v>1363.2</v>
      </c>
      <c r="R42" s="214">
        <v>1399.51</v>
      </c>
      <c r="S42" s="214">
        <v>1408.98</v>
      </c>
      <c r="T42" s="214">
        <v>1476.05</v>
      </c>
      <c r="U42" s="214">
        <v>1390.31</v>
      </c>
      <c r="V42" s="214">
        <v>1346.26</v>
      </c>
      <c r="W42" s="214">
        <v>1306.19</v>
      </c>
      <c r="X42" s="214">
        <v>1213.51</v>
      </c>
      <c r="Y42" s="215">
        <v>1176.5899999999999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23">
        <v>1129.1500000000001</v>
      </c>
      <c r="C43" s="214">
        <v>1117.1199999999999</v>
      </c>
      <c r="D43" s="214">
        <v>1119.57</v>
      </c>
      <c r="E43" s="214">
        <v>1131.25</v>
      </c>
      <c r="F43" s="214">
        <v>1198.92</v>
      </c>
      <c r="G43" s="214">
        <v>1310.96</v>
      </c>
      <c r="H43" s="214">
        <v>1358.31</v>
      </c>
      <c r="I43" s="214">
        <v>1375.56</v>
      </c>
      <c r="J43" s="214">
        <v>1378.14</v>
      </c>
      <c r="K43" s="214">
        <v>1374.49</v>
      </c>
      <c r="L43" s="214">
        <v>1346.32</v>
      </c>
      <c r="M43" s="214">
        <v>1360.43</v>
      </c>
      <c r="N43" s="214">
        <v>1355.5</v>
      </c>
      <c r="O43" s="214">
        <v>1346.72</v>
      </c>
      <c r="P43" s="214">
        <v>1348.42</v>
      </c>
      <c r="Q43" s="214">
        <v>1360.28</v>
      </c>
      <c r="R43" s="214">
        <v>1389.83</v>
      </c>
      <c r="S43" s="214">
        <v>1431.45</v>
      </c>
      <c r="T43" s="214">
        <v>1389.51</v>
      </c>
      <c r="U43" s="214">
        <v>1358.98</v>
      </c>
      <c r="V43" s="214">
        <v>1301.17</v>
      </c>
      <c r="W43" s="214">
        <v>1246.6300000000001</v>
      </c>
      <c r="X43" s="214">
        <v>1184.81</v>
      </c>
      <c r="Y43" s="215">
        <v>1170.76</v>
      </c>
      <c r="AB43" s="4">
        <v>8</v>
      </c>
      <c r="AC43" s="4">
        <v>14</v>
      </c>
    </row>
    <row r="44" spans="1:29" x14ac:dyDescent="0.25">
      <c r="A44" s="69">
        <v>4</v>
      </c>
      <c r="B44" s="223">
        <v>1128.27</v>
      </c>
      <c r="C44" s="214">
        <v>1128.74</v>
      </c>
      <c r="D44" s="214">
        <v>1129.8399999999999</v>
      </c>
      <c r="E44" s="214">
        <v>1130.44</v>
      </c>
      <c r="F44" s="214">
        <v>1131.53</v>
      </c>
      <c r="G44" s="214">
        <v>1202.22</v>
      </c>
      <c r="H44" s="214">
        <v>1229.68</v>
      </c>
      <c r="I44" s="214">
        <v>1216.55</v>
      </c>
      <c r="J44" s="214">
        <v>1191.8</v>
      </c>
      <c r="K44" s="214">
        <v>1154.57</v>
      </c>
      <c r="L44" s="214">
        <v>1085.56</v>
      </c>
      <c r="M44" s="214">
        <v>1085.49</v>
      </c>
      <c r="N44" s="214">
        <v>1085.3599999999999</v>
      </c>
      <c r="O44" s="214">
        <v>1085.47</v>
      </c>
      <c r="P44" s="214">
        <v>1112.3699999999999</v>
      </c>
      <c r="Q44" s="214">
        <v>1103.5899999999999</v>
      </c>
      <c r="R44" s="214">
        <v>1137.1600000000001</v>
      </c>
      <c r="S44" s="214">
        <v>1137.29</v>
      </c>
      <c r="T44" s="214">
        <v>1136.25</v>
      </c>
      <c r="U44" s="214">
        <v>1135.98</v>
      </c>
      <c r="V44" s="214">
        <v>1134.47</v>
      </c>
      <c r="W44" s="214">
        <v>1089.05</v>
      </c>
      <c r="X44" s="214">
        <v>1081.8699999999999</v>
      </c>
      <c r="Y44" s="215">
        <v>1087.75</v>
      </c>
      <c r="AB44" s="4">
        <v>8</v>
      </c>
      <c r="AC44" s="4">
        <v>15</v>
      </c>
    </row>
    <row r="45" spans="1:29" x14ac:dyDescent="0.25">
      <c r="A45" s="69">
        <v>5</v>
      </c>
      <c r="B45" s="223">
        <v>1129.06</v>
      </c>
      <c r="C45" s="214">
        <v>1130.1199999999999</v>
      </c>
      <c r="D45" s="214">
        <v>1129.94</v>
      </c>
      <c r="E45" s="214">
        <v>1130.78</v>
      </c>
      <c r="F45" s="214">
        <v>1138.03</v>
      </c>
      <c r="G45" s="214">
        <v>1149.4000000000001</v>
      </c>
      <c r="H45" s="214">
        <v>1221.02</v>
      </c>
      <c r="I45" s="214">
        <v>1202.0899999999999</v>
      </c>
      <c r="J45" s="214">
        <v>1158.57</v>
      </c>
      <c r="K45" s="214">
        <v>1147.26</v>
      </c>
      <c r="L45" s="214">
        <v>1139.07</v>
      </c>
      <c r="M45" s="214">
        <v>1137</v>
      </c>
      <c r="N45" s="214">
        <v>1098.24</v>
      </c>
      <c r="O45" s="214">
        <v>1085.9100000000001</v>
      </c>
      <c r="P45" s="214">
        <v>1086.5899999999999</v>
      </c>
      <c r="Q45" s="214">
        <v>1097.5999999999999</v>
      </c>
      <c r="R45" s="214">
        <v>1147.6500000000001</v>
      </c>
      <c r="S45" s="214">
        <v>1189.29</v>
      </c>
      <c r="T45" s="214">
        <v>1227.07</v>
      </c>
      <c r="U45" s="214">
        <v>1208.6300000000001</v>
      </c>
      <c r="V45" s="214">
        <v>1137.68</v>
      </c>
      <c r="W45" s="214">
        <v>1133.93</v>
      </c>
      <c r="X45" s="214">
        <v>1127.27</v>
      </c>
      <c r="Y45" s="215">
        <v>1128.27</v>
      </c>
      <c r="AB45" s="4">
        <v>8</v>
      </c>
      <c r="AC45" s="4">
        <v>16</v>
      </c>
    </row>
    <row r="46" spans="1:29" x14ac:dyDescent="0.25">
      <c r="A46" s="69">
        <v>6</v>
      </c>
      <c r="B46" s="223">
        <v>1135.78</v>
      </c>
      <c r="C46" s="214">
        <v>1130.29</v>
      </c>
      <c r="D46" s="214">
        <v>1116.1099999999999</v>
      </c>
      <c r="E46" s="214">
        <v>1115.06</v>
      </c>
      <c r="F46" s="214">
        <v>1131.8499999999999</v>
      </c>
      <c r="G46" s="214">
        <v>1139.1500000000001</v>
      </c>
      <c r="H46" s="214">
        <v>1166.3599999999999</v>
      </c>
      <c r="I46" s="214">
        <v>1243.8399999999999</v>
      </c>
      <c r="J46" s="214">
        <v>1350.37</v>
      </c>
      <c r="K46" s="214">
        <v>1355.05</v>
      </c>
      <c r="L46" s="214">
        <v>1349.62</v>
      </c>
      <c r="M46" s="214">
        <v>1350.91</v>
      </c>
      <c r="N46" s="214">
        <v>1339.68</v>
      </c>
      <c r="O46" s="214">
        <v>1342.7</v>
      </c>
      <c r="P46" s="214">
        <v>1343.38</v>
      </c>
      <c r="Q46" s="214">
        <v>1356.31</v>
      </c>
      <c r="R46" s="214">
        <v>1386.99</v>
      </c>
      <c r="S46" s="214">
        <v>1380.67</v>
      </c>
      <c r="T46" s="214">
        <v>1383.04</v>
      </c>
      <c r="U46" s="214">
        <v>1337.08</v>
      </c>
      <c r="V46" s="214">
        <v>1228.1600000000001</v>
      </c>
      <c r="W46" s="214">
        <v>1180.6300000000001</v>
      </c>
      <c r="X46" s="214">
        <v>1136.2</v>
      </c>
      <c r="Y46" s="215">
        <v>1134.51</v>
      </c>
      <c r="AB46" s="4">
        <v>8</v>
      </c>
      <c r="AC46" s="4">
        <v>17</v>
      </c>
    </row>
    <row r="47" spans="1:29" x14ac:dyDescent="0.25">
      <c r="A47" s="69">
        <v>7</v>
      </c>
      <c r="B47" s="223">
        <v>1162.6600000000001</v>
      </c>
      <c r="C47" s="214">
        <v>1132.06</v>
      </c>
      <c r="D47" s="214">
        <v>1132.53</v>
      </c>
      <c r="E47" s="214">
        <v>1128.1600000000001</v>
      </c>
      <c r="F47" s="214">
        <v>1132.8499999999999</v>
      </c>
      <c r="G47" s="214">
        <v>1141.48</v>
      </c>
      <c r="H47" s="214">
        <v>1221.48</v>
      </c>
      <c r="I47" s="214">
        <v>1266.95</v>
      </c>
      <c r="J47" s="214">
        <v>1379.77</v>
      </c>
      <c r="K47" s="214">
        <v>1431.87</v>
      </c>
      <c r="L47" s="214">
        <v>1438.04</v>
      </c>
      <c r="M47" s="214">
        <v>1438.73</v>
      </c>
      <c r="N47" s="214">
        <v>1439.27</v>
      </c>
      <c r="O47" s="214">
        <v>1438.76</v>
      </c>
      <c r="P47" s="214">
        <v>1451.42</v>
      </c>
      <c r="Q47" s="214">
        <v>1483.36</v>
      </c>
      <c r="R47" s="214">
        <v>1522.1</v>
      </c>
      <c r="S47" s="214">
        <v>1533.68</v>
      </c>
      <c r="T47" s="214">
        <v>1555.84</v>
      </c>
      <c r="U47" s="214">
        <v>1449.75</v>
      </c>
      <c r="V47" s="214">
        <v>1301.44</v>
      </c>
      <c r="W47" s="214">
        <v>1198.3599999999999</v>
      </c>
      <c r="X47" s="214">
        <v>1144.95</v>
      </c>
      <c r="Y47" s="215">
        <v>1137.3900000000001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23">
        <v>1098.8599999999999</v>
      </c>
      <c r="C48" s="214">
        <v>1099.57</v>
      </c>
      <c r="D48" s="214">
        <v>1108.3699999999999</v>
      </c>
      <c r="E48" s="214">
        <v>1110.3</v>
      </c>
      <c r="F48" s="214">
        <v>1133.79</v>
      </c>
      <c r="G48" s="214">
        <v>1205.17</v>
      </c>
      <c r="H48" s="214">
        <v>1245.53</v>
      </c>
      <c r="I48" s="214">
        <v>1340.49</v>
      </c>
      <c r="J48" s="214">
        <v>1350.1</v>
      </c>
      <c r="K48" s="214">
        <v>1309.72</v>
      </c>
      <c r="L48" s="214">
        <v>1292.1099999999999</v>
      </c>
      <c r="M48" s="214">
        <v>1302.58</v>
      </c>
      <c r="N48" s="214">
        <v>1298.8399999999999</v>
      </c>
      <c r="O48" s="214">
        <v>1298.6199999999999</v>
      </c>
      <c r="P48" s="214">
        <v>1300.3</v>
      </c>
      <c r="Q48" s="214">
        <v>1315.27</v>
      </c>
      <c r="R48" s="214">
        <v>1350.52</v>
      </c>
      <c r="S48" s="214">
        <v>1356.25</v>
      </c>
      <c r="T48" s="214">
        <v>1340.24</v>
      </c>
      <c r="U48" s="214">
        <v>1313.65</v>
      </c>
      <c r="V48" s="214">
        <v>1190.4000000000001</v>
      </c>
      <c r="W48" s="214">
        <v>1139.47</v>
      </c>
      <c r="X48" s="214">
        <v>1132.02</v>
      </c>
      <c r="Y48" s="215">
        <v>1129.2</v>
      </c>
      <c r="AB48" s="4">
        <v>8</v>
      </c>
      <c r="AC48" s="4">
        <v>19</v>
      </c>
    </row>
    <row r="49" spans="1:29" x14ac:dyDescent="0.25">
      <c r="A49" s="69">
        <v>9</v>
      </c>
      <c r="B49" s="223">
        <v>1114.2</v>
      </c>
      <c r="C49" s="214">
        <v>1112.32</v>
      </c>
      <c r="D49" s="214">
        <v>1096.57</v>
      </c>
      <c r="E49" s="214">
        <v>1098.3800000000001</v>
      </c>
      <c r="F49" s="214">
        <v>1113.02</v>
      </c>
      <c r="G49" s="214">
        <v>1146.57</v>
      </c>
      <c r="H49" s="214">
        <v>1207.57</v>
      </c>
      <c r="I49" s="214">
        <v>1277.73</v>
      </c>
      <c r="J49" s="214">
        <v>1297.08</v>
      </c>
      <c r="K49" s="214">
        <v>1301.1600000000001</v>
      </c>
      <c r="L49" s="214">
        <v>1215.72</v>
      </c>
      <c r="M49" s="214">
        <v>1217.1500000000001</v>
      </c>
      <c r="N49" s="214">
        <v>1209.83</v>
      </c>
      <c r="O49" s="214">
        <v>1209.25</v>
      </c>
      <c r="P49" s="214">
        <v>1203.94</v>
      </c>
      <c r="Q49" s="214">
        <v>1200.8599999999999</v>
      </c>
      <c r="R49" s="214">
        <v>1209.82</v>
      </c>
      <c r="S49" s="214">
        <v>1278.56</v>
      </c>
      <c r="T49" s="214">
        <v>1213.75</v>
      </c>
      <c r="U49" s="214">
        <v>1184.8399999999999</v>
      </c>
      <c r="V49" s="214">
        <v>1141.95</v>
      </c>
      <c r="W49" s="214">
        <v>1134.28</v>
      </c>
      <c r="X49" s="214">
        <v>1106.54</v>
      </c>
      <c r="Y49" s="215">
        <v>1106.9100000000001</v>
      </c>
      <c r="AB49" s="4">
        <v>8</v>
      </c>
      <c r="AC49" s="4">
        <v>20</v>
      </c>
    </row>
    <row r="50" spans="1:29" x14ac:dyDescent="0.25">
      <c r="A50" s="69">
        <v>10</v>
      </c>
      <c r="B50" s="223">
        <v>1106.93</v>
      </c>
      <c r="C50" s="214">
        <v>1101.8499999999999</v>
      </c>
      <c r="D50" s="214">
        <v>1102.72</v>
      </c>
      <c r="E50" s="214">
        <v>1109.0899999999999</v>
      </c>
      <c r="F50" s="214">
        <v>1117.45</v>
      </c>
      <c r="G50" s="214">
        <v>1144.26</v>
      </c>
      <c r="H50" s="214">
        <v>1198.68</v>
      </c>
      <c r="I50" s="214">
        <v>1222.5899999999999</v>
      </c>
      <c r="J50" s="214">
        <v>1220.79</v>
      </c>
      <c r="K50" s="214">
        <v>1206.57</v>
      </c>
      <c r="L50" s="214">
        <v>1180</v>
      </c>
      <c r="M50" s="214">
        <v>1194.3699999999999</v>
      </c>
      <c r="N50" s="214">
        <v>1193.8499999999999</v>
      </c>
      <c r="O50" s="214">
        <v>1201.17</v>
      </c>
      <c r="P50" s="214">
        <v>1186.8599999999999</v>
      </c>
      <c r="Q50" s="214">
        <v>1195.71</v>
      </c>
      <c r="R50" s="214">
        <v>1208.22</v>
      </c>
      <c r="S50" s="214">
        <v>1230.69</v>
      </c>
      <c r="T50" s="214">
        <v>1212.5999999999999</v>
      </c>
      <c r="U50" s="214">
        <v>1164.8800000000001</v>
      </c>
      <c r="V50" s="214">
        <v>1128.93</v>
      </c>
      <c r="W50" s="214">
        <v>1114.83</v>
      </c>
      <c r="X50" s="214">
        <v>1108.9000000000001</v>
      </c>
      <c r="Y50" s="215">
        <v>1108.0999999999999</v>
      </c>
      <c r="AB50" s="4">
        <v>8</v>
      </c>
      <c r="AC50" s="4">
        <v>21</v>
      </c>
    </row>
    <row r="51" spans="1:29" x14ac:dyDescent="0.25">
      <c r="A51" s="69">
        <v>11</v>
      </c>
      <c r="B51" s="223">
        <v>1126.23</v>
      </c>
      <c r="C51" s="214">
        <v>1125</v>
      </c>
      <c r="D51" s="214">
        <v>1117.32</v>
      </c>
      <c r="E51" s="214">
        <v>1126.07</v>
      </c>
      <c r="F51" s="214">
        <v>1127.67</v>
      </c>
      <c r="G51" s="214">
        <v>1144.6400000000001</v>
      </c>
      <c r="H51" s="214">
        <v>1152.04</v>
      </c>
      <c r="I51" s="214">
        <v>1153.31</v>
      </c>
      <c r="J51" s="214">
        <v>1136.18</v>
      </c>
      <c r="K51" s="214">
        <v>1136.1600000000001</v>
      </c>
      <c r="L51" s="214">
        <v>1135.1099999999999</v>
      </c>
      <c r="M51" s="214">
        <v>1135.1199999999999</v>
      </c>
      <c r="N51" s="214">
        <v>1134.77</v>
      </c>
      <c r="O51" s="214">
        <v>1133.73</v>
      </c>
      <c r="P51" s="214">
        <v>1135.47</v>
      </c>
      <c r="Q51" s="214">
        <v>1130.8399999999999</v>
      </c>
      <c r="R51" s="214">
        <v>1131.8900000000001</v>
      </c>
      <c r="S51" s="214">
        <v>1132.74</v>
      </c>
      <c r="T51" s="214">
        <v>1132.3599999999999</v>
      </c>
      <c r="U51" s="214">
        <v>1132.56</v>
      </c>
      <c r="V51" s="214">
        <v>1132.02</v>
      </c>
      <c r="W51" s="214">
        <v>1130.22</v>
      </c>
      <c r="X51" s="214">
        <v>1110.5</v>
      </c>
      <c r="Y51" s="215">
        <v>1112.1400000000001</v>
      </c>
      <c r="AB51" s="4">
        <v>8</v>
      </c>
      <c r="AC51" s="4">
        <v>22</v>
      </c>
    </row>
    <row r="52" spans="1:29" x14ac:dyDescent="0.25">
      <c r="A52" s="69">
        <v>12</v>
      </c>
      <c r="B52" s="223">
        <v>1121.26</v>
      </c>
      <c r="C52" s="214">
        <v>1116.33</v>
      </c>
      <c r="D52" s="214">
        <v>1091.97</v>
      </c>
      <c r="E52" s="214">
        <v>1123.58</v>
      </c>
      <c r="F52" s="214">
        <v>1136.1600000000001</v>
      </c>
      <c r="G52" s="214">
        <v>1138.28</v>
      </c>
      <c r="H52" s="214">
        <v>1137.26</v>
      </c>
      <c r="I52" s="214">
        <v>1137.68</v>
      </c>
      <c r="J52" s="214">
        <v>1129.27</v>
      </c>
      <c r="K52" s="214">
        <v>1128.8</v>
      </c>
      <c r="L52" s="214">
        <v>1128.1600000000001</v>
      </c>
      <c r="M52" s="214">
        <v>1112.8900000000001</v>
      </c>
      <c r="N52" s="214">
        <v>1128.3499999999999</v>
      </c>
      <c r="O52" s="214">
        <v>1113.28</v>
      </c>
      <c r="P52" s="214">
        <v>1128.48</v>
      </c>
      <c r="Q52" s="214">
        <v>1115.1500000000001</v>
      </c>
      <c r="R52" s="214">
        <v>1131.81</v>
      </c>
      <c r="S52" s="214">
        <v>1165.51</v>
      </c>
      <c r="T52" s="214">
        <v>1132.0999999999999</v>
      </c>
      <c r="U52" s="214">
        <v>1139.73</v>
      </c>
      <c r="V52" s="214">
        <v>1135.08</v>
      </c>
      <c r="W52" s="214">
        <v>1133.4100000000001</v>
      </c>
      <c r="X52" s="214">
        <v>1131.5</v>
      </c>
      <c r="Y52" s="215">
        <v>1135.3499999999999</v>
      </c>
      <c r="AB52" s="4">
        <v>8</v>
      </c>
      <c r="AC52" s="4">
        <v>23</v>
      </c>
    </row>
    <row r="53" spans="1:29" x14ac:dyDescent="0.25">
      <c r="A53" s="69">
        <v>13</v>
      </c>
      <c r="B53" s="223">
        <v>1136.92</v>
      </c>
      <c r="C53" s="214">
        <v>1137.49</v>
      </c>
      <c r="D53" s="214">
        <v>1137.98</v>
      </c>
      <c r="E53" s="214">
        <v>1138.57</v>
      </c>
      <c r="F53" s="214">
        <v>1139.54</v>
      </c>
      <c r="G53" s="214">
        <v>1141.5999999999999</v>
      </c>
      <c r="H53" s="214">
        <v>1143.6600000000001</v>
      </c>
      <c r="I53" s="214">
        <v>1148.29</v>
      </c>
      <c r="J53" s="214">
        <v>1229.6600000000001</v>
      </c>
      <c r="K53" s="214">
        <v>1229.53</v>
      </c>
      <c r="L53" s="214">
        <v>1222.31</v>
      </c>
      <c r="M53" s="214">
        <v>1220.6300000000001</v>
      </c>
      <c r="N53" s="214">
        <v>1220.6300000000001</v>
      </c>
      <c r="O53" s="214">
        <v>1222.95</v>
      </c>
      <c r="P53" s="214">
        <v>1226.96</v>
      </c>
      <c r="Q53" s="214">
        <v>1239.76</v>
      </c>
      <c r="R53" s="214">
        <v>1267.55</v>
      </c>
      <c r="S53" s="214">
        <v>1268.0999999999999</v>
      </c>
      <c r="T53" s="214">
        <v>1249.3800000000001</v>
      </c>
      <c r="U53" s="214">
        <v>1232.8900000000001</v>
      </c>
      <c r="V53" s="214">
        <v>1209.6400000000001</v>
      </c>
      <c r="W53" s="214">
        <v>1165.76</v>
      </c>
      <c r="X53" s="214">
        <v>1137.58</v>
      </c>
      <c r="Y53" s="215">
        <v>1137.8499999999999</v>
      </c>
      <c r="AB53" s="4">
        <v>8</v>
      </c>
      <c r="AC53" s="4">
        <v>24</v>
      </c>
    </row>
    <row r="54" spans="1:29" x14ac:dyDescent="0.25">
      <c r="A54" s="69">
        <v>14</v>
      </c>
      <c r="B54" s="223">
        <v>1138.26</v>
      </c>
      <c r="C54" s="214">
        <v>1139.01</v>
      </c>
      <c r="D54" s="214">
        <v>1138.25</v>
      </c>
      <c r="E54" s="214">
        <v>1127.07</v>
      </c>
      <c r="F54" s="214">
        <v>1138.48</v>
      </c>
      <c r="G54" s="214">
        <v>1141.31</v>
      </c>
      <c r="H54" s="214">
        <v>1141.58</v>
      </c>
      <c r="I54" s="214">
        <v>1145.94</v>
      </c>
      <c r="J54" s="214">
        <v>1185.79</v>
      </c>
      <c r="K54" s="214">
        <v>1271.1199999999999</v>
      </c>
      <c r="L54" s="214">
        <v>1272.18</v>
      </c>
      <c r="M54" s="214">
        <v>1270.22</v>
      </c>
      <c r="N54" s="214">
        <v>1262.6199999999999</v>
      </c>
      <c r="O54" s="214">
        <v>1258.26</v>
      </c>
      <c r="P54" s="214">
        <v>1265.1600000000001</v>
      </c>
      <c r="Q54" s="214">
        <v>1274.58</v>
      </c>
      <c r="R54" s="214">
        <v>1293.3399999999999</v>
      </c>
      <c r="S54" s="214">
        <v>1330.11</v>
      </c>
      <c r="T54" s="214">
        <v>1287.1300000000001</v>
      </c>
      <c r="U54" s="214">
        <v>1221.76</v>
      </c>
      <c r="V54" s="214">
        <v>1148.29</v>
      </c>
      <c r="W54" s="214">
        <v>1231.1300000000001</v>
      </c>
      <c r="X54" s="214">
        <v>1160.1099999999999</v>
      </c>
      <c r="Y54" s="215">
        <v>1144.1500000000001</v>
      </c>
      <c r="AB54" s="4">
        <v>8</v>
      </c>
      <c r="AC54" s="4">
        <v>25</v>
      </c>
    </row>
    <row r="55" spans="1:29" x14ac:dyDescent="0.25">
      <c r="A55" s="69">
        <v>15</v>
      </c>
      <c r="B55" s="223">
        <v>1137.6600000000001</v>
      </c>
      <c r="C55" s="214">
        <v>1133.28</v>
      </c>
      <c r="D55" s="214">
        <v>1131.5999999999999</v>
      </c>
      <c r="E55" s="214">
        <v>1131.8800000000001</v>
      </c>
      <c r="F55" s="214">
        <v>1139.1099999999999</v>
      </c>
      <c r="G55" s="214">
        <v>1144.8699999999999</v>
      </c>
      <c r="H55" s="214">
        <v>1145.9000000000001</v>
      </c>
      <c r="I55" s="214">
        <v>1187.82</v>
      </c>
      <c r="J55" s="214">
        <v>1190.17</v>
      </c>
      <c r="K55" s="214">
        <v>1193.1099999999999</v>
      </c>
      <c r="L55" s="214">
        <v>1187</v>
      </c>
      <c r="M55" s="214">
        <v>1201.53</v>
      </c>
      <c r="N55" s="214">
        <v>1179.94</v>
      </c>
      <c r="O55" s="214">
        <v>1184.0899999999999</v>
      </c>
      <c r="P55" s="214">
        <v>1187.22</v>
      </c>
      <c r="Q55" s="214">
        <v>1202.3599999999999</v>
      </c>
      <c r="R55" s="214">
        <v>1244.58</v>
      </c>
      <c r="S55" s="214">
        <v>1252.82</v>
      </c>
      <c r="T55" s="214">
        <v>1220.3900000000001</v>
      </c>
      <c r="U55" s="214">
        <v>1198.6500000000001</v>
      </c>
      <c r="V55" s="214">
        <v>1143.75</v>
      </c>
      <c r="W55" s="214">
        <v>1130.3</v>
      </c>
      <c r="X55" s="214">
        <v>1130.07</v>
      </c>
      <c r="Y55" s="215">
        <v>1115.4000000000001</v>
      </c>
      <c r="AB55" s="4">
        <v>9</v>
      </c>
      <c r="AC55" s="4">
        <v>2</v>
      </c>
    </row>
    <row r="56" spans="1:29" x14ac:dyDescent="0.25">
      <c r="A56" s="69">
        <v>16</v>
      </c>
      <c r="B56" s="223">
        <v>1121.93</v>
      </c>
      <c r="C56" s="214">
        <v>1103.24</v>
      </c>
      <c r="D56" s="214">
        <v>1088.51</v>
      </c>
      <c r="E56" s="214">
        <v>1112.25</v>
      </c>
      <c r="F56" s="214">
        <v>1137.74</v>
      </c>
      <c r="G56" s="214">
        <v>1138.58</v>
      </c>
      <c r="H56" s="214">
        <v>1142.5899999999999</v>
      </c>
      <c r="I56" s="214">
        <v>1138.97</v>
      </c>
      <c r="J56" s="214">
        <v>1127.43</v>
      </c>
      <c r="K56" s="214">
        <v>1127.28</v>
      </c>
      <c r="L56" s="214">
        <v>1126.3800000000001</v>
      </c>
      <c r="M56" s="214">
        <v>1126.1600000000001</v>
      </c>
      <c r="N56" s="214">
        <v>1126.92</v>
      </c>
      <c r="O56" s="214">
        <v>1126.97</v>
      </c>
      <c r="P56" s="214">
        <v>1127.3399999999999</v>
      </c>
      <c r="Q56" s="214">
        <v>1128.24</v>
      </c>
      <c r="R56" s="214">
        <v>1163.3599999999999</v>
      </c>
      <c r="S56" s="214">
        <v>1167.44</v>
      </c>
      <c r="T56" s="214">
        <v>1129.54</v>
      </c>
      <c r="U56" s="214">
        <v>1140.9100000000001</v>
      </c>
      <c r="V56" s="214">
        <v>1128.7</v>
      </c>
      <c r="W56" s="214">
        <v>1123.8900000000001</v>
      </c>
      <c r="X56" s="214">
        <v>1123.81</v>
      </c>
      <c r="Y56" s="215">
        <v>1125.3800000000001</v>
      </c>
      <c r="AB56" s="4">
        <v>9</v>
      </c>
      <c r="AC56" s="4">
        <v>3</v>
      </c>
    </row>
    <row r="57" spans="1:29" x14ac:dyDescent="0.25">
      <c r="A57" s="69">
        <v>17</v>
      </c>
      <c r="B57" s="223">
        <v>1125.05</v>
      </c>
      <c r="C57" s="214">
        <v>1119.52</v>
      </c>
      <c r="D57" s="214">
        <v>1130.56</v>
      </c>
      <c r="E57" s="214">
        <v>1132.1500000000001</v>
      </c>
      <c r="F57" s="214">
        <v>1138.04</v>
      </c>
      <c r="G57" s="214">
        <v>1156.7</v>
      </c>
      <c r="H57" s="214">
        <v>1251.1199999999999</v>
      </c>
      <c r="I57" s="214">
        <v>1268.57</v>
      </c>
      <c r="J57" s="214">
        <v>1266.94</v>
      </c>
      <c r="K57" s="214">
        <v>1265.17</v>
      </c>
      <c r="L57" s="214">
        <v>1247.76</v>
      </c>
      <c r="M57" s="214">
        <v>1250.56</v>
      </c>
      <c r="N57" s="214">
        <v>1241.56</v>
      </c>
      <c r="O57" s="214">
        <v>1244.54</v>
      </c>
      <c r="P57" s="214">
        <v>1258.2</v>
      </c>
      <c r="Q57" s="214">
        <v>1278.26</v>
      </c>
      <c r="R57" s="214">
        <v>1369.24</v>
      </c>
      <c r="S57" s="214">
        <v>1380.66</v>
      </c>
      <c r="T57" s="214">
        <v>1285.6500000000001</v>
      </c>
      <c r="U57" s="214">
        <v>1258.68</v>
      </c>
      <c r="V57" s="214">
        <v>1181.58</v>
      </c>
      <c r="W57" s="214">
        <v>1137.3800000000001</v>
      </c>
      <c r="X57" s="214">
        <v>1129.0999999999999</v>
      </c>
      <c r="Y57" s="215">
        <v>1131.05</v>
      </c>
      <c r="AB57" s="4">
        <v>9</v>
      </c>
      <c r="AC57" s="4">
        <v>4</v>
      </c>
    </row>
    <row r="58" spans="1:29" x14ac:dyDescent="0.25">
      <c r="A58" s="69">
        <v>18</v>
      </c>
      <c r="B58" s="223">
        <v>1133.18</v>
      </c>
      <c r="C58" s="214">
        <v>1134.03</v>
      </c>
      <c r="D58" s="214">
        <v>1128.48</v>
      </c>
      <c r="E58" s="214">
        <v>1135.4000000000001</v>
      </c>
      <c r="F58" s="214">
        <v>1135.52</v>
      </c>
      <c r="G58" s="214">
        <v>1213.8800000000001</v>
      </c>
      <c r="H58" s="214">
        <v>1268.82</v>
      </c>
      <c r="I58" s="214">
        <v>1300.25</v>
      </c>
      <c r="J58" s="214">
        <v>1300.43</v>
      </c>
      <c r="K58" s="214">
        <v>1305.1199999999999</v>
      </c>
      <c r="L58" s="214">
        <v>1286.98</v>
      </c>
      <c r="M58" s="214">
        <v>1288.3</v>
      </c>
      <c r="N58" s="214">
        <v>1262.6500000000001</v>
      </c>
      <c r="O58" s="214">
        <v>1237.6600000000001</v>
      </c>
      <c r="P58" s="214">
        <v>1279.74</v>
      </c>
      <c r="Q58" s="214">
        <v>1301.44</v>
      </c>
      <c r="R58" s="214">
        <v>1347.74</v>
      </c>
      <c r="S58" s="214">
        <v>1323.68</v>
      </c>
      <c r="T58" s="214">
        <v>1295.4000000000001</v>
      </c>
      <c r="U58" s="214">
        <v>1249.3800000000001</v>
      </c>
      <c r="V58" s="214">
        <v>1137.6400000000001</v>
      </c>
      <c r="W58" s="214">
        <v>1135.5</v>
      </c>
      <c r="X58" s="214">
        <v>1129.4100000000001</v>
      </c>
      <c r="Y58" s="215">
        <v>1131.24</v>
      </c>
      <c r="AB58" s="4">
        <v>9</v>
      </c>
      <c r="AC58" s="4">
        <v>5</v>
      </c>
    </row>
    <row r="59" spans="1:29" x14ac:dyDescent="0.25">
      <c r="A59" s="69">
        <v>19</v>
      </c>
      <c r="B59" s="223">
        <v>1132.24</v>
      </c>
      <c r="C59" s="214">
        <v>1134.0899999999999</v>
      </c>
      <c r="D59" s="214">
        <v>1135.01</v>
      </c>
      <c r="E59" s="214">
        <v>1136.58</v>
      </c>
      <c r="F59" s="214">
        <v>1142.49</v>
      </c>
      <c r="G59" s="214">
        <v>1166.74</v>
      </c>
      <c r="H59" s="214">
        <v>1259.76</v>
      </c>
      <c r="I59" s="214">
        <v>1275.07</v>
      </c>
      <c r="J59" s="214">
        <v>1276.51</v>
      </c>
      <c r="K59" s="214">
        <v>1273.69</v>
      </c>
      <c r="L59" s="214">
        <v>1274.06</v>
      </c>
      <c r="M59" s="214">
        <v>1262.1099999999999</v>
      </c>
      <c r="N59" s="214">
        <v>1260.07</v>
      </c>
      <c r="O59" s="214">
        <v>1258.18</v>
      </c>
      <c r="P59" s="214">
        <v>1261.25</v>
      </c>
      <c r="Q59" s="214">
        <v>1274.21</v>
      </c>
      <c r="R59" s="214">
        <v>1301.06</v>
      </c>
      <c r="S59" s="214">
        <v>1296.77</v>
      </c>
      <c r="T59" s="214">
        <v>1273.1500000000001</v>
      </c>
      <c r="U59" s="214">
        <v>1259.45</v>
      </c>
      <c r="V59" s="214">
        <v>1202.19</v>
      </c>
      <c r="W59" s="214">
        <v>1136.54</v>
      </c>
      <c r="X59" s="214">
        <v>1130.81</v>
      </c>
      <c r="Y59" s="215">
        <v>1130.58</v>
      </c>
      <c r="AB59" s="4">
        <v>9</v>
      </c>
      <c r="AC59" s="4">
        <v>6</v>
      </c>
    </row>
    <row r="60" spans="1:29" x14ac:dyDescent="0.25">
      <c r="A60" s="69">
        <v>20</v>
      </c>
      <c r="B60" s="223">
        <v>1140.5</v>
      </c>
      <c r="C60" s="214">
        <v>1134.5</v>
      </c>
      <c r="D60" s="214">
        <v>1136.3800000000001</v>
      </c>
      <c r="E60" s="214">
        <v>1136.96</v>
      </c>
      <c r="F60" s="214">
        <v>1136.33</v>
      </c>
      <c r="G60" s="214">
        <v>1139.93</v>
      </c>
      <c r="H60" s="214">
        <v>1144.83</v>
      </c>
      <c r="I60" s="214">
        <v>1206.26</v>
      </c>
      <c r="J60" s="214">
        <v>1208.5899999999999</v>
      </c>
      <c r="K60" s="214">
        <v>1210.05</v>
      </c>
      <c r="L60" s="214">
        <v>1205.72</v>
      </c>
      <c r="M60" s="214">
        <v>1202.1300000000001</v>
      </c>
      <c r="N60" s="214">
        <v>1202.68</v>
      </c>
      <c r="O60" s="214">
        <v>1205.45</v>
      </c>
      <c r="P60" s="214">
        <v>1211.3699999999999</v>
      </c>
      <c r="Q60" s="214">
        <v>1218.1400000000001</v>
      </c>
      <c r="R60" s="214">
        <v>1228.5</v>
      </c>
      <c r="S60" s="214">
        <v>1222.33</v>
      </c>
      <c r="T60" s="214">
        <v>1227.95</v>
      </c>
      <c r="U60" s="214">
        <v>1195.3800000000001</v>
      </c>
      <c r="V60" s="214">
        <v>1134.6199999999999</v>
      </c>
      <c r="W60" s="214">
        <v>1127.3</v>
      </c>
      <c r="X60" s="214">
        <v>1129.04</v>
      </c>
      <c r="Y60" s="215">
        <v>1131.49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23">
        <v>1132.2</v>
      </c>
      <c r="C61" s="214">
        <v>1127.07</v>
      </c>
      <c r="D61" s="214">
        <v>1127.58</v>
      </c>
      <c r="E61" s="214">
        <v>1128.17</v>
      </c>
      <c r="F61" s="214">
        <v>1128.1300000000001</v>
      </c>
      <c r="G61" s="214">
        <v>1136.02</v>
      </c>
      <c r="H61" s="214">
        <v>1135.21</v>
      </c>
      <c r="I61" s="214">
        <v>1136.3</v>
      </c>
      <c r="J61" s="214">
        <v>1131.1500000000001</v>
      </c>
      <c r="K61" s="214">
        <v>1141.69</v>
      </c>
      <c r="L61" s="214">
        <v>1137.7</v>
      </c>
      <c r="M61" s="214">
        <v>1128.99</v>
      </c>
      <c r="N61" s="214">
        <v>1128.7</v>
      </c>
      <c r="O61" s="214">
        <v>1128.99</v>
      </c>
      <c r="P61" s="214">
        <v>1156.23</v>
      </c>
      <c r="Q61" s="214">
        <v>1192.3699999999999</v>
      </c>
      <c r="R61" s="214">
        <v>1201.8399999999999</v>
      </c>
      <c r="S61" s="214">
        <v>1199.08</v>
      </c>
      <c r="T61" s="214">
        <v>1195.6199999999999</v>
      </c>
      <c r="U61" s="214">
        <v>1158.5999999999999</v>
      </c>
      <c r="V61" s="214">
        <v>1215.07</v>
      </c>
      <c r="W61" s="214">
        <v>1147.4100000000001</v>
      </c>
      <c r="X61" s="214">
        <v>1130.57</v>
      </c>
      <c r="Y61" s="215">
        <v>1130.5899999999999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23">
        <v>1134.05</v>
      </c>
      <c r="C62" s="214">
        <v>1135.33</v>
      </c>
      <c r="D62" s="214">
        <v>1136</v>
      </c>
      <c r="E62" s="214">
        <v>1136.6600000000001</v>
      </c>
      <c r="F62" s="214">
        <v>1143.3399999999999</v>
      </c>
      <c r="G62" s="214">
        <v>1256.44</v>
      </c>
      <c r="H62" s="214">
        <v>1376.15</v>
      </c>
      <c r="I62" s="214">
        <v>1400.47</v>
      </c>
      <c r="J62" s="214">
        <v>1317.03</v>
      </c>
      <c r="K62" s="214">
        <v>1314.3</v>
      </c>
      <c r="L62" s="214">
        <v>1302.3599999999999</v>
      </c>
      <c r="M62" s="214">
        <v>1318.67</v>
      </c>
      <c r="N62" s="214">
        <v>1311.87</v>
      </c>
      <c r="O62" s="214">
        <v>1308.83</v>
      </c>
      <c r="P62" s="214">
        <v>1320.13</v>
      </c>
      <c r="Q62" s="214">
        <v>1331.93</v>
      </c>
      <c r="R62" s="214">
        <v>1331.66</v>
      </c>
      <c r="S62" s="214">
        <v>1323.38</v>
      </c>
      <c r="T62" s="214">
        <v>1280.06</v>
      </c>
      <c r="U62" s="214">
        <v>1267.24</v>
      </c>
      <c r="V62" s="214">
        <v>1177.72</v>
      </c>
      <c r="W62" s="214">
        <v>1139.25</v>
      </c>
      <c r="X62" s="214">
        <v>1131.72</v>
      </c>
      <c r="Y62" s="215">
        <v>1132.4000000000001</v>
      </c>
      <c r="AB62" s="4">
        <v>9</v>
      </c>
      <c r="AC62" s="4">
        <v>9</v>
      </c>
    </row>
    <row r="63" spans="1:29" x14ac:dyDescent="0.25">
      <c r="A63" s="69">
        <v>23</v>
      </c>
      <c r="B63" s="223">
        <v>1134.75</v>
      </c>
      <c r="C63" s="214">
        <v>1135.6400000000001</v>
      </c>
      <c r="D63" s="214">
        <v>1136.6099999999999</v>
      </c>
      <c r="E63" s="214">
        <v>1137.53</v>
      </c>
      <c r="F63" s="214">
        <v>1144.1099999999999</v>
      </c>
      <c r="G63" s="214">
        <v>1189.3399999999999</v>
      </c>
      <c r="H63" s="214">
        <v>1251.67</v>
      </c>
      <c r="I63" s="214">
        <v>1285.45</v>
      </c>
      <c r="J63" s="214">
        <v>1259.81</v>
      </c>
      <c r="K63" s="214">
        <v>1254.79</v>
      </c>
      <c r="L63" s="214">
        <v>1243.74</v>
      </c>
      <c r="M63" s="214">
        <v>1243.08</v>
      </c>
      <c r="N63" s="214">
        <v>1221.07</v>
      </c>
      <c r="O63" s="214">
        <v>1227.1400000000001</v>
      </c>
      <c r="P63" s="214">
        <v>1251.44</v>
      </c>
      <c r="Q63" s="214">
        <v>1289.98</v>
      </c>
      <c r="R63" s="214">
        <v>1302.18</v>
      </c>
      <c r="S63" s="214">
        <v>1304.4100000000001</v>
      </c>
      <c r="T63" s="214">
        <v>1266.77</v>
      </c>
      <c r="U63" s="214">
        <v>1232.04</v>
      </c>
      <c r="V63" s="214">
        <v>1200.1099999999999</v>
      </c>
      <c r="W63" s="214">
        <v>1142.3900000000001</v>
      </c>
      <c r="X63" s="214">
        <v>1140.07</v>
      </c>
      <c r="Y63" s="215">
        <v>1133.1600000000001</v>
      </c>
      <c r="AB63" s="4">
        <v>9</v>
      </c>
      <c r="AC63" s="4">
        <v>10</v>
      </c>
    </row>
    <row r="64" spans="1:29" x14ac:dyDescent="0.25">
      <c r="A64" s="69">
        <v>24</v>
      </c>
      <c r="B64" s="223">
        <v>1134.67</v>
      </c>
      <c r="C64" s="214">
        <v>1131.6199999999999</v>
      </c>
      <c r="D64" s="214">
        <v>1126.67</v>
      </c>
      <c r="E64" s="214">
        <v>1126.05</v>
      </c>
      <c r="F64" s="214">
        <v>1133.99</v>
      </c>
      <c r="G64" s="214">
        <v>1148.3699999999999</v>
      </c>
      <c r="H64" s="214">
        <v>1181.1600000000001</v>
      </c>
      <c r="I64" s="214">
        <v>1215.78</v>
      </c>
      <c r="J64" s="214">
        <v>1223.6199999999999</v>
      </c>
      <c r="K64" s="214">
        <v>1224.94</v>
      </c>
      <c r="L64" s="214">
        <v>1215.6400000000001</v>
      </c>
      <c r="M64" s="214">
        <v>1214.32</v>
      </c>
      <c r="N64" s="214">
        <v>1214.0999999999999</v>
      </c>
      <c r="O64" s="214">
        <v>1221.33</v>
      </c>
      <c r="P64" s="214">
        <v>1227.95</v>
      </c>
      <c r="Q64" s="214">
        <v>1242.1600000000001</v>
      </c>
      <c r="R64" s="214">
        <v>1278.78</v>
      </c>
      <c r="S64" s="214">
        <v>1288.96</v>
      </c>
      <c r="T64" s="214">
        <v>1228.49</v>
      </c>
      <c r="U64" s="214">
        <v>1218.3699999999999</v>
      </c>
      <c r="V64" s="214">
        <v>1178.47</v>
      </c>
      <c r="W64" s="214">
        <v>1142.04</v>
      </c>
      <c r="X64" s="214">
        <v>1136.05</v>
      </c>
      <c r="Y64" s="215">
        <v>1136.26</v>
      </c>
      <c r="AB64" s="4">
        <v>9</v>
      </c>
      <c r="AC64" s="4">
        <v>11</v>
      </c>
    </row>
    <row r="65" spans="1:29" x14ac:dyDescent="0.25">
      <c r="A65" s="69">
        <v>25</v>
      </c>
      <c r="B65" s="223">
        <v>1138.22</v>
      </c>
      <c r="C65" s="214">
        <v>1139.27</v>
      </c>
      <c r="D65" s="214">
        <v>1134.75</v>
      </c>
      <c r="E65" s="214">
        <v>1140.58</v>
      </c>
      <c r="F65" s="214">
        <v>1141.82</v>
      </c>
      <c r="G65" s="214">
        <v>1158.52</v>
      </c>
      <c r="H65" s="214">
        <v>1213.3900000000001</v>
      </c>
      <c r="I65" s="214">
        <v>1262.4100000000001</v>
      </c>
      <c r="J65" s="214">
        <v>1231.68</v>
      </c>
      <c r="K65" s="214">
        <v>1228.58</v>
      </c>
      <c r="L65" s="214">
        <v>1220.29</v>
      </c>
      <c r="M65" s="214">
        <v>1219.0999999999999</v>
      </c>
      <c r="N65" s="214">
        <v>1217.55</v>
      </c>
      <c r="O65" s="214">
        <v>1221.29</v>
      </c>
      <c r="P65" s="214">
        <v>1232.8599999999999</v>
      </c>
      <c r="Q65" s="214">
        <v>1244.76</v>
      </c>
      <c r="R65" s="214">
        <v>1298.67</v>
      </c>
      <c r="S65" s="214">
        <v>1294.5899999999999</v>
      </c>
      <c r="T65" s="214">
        <v>1234.57</v>
      </c>
      <c r="U65" s="214">
        <v>1219.19</v>
      </c>
      <c r="V65" s="214">
        <v>1176.95</v>
      </c>
      <c r="W65" s="214">
        <v>1143.57</v>
      </c>
      <c r="X65" s="214">
        <v>1135.6099999999999</v>
      </c>
      <c r="Y65" s="215">
        <v>1135.9100000000001</v>
      </c>
      <c r="AB65" s="4">
        <v>9</v>
      </c>
      <c r="AC65" s="4">
        <v>12</v>
      </c>
    </row>
    <row r="66" spans="1:29" x14ac:dyDescent="0.25">
      <c r="A66" s="69">
        <v>26</v>
      </c>
      <c r="B66" s="223">
        <v>1137.8599999999999</v>
      </c>
      <c r="C66" s="214">
        <v>1133.32</v>
      </c>
      <c r="D66" s="214">
        <v>1133.6400000000001</v>
      </c>
      <c r="E66" s="214">
        <v>1135.3800000000001</v>
      </c>
      <c r="F66" s="214">
        <v>1141.24</v>
      </c>
      <c r="G66" s="214">
        <v>1149.6300000000001</v>
      </c>
      <c r="H66" s="214">
        <v>1199.78</v>
      </c>
      <c r="I66" s="214">
        <v>1198.8900000000001</v>
      </c>
      <c r="J66" s="214">
        <v>1190.49</v>
      </c>
      <c r="K66" s="214">
        <v>1202.08</v>
      </c>
      <c r="L66" s="214">
        <v>1200.08</v>
      </c>
      <c r="M66" s="214">
        <v>1200.2</v>
      </c>
      <c r="N66" s="214">
        <v>1190.8699999999999</v>
      </c>
      <c r="O66" s="214">
        <v>1191.47</v>
      </c>
      <c r="P66" s="214">
        <v>1201.44</v>
      </c>
      <c r="Q66" s="214">
        <v>1211.1600000000001</v>
      </c>
      <c r="R66" s="214">
        <v>1245.49</v>
      </c>
      <c r="S66" s="214">
        <v>1216.22</v>
      </c>
      <c r="T66" s="214">
        <v>1198.82</v>
      </c>
      <c r="U66" s="214">
        <v>1161.05</v>
      </c>
      <c r="V66" s="214">
        <v>1138.8499999999999</v>
      </c>
      <c r="W66" s="214">
        <v>1082.79</v>
      </c>
      <c r="X66" s="214">
        <v>1128.18</v>
      </c>
      <c r="Y66" s="215">
        <v>1130.71</v>
      </c>
      <c r="AB66" s="4">
        <v>9</v>
      </c>
      <c r="AC66" s="4">
        <v>13</v>
      </c>
    </row>
    <row r="67" spans="1:29" x14ac:dyDescent="0.25">
      <c r="A67" s="69">
        <v>27</v>
      </c>
      <c r="B67" s="223">
        <v>1134.1500000000001</v>
      </c>
      <c r="C67" s="214">
        <v>1134.1099999999999</v>
      </c>
      <c r="D67" s="214">
        <v>1134.2</v>
      </c>
      <c r="E67" s="214">
        <v>1135.08</v>
      </c>
      <c r="F67" s="214">
        <v>1136.92</v>
      </c>
      <c r="G67" s="214">
        <v>1134.1600000000001</v>
      </c>
      <c r="H67" s="214">
        <v>1146.97</v>
      </c>
      <c r="I67" s="214">
        <v>1211.54</v>
      </c>
      <c r="J67" s="214">
        <v>1296.0899999999999</v>
      </c>
      <c r="K67" s="214">
        <v>1332.16</v>
      </c>
      <c r="L67" s="214">
        <v>1297.8399999999999</v>
      </c>
      <c r="M67" s="214">
        <v>1283.44</v>
      </c>
      <c r="N67" s="214">
        <v>1259.3</v>
      </c>
      <c r="O67" s="214">
        <v>1270.33</v>
      </c>
      <c r="P67" s="214">
        <v>1286.04</v>
      </c>
      <c r="Q67" s="214">
        <v>1321.25</v>
      </c>
      <c r="R67" s="214">
        <v>1340</v>
      </c>
      <c r="S67" s="214">
        <v>1327.88</v>
      </c>
      <c r="T67" s="214">
        <v>1309.95</v>
      </c>
      <c r="U67" s="214">
        <v>1290.71</v>
      </c>
      <c r="V67" s="214">
        <v>1247.8900000000001</v>
      </c>
      <c r="W67" s="214">
        <v>1159.53</v>
      </c>
      <c r="X67" s="214">
        <v>1133.83</v>
      </c>
      <c r="Y67" s="215">
        <v>1134.5999999999999</v>
      </c>
      <c r="AB67" s="4">
        <v>9</v>
      </c>
      <c r="AC67" s="4">
        <v>14</v>
      </c>
    </row>
    <row r="68" spans="1:29" x14ac:dyDescent="0.25">
      <c r="A68" s="69">
        <v>28</v>
      </c>
      <c r="B68" s="223">
        <v>1134.68</v>
      </c>
      <c r="C68" s="214">
        <v>1134.47</v>
      </c>
      <c r="D68" s="214">
        <v>1134.96</v>
      </c>
      <c r="E68" s="214">
        <v>1135.26</v>
      </c>
      <c r="F68" s="214">
        <v>1135.5</v>
      </c>
      <c r="G68" s="214">
        <v>1132.4100000000001</v>
      </c>
      <c r="H68" s="214">
        <v>1135.1199999999999</v>
      </c>
      <c r="I68" s="214">
        <v>1152.47</v>
      </c>
      <c r="J68" s="214">
        <v>1227.0899999999999</v>
      </c>
      <c r="K68" s="214">
        <v>1291.54</v>
      </c>
      <c r="L68" s="214">
        <v>1288.5899999999999</v>
      </c>
      <c r="M68" s="214">
        <v>1289.98</v>
      </c>
      <c r="N68" s="214">
        <v>1286.27</v>
      </c>
      <c r="O68" s="214">
        <v>1290.31</v>
      </c>
      <c r="P68" s="214">
        <v>1318.9</v>
      </c>
      <c r="Q68" s="214">
        <v>1346.08</v>
      </c>
      <c r="R68" s="214">
        <v>1373.21</v>
      </c>
      <c r="S68" s="214">
        <v>1355.48</v>
      </c>
      <c r="T68" s="214">
        <v>1342.82</v>
      </c>
      <c r="U68" s="214">
        <v>1337.25</v>
      </c>
      <c r="V68" s="214">
        <v>1298.47</v>
      </c>
      <c r="W68" s="214">
        <v>1171.55</v>
      </c>
      <c r="X68" s="214">
        <v>1141.31</v>
      </c>
      <c r="Y68" s="215">
        <v>1135.22</v>
      </c>
      <c r="AB68" s="4">
        <v>9</v>
      </c>
      <c r="AC68" s="4">
        <v>15</v>
      </c>
    </row>
    <row r="69" spans="1:29" x14ac:dyDescent="0.25">
      <c r="A69" s="69">
        <v>29</v>
      </c>
      <c r="B69" s="223">
        <v>1134.27</v>
      </c>
      <c r="C69" s="214">
        <v>1134.3499999999999</v>
      </c>
      <c r="D69" s="214">
        <v>1134.42</v>
      </c>
      <c r="E69" s="214">
        <v>1135.58</v>
      </c>
      <c r="F69" s="214">
        <v>1139.5899999999999</v>
      </c>
      <c r="G69" s="214">
        <v>1163.99</v>
      </c>
      <c r="H69" s="214">
        <v>1209.95</v>
      </c>
      <c r="I69" s="214">
        <v>1286.3699999999999</v>
      </c>
      <c r="J69" s="214">
        <v>1287.68</v>
      </c>
      <c r="K69" s="214">
        <v>1290.07</v>
      </c>
      <c r="L69" s="214">
        <v>1283.76</v>
      </c>
      <c r="M69" s="214">
        <v>1286.19</v>
      </c>
      <c r="N69" s="214">
        <v>1284.8</v>
      </c>
      <c r="O69" s="214">
        <v>1287.4000000000001</v>
      </c>
      <c r="P69" s="214">
        <v>1309.1099999999999</v>
      </c>
      <c r="Q69" s="214">
        <v>1372.31</v>
      </c>
      <c r="R69" s="214">
        <v>1385.65</v>
      </c>
      <c r="S69" s="214">
        <v>1376.92</v>
      </c>
      <c r="T69" s="214">
        <v>1315.65</v>
      </c>
      <c r="U69" s="214">
        <v>1299.53</v>
      </c>
      <c r="V69" s="214">
        <v>1250.1300000000001</v>
      </c>
      <c r="W69" s="214">
        <v>1171.58</v>
      </c>
      <c r="X69" s="214">
        <v>1139.1500000000001</v>
      </c>
      <c r="Y69" s="215">
        <v>1133.47</v>
      </c>
      <c r="AB69" s="4">
        <v>9</v>
      </c>
      <c r="AC69" s="4">
        <v>16</v>
      </c>
    </row>
    <row r="70" spans="1:29" x14ac:dyDescent="0.25">
      <c r="A70" s="69">
        <v>30</v>
      </c>
      <c r="B70" s="223">
        <v>1136.4100000000001</v>
      </c>
      <c r="C70" s="214">
        <v>1135.5899999999999</v>
      </c>
      <c r="D70" s="214">
        <v>1136.28</v>
      </c>
      <c r="E70" s="214">
        <v>1137.8</v>
      </c>
      <c r="F70" s="214">
        <v>1139.3399999999999</v>
      </c>
      <c r="G70" s="214">
        <v>1155.51</v>
      </c>
      <c r="H70" s="214">
        <v>1200.0999999999999</v>
      </c>
      <c r="I70" s="214">
        <v>1227.32</v>
      </c>
      <c r="J70" s="214">
        <v>1233.8399999999999</v>
      </c>
      <c r="K70" s="214">
        <v>1207.17</v>
      </c>
      <c r="L70" s="214">
        <v>1176.74</v>
      </c>
      <c r="M70" s="214">
        <v>1171.94</v>
      </c>
      <c r="N70" s="214">
        <v>1168.4100000000001</v>
      </c>
      <c r="O70" s="214">
        <v>1166.67</v>
      </c>
      <c r="P70" s="214">
        <v>1175.43</v>
      </c>
      <c r="Q70" s="214">
        <v>1192.1199999999999</v>
      </c>
      <c r="R70" s="214">
        <v>1276.99</v>
      </c>
      <c r="S70" s="214">
        <v>1220.19</v>
      </c>
      <c r="T70" s="214">
        <v>1180.1300000000001</v>
      </c>
      <c r="U70" s="214">
        <v>1159.92</v>
      </c>
      <c r="V70" s="214">
        <v>1153.3900000000001</v>
      </c>
      <c r="W70" s="214">
        <v>1140.7</v>
      </c>
      <c r="X70" s="214">
        <v>1128.28</v>
      </c>
      <c r="Y70" s="215">
        <v>1132.8699999999999</v>
      </c>
      <c r="AB70" s="4">
        <v>9</v>
      </c>
      <c r="AC70" s="4">
        <v>17</v>
      </c>
    </row>
    <row r="71" spans="1:29" x14ac:dyDescent="0.25">
      <c r="A71" s="70">
        <v>31</v>
      </c>
      <c r="B71" s="224">
        <v>1136.01</v>
      </c>
      <c r="C71" s="217">
        <v>1134.31</v>
      </c>
      <c r="D71" s="217">
        <v>1136.73</v>
      </c>
      <c r="E71" s="217">
        <v>1137.6199999999999</v>
      </c>
      <c r="F71" s="217">
        <v>1147.57</v>
      </c>
      <c r="G71" s="217">
        <v>1235.6600000000001</v>
      </c>
      <c r="H71" s="217">
        <v>1362.4</v>
      </c>
      <c r="I71" s="217">
        <v>1432.75</v>
      </c>
      <c r="J71" s="217">
        <v>1421.06</v>
      </c>
      <c r="K71" s="217">
        <v>1413.91</v>
      </c>
      <c r="L71" s="217">
        <v>1401.05</v>
      </c>
      <c r="M71" s="217">
        <v>1412</v>
      </c>
      <c r="N71" s="217">
        <v>1404.74</v>
      </c>
      <c r="O71" s="217">
        <v>1412.47</v>
      </c>
      <c r="P71" s="217">
        <v>1434.72</v>
      </c>
      <c r="Q71" s="217">
        <v>1472.36</v>
      </c>
      <c r="R71" s="217">
        <v>1484.12</v>
      </c>
      <c r="S71" s="217">
        <v>1482.35</v>
      </c>
      <c r="T71" s="217">
        <v>1406.62</v>
      </c>
      <c r="U71" s="217">
        <v>1377.59</v>
      </c>
      <c r="V71" s="217">
        <v>1298</v>
      </c>
      <c r="W71" s="217">
        <v>1231.8599999999999</v>
      </c>
      <c r="X71" s="217">
        <v>1204.28</v>
      </c>
      <c r="Y71" s="218">
        <v>1159.17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5">
        <v>1091.3699999999999</v>
      </c>
      <c r="C75" s="220">
        <v>1101.3699999999999</v>
      </c>
      <c r="D75" s="220">
        <v>1125.21</v>
      </c>
      <c r="E75" s="220">
        <v>1133.45</v>
      </c>
      <c r="F75" s="220">
        <v>1197.8399999999999</v>
      </c>
      <c r="G75" s="220">
        <v>1306.26</v>
      </c>
      <c r="H75" s="220">
        <v>1363.15</v>
      </c>
      <c r="I75" s="220">
        <v>1374.96</v>
      </c>
      <c r="J75" s="220">
        <v>1372.87</v>
      </c>
      <c r="K75" s="220">
        <v>1365.47</v>
      </c>
      <c r="L75" s="220">
        <v>1355.58</v>
      </c>
      <c r="M75" s="220">
        <v>1355.5</v>
      </c>
      <c r="N75" s="220">
        <v>1345.3</v>
      </c>
      <c r="O75" s="220">
        <v>1328.86</v>
      </c>
      <c r="P75" s="220">
        <v>1337.27</v>
      </c>
      <c r="Q75" s="220">
        <v>1354.93</v>
      </c>
      <c r="R75" s="220">
        <v>1370.07</v>
      </c>
      <c r="S75" s="220">
        <v>1390.12</v>
      </c>
      <c r="T75" s="220">
        <v>1368.21</v>
      </c>
      <c r="U75" s="220">
        <v>1351.04</v>
      </c>
      <c r="V75" s="220">
        <v>1322.81</v>
      </c>
      <c r="W75" s="220">
        <v>1273.3399999999999</v>
      </c>
      <c r="X75" s="220">
        <v>1151.81</v>
      </c>
      <c r="Y75" s="221">
        <v>1129.02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1100.17</v>
      </c>
      <c r="C76" s="214">
        <v>1100.6400000000001</v>
      </c>
      <c r="D76" s="214">
        <v>1109.56</v>
      </c>
      <c r="E76" s="214">
        <v>1132.1600000000001</v>
      </c>
      <c r="F76" s="214">
        <v>1216</v>
      </c>
      <c r="G76" s="214">
        <v>1331.84</v>
      </c>
      <c r="H76" s="214">
        <v>1353.08</v>
      </c>
      <c r="I76" s="214">
        <v>1397.87</v>
      </c>
      <c r="J76" s="214">
        <v>1375.62</v>
      </c>
      <c r="K76" s="214">
        <v>1364.27</v>
      </c>
      <c r="L76" s="214">
        <v>1346.7</v>
      </c>
      <c r="M76" s="214">
        <v>1349.61</v>
      </c>
      <c r="N76" s="214">
        <v>1346.18</v>
      </c>
      <c r="O76" s="214">
        <v>1342.64</v>
      </c>
      <c r="P76" s="214">
        <v>1346.52</v>
      </c>
      <c r="Q76" s="214">
        <v>1363.2</v>
      </c>
      <c r="R76" s="214">
        <v>1399.51</v>
      </c>
      <c r="S76" s="214">
        <v>1408.98</v>
      </c>
      <c r="T76" s="214">
        <v>1476.05</v>
      </c>
      <c r="U76" s="214">
        <v>1390.31</v>
      </c>
      <c r="V76" s="214">
        <v>1346.26</v>
      </c>
      <c r="W76" s="214">
        <v>1306.19</v>
      </c>
      <c r="X76" s="214">
        <v>1213.51</v>
      </c>
      <c r="Y76" s="215">
        <v>1176.5899999999999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1129.1500000000001</v>
      </c>
      <c r="C77" s="214">
        <v>1117.1199999999999</v>
      </c>
      <c r="D77" s="214">
        <v>1119.57</v>
      </c>
      <c r="E77" s="214">
        <v>1131.25</v>
      </c>
      <c r="F77" s="214">
        <v>1198.92</v>
      </c>
      <c r="G77" s="214">
        <v>1310.96</v>
      </c>
      <c r="H77" s="214">
        <v>1358.31</v>
      </c>
      <c r="I77" s="214">
        <v>1375.56</v>
      </c>
      <c r="J77" s="214">
        <v>1378.14</v>
      </c>
      <c r="K77" s="214">
        <v>1374.49</v>
      </c>
      <c r="L77" s="214">
        <v>1346.32</v>
      </c>
      <c r="M77" s="214">
        <v>1360.43</v>
      </c>
      <c r="N77" s="214">
        <v>1355.5</v>
      </c>
      <c r="O77" s="214">
        <v>1346.72</v>
      </c>
      <c r="P77" s="214">
        <v>1348.42</v>
      </c>
      <c r="Q77" s="214">
        <v>1360.28</v>
      </c>
      <c r="R77" s="214">
        <v>1389.83</v>
      </c>
      <c r="S77" s="214">
        <v>1431.45</v>
      </c>
      <c r="T77" s="214">
        <v>1389.51</v>
      </c>
      <c r="U77" s="214">
        <v>1358.98</v>
      </c>
      <c r="V77" s="214">
        <v>1301.17</v>
      </c>
      <c r="W77" s="214">
        <v>1246.6300000000001</v>
      </c>
      <c r="X77" s="214">
        <v>1184.81</v>
      </c>
      <c r="Y77" s="215">
        <v>1170.76</v>
      </c>
      <c r="AB77" s="4">
        <v>9</v>
      </c>
      <c r="AC77" s="4">
        <v>24</v>
      </c>
    </row>
    <row r="78" spans="1:29" x14ac:dyDescent="0.25">
      <c r="A78" s="69">
        <v>4</v>
      </c>
      <c r="B78" s="223">
        <v>1128.27</v>
      </c>
      <c r="C78" s="214">
        <v>1128.74</v>
      </c>
      <c r="D78" s="214">
        <v>1129.8399999999999</v>
      </c>
      <c r="E78" s="214">
        <v>1130.44</v>
      </c>
      <c r="F78" s="214">
        <v>1131.53</v>
      </c>
      <c r="G78" s="214">
        <v>1202.22</v>
      </c>
      <c r="H78" s="214">
        <v>1229.68</v>
      </c>
      <c r="I78" s="214">
        <v>1216.55</v>
      </c>
      <c r="J78" s="214">
        <v>1191.8</v>
      </c>
      <c r="K78" s="214">
        <v>1154.57</v>
      </c>
      <c r="L78" s="214">
        <v>1085.56</v>
      </c>
      <c r="M78" s="214">
        <v>1085.49</v>
      </c>
      <c r="N78" s="214">
        <v>1085.3599999999999</v>
      </c>
      <c r="O78" s="214">
        <v>1085.47</v>
      </c>
      <c r="P78" s="214">
        <v>1112.3699999999999</v>
      </c>
      <c r="Q78" s="214">
        <v>1103.5899999999999</v>
      </c>
      <c r="R78" s="214">
        <v>1137.1600000000001</v>
      </c>
      <c r="S78" s="214">
        <v>1137.29</v>
      </c>
      <c r="T78" s="214">
        <v>1136.25</v>
      </c>
      <c r="U78" s="214">
        <v>1135.98</v>
      </c>
      <c r="V78" s="214">
        <v>1134.47</v>
      </c>
      <c r="W78" s="214">
        <v>1089.05</v>
      </c>
      <c r="X78" s="214">
        <v>1081.8699999999999</v>
      </c>
      <c r="Y78" s="215">
        <v>1087.75</v>
      </c>
      <c r="AB78" s="4">
        <v>9</v>
      </c>
      <c r="AC78" s="4">
        <v>25</v>
      </c>
    </row>
    <row r="79" spans="1:29" x14ac:dyDescent="0.25">
      <c r="A79" s="69">
        <v>5</v>
      </c>
      <c r="B79" s="223">
        <v>1129.06</v>
      </c>
      <c r="C79" s="214">
        <v>1130.1199999999999</v>
      </c>
      <c r="D79" s="214">
        <v>1129.94</v>
      </c>
      <c r="E79" s="214">
        <v>1130.78</v>
      </c>
      <c r="F79" s="214">
        <v>1138.03</v>
      </c>
      <c r="G79" s="214">
        <v>1149.4000000000001</v>
      </c>
      <c r="H79" s="214">
        <v>1221.02</v>
      </c>
      <c r="I79" s="214">
        <v>1202.0899999999999</v>
      </c>
      <c r="J79" s="214">
        <v>1158.57</v>
      </c>
      <c r="K79" s="214">
        <v>1147.26</v>
      </c>
      <c r="L79" s="214">
        <v>1139.07</v>
      </c>
      <c r="M79" s="214">
        <v>1137</v>
      </c>
      <c r="N79" s="214">
        <v>1098.24</v>
      </c>
      <c r="O79" s="214">
        <v>1085.9100000000001</v>
      </c>
      <c r="P79" s="214">
        <v>1086.5899999999999</v>
      </c>
      <c r="Q79" s="214">
        <v>1097.5999999999999</v>
      </c>
      <c r="R79" s="214">
        <v>1147.6500000000001</v>
      </c>
      <c r="S79" s="214">
        <v>1189.29</v>
      </c>
      <c r="T79" s="214">
        <v>1227.07</v>
      </c>
      <c r="U79" s="214">
        <v>1208.6300000000001</v>
      </c>
      <c r="V79" s="214">
        <v>1137.68</v>
      </c>
      <c r="W79" s="214">
        <v>1133.93</v>
      </c>
      <c r="X79" s="214">
        <v>1127.27</v>
      </c>
      <c r="Y79" s="215">
        <v>1128.27</v>
      </c>
      <c r="AB79" s="4">
        <v>10</v>
      </c>
      <c r="AC79" s="4">
        <v>2</v>
      </c>
    </row>
    <row r="80" spans="1:29" x14ac:dyDescent="0.25">
      <c r="A80" s="69">
        <v>6</v>
      </c>
      <c r="B80" s="223">
        <v>1135.78</v>
      </c>
      <c r="C80" s="214">
        <v>1130.29</v>
      </c>
      <c r="D80" s="214">
        <v>1116.1099999999999</v>
      </c>
      <c r="E80" s="214">
        <v>1115.06</v>
      </c>
      <c r="F80" s="214">
        <v>1131.8499999999999</v>
      </c>
      <c r="G80" s="214">
        <v>1139.1500000000001</v>
      </c>
      <c r="H80" s="214">
        <v>1166.3599999999999</v>
      </c>
      <c r="I80" s="214">
        <v>1243.8399999999999</v>
      </c>
      <c r="J80" s="214">
        <v>1350.37</v>
      </c>
      <c r="K80" s="214">
        <v>1355.05</v>
      </c>
      <c r="L80" s="214">
        <v>1349.62</v>
      </c>
      <c r="M80" s="214">
        <v>1350.91</v>
      </c>
      <c r="N80" s="214">
        <v>1339.68</v>
      </c>
      <c r="O80" s="214">
        <v>1342.7</v>
      </c>
      <c r="P80" s="214">
        <v>1343.38</v>
      </c>
      <c r="Q80" s="214">
        <v>1356.31</v>
      </c>
      <c r="R80" s="214">
        <v>1386.99</v>
      </c>
      <c r="S80" s="214">
        <v>1380.67</v>
      </c>
      <c r="T80" s="214">
        <v>1383.04</v>
      </c>
      <c r="U80" s="214">
        <v>1337.08</v>
      </c>
      <c r="V80" s="214">
        <v>1228.1600000000001</v>
      </c>
      <c r="W80" s="214">
        <v>1180.6300000000001</v>
      </c>
      <c r="X80" s="214">
        <v>1136.2</v>
      </c>
      <c r="Y80" s="215">
        <v>1134.51</v>
      </c>
      <c r="AB80" s="4">
        <v>10</v>
      </c>
      <c r="AC80" s="4">
        <v>3</v>
      </c>
    </row>
    <row r="81" spans="1:29" x14ac:dyDescent="0.25">
      <c r="A81" s="69">
        <v>7</v>
      </c>
      <c r="B81" s="223">
        <v>1162.6600000000001</v>
      </c>
      <c r="C81" s="214">
        <v>1132.06</v>
      </c>
      <c r="D81" s="214">
        <v>1132.53</v>
      </c>
      <c r="E81" s="214">
        <v>1128.1600000000001</v>
      </c>
      <c r="F81" s="214">
        <v>1132.8499999999999</v>
      </c>
      <c r="G81" s="214">
        <v>1141.48</v>
      </c>
      <c r="H81" s="214">
        <v>1221.48</v>
      </c>
      <c r="I81" s="214">
        <v>1266.95</v>
      </c>
      <c r="J81" s="214">
        <v>1379.77</v>
      </c>
      <c r="K81" s="214">
        <v>1431.87</v>
      </c>
      <c r="L81" s="214">
        <v>1438.04</v>
      </c>
      <c r="M81" s="214">
        <v>1438.73</v>
      </c>
      <c r="N81" s="214">
        <v>1439.27</v>
      </c>
      <c r="O81" s="214">
        <v>1438.76</v>
      </c>
      <c r="P81" s="214">
        <v>1451.42</v>
      </c>
      <c r="Q81" s="214">
        <v>1483.36</v>
      </c>
      <c r="R81" s="214">
        <v>1522.1</v>
      </c>
      <c r="S81" s="214">
        <v>1533.68</v>
      </c>
      <c r="T81" s="214">
        <v>1555.84</v>
      </c>
      <c r="U81" s="214">
        <v>1449.75</v>
      </c>
      <c r="V81" s="214">
        <v>1301.44</v>
      </c>
      <c r="W81" s="214">
        <v>1198.3599999999999</v>
      </c>
      <c r="X81" s="214">
        <v>1144.95</v>
      </c>
      <c r="Y81" s="215">
        <v>1137.3900000000001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1098.8599999999999</v>
      </c>
      <c r="C82" s="214">
        <v>1099.57</v>
      </c>
      <c r="D82" s="214">
        <v>1108.3699999999999</v>
      </c>
      <c r="E82" s="214">
        <v>1110.3</v>
      </c>
      <c r="F82" s="214">
        <v>1133.79</v>
      </c>
      <c r="G82" s="214">
        <v>1205.17</v>
      </c>
      <c r="H82" s="214">
        <v>1245.53</v>
      </c>
      <c r="I82" s="214">
        <v>1340.49</v>
      </c>
      <c r="J82" s="214">
        <v>1350.1</v>
      </c>
      <c r="K82" s="214">
        <v>1309.72</v>
      </c>
      <c r="L82" s="214">
        <v>1292.1099999999999</v>
      </c>
      <c r="M82" s="214">
        <v>1302.58</v>
      </c>
      <c r="N82" s="214">
        <v>1298.8399999999999</v>
      </c>
      <c r="O82" s="214">
        <v>1298.6199999999999</v>
      </c>
      <c r="P82" s="214">
        <v>1300.3</v>
      </c>
      <c r="Q82" s="214">
        <v>1315.27</v>
      </c>
      <c r="R82" s="214">
        <v>1350.52</v>
      </c>
      <c r="S82" s="214">
        <v>1356.25</v>
      </c>
      <c r="T82" s="214">
        <v>1340.24</v>
      </c>
      <c r="U82" s="214">
        <v>1313.65</v>
      </c>
      <c r="V82" s="214">
        <v>1190.4000000000001</v>
      </c>
      <c r="W82" s="214">
        <v>1139.47</v>
      </c>
      <c r="X82" s="214">
        <v>1132.02</v>
      </c>
      <c r="Y82" s="215">
        <v>1129.2</v>
      </c>
      <c r="AB82" s="4">
        <v>10</v>
      </c>
      <c r="AC82" s="4">
        <v>5</v>
      </c>
    </row>
    <row r="83" spans="1:29" x14ac:dyDescent="0.25">
      <c r="A83" s="69">
        <v>9</v>
      </c>
      <c r="B83" s="223">
        <v>1114.2</v>
      </c>
      <c r="C83" s="214">
        <v>1112.32</v>
      </c>
      <c r="D83" s="214">
        <v>1096.57</v>
      </c>
      <c r="E83" s="214">
        <v>1098.3800000000001</v>
      </c>
      <c r="F83" s="214">
        <v>1113.02</v>
      </c>
      <c r="G83" s="214">
        <v>1146.57</v>
      </c>
      <c r="H83" s="214">
        <v>1207.57</v>
      </c>
      <c r="I83" s="214">
        <v>1277.73</v>
      </c>
      <c r="J83" s="214">
        <v>1297.08</v>
      </c>
      <c r="K83" s="214">
        <v>1301.1600000000001</v>
      </c>
      <c r="L83" s="214">
        <v>1215.72</v>
      </c>
      <c r="M83" s="214">
        <v>1217.1500000000001</v>
      </c>
      <c r="N83" s="214">
        <v>1209.83</v>
      </c>
      <c r="O83" s="214">
        <v>1209.25</v>
      </c>
      <c r="P83" s="214">
        <v>1203.94</v>
      </c>
      <c r="Q83" s="214">
        <v>1200.8599999999999</v>
      </c>
      <c r="R83" s="214">
        <v>1209.82</v>
      </c>
      <c r="S83" s="214">
        <v>1278.56</v>
      </c>
      <c r="T83" s="214">
        <v>1213.75</v>
      </c>
      <c r="U83" s="214">
        <v>1184.8399999999999</v>
      </c>
      <c r="V83" s="214">
        <v>1141.95</v>
      </c>
      <c r="W83" s="214">
        <v>1134.28</v>
      </c>
      <c r="X83" s="214">
        <v>1106.54</v>
      </c>
      <c r="Y83" s="215">
        <v>1106.9100000000001</v>
      </c>
      <c r="AB83" s="4">
        <v>10</v>
      </c>
      <c r="AC83" s="4">
        <v>6</v>
      </c>
    </row>
    <row r="84" spans="1:29" x14ac:dyDescent="0.25">
      <c r="A84" s="69">
        <v>10</v>
      </c>
      <c r="B84" s="223">
        <v>1106.93</v>
      </c>
      <c r="C84" s="214">
        <v>1101.8499999999999</v>
      </c>
      <c r="D84" s="214">
        <v>1102.72</v>
      </c>
      <c r="E84" s="214">
        <v>1109.0899999999999</v>
      </c>
      <c r="F84" s="214">
        <v>1117.45</v>
      </c>
      <c r="G84" s="214">
        <v>1144.26</v>
      </c>
      <c r="H84" s="214">
        <v>1198.68</v>
      </c>
      <c r="I84" s="214">
        <v>1222.5899999999999</v>
      </c>
      <c r="J84" s="214">
        <v>1220.79</v>
      </c>
      <c r="K84" s="214">
        <v>1206.57</v>
      </c>
      <c r="L84" s="214">
        <v>1180</v>
      </c>
      <c r="M84" s="214">
        <v>1194.3699999999999</v>
      </c>
      <c r="N84" s="214">
        <v>1193.8499999999999</v>
      </c>
      <c r="O84" s="214">
        <v>1201.17</v>
      </c>
      <c r="P84" s="214">
        <v>1186.8599999999999</v>
      </c>
      <c r="Q84" s="214">
        <v>1195.71</v>
      </c>
      <c r="R84" s="214">
        <v>1208.22</v>
      </c>
      <c r="S84" s="214">
        <v>1230.69</v>
      </c>
      <c r="T84" s="214">
        <v>1212.5999999999999</v>
      </c>
      <c r="U84" s="214">
        <v>1164.8800000000001</v>
      </c>
      <c r="V84" s="214">
        <v>1128.93</v>
      </c>
      <c r="W84" s="214">
        <v>1114.83</v>
      </c>
      <c r="X84" s="214">
        <v>1108.9000000000001</v>
      </c>
      <c r="Y84" s="215">
        <v>1108.0999999999999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1126.23</v>
      </c>
      <c r="C85" s="214">
        <v>1125</v>
      </c>
      <c r="D85" s="214">
        <v>1117.32</v>
      </c>
      <c r="E85" s="214">
        <v>1126.07</v>
      </c>
      <c r="F85" s="214">
        <v>1127.67</v>
      </c>
      <c r="G85" s="214">
        <v>1144.6400000000001</v>
      </c>
      <c r="H85" s="214">
        <v>1152.04</v>
      </c>
      <c r="I85" s="214">
        <v>1153.31</v>
      </c>
      <c r="J85" s="214">
        <v>1136.18</v>
      </c>
      <c r="K85" s="214">
        <v>1136.1600000000001</v>
      </c>
      <c r="L85" s="214">
        <v>1135.1099999999999</v>
      </c>
      <c r="M85" s="214">
        <v>1135.1199999999999</v>
      </c>
      <c r="N85" s="214">
        <v>1134.77</v>
      </c>
      <c r="O85" s="214">
        <v>1133.73</v>
      </c>
      <c r="P85" s="214">
        <v>1135.47</v>
      </c>
      <c r="Q85" s="214">
        <v>1130.8399999999999</v>
      </c>
      <c r="R85" s="214">
        <v>1131.8900000000001</v>
      </c>
      <c r="S85" s="214">
        <v>1132.74</v>
      </c>
      <c r="T85" s="214">
        <v>1132.3599999999999</v>
      </c>
      <c r="U85" s="214">
        <v>1132.56</v>
      </c>
      <c r="V85" s="214">
        <v>1132.02</v>
      </c>
      <c r="W85" s="214">
        <v>1130.22</v>
      </c>
      <c r="X85" s="214">
        <v>1110.5</v>
      </c>
      <c r="Y85" s="215">
        <v>1112.1400000000001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1121.26</v>
      </c>
      <c r="C86" s="214">
        <v>1116.33</v>
      </c>
      <c r="D86" s="214">
        <v>1091.97</v>
      </c>
      <c r="E86" s="214">
        <v>1123.58</v>
      </c>
      <c r="F86" s="214">
        <v>1136.1600000000001</v>
      </c>
      <c r="G86" s="214">
        <v>1138.28</v>
      </c>
      <c r="H86" s="214">
        <v>1137.26</v>
      </c>
      <c r="I86" s="214">
        <v>1137.68</v>
      </c>
      <c r="J86" s="214">
        <v>1129.27</v>
      </c>
      <c r="K86" s="214">
        <v>1128.8</v>
      </c>
      <c r="L86" s="214">
        <v>1128.1600000000001</v>
      </c>
      <c r="M86" s="214">
        <v>1112.8900000000001</v>
      </c>
      <c r="N86" s="214">
        <v>1128.3499999999999</v>
      </c>
      <c r="O86" s="214">
        <v>1113.28</v>
      </c>
      <c r="P86" s="214">
        <v>1128.48</v>
      </c>
      <c r="Q86" s="214">
        <v>1115.1500000000001</v>
      </c>
      <c r="R86" s="214">
        <v>1131.81</v>
      </c>
      <c r="S86" s="214">
        <v>1165.51</v>
      </c>
      <c r="T86" s="214">
        <v>1132.0999999999999</v>
      </c>
      <c r="U86" s="214">
        <v>1139.73</v>
      </c>
      <c r="V86" s="214">
        <v>1135.08</v>
      </c>
      <c r="W86" s="214">
        <v>1133.4100000000001</v>
      </c>
      <c r="X86" s="214">
        <v>1131.5</v>
      </c>
      <c r="Y86" s="215">
        <v>1135.3499999999999</v>
      </c>
      <c r="AB86" s="4">
        <v>10</v>
      </c>
      <c r="AC86" s="4">
        <v>9</v>
      </c>
    </row>
    <row r="87" spans="1:29" x14ac:dyDescent="0.25">
      <c r="A87" s="69">
        <v>13</v>
      </c>
      <c r="B87" s="223">
        <v>1136.92</v>
      </c>
      <c r="C87" s="214">
        <v>1137.49</v>
      </c>
      <c r="D87" s="214">
        <v>1137.98</v>
      </c>
      <c r="E87" s="214">
        <v>1138.57</v>
      </c>
      <c r="F87" s="214">
        <v>1139.54</v>
      </c>
      <c r="G87" s="214">
        <v>1141.5999999999999</v>
      </c>
      <c r="H87" s="214">
        <v>1143.6600000000001</v>
      </c>
      <c r="I87" s="214">
        <v>1148.29</v>
      </c>
      <c r="J87" s="214">
        <v>1229.6600000000001</v>
      </c>
      <c r="K87" s="214">
        <v>1229.53</v>
      </c>
      <c r="L87" s="214">
        <v>1222.31</v>
      </c>
      <c r="M87" s="214">
        <v>1220.6300000000001</v>
      </c>
      <c r="N87" s="214">
        <v>1220.6300000000001</v>
      </c>
      <c r="O87" s="214">
        <v>1222.95</v>
      </c>
      <c r="P87" s="214">
        <v>1226.96</v>
      </c>
      <c r="Q87" s="214">
        <v>1239.76</v>
      </c>
      <c r="R87" s="214">
        <v>1267.55</v>
      </c>
      <c r="S87" s="214">
        <v>1268.0999999999999</v>
      </c>
      <c r="T87" s="214">
        <v>1249.3800000000001</v>
      </c>
      <c r="U87" s="214">
        <v>1232.8900000000001</v>
      </c>
      <c r="V87" s="214">
        <v>1209.6400000000001</v>
      </c>
      <c r="W87" s="214">
        <v>1165.76</v>
      </c>
      <c r="X87" s="214">
        <v>1137.58</v>
      </c>
      <c r="Y87" s="215">
        <v>1137.8499999999999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1138.26</v>
      </c>
      <c r="C88" s="214">
        <v>1139.01</v>
      </c>
      <c r="D88" s="214">
        <v>1138.25</v>
      </c>
      <c r="E88" s="214">
        <v>1127.07</v>
      </c>
      <c r="F88" s="214">
        <v>1138.48</v>
      </c>
      <c r="G88" s="214">
        <v>1141.31</v>
      </c>
      <c r="H88" s="214">
        <v>1141.58</v>
      </c>
      <c r="I88" s="214">
        <v>1145.94</v>
      </c>
      <c r="J88" s="214">
        <v>1185.79</v>
      </c>
      <c r="K88" s="214">
        <v>1271.1199999999999</v>
      </c>
      <c r="L88" s="214">
        <v>1272.18</v>
      </c>
      <c r="M88" s="214">
        <v>1270.22</v>
      </c>
      <c r="N88" s="214">
        <v>1262.6199999999999</v>
      </c>
      <c r="O88" s="214">
        <v>1258.26</v>
      </c>
      <c r="P88" s="214">
        <v>1265.1600000000001</v>
      </c>
      <c r="Q88" s="214">
        <v>1274.58</v>
      </c>
      <c r="R88" s="214">
        <v>1293.3399999999999</v>
      </c>
      <c r="S88" s="214">
        <v>1330.11</v>
      </c>
      <c r="T88" s="214">
        <v>1287.1300000000001</v>
      </c>
      <c r="U88" s="214">
        <v>1221.76</v>
      </c>
      <c r="V88" s="214">
        <v>1148.29</v>
      </c>
      <c r="W88" s="214">
        <v>1231.1300000000001</v>
      </c>
      <c r="X88" s="214">
        <v>1160.1099999999999</v>
      </c>
      <c r="Y88" s="215">
        <v>1144.1500000000001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1137.6600000000001</v>
      </c>
      <c r="C89" s="214">
        <v>1133.28</v>
      </c>
      <c r="D89" s="214">
        <v>1131.5999999999999</v>
      </c>
      <c r="E89" s="214">
        <v>1131.8800000000001</v>
      </c>
      <c r="F89" s="214">
        <v>1139.1099999999999</v>
      </c>
      <c r="G89" s="214">
        <v>1144.8699999999999</v>
      </c>
      <c r="H89" s="214">
        <v>1145.9000000000001</v>
      </c>
      <c r="I89" s="214">
        <v>1187.82</v>
      </c>
      <c r="J89" s="214">
        <v>1190.17</v>
      </c>
      <c r="K89" s="214">
        <v>1193.1099999999999</v>
      </c>
      <c r="L89" s="214">
        <v>1187</v>
      </c>
      <c r="M89" s="214">
        <v>1201.53</v>
      </c>
      <c r="N89" s="214">
        <v>1179.94</v>
      </c>
      <c r="O89" s="214">
        <v>1184.0899999999999</v>
      </c>
      <c r="P89" s="214">
        <v>1187.22</v>
      </c>
      <c r="Q89" s="214">
        <v>1202.3599999999999</v>
      </c>
      <c r="R89" s="214">
        <v>1244.58</v>
      </c>
      <c r="S89" s="214">
        <v>1252.82</v>
      </c>
      <c r="T89" s="214">
        <v>1220.3900000000001</v>
      </c>
      <c r="U89" s="214">
        <v>1198.6500000000001</v>
      </c>
      <c r="V89" s="214">
        <v>1143.75</v>
      </c>
      <c r="W89" s="214">
        <v>1130.3</v>
      </c>
      <c r="X89" s="214">
        <v>1130.07</v>
      </c>
      <c r="Y89" s="215">
        <v>1115.4000000000001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1121.93</v>
      </c>
      <c r="C90" s="214">
        <v>1103.24</v>
      </c>
      <c r="D90" s="214">
        <v>1088.51</v>
      </c>
      <c r="E90" s="214">
        <v>1112.25</v>
      </c>
      <c r="F90" s="214">
        <v>1137.74</v>
      </c>
      <c r="G90" s="214">
        <v>1138.58</v>
      </c>
      <c r="H90" s="214">
        <v>1142.5899999999999</v>
      </c>
      <c r="I90" s="214">
        <v>1138.97</v>
      </c>
      <c r="J90" s="214">
        <v>1127.43</v>
      </c>
      <c r="K90" s="214">
        <v>1127.28</v>
      </c>
      <c r="L90" s="214">
        <v>1126.3800000000001</v>
      </c>
      <c r="M90" s="214">
        <v>1126.1600000000001</v>
      </c>
      <c r="N90" s="214">
        <v>1126.92</v>
      </c>
      <c r="O90" s="214">
        <v>1126.97</v>
      </c>
      <c r="P90" s="214">
        <v>1127.3399999999999</v>
      </c>
      <c r="Q90" s="214">
        <v>1128.24</v>
      </c>
      <c r="R90" s="214">
        <v>1163.3599999999999</v>
      </c>
      <c r="S90" s="214">
        <v>1167.44</v>
      </c>
      <c r="T90" s="214">
        <v>1129.54</v>
      </c>
      <c r="U90" s="214">
        <v>1140.9100000000001</v>
      </c>
      <c r="V90" s="214">
        <v>1128.7</v>
      </c>
      <c r="W90" s="214">
        <v>1123.8900000000001</v>
      </c>
      <c r="X90" s="214">
        <v>1123.81</v>
      </c>
      <c r="Y90" s="215">
        <v>1125.3800000000001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1125.05</v>
      </c>
      <c r="C91" s="214">
        <v>1119.52</v>
      </c>
      <c r="D91" s="214">
        <v>1130.56</v>
      </c>
      <c r="E91" s="214">
        <v>1132.1500000000001</v>
      </c>
      <c r="F91" s="214">
        <v>1138.04</v>
      </c>
      <c r="G91" s="214">
        <v>1156.7</v>
      </c>
      <c r="H91" s="214">
        <v>1251.1199999999999</v>
      </c>
      <c r="I91" s="214">
        <v>1268.57</v>
      </c>
      <c r="J91" s="214">
        <v>1266.94</v>
      </c>
      <c r="K91" s="214">
        <v>1265.17</v>
      </c>
      <c r="L91" s="214">
        <v>1247.76</v>
      </c>
      <c r="M91" s="214">
        <v>1250.56</v>
      </c>
      <c r="N91" s="214">
        <v>1241.56</v>
      </c>
      <c r="O91" s="214">
        <v>1244.54</v>
      </c>
      <c r="P91" s="214">
        <v>1258.2</v>
      </c>
      <c r="Q91" s="214">
        <v>1278.26</v>
      </c>
      <c r="R91" s="214">
        <v>1369.24</v>
      </c>
      <c r="S91" s="214">
        <v>1380.66</v>
      </c>
      <c r="T91" s="214">
        <v>1285.6500000000001</v>
      </c>
      <c r="U91" s="214">
        <v>1258.68</v>
      </c>
      <c r="V91" s="214">
        <v>1181.58</v>
      </c>
      <c r="W91" s="214">
        <v>1137.3800000000001</v>
      </c>
      <c r="X91" s="214">
        <v>1129.0999999999999</v>
      </c>
      <c r="Y91" s="215">
        <v>1131.05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1133.18</v>
      </c>
      <c r="C92" s="214">
        <v>1134.03</v>
      </c>
      <c r="D92" s="214">
        <v>1128.48</v>
      </c>
      <c r="E92" s="214">
        <v>1135.4000000000001</v>
      </c>
      <c r="F92" s="214">
        <v>1135.52</v>
      </c>
      <c r="G92" s="214">
        <v>1213.8800000000001</v>
      </c>
      <c r="H92" s="214">
        <v>1268.82</v>
      </c>
      <c r="I92" s="214">
        <v>1300.25</v>
      </c>
      <c r="J92" s="214">
        <v>1300.43</v>
      </c>
      <c r="K92" s="214">
        <v>1305.1199999999999</v>
      </c>
      <c r="L92" s="214">
        <v>1286.98</v>
      </c>
      <c r="M92" s="214">
        <v>1288.3</v>
      </c>
      <c r="N92" s="214">
        <v>1262.6500000000001</v>
      </c>
      <c r="O92" s="214">
        <v>1237.6600000000001</v>
      </c>
      <c r="P92" s="214">
        <v>1279.74</v>
      </c>
      <c r="Q92" s="214">
        <v>1301.44</v>
      </c>
      <c r="R92" s="214">
        <v>1347.74</v>
      </c>
      <c r="S92" s="214">
        <v>1323.68</v>
      </c>
      <c r="T92" s="214">
        <v>1295.4000000000001</v>
      </c>
      <c r="U92" s="214">
        <v>1249.3800000000001</v>
      </c>
      <c r="V92" s="214">
        <v>1137.6400000000001</v>
      </c>
      <c r="W92" s="214">
        <v>1135.5</v>
      </c>
      <c r="X92" s="214">
        <v>1129.4100000000001</v>
      </c>
      <c r="Y92" s="215">
        <v>1131.24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1132.24</v>
      </c>
      <c r="C93" s="214">
        <v>1134.0899999999999</v>
      </c>
      <c r="D93" s="214">
        <v>1135.01</v>
      </c>
      <c r="E93" s="214">
        <v>1136.58</v>
      </c>
      <c r="F93" s="214">
        <v>1142.49</v>
      </c>
      <c r="G93" s="214">
        <v>1166.74</v>
      </c>
      <c r="H93" s="214">
        <v>1259.76</v>
      </c>
      <c r="I93" s="214">
        <v>1275.07</v>
      </c>
      <c r="J93" s="214">
        <v>1276.51</v>
      </c>
      <c r="K93" s="214">
        <v>1273.69</v>
      </c>
      <c r="L93" s="214">
        <v>1274.06</v>
      </c>
      <c r="M93" s="214">
        <v>1262.1099999999999</v>
      </c>
      <c r="N93" s="214">
        <v>1260.07</v>
      </c>
      <c r="O93" s="214">
        <v>1258.18</v>
      </c>
      <c r="P93" s="214">
        <v>1261.25</v>
      </c>
      <c r="Q93" s="214">
        <v>1274.21</v>
      </c>
      <c r="R93" s="214">
        <v>1301.06</v>
      </c>
      <c r="S93" s="214">
        <v>1296.77</v>
      </c>
      <c r="T93" s="214">
        <v>1273.1500000000001</v>
      </c>
      <c r="U93" s="214">
        <v>1259.45</v>
      </c>
      <c r="V93" s="214">
        <v>1202.19</v>
      </c>
      <c r="W93" s="214">
        <v>1136.54</v>
      </c>
      <c r="X93" s="214">
        <v>1130.81</v>
      </c>
      <c r="Y93" s="215">
        <v>1130.58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1140.5</v>
      </c>
      <c r="C94" s="214">
        <v>1134.5</v>
      </c>
      <c r="D94" s="214">
        <v>1136.3800000000001</v>
      </c>
      <c r="E94" s="214">
        <v>1136.96</v>
      </c>
      <c r="F94" s="214">
        <v>1136.33</v>
      </c>
      <c r="G94" s="214">
        <v>1139.93</v>
      </c>
      <c r="H94" s="214">
        <v>1144.83</v>
      </c>
      <c r="I94" s="214">
        <v>1206.26</v>
      </c>
      <c r="J94" s="214">
        <v>1208.5899999999999</v>
      </c>
      <c r="K94" s="214">
        <v>1210.05</v>
      </c>
      <c r="L94" s="214">
        <v>1205.72</v>
      </c>
      <c r="M94" s="214">
        <v>1202.1300000000001</v>
      </c>
      <c r="N94" s="214">
        <v>1202.68</v>
      </c>
      <c r="O94" s="214">
        <v>1205.45</v>
      </c>
      <c r="P94" s="214">
        <v>1211.3699999999999</v>
      </c>
      <c r="Q94" s="214">
        <v>1218.1400000000001</v>
      </c>
      <c r="R94" s="214">
        <v>1228.5</v>
      </c>
      <c r="S94" s="214">
        <v>1222.33</v>
      </c>
      <c r="T94" s="214">
        <v>1227.95</v>
      </c>
      <c r="U94" s="214">
        <v>1195.3800000000001</v>
      </c>
      <c r="V94" s="214">
        <v>1134.6199999999999</v>
      </c>
      <c r="W94" s="214">
        <v>1127.3</v>
      </c>
      <c r="X94" s="214">
        <v>1129.04</v>
      </c>
      <c r="Y94" s="215">
        <v>1131.49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1132.2</v>
      </c>
      <c r="C95" s="214">
        <v>1127.07</v>
      </c>
      <c r="D95" s="214">
        <v>1127.58</v>
      </c>
      <c r="E95" s="214">
        <v>1128.17</v>
      </c>
      <c r="F95" s="214">
        <v>1128.1300000000001</v>
      </c>
      <c r="G95" s="214">
        <v>1136.02</v>
      </c>
      <c r="H95" s="214">
        <v>1135.21</v>
      </c>
      <c r="I95" s="214">
        <v>1136.3</v>
      </c>
      <c r="J95" s="214">
        <v>1131.1500000000001</v>
      </c>
      <c r="K95" s="214">
        <v>1141.69</v>
      </c>
      <c r="L95" s="214">
        <v>1137.7</v>
      </c>
      <c r="M95" s="214">
        <v>1128.99</v>
      </c>
      <c r="N95" s="214">
        <v>1128.7</v>
      </c>
      <c r="O95" s="214">
        <v>1128.99</v>
      </c>
      <c r="P95" s="214">
        <v>1156.23</v>
      </c>
      <c r="Q95" s="214">
        <v>1192.3699999999999</v>
      </c>
      <c r="R95" s="214">
        <v>1201.8399999999999</v>
      </c>
      <c r="S95" s="214">
        <v>1199.08</v>
      </c>
      <c r="T95" s="214">
        <v>1195.6199999999999</v>
      </c>
      <c r="U95" s="214">
        <v>1158.5999999999999</v>
      </c>
      <c r="V95" s="214">
        <v>1215.07</v>
      </c>
      <c r="W95" s="214">
        <v>1147.4100000000001</v>
      </c>
      <c r="X95" s="214">
        <v>1130.57</v>
      </c>
      <c r="Y95" s="215">
        <v>1130.5899999999999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1134.05</v>
      </c>
      <c r="C96" s="214">
        <v>1135.33</v>
      </c>
      <c r="D96" s="214">
        <v>1136</v>
      </c>
      <c r="E96" s="214">
        <v>1136.6600000000001</v>
      </c>
      <c r="F96" s="214">
        <v>1143.3399999999999</v>
      </c>
      <c r="G96" s="214">
        <v>1256.44</v>
      </c>
      <c r="H96" s="214">
        <v>1376.15</v>
      </c>
      <c r="I96" s="214">
        <v>1400.47</v>
      </c>
      <c r="J96" s="214">
        <v>1317.03</v>
      </c>
      <c r="K96" s="214">
        <v>1314.3</v>
      </c>
      <c r="L96" s="214">
        <v>1302.3599999999999</v>
      </c>
      <c r="M96" s="214">
        <v>1318.67</v>
      </c>
      <c r="N96" s="214">
        <v>1311.87</v>
      </c>
      <c r="O96" s="214">
        <v>1308.83</v>
      </c>
      <c r="P96" s="214">
        <v>1320.13</v>
      </c>
      <c r="Q96" s="214">
        <v>1331.93</v>
      </c>
      <c r="R96" s="214">
        <v>1331.66</v>
      </c>
      <c r="S96" s="214">
        <v>1323.38</v>
      </c>
      <c r="T96" s="214">
        <v>1280.06</v>
      </c>
      <c r="U96" s="214">
        <v>1267.24</v>
      </c>
      <c r="V96" s="214">
        <v>1177.72</v>
      </c>
      <c r="W96" s="214">
        <v>1139.25</v>
      </c>
      <c r="X96" s="214">
        <v>1131.72</v>
      </c>
      <c r="Y96" s="215">
        <v>1132.4000000000001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1134.75</v>
      </c>
      <c r="C97" s="214">
        <v>1135.6400000000001</v>
      </c>
      <c r="D97" s="214">
        <v>1136.6099999999999</v>
      </c>
      <c r="E97" s="214">
        <v>1137.53</v>
      </c>
      <c r="F97" s="214">
        <v>1144.1099999999999</v>
      </c>
      <c r="G97" s="214">
        <v>1189.3399999999999</v>
      </c>
      <c r="H97" s="214">
        <v>1251.67</v>
      </c>
      <c r="I97" s="214">
        <v>1285.45</v>
      </c>
      <c r="J97" s="214">
        <v>1259.81</v>
      </c>
      <c r="K97" s="214">
        <v>1254.79</v>
      </c>
      <c r="L97" s="214">
        <v>1243.74</v>
      </c>
      <c r="M97" s="214">
        <v>1243.08</v>
      </c>
      <c r="N97" s="214">
        <v>1221.07</v>
      </c>
      <c r="O97" s="214">
        <v>1227.1400000000001</v>
      </c>
      <c r="P97" s="214">
        <v>1251.44</v>
      </c>
      <c r="Q97" s="214">
        <v>1289.98</v>
      </c>
      <c r="R97" s="214">
        <v>1302.18</v>
      </c>
      <c r="S97" s="214">
        <v>1304.4100000000001</v>
      </c>
      <c r="T97" s="214">
        <v>1266.77</v>
      </c>
      <c r="U97" s="214">
        <v>1232.04</v>
      </c>
      <c r="V97" s="214">
        <v>1200.1099999999999</v>
      </c>
      <c r="W97" s="214">
        <v>1142.3900000000001</v>
      </c>
      <c r="X97" s="214">
        <v>1140.07</v>
      </c>
      <c r="Y97" s="215">
        <v>1133.1600000000001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1134.67</v>
      </c>
      <c r="C98" s="214">
        <v>1131.6199999999999</v>
      </c>
      <c r="D98" s="214">
        <v>1126.67</v>
      </c>
      <c r="E98" s="214">
        <v>1126.05</v>
      </c>
      <c r="F98" s="214">
        <v>1133.99</v>
      </c>
      <c r="G98" s="214">
        <v>1148.3699999999999</v>
      </c>
      <c r="H98" s="214">
        <v>1181.1600000000001</v>
      </c>
      <c r="I98" s="214">
        <v>1215.78</v>
      </c>
      <c r="J98" s="214">
        <v>1223.6199999999999</v>
      </c>
      <c r="K98" s="214">
        <v>1224.94</v>
      </c>
      <c r="L98" s="214">
        <v>1215.6400000000001</v>
      </c>
      <c r="M98" s="214">
        <v>1214.32</v>
      </c>
      <c r="N98" s="214">
        <v>1214.0999999999999</v>
      </c>
      <c r="O98" s="214">
        <v>1221.33</v>
      </c>
      <c r="P98" s="214">
        <v>1227.95</v>
      </c>
      <c r="Q98" s="214">
        <v>1242.1600000000001</v>
      </c>
      <c r="R98" s="214">
        <v>1278.78</v>
      </c>
      <c r="S98" s="214">
        <v>1288.96</v>
      </c>
      <c r="T98" s="214">
        <v>1228.49</v>
      </c>
      <c r="U98" s="214">
        <v>1218.3699999999999</v>
      </c>
      <c r="V98" s="214">
        <v>1178.47</v>
      </c>
      <c r="W98" s="214">
        <v>1142.04</v>
      </c>
      <c r="X98" s="214">
        <v>1136.05</v>
      </c>
      <c r="Y98" s="215">
        <v>1136.26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1138.22</v>
      </c>
      <c r="C99" s="214">
        <v>1139.27</v>
      </c>
      <c r="D99" s="214">
        <v>1134.75</v>
      </c>
      <c r="E99" s="214">
        <v>1140.58</v>
      </c>
      <c r="F99" s="214">
        <v>1141.82</v>
      </c>
      <c r="G99" s="214">
        <v>1158.52</v>
      </c>
      <c r="H99" s="214">
        <v>1213.3900000000001</v>
      </c>
      <c r="I99" s="214">
        <v>1262.4100000000001</v>
      </c>
      <c r="J99" s="214">
        <v>1231.68</v>
      </c>
      <c r="K99" s="214">
        <v>1228.58</v>
      </c>
      <c r="L99" s="214">
        <v>1220.29</v>
      </c>
      <c r="M99" s="214">
        <v>1219.0999999999999</v>
      </c>
      <c r="N99" s="214">
        <v>1217.55</v>
      </c>
      <c r="O99" s="214">
        <v>1221.29</v>
      </c>
      <c r="P99" s="214">
        <v>1232.8599999999999</v>
      </c>
      <c r="Q99" s="214">
        <v>1244.76</v>
      </c>
      <c r="R99" s="214">
        <v>1298.67</v>
      </c>
      <c r="S99" s="214">
        <v>1294.5899999999999</v>
      </c>
      <c r="T99" s="214">
        <v>1234.57</v>
      </c>
      <c r="U99" s="214">
        <v>1219.19</v>
      </c>
      <c r="V99" s="214">
        <v>1176.95</v>
      </c>
      <c r="W99" s="214">
        <v>1143.57</v>
      </c>
      <c r="X99" s="214">
        <v>1135.6099999999999</v>
      </c>
      <c r="Y99" s="215">
        <v>1135.9100000000001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1137.8599999999999</v>
      </c>
      <c r="C100" s="214">
        <v>1133.32</v>
      </c>
      <c r="D100" s="214">
        <v>1133.6400000000001</v>
      </c>
      <c r="E100" s="214">
        <v>1135.3800000000001</v>
      </c>
      <c r="F100" s="214">
        <v>1141.24</v>
      </c>
      <c r="G100" s="214">
        <v>1149.6300000000001</v>
      </c>
      <c r="H100" s="214">
        <v>1199.78</v>
      </c>
      <c r="I100" s="214">
        <v>1198.8900000000001</v>
      </c>
      <c r="J100" s="214">
        <v>1190.49</v>
      </c>
      <c r="K100" s="214">
        <v>1202.08</v>
      </c>
      <c r="L100" s="214">
        <v>1200.08</v>
      </c>
      <c r="M100" s="214">
        <v>1200.2</v>
      </c>
      <c r="N100" s="214">
        <v>1190.8699999999999</v>
      </c>
      <c r="O100" s="214">
        <v>1191.47</v>
      </c>
      <c r="P100" s="214">
        <v>1201.44</v>
      </c>
      <c r="Q100" s="214">
        <v>1211.1600000000001</v>
      </c>
      <c r="R100" s="214">
        <v>1245.49</v>
      </c>
      <c r="S100" s="214">
        <v>1216.22</v>
      </c>
      <c r="T100" s="214">
        <v>1198.82</v>
      </c>
      <c r="U100" s="214">
        <v>1161.05</v>
      </c>
      <c r="V100" s="214">
        <v>1138.8499999999999</v>
      </c>
      <c r="W100" s="214">
        <v>1082.79</v>
      </c>
      <c r="X100" s="214">
        <v>1128.18</v>
      </c>
      <c r="Y100" s="215">
        <v>1130.71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1134.1500000000001</v>
      </c>
      <c r="C101" s="214">
        <v>1134.1099999999999</v>
      </c>
      <c r="D101" s="214">
        <v>1134.2</v>
      </c>
      <c r="E101" s="214">
        <v>1135.08</v>
      </c>
      <c r="F101" s="214">
        <v>1136.92</v>
      </c>
      <c r="G101" s="214">
        <v>1134.1600000000001</v>
      </c>
      <c r="H101" s="214">
        <v>1146.97</v>
      </c>
      <c r="I101" s="214">
        <v>1211.54</v>
      </c>
      <c r="J101" s="214">
        <v>1296.0899999999999</v>
      </c>
      <c r="K101" s="214">
        <v>1332.16</v>
      </c>
      <c r="L101" s="214">
        <v>1297.8399999999999</v>
      </c>
      <c r="M101" s="214">
        <v>1283.44</v>
      </c>
      <c r="N101" s="214">
        <v>1259.3</v>
      </c>
      <c r="O101" s="214">
        <v>1270.33</v>
      </c>
      <c r="P101" s="214">
        <v>1286.04</v>
      </c>
      <c r="Q101" s="214">
        <v>1321.25</v>
      </c>
      <c r="R101" s="214">
        <v>1340</v>
      </c>
      <c r="S101" s="214">
        <v>1327.88</v>
      </c>
      <c r="T101" s="214">
        <v>1309.95</v>
      </c>
      <c r="U101" s="214">
        <v>1290.71</v>
      </c>
      <c r="V101" s="214">
        <v>1247.8900000000001</v>
      </c>
      <c r="W101" s="214">
        <v>1159.53</v>
      </c>
      <c r="X101" s="214">
        <v>1133.83</v>
      </c>
      <c r="Y101" s="215">
        <v>1134.5999999999999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1134.68</v>
      </c>
      <c r="C102" s="214">
        <v>1134.47</v>
      </c>
      <c r="D102" s="214">
        <v>1134.96</v>
      </c>
      <c r="E102" s="214">
        <v>1135.26</v>
      </c>
      <c r="F102" s="214">
        <v>1135.5</v>
      </c>
      <c r="G102" s="214">
        <v>1132.4100000000001</v>
      </c>
      <c r="H102" s="214">
        <v>1135.1199999999999</v>
      </c>
      <c r="I102" s="214">
        <v>1152.47</v>
      </c>
      <c r="J102" s="214">
        <v>1227.0899999999999</v>
      </c>
      <c r="K102" s="214">
        <v>1291.54</v>
      </c>
      <c r="L102" s="214">
        <v>1288.5899999999999</v>
      </c>
      <c r="M102" s="214">
        <v>1289.98</v>
      </c>
      <c r="N102" s="214">
        <v>1286.27</v>
      </c>
      <c r="O102" s="214">
        <v>1290.31</v>
      </c>
      <c r="P102" s="214">
        <v>1318.9</v>
      </c>
      <c r="Q102" s="214">
        <v>1346.08</v>
      </c>
      <c r="R102" s="214">
        <v>1373.21</v>
      </c>
      <c r="S102" s="214">
        <v>1355.48</v>
      </c>
      <c r="T102" s="214">
        <v>1342.82</v>
      </c>
      <c r="U102" s="214">
        <v>1337.25</v>
      </c>
      <c r="V102" s="214">
        <v>1298.47</v>
      </c>
      <c r="W102" s="214">
        <v>1171.55</v>
      </c>
      <c r="X102" s="214">
        <v>1141.31</v>
      </c>
      <c r="Y102" s="215">
        <v>1135.22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1134.27</v>
      </c>
      <c r="C103" s="214">
        <v>1134.3499999999999</v>
      </c>
      <c r="D103" s="214">
        <v>1134.42</v>
      </c>
      <c r="E103" s="214">
        <v>1135.58</v>
      </c>
      <c r="F103" s="214">
        <v>1139.5899999999999</v>
      </c>
      <c r="G103" s="214">
        <v>1163.99</v>
      </c>
      <c r="H103" s="214">
        <v>1209.95</v>
      </c>
      <c r="I103" s="214">
        <v>1286.3699999999999</v>
      </c>
      <c r="J103" s="214">
        <v>1287.68</v>
      </c>
      <c r="K103" s="214">
        <v>1290.07</v>
      </c>
      <c r="L103" s="214">
        <v>1283.76</v>
      </c>
      <c r="M103" s="214">
        <v>1286.19</v>
      </c>
      <c r="N103" s="214">
        <v>1284.8</v>
      </c>
      <c r="O103" s="214">
        <v>1287.4000000000001</v>
      </c>
      <c r="P103" s="214">
        <v>1309.1099999999999</v>
      </c>
      <c r="Q103" s="214">
        <v>1372.31</v>
      </c>
      <c r="R103" s="214">
        <v>1385.65</v>
      </c>
      <c r="S103" s="214">
        <v>1376.92</v>
      </c>
      <c r="T103" s="214">
        <v>1315.65</v>
      </c>
      <c r="U103" s="214">
        <v>1299.53</v>
      </c>
      <c r="V103" s="214">
        <v>1250.1300000000001</v>
      </c>
      <c r="W103" s="214">
        <v>1171.58</v>
      </c>
      <c r="X103" s="214">
        <v>1139.1500000000001</v>
      </c>
      <c r="Y103" s="215">
        <v>1133.47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1136.4100000000001</v>
      </c>
      <c r="C104" s="214">
        <v>1135.5899999999999</v>
      </c>
      <c r="D104" s="214">
        <v>1136.28</v>
      </c>
      <c r="E104" s="214">
        <v>1137.8</v>
      </c>
      <c r="F104" s="214">
        <v>1139.3399999999999</v>
      </c>
      <c r="G104" s="214">
        <v>1155.51</v>
      </c>
      <c r="H104" s="214">
        <v>1200.0999999999999</v>
      </c>
      <c r="I104" s="214">
        <v>1227.32</v>
      </c>
      <c r="J104" s="214">
        <v>1233.8399999999999</v>
      </c>
      <c r="K104" s="214">
        <v>1207.17</v>
      </c>
      <c r="L104" s="214">
        <v>1176.74</v>
      </c>
      <c r="M104" s="214">
        <v>1171.94</v>
      </c>
      <c r="N104" s="214">
        <v>1168.4100000000001</v>
      </c>
      <c r="O104" s="214">
        <v>1166.67</v>
      </c>
      <c r="P104" s="214">
        <v>1175.43</v>
      </c>
      <c r="Q104" s="214">
        <v>1192.1199999999999</v>
      </c>
      <c r="R104" s="214">
        <v>1276.99</v>
      </c>
      <c r="S104" s="214">
        <v>1220.19</v>
      </c>
      <c r="T104" s="214">
        <v>1180.1300000000001</v>
      </c>
      <c r="U104" s="214">
        <v>1159.92</v>
      </c>
      <c r="V104" s="214">
        <v>1153.3900000000001</v>
      </c>
      <c r="W104" s="214">
        <v>1140.7</v>
      </c>
      <c r="X104" s="214">
        <v>1128.28</v>
      </c>
      <c r="Y104" s="215">
        <v>1132.8699999999999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1136.01</v>
      </c>
      <c r="C105" s="217">
        <v>1134.31</v>
      </c>
      <c r="D105" s="217">
        <v>1136.73</v>
      </c>
      <c r="E105" s="217">
        <v>1137.6199999999999</v>
      </c>
      <c r="F105" s="217">
        <v>1147.57</v>
      </c>
      <c r="G105" s="217">
        <v>1235.6600000000001</v>
      </c>
      <c r="H105" s="217">
        <v>1362.4</v>
      </c>
      <c r="I105" s="217">
        <v>1432.75</v>
      </c>
      <c r="J105" s="217">
        <v>1421.06</v>
      </c>
      <c r="K105" s="217">
        <v>1413.91</v>
      </c>
      <c r="L105" s="217">
        <v>1401.05</v>
      </c>
      <c r="M105" s="217">
        <v>1412</v>
      </c>
      <c r="N105" s="217">
        <v>1404.74</v>
      </c>
      <c r="O105" s="217">
        <v>1412.47</v>
      </c>
      <c r="P105" s="217">
        <v>1434.72</v>
      </c>
      <c r="Q105" s="217">
        <v>1472.36</v>
      </c>
      <c r="R105" s="217">
        <v>1484.12</v>
      </c>
      <c r="S105" s="217">
        <v>1482.35</v>
      </c>
      <c r="T105" s="217">
        <v>1406.62</v>
      </c>
      <c r="U105" s="217">
        <v>1377.59</v>
      </c>
      <c r="V105" s="217">
        <v>1298</v>
      </c>
      <c r="W105" s="217">
        <v>1231.8599999999999</v>
      </c>
      <c r="X105" s="217">
        <v>1204.28</v>
      </c>
      <c r="Y105" s="218">
        <v>1159.17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10">
        <v>1091.3699999999999</v>
      </c>
      <c r="C109" s="211">
        <v>1101.3699999999999</v>
      </c>
      <c r="D109" s="211">
        <v>1125.21</v>
      </c>
      <c r="E109" s="211">
        <v>1133.45</v>
      </c>
      <c r="F109" s="211">
        <v>1197.8399999999999</v>
      </c>
      <c r="G109" s="211">
        <v>1306.26</v>
      </c>
      <c r="H109" s="211">
        <v>1363.15</v>
      </c>
      <c r="I109" s="211">
        <v>1374.96</v>
      </c>
      <c r="J109" s="211">
        <v>1372.87</v>
      </c>
      <c r="K109" s="211">
        <v>1365.47</v>
      </c>
      <c r="L109" s="211">
        <v>1355.58</v>
      </c>
      <c r="M109" s="211">
        <v>1355.5</v>
      </c>
      <c r="N109" s="211">
        <v>1345.3</v>
      </c>
      <c r="O109" s="211">
        <v>1328.86</v>
      </c>
      <c r="P109" s="211">
        <v>1337.27</v>
      </c>
      <c r="Q109" s="211">
        <v>1354.93</v>
      </c>
      <c r="R109" s="211">
        <v>1370.07</v>
      </c>
      <c r="S109" s="211">
        <v>1390.12</v>
      </c>
      <c r="T109" s="211">
        <v>1368.21</v>
      </c>
      <c r="U109" s="211">
        <v>1351.04</v>
      </c>
      <c r="V109" s="211">
        <v>1322.81</v>
      </c>
      <c r="W109" s="211">
        <v>1273.3399999999999</v>
      </c>
      <c r="X109" s="211">
        <v>1151.81</v>
      </c>
      <c r="Y109" s="212">
        <v>1129.02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13">
        <v>1100.17</v>
      </c>
      <c r="C110" s="214">
        <v>1100.6400000000001</v>
      </c>
      <c r="D110" s="214">
        <v>1109.56</v>
      </c>
      <c r="E110" s="214">
        <v>1132.1600000000001</v>
      </c>
      <c r="F110" s="214">
        <v>1216</v>
      </c>
      <c r="G110" s="214">
        <v>1331.84</v>
      </c>
      <c r="H110" s="214">
        <v>1353.08</v>
      </c>
      <c r="I110" s="214">
        <v>1397.87</v>
      </c>
      <c r="J110" s="214">
        <v>1375.62</v>
      </c>
      <c r="K110" s="214">
        <v>1364.27</v>
      </c>
      <c r="L110" s="214">
        <v>1346.7</v>
      </c>
      <c r="M110" s="214">
        <v>1349.61</v>
      </c>
      <c r="N110" s="214">
        <v>1346.18</v>
      </c>
      <c r="O110" s="214">
        <v>1342.64</v>
      </c>
      <c r="P110" s="214">
        <v>1346.52</v>
      </c>
      <c r="Q110" s="214">
        <v>1363.2</v>
      </c>
      <c r="R110" s="214">
        <v>1399.51</v>
      </c>
      <c r="S110" s="214">
        <v>1408.98</v>
      </c>
      <c r="T110" s="214">
        <v>1476.05</v>
      </c>
      <c r="U110" s="214">
        <v>1390.31</v>
      </c>
      <c r="V110" s="214">
        <v>1346.26</v>
      </c>
      <c r="W110" s="214">
        <v>1306.19</v>
      </c>
      <c r="X110" s="214">
        <v>1213.51</v>
      </c>
      <c r="Y110" s="215">
        <v>1176.5899999999999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13">
        <v>1129.1500000000001</v>
      </c>
      <c r="C111" s="214">
        <v>1117.1199999999999</v>
      </c>
      <c r="D111" s="214">
        <v>1119.57</v>
      </c>
      <c r="E111" s="214">
        <v>1131.25</v>
      </c>
      <c r="F111" s="214">
        <v>1198.92</v>
      </c>
      <c r="G111" s="214">
        <v>1310.96</v>
      </c>
      <c r="H111" s="214">
        <v>1358.31</v>
      </c>
      <c r="I111" s="214">
        <v>1375.56</v>
      </c>
      <c r="J111" s="214">
        <v>1378.14</v>
      </c>
      <c r="K111" s="214">
        <v>1374.49</v>
      </c>
      <c r="L111" s="214">
        <v>1346.32</v>
      </c>
      <c r="M111" s="214">
        <v>1360.43</v>
      </c>
      <c r="N111" s="214">
        <v>1355.5</v>
      </c>
      <c r="O111" s="214">
        <v>1346.72</v>
      </c>
      <c r="P111" s="214">
        <v>1348.42</v>
      </c>
      <c r="Q111" s="214">
        <v>1360.28</v>
      </c>
      <c r="R111" s="214">
        <v>1389.83</v>
      </c>
      <c r="S111" s="214">
        <v>1431.45</v>
      </c>
      <c r="T111" s="214">
        <v>1389.51</v>
      </c>
      <c r="U111" s="214">
        <v>1358.98</v>
      </c>
      <c r="V111" s="214">
        <v>1301.17</v>
      </c>
      <c r="W111" s="214">
        <v>1246.6300000000001</v>
      </c>
      <c r="X111" s="214">
        <v>1184.81</v>
      </c>
      <c r="Y111" s="215">
        <v>1170.76</v>
      </c>
      <c r="AB111" s="4">
        <v>11</v>
      </c>
      <c r="AC111" s="4">
        <v>10</v>
      </c>
    </row>
    <row r="112" spans="1:29" x14ac:dyDescent="0.25">
      <c r="A112" s="69">
        <v>4</v>
      </c>
      <c r="B112" s="213">
        <v>1128.27</v>
      </c>
      <c r="C112" s="214">
        <v>1128.74</v>
      </c>
      <c r="D112" s="214">
        <v>1129.8399999999999</v>
      </c>
      <c r="E112" s="214">
        <v>1130.44</v>
      </c>
      <c r="F112" s="214">
        <v>1131.53</v>
      </c>
      <c r="G112" s="214">
        <v>1202.22</v>
      </c>
      <c r="H112" s="214">
        <v>1229.68</v>
      </c>
      <c r="I112" s="214">
        <v>1216.55</v>
      </c>
      <c r="J112" s="214">
        <v>1191.8</v>
      </c>
      <c r="K112" s="214">
        <v>1154.57</v>
      </c>
      <c r="L112" s="214">
        <v>1085.56</v>
      </c>
      <c r="M112" s="214">
        <v>1085.49</v>
      </c>
      <c r="N112" s="214">
        <v>1085.3599999999999</v>
      </c>
      <c r="O112" s="214">
        <v>1085.47</v>
      </c>
      <c r="P112" s="214">
        <v>1112.3699999999999</v>
      </c>
      <c r="Q112" s="214">
        <v>1103.5899999999999</v>
      </c>
      <c r="R112" s="214">
        <v>1137.1600000000001</v>
      </c>
      <c r="S112" s="214">
        <v>1137.29</v>
      </c>
      <c r="T112" s="214">
        <v>1136.25</v>
      </c>
      <c r="U112" s="214">
        <v>1135.98</v>
      </c>
      <c r="V112" s="214">
        <v>1134.47</v>
      </c>
      <c r="W112" s="214">
        <v>1089.05</v>
      </c>
      <c r="X112" s="214">
        <v>1081.8699999999999</v>
      </c>
      <c r="Y112" s="215">
        <v>1087.75</v>
      </c>
      <c r="AB112" s="4">
        <v>11</v>
      </c>
      <c r="AC112" s="4">
        <v>11</v>
      </c>
    </row>
    <row r="113" spans="1:29" x14ac:dyDescent="0.25">
      <c r="A113" s="69">
        <v>5</v>
      </c>
      <c r="B113" s="213">
        <v>1129.06</v>
      </c>
      <c r="C113" s="214">
        <v>1130.1199999999999</v>
      </c>
      <c r="D113" s="214">
        <v>1129.94</v>
      </c>
      <c r="E113" s="214">
        <v>1130.78</v>
      </c>
      <c r="F113" s="214">
        <v>1138.03</v>
      </c>
      <c r="G113" s="214">
        <v>1149.4000000000001</v>
      </c>
      <c r="H113" s="214">
        <v>1221.02</v>
      </c>
      <c r="I113" s="214">
        <v>1202.0899999999999</v>
      </c>
      <c r="J113" s="214">
        <v>1158.57</v>
      </c>
      <c r="K113" s="214">
        <v>1147.26</v>
      </c>
      <c r="L113" s="214">
        <v>1139.07</v>
      </c>
      <c r="M113" s="214">
        <v>1137</v>
      </c>
      <c r="N113" s="214">
        <v>1098.24</v>
      </c>
      <c r="O113" s="214">
        <v>1085.9100000000001</v>
      </c>
      <c r="P113" s="214">
        <v>1086.5899999999999</v>
      </c>
      <c r="Q113" s="214">
        <v>1097.5999999999999</v>
      </c>
      <c r="R113" s="214">
        <v>1147.6500000000001</v>
      </c>
      <c r="S113" s="214">
        <v>1189.29</v>
      </c>
      <c r="T113" s="214">
        <v>1227.07</v>
      </c>
      <c r="U113" s="214">
        <v>1208.6300000000001</v>
      </c>
      <c r="V113" s="214">
        <v>1137.68</v>
      </c>
      <c r="W113" s="214">
        <v>1133.93</v>
      </c>
      <c r="X113" s="214">
        <v>1127.27</v>
      </c>
      <c r="Y113" s="215">
        <v>1128.27</v>
      </c>
      <c r="AB113" s="4">
        <v>11</v>
      </c>
      <c r="AC113" s="4">
        <v>12</v>
      </c>
    </row>
    <row r="114" spans="1:29" x14ac:dyDescent="0.25">
      <c r="A114" s="69">
        <v>6</v>
      </c>
      <c r="B114" s="213">
        <v>1135.78</v>
      </c>
      <c r="C114" s="214">
        <v>1130.29</v>
      </c>
      <c r="D114" s="214">
        <v>1116.1099999999999</v>
      </c>
      <c r="E114" s="214">
        <v>1115.06</v>
      </c>
      <c r="F114" s="214">
        <v>1131.8499999999999</v>
      </c>
      <c r="G114" s="214">
        <v>1139.1500000000001</v>
      </c>
      <c r="H114" s="214">
        <v>1166.3599999999999</v>
      </c>
      <c r="I114" s="214">
        <v>1243.8399999999999</v>
      </c>
      <c r="J114" s="214">
        <v>1350.37</v>
      </c>
      <c r="K114" s="214">
        <v>1355.05</v>
      </c>
      <c r="L114" s="214">
        <v>1349.62</v>
      </c>
      <c r="M114" s="214">
        <v>1350.91</v>
      </c>
      <c r="N114" s="214">
        <v>1339.68</v>
      </c>
      <c r="O114" s="214">
        <v>1342.7</v>
      </c>
      <c r="P114" s="214">
        <v>1343.38</v>
      </c>
      <c r="Q114" s="214">
        <v>1356.31</v>
      </c>
      <c r="R114" s="214">
        <v>1386.99</v>
      </c>
      <c r="S114" s="214">
        <v>1380.67</v>
      </c>
      <c r="T114" s="214">
        <v>1383.04</v>
      </c>
      <c r="U114" s="214">
        <v>1337.08</v>
      </c>
      <c r="V114" s="214">
        <v>1228.1600000000001</v>
      </c>
      <c r="W114" s="214">
        <v>1180.6300000000001</v>
      </c>
      <c r="X114" s="214">
        <v>1136.2</v>
      </c>
      <c r="Y114" s="215">
        <v>1134.51</v>
      </c>
      <c r="AB114" s="4">
        <v>11</v>
      </c>
      <c r="AC114" s="4">
        <v>13</v>
      </c>
    </row>
    <row r="115" spans="1:29" x14ac:dyDescent="0.25">
      <c r="A115" s="69">
        <v>7</v>
      </c>
      <c r="B115" s="213">
        <v>1162.6600000000001</v>
      </c>
      <c r="C115" s="214">
        <v>1132.06</v>
      </c>
      <c r="D115" s="214">
        <v>1132.53</v>
      </c>
      <c r="E115" s="214">
        <v>1128.1600000000001</v>
      </c>
      <c r="F115" s="214">
        <v>1132.8499999999999</v>
      </c>
      <c r="G115" s="214">
        <v>1141.48</v>
      </c>
      <c r="H115" s="214">
        <v>1221.48</v>
      </c>
      <c r="I115" s="214">
        <v>1266.95</v>
      </c>
      <c r="J115" s="214">
        <v>1379.77</v>
      </c>
      <c r="K115" s="214">
        <v>1431.87</v>
      </c>
      <c r="L115" s="214">
        <v>1438.04</v>
      </c>
      <c r="M115" s="214">
        <v>1438.73</v>
      </c>
      <c r="N115" s="214">
        <v>1439.27</v>
      </c>
      <c r="O115" s="214">
        <v>1438.76</v>
      </c>
      <c r="P115" s="214">
        <v>1451.42</v>
      </c>
      <c r="Q115" s="214">
        <v>1483.36</v>
      </c>
      <c r="R115" s="214">
        <v>1522.1</v>
      </c>
      <c r="S115" s="214">
        <v>1533.68</v>
      </c>
      <c r="T115" s="214">
        <v>1555.84</v>
      </c>
      <c r="U115" s="214">
        <v>1449.75</v>
      </c>
      <c r="V115" s="214">
        <v>1301.44</v>
      </c>
      <c r="W115" s="214">
        <v>1198.3599999999999</v>
      </c>
      <c r="X115" s="214">
        <v>1144.95</v>
      </c>
      <c r="Y115" s="215">
        <v>1137.3900000000001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13">
        <v>1098.8599999999999</v>
      </c>
      <c r="C116" s="214">
        <v>1099.57</v>
      </c>
      <c r="D116" s="214">
        <v>1108.3699999999999</v>
      </c>
      <c r="E116" s="214">
        <v>1110.3</v>
      </c>
      <c r="F116" s="214">
        <v>1133.79</v>
      </c>
      <c r="G116" s="214">
        <v>1205.17</v>
      </c>
      <c r="H116" s="214">
        <v>1245.53</v>
      </c>
      <c r="I116" s="214">
        <v>1340.49</v>
      </c>
      <c r="J116" s="214">
        <v>1350.1</v>
      </c>
      <c r="K116" s="214">
        <v>1309.72</v>
      </c>
      <c r="L116" s="214">
        <v>1292.1099999999999</v>
      </c>
      <c r="M116" s="214">
        <v>1302.58</v>
      </c>
      <c r="N116" s="214">
        <v>1298.8399999999999</v>
      </c>
      <c r="O116" s="214">
        <v>1298.6199999999999</v>
      </c>
      <c r="P116" s="214">
        <v>1300.3</v>
      </c>
      <c r="Q116" s="214">
        <v>1315.27</v>
      </c>
      <c r="R116" s="214">
        <v>1350.52</v>
      </c>
      <c r="S116" s="214">
        <v>1356.25</v>
      </c>
      <c r="T116" s="214">
        <v>1340.24</v>
      </c>
      <c r="U116" s="214">
        <v>1313.65</v>
      </c>
      <c r="V116" s="214">
        <v>1190.4000000000001</v>
      </c>
      <c r="W116" s="214">
        <v>1139.47</v>
      </c>
      <c r="X116" s="214">
        <v>1132.02</v>
      </c>
      <c r="Y116" s="215">
        <v>1129.2</v>
      </c>
      <c r="AB116" s="4">
        <v>11</v>
      </c>
      <c r="AC116" s="4">
        <v>15</v>
      </c>
    </row>
    <row r="117" spans="1:29" x14ac:dyDescent="0.25">
      <c r="A117" s="69">
        <v>9</v>
      </c>
      <c r="B117" s="213">
        <v>1114.2</v>
      </c>
      <c r="C117" s="214">
        <v>1112.32</v>
      </c>
      <c r="D117" s="214">
        <v>1096.57</v>
      </c>
      <c r="E117" s="214">
        <v>1098.3800000000001</v>
      </c>
      <c r="F117" s="214">
        <v>1113.02</v>
      </c>
      <c r="G117" s="214">
        <v>1146.57</v>
      </c>
      <c r="H117" s="214">
        <v>1207.57</v>
      </c>
      <c r="I117" s="214">
        <v>1277.73</v>
      </c>
      <c r="J117" s="214">
        <v>1297.08</v>
      </c>
      <c r="K117" s="214">
        <v>1301.1600000000001</v>
      </c>
      <c r="L117" s="214">
        <v>1215.72</v>
      </c>
      <c r="M117" s="214">
        <v>1217.1500000000001</v>
      </c>
      <c r="N117" s="214">
        <v>1209.83</v>
      </c>
      <c r="O117" s="214">
        <v>1209.25</v>
      </c>
      <c r="P117" s="214">
        <v>1203.94</v>
      </c>
      <c r="Q117" s="214">
        <v>1200.8599999999999</v>
      </c>
      <c r="R117" s="214">
        <v>1209.82</v>
      </c>
      <c r="S117" s="214">
        <v>1278.56</v>
      </c>
      <c r="T117" s="214">
        <v>1213.75</v>
      </c>
      <c r="U117" s="214">
        <v>1184.8399999999999</v>
      </c>
      <c r="V117" s="214">
        <v>1141.95</v>
      </c>
      <c r="W117" s="214">
        <v>1134.28</v>
      </c>
      <c r="X117" s="214">
        <v>1106.54</v>
      </c>
      <c r="Y117" s="215">
        <v>1106.9100000000001</v>
      </c>
      <c r="AB117" s="4">
        <v>11</v>
      </c>
      <c r="AC117" s="4">
        <v>16</v>
      </c>
    </row>
    <row r="118" spans="1:29" x14ac:dyDescent="0.25">
      <c r="A118" s="69">
        <v>10</v>
      </c>
      <c r="B118" s="213">
        <v>1106.93</v>
      </c>
      <c r="C118" s="214">
        <v>1101.8499999999999</v>
      </c>
      <c r="D118" s="214">
        <v>1102.72</v>
      </c>
      <c r="E118" s="214">
        <v>1109.0899999999999</v>
      </c>
      <c r="F118" s="214">
        <v>1117.45</v>
      </c>
      <c r="G118" s="214">
        <v>1144.26</v>
      </c>
      <c r="H118" s="214">
        <v>1198.68</v>
      </c>
      <c r="I118" s="214">
        <v>1222.5899999999999</v>
      </c>
      <c r="J118" s="214">
        <v>1220.79</v>
      </c>
      <c r="K118" s="214">
        <v>1206.57</v>
      </c>
      <c r="L118" s="214">
        <v>1180</v>
      </c>
      <c r="M118" s="214">
        <v>1194.3699999999999</v>
      </c>
      <c r="N118" s="214">
        <v>1193.8499999999999</v>
      </c>
      <c r="O118" s="214">
        <v>1201.17</v>
      </c>
      <c r="P118" s="214">
        <v>1186.8599999999999</v>
      </c>
      <c r="Q118" s="214">
        <v>1195.71</v>
      </c>
      <c r="R118" s="214">
        <v>1208.22</v>
      </c>
      <c r="S118" s="214">
        <v>1230.69</v>
      </c>
      <c r="T118" s="214">
        <v>1212.5999999999999</v>
      </c>
      <c r="U118" s="214">
        <v>1164.8800000000001</v>
      </c>
      <c r="V118" s="214">
        <v>1128.93</v>
      </c>
      <c r="W118" s="214">
        <v>1114.83</v>
      </c>
      <c r="X118" s="214">
        <v>1108.9000000000001</v>
      </c>
      <c r="Y118" s="215">
        <v>1108.0999999999999</v>
      </c>
      <c r="AB118" s="4">
        <v>11</v>
      </c>
      <c r="AC118" s="4">
        <v>17</v>
      </c>
    </row>
    <row r="119" spans="1:29" x14ac:dyDescent="0.25">
      <c r="A119" s="69">
        <v>11</v>
      </c>
      <c r="B119" s="213">
        <v>1126.23</v>
      </c>
      <c r="C119" s="214">
        <v>1125</v>
      </c>
      <c r="D119" s="214">
        <v>1117.32</v>
      </c>
      <c r="E119" s="214">
        <v>1126.07</v>
      </c>
      <c r="F119" s="214">
        <v>1127.67</v>
      </c>
      <c r="G119" s="214">
        <v>1144.6400000000001</v>
      </c>
      <c r="H119" s="214">
        <v>1152.04</v>
      </c>
      <c r="I119" s="214">
        <v>1153.31</v>
      </c>
      <c r="J119" s="214">
        <v>1136.18</v>
      </c>
      <c r="K119" s="214">
        <v>1136.1600000000001</v>
      </c>
      <c r="L119" s="214">
        <v>1135.1099999999999</v>
      </c>
      <c r="M119" s="214">
        <v>1135.1199999999999</v>
      </c>
      <c r="N119" s="214">
        <v>1134.77</v>
      </c>
      <c r="O119" s="214">
        <v>1133.73</v>
      </c>
      <c r="P119" s="214">
        <v>1135.47</v>
      </c>
      <c r="Q119" s="214">
        <v>1130.8399999999999</v>
      </c>
      <c r="R119" s="214">
        <v>1131.8900000000001</v>
      </c>
      <c r="S119" s="214">
        <v>1132.74</v>
      </c>
      <c r="T119" s="214">
        <v>1132.3599999999999</v>
      </c>
      <c r="U119" s="214">
        <v>1132.56</v>
      </c>
      <c r="V119" s="214">
        <v>1132.02</v>
      </c>
      <c r="W119" s="214">
        <v>1130.22</v>
      </c>
      <c r="X119" s="214">
        <v>1110.5</v>
      </c>
      <c r="Y119" s="215">
        <v>1112.1400000000001</v>
      </c>
      <c r="AB119" s="4">
        <v>11</v>
      </c>
      <c r="AC119" s="4">
        <v>18</v>
      </c>
    </row>
    <row r="120" spans="1:29" x14ac:dyDescent="0.25">
      <c r="A120" s="69">
        <v>12</v>
      </c>
      <c r="B120" s="213">
        <v>1121.26</v>
      </c>
      <c r="C120" s="214">
        <v>1116.33</v>
      </c>
      <c r="D120" s="214">
        <v>1091.97</v>
      </c>
      <c r="E120" s="214">
        <v>1123.58</v>
      </c>
      <c r="F120" s="214">
        <v>1136.1600000000001</v>
      </c>
      <c r="G120" s="214">
        <v>1138.28</v>
      </c>
      <c r="H120" s="214">
        <v>1137.26</v>
      </c>
      <c r="I120" s="214">
        <v>1137.68</v>
      </c>
      <c r="J120" s="214">
        <v>1129.27</v>
      </c>
      <c r="K120" s="214">
        <v>1128.8</v>
      </c>
      <c r="L120" s="214">
        <v>1128.1600000000001</v>
      </c>
      <c r="M120" s="214">
        <v>1112.8900000000001</v>
      </c>
      <c r="N120" s="214">
        <v>1128.3499999999999</v>
      </c>
      <c r="O120" s="214">
        <v>1113.28</v>
      </c>
      <c r="P120" s="214">
        <v>1128.48</v>
      </c>
      <c r="Q120" s="214">
        <v>1115.1500000000001</v>
      </c>
      <c r="R120" s="214">
        <v>1131.81</v>
      </c>
      <c r="S120" s="214">
        <v>1165.51</v>
      </c>
      <c r="T120" s="214">
        <v>1132.0999999999999</v>
      </c>
      <c r="U120" s="214">
        <v>1139.73</v>
      </c>
      <c r="V120" s="214">
        <v>1135.08</v>
      </c>
      <c r="W120" s="214">
        <v>1133.4100000000001</v>
      </c>
      <c r="X120" s="214">
        <v>1131.5</v>
      </c>
      <c r="Y120" s="215">
        <v>1135.3499999999999</v>
      </c>
      <c r="AB120" s="4">
        <v>11</v>
      </c>
      <c r="AC120" s="4">
        <v>19</v>
      </c>
    </row>
    <row r="121" spans="1:29" x14ac:dyDescent="0.25">
      <c r="A121" s="69">
        <v>13</v>
      </c>
      <c r="B121" s="213">
        <v>1136.92</v>
      </c>
      <c r="C121" s="214">
        <v>1137.49</v>
      </c>
      <c r="D121" s="214">
        <v>1137.98</v>
      </c>
      <c r="E121" s="214">
        <v>1138.57</v>
      </c>
      <c r="F121" s="214">
        <v>1139.54</v>
      </c>
      <c r="G121" s="214">
        <v>1141.5999999999999</v>
      </c>
      <c r="H121" s="214">
        <v>1143.6600000000001</v>
      </c>
      <c r="I121" s="214">
        <v>1148.29</v>
      </c>
      <c r="J121" s="214">
        <v>1229.6600000000001</v>
      </c>
      <c r="K121" s="214">
        <v>1229.53</v>
      </c>
      <c r="L121" s="214">
        <v>1222.31</v>
      </c>
      <c r="M121" s="214">
        <v>1220.6300000000001</v>
      </c>
      <c r="N121" s="214">
        <v>1220.6300000000001</v>
      </c>
      <c r="O121" s="214">
        <v>1222.95</v>
      </c>
      <c r="P121" s="214">
        <v>1226.96</v>
      </c>
      <c r="Q121" s="214">
        <v>1239.76</v>
      </c>
      <c r="R121" s="214">
        <v>1267.55</v>
      </c>
      <c r="S121" s="214">
        <v>1268.0999999999999</v>
      </c>
      <c r="T121" s="214">
        <v>1249.3800000000001</v>
      </c>
      <c r="U121" s="214">
        <v>1232.8900000000001</v>
      </c>
      <c r="V121" s="214">
        <v>1209.6400000000001</v>
      </c>
      <c r="W121" s="214">
        <v>1165.76</v>
      </c>
      <c r="X121" s="214">
        <v>1137.58</v>
      </c>
      <c r="Y121" s="215">
        <v>1137.8499999999999</v>
      </c>
      <c r="AB121" s="4">
        <v>11</v>
      </c>
      <c r="AC121" s="4">
        <v>20</v>
      </c>
    </row>
    <row r="122" spans="1:29" x14ac:dyDescent="0.25">
      <c r="A122" s="69">
        <v>14</v>
      </c>
      <c r="B122" s="213">
        <v>1138.26</v>
      </c>
      <c r="C122" s="214">
        <v>1139.01</v>
      </c>
      <c r="D122" s="214">
        <v>1138.25</v>
      </c>
      <c r="E122" s="214">
        <v>1127.07</v>
      </c>
      <c r="F122" s="214">
        <v>1138.48</v>
      </c>
      <c r="G122" s="214">
        <v>1141.31</v>
      </c>
      <c r="H122" s="214">
        <v>1141.58</v>
      </c>
      <c r="I122" s="214">
        <v>1145.94</v>
      </c>
      <c r="J122" s="214">
        <v>1185.79</v>
      </c>
      <c r="K122" s="214">
        <v>1271.1199999999999</v>
      </c>
      <c r="L122" s="214">
        <v>1272.18</v>
      </c>
      <c r="M122" s="214">
        <v>1270.22</v>
      </c>
      <c r="N122" s="214">
        <v>1262.6199999999999</v>
      </c>
      <c r="O122" s="214">
        <v>1258.26</v>
      </c>
      <c r="P122" s="214">
        <v>1265.1600000000001</v>
      </c>
      <c r="Q122" s="214">
        <v>1274.58</v>
      </c>
      <c r="R122" s="214">
        <v>1293.3399999999999</v>
      </c>
      <c r="S122" s="214">
        <v>1330.11</v>
      </c>
      <c r="T122" s="214">
        <v>1287.1300000000001</v>
      </c>
      <c r="U122" s="214">
        <v>1221.76</v>
      </c>
      <c r="V122" s="214">
        <v>1148.29</v>
      </c>
      <c r="W122" s="214">
        <v>1231.1300000000001</v>
      </c>
      <c r="X122" s="214">
        <v>1160.1099999999999</v>
      </c>
      <c r="Y122" s="215">
        <v>1144.1500000000001</v>
      </c>
      <c r="AB122" s="4">
        <v>11</v>
      </c>
      <c r="AC122" s="4">
        <v>21</v>
      </c>
    </row>
    <row r="123" spans="1:29" x14ac:dyDescent="0.25">
      <c r="A123" s="69">
        <v>15</v>
      </c>
      <c r="B123" s="213">
        <v>1137.6600000000001</v>
      </c>
      <c r="C123" s="214">
        <v>1133.28</v>
      </c>
      <c r="D123" s="214">
        <v>1131.5999999999999</v>
      </c>
      <c r="E123" s="214">
        <v>1131.8800000000001</v>
      </c>
      <c r="F123" s="214">
        <v>1139.1099999999999</v>
      </c>
      <c r="G123" s="214">
        <v>1144.8699999999999</v>
      </c>
      <c r="H123" s="214">
        <v>1145.9000000000001</v>
      </c>
      <c r="I123" s="214">
        <v>1187.82</v>
      </c>
      <c r="J123" s="214">
        <v>1190.17</v>
      </c>
      <c r="K123" s="214">
        <v>1193.1099999999999</v>
      </c>
      <c r="L123" s="214">
        <v>1187</v>
      </c>
      <c r="M123" s="214">
        <v>1201.53</v>
      </c>
      <c r="N123" s="214">
        <v>1179.94</v>
      </c>
      <c r="O123" s="214">
        <v>1184.0899999999999</v>
      </c>
      <c r="P123" s="214">
        <v>1187.22</v>
      </c>
      <c r="Q123" s="214">
        <v>1202.3599999999999</v>
      </c>
      <c r="R123" s="214">
        <v>1244.58</v>
      </c>
      <c r="S123" s="214">
        <v>1252.82</v>
      </c>
      <c r="T123" s="214">
        <v>1220.3900000000001</v>
      </c>
      <c r="U123" s="214">
        <v>1198.6500000000001</v>
      </c>
      <c r="V123" s="214">
        <v>1143.75</v>
      </c>
      <c r="W123" s="214">
        <v>1130.3</v>
      </c>
      <c r="X123" s="214">
        <v>1130.07</v>
      </c>
      <c r="Y123" s="215">
        <v>1115.4000000000001</v>
      </c>
      <c r="AB123" s="4">
        <v>11</v>
      </c>
      <c r="AC123" s="4">
        <v>22</v>
      </c>
    </row>
    <row r="124" spans="1:29" x14ac:dyDescent="0.25">
      <c r="A124" s="69">
        <v>16</v>
      </c>
      <c r="B124" s="213">
        <v>1121.93</v>
      </c>
      <c r="C124" s="214">
        <v>1103.24</v>
      </c>
      <c r="D124" s="214">
        <v>1088.51</v>
      </c>
      <c r="E124" s="214">
        <v>1112.25</v>
      </c>
      <c r="F124" s="214">
        <v>1137.74</v>
      </c>
      <c r="G124" s="214">
        <v>1138.58</v>
      </c>
      <c r="H124" s="214">
        <v>1142.5899999999999</v>
      </c>
      <c r="I124" s="214">
        <v>1138.97</v>
      </c>
      <c r="J124" s="214">
        <v>1127.43</v>
      </c>
      <c r="K124" s="214">
        <v>1127.28</v>
      </c>
      <c r="L124" s="214">
        <v>1126.3800000000001</v>
      </c>
      <c r="M124" s="214">
        <v>1126.1600000000001</v>
      </c>
      <c r="N124" s="214">
        <v>1126.92</v>
      </c>
      <c r="O124" s="214">
        <v>1126.97</v>
      </c>
      <c r="P124" s="214">
        <v>1127.3399999999999</v>
      </c>
      <c r="Q124" s="214">
        <v>1128.24</v>
      </c>
      <c r="R124" s="214">
        <v>1163.3599999999999</v>
      </c>
      <c r="S124" s="214">
        <v>1167.44</v>
      </c>
      <c r="T124" s="214">
        <v>1129.54</v>
      </c>
      <c r="U124" s="214">
        <v>1140.9100000000001</v>
      </c>
      <c r="V124" s="214">
        <v>1128.7</v>
      </c>
      <c r="W124" s="214">
        <v>1123.8900000000001</v>
      </c>
      <c r="X124" s="214">
        <v>1123.81</v>
      </c>
      <c r="Y124" s="215">
        <v>1125.3800000000001</v>
      </c>
      <c r="AB124" s="4">
        <v>11</v>
      </c>
      <c r="AC124" s="4">
        <v>23</v>
      </c>
    </row>
    <row r="125" spans="1:29" x14ac:dyDescent="0.25">
      <c r="A125" s="69">
        <v>17</v>
      </c>
      <c r="B125" s="213">
        <v>1125.05</v>
      </c>
      <c r="C125" s="214">
        <v>1119.52</v>
      </c>
      <c r="D125" s="214">
        <v>1130.56</v>
      </c>
      <c r="E125" s="214">
        <v>1132.1500000000001</v>
      </c>
      <c r="F125" s="214">
        <v>1138.04</v>
      </c>
      <c r="G125" s="214">
        <v>1156.7</v>
      </c>
      <c r="H125" s="214">
        <v>1251.1199999999999</v>
      </c>
      <c r="I125" s="214">
        <v>1268.57</v>
      </c>
      <c r="J125" s="214">
        <v>1266.94</v>
      </c>
      <c r="K125" s="214">
        <v>1265.17</v>
      </c>
      <c r="L125" s="214">
        <v>1247.76</v>
      </c>
      <c r="M125" s="214">
        <v>1250.56</v>
      </c>
      <c r="N125" s="214">
        <v>1241.56</v>
      </c>
      <c r="O125" s="214">
        <v>1244.54</v>
      </c>
      <c r="P125" s="214">
        <v>1258.2</v>
      </c>
      <c r="Q125" s="214">
        <v>1278.26</v>
      </c>
      <c r="R125" s="214">
        <v>1369.24</v>
      </c>
      <c r="S125" s="214">
        <v>1380.66</v>
      </c>
      <c r="T125" s="214">
        <v>1285.6500000000001</v>
      </c>
      <c r="U125" s="214">
        <v>1258.68</v>
      </c>
      <c r="V125" s="214">
        <v>1181.58</v>
      </c>
      <c r="W125" s="214">
        <v>1137.3800000000001</v>
      </c>
      <c r="X125" s="214">
        <v>1129.0999999999999</v>
      </c>
      <c r="Y125" s="215">
        <v>1131.05</v>
      </c>
      <c r="AB125" s="4">
        <v>11</v>
      </c>
      <c r="AC125" s="4">
        <v>24</v>
      </c>
    </row>
    <row r="126" spans="1:29" x14ac:dyDescent="0.25">
      <c r="A126" s="69">
        <v>18</v>
      </c>
      <c r="B126" s="213">
        <v>1133.18</v>
      </c>
      <c r="C126" s="214">
        <v>1134.03</v>
      </c>
      <c r="D126" s="214">
        <v>1128.48</v>
      </c>
      <c r="E126" s="214">
        <v>1135.4000000000001</v>
      </c>
      <c r="F126" s="214">
        <v>1135.52</v>
      </c>
      <c r="G126" s="214">
        <v>1213.8800000000001</v>
      </c>
      <c r="H126" s="214">
        <v>1268.82</v>
      </c>
      <c r="I126" s="214">
        <v>1300.25</v>
      </c>
      <c r="J126" s="214">
        <v>1300.43</v>
      </c>
      <c r="K126" s="214">
        <v>1305.1199999999999</v>
      </c>
      <c r="L126" s="214">
        <v>1286.98</v>
      </c>
      <c r="M126" s="214">
        <v>1288.3</v>
      </c>
      <c r="N126" s="214">
        <v>1262.6500000000001</v>
      </c>
      <c r="O126" s="214">
        <v>1237.6600000000001</v>
      </c>
      <c r="P126" s="214">
        <v>1279.74</v>
      </c>
      <c r="Q126" s="214">
        <v>1301.44</v>
      </c>
      <c r="R126" s="214">
        <v>1347.74</v>
      </c>
      <c r="S126" s="214">
        <v>1323.68</v>
      </c>
      <c r="T126" s="214">
        <v>1295.4000000000001</v>
      </c>
      <c r="U126" s="214">
        <v>1249.3800000000001</v>
      </c>
      <c r="V126" s="214">
        <v>1137.6400000000001</v>
      </c>
      <c r="W126" s="214">
        <v>1135.5</v>
      </c>
      <c r="X126" s="214">
        <v>1129.4100000000001</v>
      </c>
      <c r="Y126" s="215">
        <v>1131.24</v>
      </c>
      <c r="AB126" s="4">
        <v>11</v>
      </c>
      <c r="AC126" s="4">
        <v>25</v>
      </c>
    </row>
    <row r="127" spans="1:29" x14ac:dyDescent="0.25">
      <c r="A127" s="69">
        <v>19</v>
      </c>
      <c r="B127" s="213">
        <v>1132.24</v>
      </c>
      <c r="C127" s="214">
        <v>1134.0899999999999</v>
      </c>
      <c r="D127" s="214">
        <v>1135.01</v>
      </c>
      <c r="E127" s="214">
        <v>1136.58</v>
      </c>
      <c r="F127" s="214">
        <v>1142.49</v>
      </c>
      <c r="G127" s="214">
        <v>1166.74</v>
      </c>
      <c r="H127" s="214">
        <v>1259.76</v>
      </c>
      <c r="I127" s="214">
        <v>1275.07</v>
      </c>
      <c r="J127" s="214">
        <v>1276.51</v>
      </c>
      <c r="K127" s="214">
        <v>1273.69</v>
      </c>
      <c r="L127" s="214">
        <v>1274.06</v>
      </c>
      <c r="M127" s="214">
        <v>1262.1099999999999</v>
      </c>
      <c r="N127" s="214">
        <v>1260.07</v>
      </c>
      <c r="O127" s="214">
        <v>1258.18</v>
      </c>
      <c r="P127" s="214">
        <v>1261.25</v>
      </c>
      <c r="Q127" s="214">
        <v>1274.21</v>
      </c>
      <c r="R127" s="214">
        <v>1301.06</v>
      </c>
      <c r="S127" s="214">
        <v>1296.77</v>
      </c>
      <c r="T127" s="214">
        <v>1273.1500000000001</v>
      </c>
      <c r="U127" s="214">
        <v>1259.45</v>
      </c>
      <c r="V127" s="214">
        <v>1202.19</v>
      </c>
      <c r="W127" s="214">
        <v>1136.54</v>
      </c>
      <c r="X127" s="214">
        <v>1130.81</v>
      </c>
      <c r="Y127" s="215">
        <v>1130.58</v>
      </c>
      <c r="AB127" s="4">
        <v>12</v>
      </c>
      <c r="AC127" s="4">
        <v>2</v>
      </c>
    </row>
    <row r="128" spans="1:29" x14ac:dyDescent="0.25">
      <c r="A128" s="69">
        <v>20</v>
      </c>
      <c r="B128" s="213">
        <v>1140.5</v>
      </c>
      <c r="C128" s="214">
        <v>1134.5</v>
      </c>
      <c r="D128" s="214">
        <v>1136.3800000000001</v>
      </c>
      <c r="E128" s="214">
        <v>1136.96</v>
      </c>
      <c r="F128" s="214">
        <v>1136.33</v>
      </c>
      <c r="G128" s="214">
        <v>1139.93</v>
      </c>
      <c r="H128" s="214">
        <v>1144.83</v>
      </c>
      <c r="I128" s="214">
        <v>1206.26</v>
      </c>
      <c r="J128" s="214">
        <v>1208.5899999999999</v>
      </c>
      <c r="K128" s="214">
        <v>1210.05</v>
      </c>
      <c r="L128" s="214">
        <v>1205.72</v>
      </c>
      <c r="M128" s="214">
        <v>1202.1300000000001</v>
      </c>
      <c r="N128" s="214">
        <v>1202.68</v>
      </c>
      <c r="O128" s="214">
        <v>1205.45</v>
      </c>
      <c r="P128" s="214">
        <v>1211.3699999999999</v>
      </c>
      <c r="Q128" s="214">
        <v>1218.1400000000001</v>
      </c>
      <c r="R128" s="214">
        <v>1228.5</v>
      </c>
      <c r="S128" s="214">
        <v>1222.33</v>
      </c>
      <c r="T128" s="214">
        <v>1227.95</v>
      </c>
      <c r="U128" s="214">
        <v>1195.3800000000001</v>
      </c>
      <c r="V128" s="214">
        <v>1134.6199999999999</v>
      </c>
      <c r="W128" s="214">
        <v>1127.3</v>
      </c>
      <c r="X128" s="214">
        <v>1129.04</v>
      </c>
      <c r="Y128" s="215">
        <v>1131.49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13">
        <v>1132.2</v>
      </c>
      <c r="C129" s="214">
        <v>1127.07</v>
      </c>
      <c r="D129" s="214">
        <v>1127.58</v>
      </c>
      <c r="E129" s="214">
        <v>1128.17</v>
      </c>
      <c r="F129" s="214">
        <v>1128.1300000000001</v>
      </c>
      <c r="G129" s="214">
        <v>1136.02</v>
      </c>
      <c r="H129" s="214">
        <v>1135.21</v>
      </c>
      <c r="I129" s="214">
        <v>1136.3</v>
      </c>
      <c r="J129" s="214">
        <v>1131.1500000000001</v>
      </c>
      <c r="K129" s="214">
        <v>1141.69</v>
      </c>
      <c r="L129" s="214">
        <v>1137.7</v>
      </c>
      <c r="M129" s="214">
        <v>1128.99</v>
      </c>
      <c r="N129" s="214">
        <v>1128.7</v>
      </c>
      <c r="O129" s="214">
        <v>1128.99</v>
      </c>
      <c r="P129" s="214">
        <v>1156.23</v>
      </c>
      <c r="Q129" s="214">
        <v>1192.3699999999999</v>
      </c>
      <c r="R129" s="214">
        <v>1201.8399999999999</v>
      </c>
      <c r="S129" s="214">
        <v>1199.08</v>
      </c>
      <c r="T129" s="214">
        <v>1195.6199999999999</v>
      </c>
      <c r="U129" s="214">
        <v>1158.5999999999999</v>
      </c>
      <c r="V129" s="214">
        <v>1215.07</v>
      </c>
      <c r="W129" s="214">
        <v>1147.4100000000001</v>
      </c>
      <c r="X129" s="214">
        <v>1130.57</v>
      </c>
      <c r="Y129" s="215">
        <v>1130.5899999999999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13">
        <v>1134.05</v>
      </c>
      <c r="C130" s="214">
        <v>1135.33</v>
      </c>
      <c r="D130" s="214">
        <v>1136</v>
      </c>
      <c r="E130" s="214">
        <v>1136.6600000000001</v>
      </c>
      <c r="F130" s="214">
        <v>1143.3399999999999</v>
      </c>
      <c r="G130" s="214">
        <v>1256.44</v>
      </c>
      <c r="H130" s="214">
        <v>1376.15</v>
      </c>
      <c r="I130" s="214">
        <v>1400.47</v>
      </c>
      <c r="J130" s="214">
        <v>1317.03</v>
      </c>
      <c r="K130" s="214">
        <v>1314.3</v>
      </c>
      <c r="L130" s="214">
        <v>1302.3599999999999</v>
      </c>
      <c r="M130" s="214">
        <v>1318.67</v>
      </c>
      <c r="N130" s="214">
        <v>1311.87</v>
      </c>
      <c r="O130" s="214">
        <v>1308.83</v>
      </c>
      <c r="P130" s="214">
        <v>1320.13</v>
      </c>
      <c r="Q130" s="214">
        <v>1331.93</v>
      </c>
      <c r="R130" s="214">
        <v>1331.66</v>
      </c>
      <c r="S130" s="214">
        <v>1323.38</v>
      </c>
      <c r="T130" s="214">
        <v>1280.06</v>
      </c>
      <c r="U130" s="214">
        <v>1267.24</v>
      </c>
      <c r="V130" s="214">
        <v>1177.72</v>
      </c>
      <c r="W130" s="214">
        <v>1139.25</v>
      </c>
      <c r="X130" s="214">
        <v>1131.72</v>
      </c>
      <c r="Y130" s="215">
        <v>1132.4000000000001</v>
      </c>
      <c r="AB130" s="4">
        <v>12</v>
      </c>
      <c r="AC130" s="4">
        <v>5</v>
      </c>
    </row>
    <row r="131" spans="1:29" x14ac:dyDescent="0.25">
      <c r="A131" s="69">
        <v>23</v>
      </c>
      <c r="B131" s="213">
        <v>1134.75</v>
      </c>
      <c r="C131" s="214">
        <v>1135.6400000000001</v>
      </c>
      <c r="D131" s="214">
        <v>1136.6099999999999</v>
      </c>
      <c r="E131" s="214">
        <v>1137.53</v>
      </c>
      <c r="F131" s="214">
        <v>1144.1099999999999</v>
      </c>
      <c r="G131" s="214">
        <v>1189.3399999999999</v>
      </c>
      <c r="H131" s="214">
        <v>1251.67</v>
      </c>
      <c r="I131" s="214">
        <v>1285.45</v>
      </c>
      <c r="J131" s="214">
        <v>1259.81</v>
      </c>
      <c r="K131" s="214">
        <v>1254.79</v>
      </c>
      <c r="L131" s="214">
        <v>1243.74</v>
      </c>
      <c r="M131" s="214">
        <v>1243.08</v>
      </c>
      <c r="N131" s="214">
        <v>1221.07</v>
      </c>
      <c r="O131" s="214">
        <v>1227.1400000000001</v>
      </c>
      <c r="P131" s="214">
        <v>1251.44</v>
      </c>
      <c r="Q131" s="214">
        <v>1289.98</v>
      </c>
      <c r="R131" s="214">
        <v>1302.18</v>
      </c>
      <c r="S131" s="214">
        <v>1304.4100000000001</v>
      </c>
      <c r="T131" s="214">
        <v>1266.77</v>
      </c>
      <c r="U131" s="214">
        <v>1232.04</v>
      </c>
      <c r="V131" s="214">
        <v>1200.1099999999999</v>
      </c>
      <c r="W131" s="214">
        <v>1142.3900000000001</v>
      </c>
      <c r="X131" s="214">
        <v>1140.07</v>
      </c>
      <c r="Y131" s="215">
        <v>1133.1600000000001</v>
      </c>
      <c r="AB131" s="4">
        <v>12</v>
      </c>
      <c r="AC131" s="4">
        <v>6</v>
      </c>
    </row>
    <row r="132" spans="1:29" x14ac:dyDescent="0.25">
      <c r="A132" s="69">
        <v>24</v>
      </c>
      <c r="B132" s="213">
        <v>1134.67</v>
      </c>
      <c r="C132" s="214">
        <v>1131.6199999999999</v>
      </c>
      <c r="D132" s="214">
        <v>1126.67</v>
      </c>
      <c r="E132" s="214">
        <v>1126.05</v>
      </c>
      <c r="F132" s="214">
        <v>1133.99</v>
      </c>
      <c r="G132" s="214">
        <v>1148.3699999999999</v>
      </c>
      <c r="H132" s="214">
        <v>1181.1600000000001</v>
      </c>
      <c r="I132" s="214">
        <v>1215.78</v>
      </c>
      <c r="J132" s="214">
        <v>1223.6199999999999</v>
      </c>
      <c r="K132" s="214">
        <v>1224.94</v>
      </c>
      <c r="L132" s="214">
        <v>1215.6400000000001</v>
      </c>
      <c r="M132" s="214">
        <v>1214.32</v>
      </c>
      <c r="N132" s="214">
        <v>1214.0999999999999</v>
      </c>
      <c r="O132" s="214">
        <v>1221.33</v>
      </c>
      <c r="P132" s="214">
        <v>1227.95</v>
      </c>
      <c r="Q132" s="214">
        <v>1242.1600000000001</v>
      </c>
      <c r="R132" s="214">
        <v>1278.78</v>
      </c>
      <c r="S132" s="214">
        <v>1288.96</v>
      </c>
      <c r="T132" s="214">
        <v>1228.49</v>
      </c>
      <c r="U132" s="214">
        <v>1218.3699999999999</v>
      </c>
      <c r="V132" s="214">
        <v>1178.47</v>
      </c>
      <c r="W132" s="214">
        <v>1142.04</v>
      </c>
      <c r="X132" s="214">
        <v>1136.05</v>
      </c>
      <c r="Y132" s="215">
        <v>1136.26</v>
      </c>
      <c r="AB132" s="4">
        <v>12</v>
      </c>
      <c r="AC132" s="4">
        <v>7</v>
      </c>
    </row>
    <row r="133" spans="1:29" x14ac:dyDescent="0.25">
      <c r="A133" s="69">
        <v>25</v>
      </c>
      <c r="B133" s="213">
        <v>1138.22</v>
      </c>
      <c r="C133" s="214">
        <v>1139.27</v>
      </c>
      <c r="D133" s="214">
        <v>1134.75</v>
      </c>
      <c r="E133" s="214">
        <v>1140.58</v>
      </c>
      <c r="F133" s="214">
        <v>1141.82</v>
      </c>
      <c r="G133" s="214">
        <v>1158.52</v>
      </c>
      <c r="H133" s="214">
        <v>1213.3900000000001</v>
      </c>
      <c r="I133" s="214">
        <v>1262.4100000000001</v>
      </c>
      <c r="J133" s="214">
        <v>1231.68</v>
      </c>
      <c r="K133" s="214">
        <v>1228.58</v>
      </c>
      <c r="L133" s="214">
        <v>1220.29</v>
      </c>
      <c r="M133" s="214">
        <v>1219.0999999999999</v>
      </c>
      <c r="N133" s="214">
        <v>1217.55</v>
      </c>
      <c r="O133" s="214">
        <v>1221.29</v>
      </c>
      <c r="P133" s="214">
        <v>1232.8599999999999</v>
      </c>
      <c r="Q133" s="214">
        <v>1244.76</v>
      </c>
      <c r="R133" s="214">
        <v>1298.67</v>
      </c>
      <c r="S133" s="214">
        <v>1294.5899999999999</v>
      </c>
      <c r="T133" s="214">
        <v>1234.57</v>
      </c>
      <c r="U133" s="214">
        <v>1219.19</v>
      </c>
      <c r="V133" s="214">
        <v>1176.95</v>
      </c>
      <c r="W133" s="214">
        <v>1143.57</v>
      </c>
      <c r="X133" s="214">
        <v>1135.6099999999999</v>
      </c>
      <c r="Y133" s="215">
        <v>1135.9100000000001</v>
      </c>
      <c r="AB133" s="4">
        <v>12</v>
      </c>
      <c r="AC133" s="4">
        <v>8</v>
      </c>
    </row>
    <row r="134" spans="1:29" x14ac:dyDescent="0.25">
      <c r="A134" s="69">
        <v>26</v>
      </c>
      <c r="B134" s="213">
        <v>1137.8599999999999</v>
      </c>
      <c r="C134" s="214">
        <v>1133.32</v>
      </c>
      <c r="D134" s="214">
        <v>1133.6400000000001</v>
      </c>
      <c r="E134" s="214">
        <v>1135.3800000000001</v>
      </c>
      <c r="F134" s="214">
        <v>1141.24</v>
      </c>
      <c r="G134" s="214">
        <v>1149.6300000000001</v>
      </c>
      <c r="H134" s="214">
        <v>1199.78</v>
      </c>
      <c r="I134" s="214">
        <v>1198.8900000000001</v>
      </c>
      <c r="J134" s="214">
        <v>1190.49</v>
      </c>
      <c r="K134" s="214">
        <v>1202.08</v>
      </c>
      <c r="L134" s="214">
        <v>1200.08</v>
      </c>
      <c r="M134" s="214">
        <v>1200.2</v>
      </c>
      <c r="N134" s="214">
        <v>1190.8699999999999</v>
      </c>
      <c r="O134" s="214">
        <v>1191.47</v>
      </c>
      <c r="P134" s="214">
        <v>1201.44</v>
      </c>
      <c r="Q134" s="214">
        <v>1211.1600000000001</v>
      </c>
      <c r="R134" s="214">
        <v>1245.49</v>
      </c>
      <c r="S134" s="214">
        <v>1216.22</v>
      </c>
      <c r="T134" s="214">
        <v>1198.82</v>
      </c>
      <c r="U134" s="214">
        <v>1161.05</v>
      </c>
      <c r="V134" s="214">
        <v>1138.8499999999999</v>
      </c>
      <c r="W134" s="214">
        <v>1082.79</v>
      </c>
      <c r="X134" s="214">
        <v>1128.18</v>
      </c>
      <c r="Y134" s="215">
        <v>1130.71</v>
      </c>
      <c r="AB134" s="4">
        <v>12</v>
      </c>
      <c r="AC134" s="4">
        <v>9</v>
      </c>
    </row>
    <row r="135" spans="1:29" x14ac:dyDescent="0.25">
      <c r="A135" s="69">
        <v>27</v>
      </c>
      <c r="B135" s="213">
        <v>1134.1500000000001</v>
      </c>
      <c r="C135" s="214">
        <v>1134.1099999999999</v>
      </c>
      <c r="D135" s="214">
        <v>1134.2</v>
      </c>
      <c r="E135" s="214">
        <v>1135.08</v>
      </c>
      <c r="F135" s="214">
        <v>1136.92</v>
      </c>
      <c r="G135" s="214">
        <v>1134.1600000000001</v>
      </c>
      <c r="H135" s="214">
        <v>1146.97</v>
      </c>
      <c r="I135" s="214">
        <v>1211.54</v>
      </c>
      <c r="J135" s="214">
        <v>1296.0899999999999</v>
      </c>
      <c r="K135" s="214">
        <v>1332.16</v>
      </c>
      <c r="L135" s="214">
        <v>1297.8399999999999</v>
      </c>
      <c r="M135" s="214">
        <v>1283.44</v>
      </c>
      <c r="N135" s="214">
        <v>1259.3</v>
      </c>
      <c r="O135" s="214">
        <v>1270.33</v>
      </c>
      <c r="P135" s="214">
        <v>1286.04</v>
      </c>
      <c r="Q135" s="214">
        <v>1321.25</v>
      </c>
      <c r="R135" s="214">
        <v>1340</v>
      </c>
      <c r="S135" s="214">
        <v>1327.88</v>
      </c>
      <c r="T135" s="214">
        <v>1309.95</v>
      </c>
      <c r="U135" s="214">
        <v>1290.71</v>
      </c>
      <c r="V135" s="214">
        <v>1247.8900000000001</v>
      </c>
      <c r="W135" s="214">
        <v>1159.53</v>
      </c>
      <c r="X135" s="214">
        <v>1133.83</v>
      </c>
      <c r="Y135" s="215">
        <v>1134.5999999999999</v>
      </c>
      <c r="AB135" s="4">
        <v>12</v>
      </c>
      <c r="AC135" s="4">
        <v>10</v>
      </c>
    </row>
    <row r="136" spans="1:29" x14ac:dyDescent="0.25">
      <c r="A136" s="69">
        <v>28</v>
      </c>
      <c r="B136" s="213">
        <v>1134.68</v>
      </c>
      <c r="C136" s="214">
        <v>1134.47</v>
      </c>
      <c r="D136" s="214">
        <v>1134.96</v>
      </c>
      <c r="E136" s="214">
        <v>1135.26</v>
      </c>
      <c r="F136" s="214">
        <v>1135.5</v>
      </c>
      <c r="G136" s="214">
        <v>1132.4100000000001</v>
      </c>
      <c r="H136" s="214">
        <v>1135.1199999999999</v>
      </c>
      <c r="I136" s="214">
        <v>1152.47</v>
      </c>
      <c r="J136" s="214">
        <v>1227.0899999999999</v>
      </c>
      <c r="K136" s="214">
        <v>1291.54</v>
      </c>
      <c r="L136" s="214">
        <v>1288.5899999999999</v>
      </c>
      <c r="M136" s="214">
        <v>1289.98</v>
      </c>
      <c r="N136" s="214">
        <v>1286.27</v>
      </c>
      <c r="O136" s="214">
        <v>1290.31</v>
      </c>
      <c r="P136" s="214">
        <v>1318.9</v>
      </c>
      <c r="Q136" s="214">
        <v>1346.08</v>
      </c>
      <c r="R136" s="214">
        <v>1373.21</v>
      </c>
      <c r="S136" s="214">
        <v>1355.48</v>
      </c>
      <c r="T136" s="214">
        <v>1342.82</v>
      </c>
      <c r="U136" s="214">
        <v>1337.25</v>
      </c>
      <c r="V136" s="214">
        <v>1298.47</v>
      </c>
      <c r="W136" s="214">
        <v>1171.55</v>
      </c>
      <c r="X136" s="214">
        <v>1141.31</v>
      </c>
      <c r="Y136" s="215">
        <v>1135.22</v>
      </c>
      <c r="AB136" s="4">
        <v>12</v>
      </c>
      <c r="AC136" s="4">
        <v>11</v>
      </c>
    </row>
    <row r="137" spans="1:29" x14ac:dyDescent="0.25">
      <c r="A137" s="69">
        <v>29</v>
      </c>
      <c r="B137" s="213">
        <v>1134.27</v>
      </c>
      <c r="C137" s="214">
        <v>1134.3499999999999</v>
      </c>
      <c r="D137" s="214">
        <v>1134.42</v>
      </c>
      <c r="E137" s="214">
        <v>1135.58</v>
      </c>
      <c r="F137" s="214">
        <v>1139.5899999999999</v>
      </c>
      <c r="G137" s="214">
        <v>1163.99</v>
      </c>
      <c r="H137" s="214">
        <v>1209.95</v>
      </c>
      <c r="I137" s="214">
        <v>1286.3699999999999</v>
      </c>
      <c r="J137" s="214">
        <v>1287.68</v>
      </c>
      <c r="K137" s="214">
        <v>1290.07</v>
      </c>
      <c r="L137" s="214">
        <v>1283.76</v>
      </c>
      <c r="M137" s="214">
        <v>1286.19</v>
      </c>
      <c r="N137" s="214">
        <v>1284.8</v>
      </c>
      <c r="O137" s="214">
        <v>1287.4000000000001</v>
      </c>
      <c r="P137" s="214">
        <v>1309.1099999999999</v>
      </c>
      <c r="Q137" s="214">
        <v>1372.31</v>
      </c>
      <c r="R137" s="214">
        <v>1385.65</v>
      </c>
      <c r="S137" s="214">
        <v>1376.92</v>
      </c>
      <c r="T137" s="214">
        <v>1315.65</v>
      </c>
      <c r="U137" s="214">
        <v>1299.53</v>
      </c>
      <c r="V137" s="214">
        <v>1250.1300000000001</v>
      </c>
      <c r="W137" s="214">
        <v>1171.58</v>
      </c>
      <c r="X137" s="214">
        <v>1139.1500000000001</v>
      </c>
      <c r="Y137" s="215">
        <v>1133.47</v>
      </c>
      <c r="AB137" s="4">
        <v>12</v>
      </c>
      <c r="AC137" s="4">
        <v>12</v>
      </c>
    </row>
    <row r="138" spans="1:29" x14ac:dyDescent="0.25">
      <c r="A138" s="69">
        <v>30</v>
      </c>
      <c r="B138" s="213">
        <v>1136.4100000000001</v>
      </c>
      <c r="C138" s="214">
        <v>1135.5899999999999</v>
      </c>
      <c r="D138" s="214">
        <v>1136.28</v>
      </c>
      <c r="E138" s="214">
        <v>1137.8</v>
      </c>
      <c r="F138" s="214">
        <v>1139.3399999999999</v>
      </c>
      <c r="G138" s="214">
        <v>1155.51</v>
      </c>
      <c r="H138" s="214">
        <v>1200.0999999999999</v>
      </c>
      <c r="I138" s="214">
        <v>1227.32</v>
      </c>
      <c r="J138" s="214">
        <v>1233.8399999999999</v>
      </c>
      <c r="K138" s="214">
        <v>1207.17</v>
      </c>
      <c r="L138" s="214">
        <v>1176.74</v>
      </c>
      <c r="M138" s="214">
        <v>1171.94</v>
      </c>
      <c r="N138" s="214">
        <v>1168.4100000000001</v>
      </c>
      <c r="O138" s="214">
        <v>1166.67</v>
      </c>
      <c r="P138" s="214">
        <v>1175.43</v>
      </c>
      <c r="Q138" s="214">
        <v>1192.1199999999999</v>
      </c>
      <c r="R138" s="214">
        <v>1276.99</v>
      </c>
      <c r="S138" s="214">
        <v>1220.19</v>
      </c>
      <c r="T138" s="214">
        <v>1180.1300000000001</v>
      </c>
      <c r="U138" s="214">
        <v>1159.92</v>
      </c>
      <c r="V138" s="214">
        <v>1153.3900000000001</v>
      </c>
      <c r="W138" s="214">
        <v>1140.7</v>
      </c>
      <c r="X138" s="214">
        <v>1128.28</v>
      </c>
      <c r="Y138" s="215">
        <v>1132.8699999999999</v>
      </c>
      <c r="AB138" s="4">
        <v>12</v>
      </c>
      <c r="AC138" s="4">
        <v>13</v>
      </c>
    </row>
    <row r="139" spans="1:29" x14ac:dyDescent="0.25">
      <c r="A139" s="70">
        <v>31</v>
      </c>
      <c r="B139" s="216">
        <v>1136.01</v>
      </c>
      <c r="C139" s="217">
        <v>1134.31</v>
      </c>
      <c r="D139" s="217">
        <v>1136.73</v>
      </c>
      <c r="E139" s="217">
        <v>1137.6199999999999</v>
      </c>
      <c r="F139" s="217">
        <v>1147.57</v>
      </c>
      <c r="G139" s="217">
        <v>1235.6600000000001</v>
      </c>
      <c r="H139" s="217">
        <v>1362.4</v>
      </c>
      <c r="I139" s="217">
        <v>1432.75</v>
      </c>
      <c r="J139" s="217">
        <v>1421.06</v>
      </c>
      <c r="K139" s="217">
        <v>1413.91</v>
      </c>
      <c r="L139" s="217">
        <v>1401.05</v>
      </c>
      <c r="M139" s="217">
        <v>1412</v>
      </c>
      <c r="N139" s="217">
        <v>1404.74</v>
      </c>
      <c r="O139" s="217">
        <v>1412.47</v>
      </c>
      <c r="P139" s="217">
        <v>1434.72</v>
      </c>
      <c r="Q139" s="217">
        <v>1472.36</v>
      </c>
      <c r="R139" s="217">
        <v>1484.12</v>
      </c>
      <c r="S139" s="217">
        <v>1482.35</v>
      </c>
      <c r="T139" s="217">
        <v>1406.62</v>
      </c>
      <c r="U139" s="217">
        <v>1377.59</v>
      </c>
      <c r="V139" s="217">
        <v>1298</v>
      </c>
      <c r="W139" s="217">
        <v>1231.8599999999999</v>
      </c>
      <c r="X139" s="217">
        <v>1204.28</v>
      </c>
      <c r="Y139" s="218">
        <v>1159.17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>
        <v>-3.34</v>
      </c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96" t="s">
        <v>307</v>
      </c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0</v>
      </c>
      <c r="N215" s="328"/>
      <c r="O215" s="347">
        <v>0</v>
      </c>
      <c r="P215" s="348"/>
      <c r="Q215" s="347">
        <v>0</v>
      </c>
      <c r="R215" s="348"/>
      <c r="S215" s="347">
        <v>0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ht="12" customHeight="1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228">
        <v>253.19</v>
      </c>
      <c r="C254" s="228">
        <v>253.19</v>
      </c>
      <c r="D254" s="228">
        <v>253.19</v>
      </c>
      <c r="E254" s="228">
        <v>253.19</v>
      </c>
      <c r="F254" s="228">
        <v>253.19</v>
      </c>
      <c r="G254" s="228">
        <v>253.19</v>
      </c>
      <c r="H254" s="228">
        <v>253.19</v>
      </c>
      <c r="I254" s="228">
        <v>253.19</v>
      </c>
      <c r="J254" s="228">
        <v>253.19</v>
      </c>
      <c r="K254" s="228">
        <v>253.19</v>
      </c>
      <c r="L254" s="228">
        <v>253.19</v>
      </c>
      <c r="M254" s="228">
        <v>253.19</v>
      </c>
      <c r="N254" s="228">
        <v>253.19</v>
      </c>
      <c r="O254" s="228">
        <v>253.19</v>
      </c>
      <c r="P254" s="228">
        <v>253.19</v>
      </c>
      <c r="Q254" s="228">
        <v>253.19</v>
      </c>
      <c r="R254" s="228">
        <v>253.19</v>
      </c>
      <c r="S254" s="228">
        <v>253.19</v>
      </c>
      <c r="T254" s="228">
        <v>253.19</v>
      </c>
      <c r="U254" s="228">
        <v>253.19</v>
      </c>
      <c r="V254" s="228">
        <v>253.19</v>
      </c>
      <c r="W254" s="228">
        <v>253.19</v>
      </c>
      <c r="X254" s="228">
        <v>253.19</v>
      </c>
      <c r="Y254" s="228">
        <v>253.19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228">
        <v>253.19</v>
      </c>
      <c r="C255" s="228">
        <v>253.19</v>
      </c>
      <c r="D255" s="228">
        <v>253.19</v>
      </c>
      <c r="E255" s="228">
        <v>253.19</v>
      </c>
      <c r="F255" s="228">
        <v>253.19</v>
      </c>
      <c r="G255" s="228">
        <v>253.19</v>
      </c>
      <c r="H255" s="228">
        <v>253.19</v>
      </c>
      <c r="I255" s="228">
        <v>253.19</v>
      </c>
      <c r="J255" s="228">
        <v>253.19</v>
      </c>
      <c r="K255" s="228">
        <v>253.19</v>
      </c>
      <c r="L255" s="228">
        <v>253.19</v>
      </c>
      <c r="M255" s="228">
        <v>253.19</v>
      </c>
      <c r="N255" s="228">
        <v>253.19</v>
      </c>
      <c r="O255" s="228">
        <v>253.19</v>
      </c>
      <c r="P255" s="228">
        <v>253.19</v>
      </c>
      <c r="Q255" s="228">
        <v>253.19</v>
      </c>
      <c r="R255" s="228">
        <v>253.19</v>
      </c>
      <c r="S255" s="228">
        <v>253.19</v>
      </c>
      <c r="T255" s="228">
        <v>253.19</v>
      </c>
      <c r="U255" s="228">
        <v>253.19</v>
      </c>
      <c r="V255" s="228">
        <v>253.19</v>
      </c>
      <c r="W255" s="228">
        <v>253.19</v>
      </c>
      <c r="X255" s="228">
        <v>253.19</v>
      </c>
      <c r="Y255" s="228">
        <v>253.19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228">
        <v>253.19</v>
      </c>
      <c r="C256" s="228">
        <v>253.19</v>
      </c>
      <c r="D256" s="228">
        <v>253.19</v>
      </c>
      <c r="E256" s="228">
        <v>253.19</v>
      </c>
      <c r="F256" s="228">
        <v>253.19</v>
      </c>
      <c r="G256" s="228">
        <v>253.19</v>
      </c>
      <c r="H256" s="228">
        <v>253.19</v>
      </c>
      <c r="I256" s="228">
        <v>253.19</v>
      </c>
      <c r="J256" s="228">
        <v>253.19</v>
      </c>
      <c r="K256" s="228">
        <v>253.19</v>
      </c>
      <c r="L256" s="228">
        <v>253.19</v>
      </c>
      <c r="M256" s="228">
        <v>253.19</v>
      </c>
      <c r="N256" s="228">
        <v>253.19</v>
      </c>
      <c r="O256" s="228">
        <v>253.19</v>
      </c>
      <c r="P256" s="228">
        <v>253.19</v>
      </c>
      <c r="Q256" s="228">
        <v>253.19</v>
      </c>
      <c r="R256" s="228">
        <v>253.19</v>
      </c>
      <c r="S256" s="228">
        <v>253.19</v>
      </c>
      <c r="T256" s="228">
        <v>253.19</v>
      </c>
      <c r="U256" s="228">
        <v>253.19</v>
      </c>
      <c r="V256" s="228">
        <v>253.19</v>
      </c>
      <c r="W256" s="228">
        <v>253.19</v>
      </c>
      <c r="X256" s="228">
        <v>253.19</v>
      </c>
      <c r="Y256" s="228">
        <v>253.19</v>
      </c>
      <c r="AB256" s="4">
        <v>17</v>
      </c>
      <c r="AC256" s="4">
        <v>11</v>
      </c>
    </row>
    <row r="257" spans="1:29" x14ac:dyDescent="0.25">
      <c r="A257" s="111">
        <v>4</v>
      </c>
      <c r="B257" s="228">
        <v>253.19</v>
      </c>
      <c r="C257" s="228">
        <v>253.19</v>
      </c>
      <c r="D257" s="228">
        <v>253.19</v>
      </c>
      <c r="E257" s="228">
        <v>253.19</v>
      </c>
      <c r="F257" s="228">
        <v>253.19</v>
      </c>
      <c r="G257" s="228">
        <v>253.19</v>
      </c>
      <c r="H257" s="228">
        <v>253.19</v>
      </c>
      <c r="I257" s="228">
        <v>253.19</v>
      </c>
      <c r="J257" s="228">
        <v>253.19</v>
      </c>
      <c r="K257" s="228">
        <v>253.19</v>
      </c>
      <c r="L257" s="228">
        <v>253.19</v>
      </c>
      <c r="M257" s="228">
        <v>253.19</v>
      </c>
      <c r="N257" s="228">
        <v>253.19</v>
      </c>
      <c r="O257" s="228">
        <v>253.19</v>
      </c>
      <c r="P257" s="228">
        <v>253.19</v>
      </c>
      <c r="Q257" s="228">
        <v>253.19</v>
      </c>
      <c r="R257" s="228">
        <v>253.19</v>
      </c>
      <c r="S257" s="228">
        <v>253.19</v>
      </c>
      <c r="T257" s="228">
        <v>253.19</v>
      </c>
      <c r="U257" s="228">
        <v>253.19</v>
      </c>
      <c r="V257" s="228">
        <v>253.19</v>
      </c>
      <c r="W257" s="228">
        <v>253.19</v>
      </c>
      <c r="X257" s="228">
        <v>253.19</v>
      </c>
      <c r="Y257" s="228">
        <v>253.19</v>
      </c>
      <c r="AB257" s="4">
        <v>17</v>
      </c>
      <c r="AC257" s="4">
        <v>12</v>
      </c>
    </row>
    <row r="258" spans="1:29" x14ac:dyDescent="0.25">
      <c r="A258" s="111">
        <v>5</v>
      </c>
      <c r="B258" s="228">
        <v>253.19</v>
      </c>
      <c r="C258" s="228">
        <v>253.19</v>
      </c>
      <c r="D258" s="228">
        <v>253.19</v>
      </c>
      <c r="E258" s="228">
        <v>253.19</v>
      </c>
      <c r="F258" s="228">
        <v>253.19</v>
      </c>
      <c r="G258" s="228">
        <v>253.19</v>
      </c>
      <c r="H258" s="228">
        <v>253.19</v>
      </c>
      <c r="I258" s="228">
        <v>253.19</v>
      </c>
      <c r="J258" s="228">
        <v>253.19</v>
      </c>
      <c r="K258" s="228">
        <v>253.19</v>
      </c>
      <c r="L258" s="228">
        <v>253.19</v>
      </c>
      <c r="M258" s="228">
        <v>253.19</v>
      </c>
      <c r="N258" s="228">
        <v>253.19</v>
      </c>
      <c r="O258" s="228">
        <v>253.19</v>
      </c>
      <c r="P258" s="228">
        <v>253.19</v>
      </c>
      <c r="Q258" s="228">
        <v>253.19</v>
      </c>
      <c r="R258" s="228">
        <v>253.19</v>
      </c>
      <c r="S258" s="228">
        <v>253.19</v>
      </c>
      <c r="T258" s="228">
        <v>253.19</v>
      </c>
      <c r="U258" s="228">
        <v>253.19</v>
      </c>
      <c r="V258" s="228">
        <v>253.19</v>
      </c>
      <c r="W258" s="228">
        <v>253.19</v>
      </c>
      <c r="X258" s="228">
        <v>253.19</v>
      </c>
      <c r="Y258" s="228">
        <v>253.19</v>
      </c>
      <c r="AB258" s="4">
        <v>17</v>
      </c>
      <c r="AC258" s="4">
        <v>13</v>
      </c>
    </row>
    <row r="259" spans="1:29" x14ac:dyDescent="0.25">
      <c r="A259" s="111">
        <v>6</v>
      </c>
      <c r="B259" s="228">
        <v>253.19</v>
      </c>
      <c r="C259" s="228">
        <v>253.19</v>
      </c>
      <c r="D259" s="228">
        <v>253.19</v>
      </c>
      <c r="E259" s="228">
        <v>253.19</v>
      </c>
      <c r="F259" s="228">
        <v>253.19</v>
      </c>
      <c r="G259" s="228">
        <v>253.19</v>
      </c>
      <c r="H259" s="228">
        <v>253.19</v>
      </c>
      <c r="I259" s="228">
        <v>253.19</v>
      </c>
      <c r="J259" s="228">
        <v>253.19</v>
      </c>
      <c r="K259" s="228">
        <v>253.19</v>
      </c>
      <c r="L259" s="228">
        <v>253.19</v>
      </c>
      <c r="M259" s="228">
        <v>253.19</v>
      </c>
      <c r="N259" s="228">
        <v>253.19</v>
      </c>
      <c r="O259" s="228">
        <v>253.19</v>
      </c>
      <c r="P259" s="228">
        <v>253.19</v>
      </c>
      <c r="Q259" s="228">
        <v>253.19</v>
      </c>
      <c r="R259" s="228">
        <v>253.19</v>
      </c>
      <c r="S259" s="228">
        <v>253.19</v>
      </c>
      <c r="T259" s="228">
        <v>253.19</v>
      </c>
      <c r="U259" s="228">
        <v>253.19</v>
      </c>
      <c r="V259" s="228">
        <v>253.19</v>
      </c>
      <c r="W259" s="228">
        <v>253.19</v>
      </c>
      <c r="X259" s="228">
        <v>253.19</v>
      </c>
      <c r="Y259" s="228">
        <v>253.19</v>
      </c>
      <c r="AB259" s="4">
        <v>17</v>
      </c>
      <c r="AC259" s="4">
        <v>14</v>
      </c>
    </row>
    <row r="260" spans="1:29" x14ac:dyDescent="0.25">
      <c r="A260" s="111">
        <v>7</v>
      </c>
      <c r="B260" s="228">
        <v>253.19</v>
      </c>
      <c r="C260" s="228">
        <v>253.19</v>
      </c>
      <c r="D260" s="228">
        <v>253.19</v>
      </c>
      <c r="E260" s="228">
        <v>253.19</v>
      </c>
      <c r="F260" s="228">
        <v>253.19</v>
      </c>
      <c r="G260" s="228">
        <v>253.19</v>
      </c>
      <c r="H260" s="228">
        <v>253.19</v>
      </c>
      <c r="I260" s="228">
        <v>253.19</v>
      </c>
      <c r="J260" s="228">
        <v>253.19</v>
      </c>
      <c r="K260" s="228">
        <v>253.19</v>
      </c>
      <c r="L260" s="228">
        <v>253.19</v>
      </c>
      <c r="M260" s="228">
        <v>253.19</v>
      </c>
      <c r="N260" s="228">
        <v>253.19</v>
      </c>
      <c r="O260" s="228">
        <v>253.19</v>
      </c>
      <c r="P260" s="228">
        <v>253.19</v>
      </c>
      <c r="Q260" s="228">
        <v>253.19</v>
      </c>
      <c r="R260" s="228">
        <v>253.19</v>
      </c>
      <c r="S260" s="228">
        <v>253.19</v>
      </c>
      <c r="T260" s="228">
        <v>253.19</v>
      </c>
      <c r="U260" s="228">
        <v>253.19</v>
      </c>
      <c r="V260" s="228">
        <v>253.19</v>
      </c>
      <c r="W260" s="228">
        <v>253.19</v>
      </c>
      <c r="X260" s="228">
        <v>253.19</v>
      </c>
      <c r="Y260" s="228">
        <v>253.19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228">
        <v>253.19</v>
      </c>
      <c r="C261" s="228">
        <v>253.19</v>
      </c>
      <c r="D261" s="228">
        <v>253.19</v>
      </c>
      <c r="E261" s="228">
        <v>253.19</v>
      </c>
      <c r="F261" s="228">
        <v>253.19</v>
      </c>
      <c r="G261" s="228">
        <v>253.19</v>
      </c>
      <c r="H261" s="228">
        <v>253.19</v>
      </c>
      <c r="I261" s="228">
        <v>253.19</v>
      </c>
      <c r="J261" s="228">
        <v>253.19</v>
      </c>
      <c r="K261" s="228">
        <v>253.19</v>
      </c>
      <c r="L261" s="228">
        <v>253.19</v>
      </c>
      <c r="M261" s="228">
        <v>253.19</v>
      </c>
      <c r="N261" s="228">
        <v>253.19</v>
      </c>
      <c r="O261" s="228">
        <v>253.19</v>
      </c>
      <c r="P261" s="228">
        <v>253.19</v>
      </c>
      <c r="Q261" s="228">
        <v>253.19</v>
      </c>
      <c r="R261" s="228">
        <v>253.19</v>
      </c>
      <c r="S261" s="228">
        <v>253.19</v>
      </c>
      <c r="T261" s="228">
        <v>253.19</v>
      </c>
      <c r="U261" s="228">
        <v>253.19</v>
      </c>
      <c r="V261" s="228">
        <v>253.19</v>
      </c>
      <c r="W261" s="228">
        <v>253.19</v>
      </c>
      <c r="X261" s="228">
        <v>253.19</v>
      </c>
      <c r="Y261" s="228">
        <v>253.19</v>
      </c>
      <c r="AB261" s="4">
        <v>17</v>
      </c>
      <c r="AC261" s="4">
        <v>16</v>
      </c>
    </row>
    <row r="262" spans="1:29" x14ac:dyDescent="0.25">
      <c r="A262" s="111">
        <v>9</v>
      </c>
      <c r="B262" s="228">
        <v>253.19</v>
      </c>
      <c r="C262" s="228">
        <v>253.19</v>
      </c>
      <c r="D262" s="228">
        <v>253.19</v>
      </c>
      <c r="E262" s="228">
        <v>253.19</v>
      </c>
      <c r="F262" s="228">
        <v>253.19</v>
      </c>
      <c r="G262" s="228">
        <v>253.19</v>
      </c>
      <c r="H262" s="228">
        <v>253.19</v>
      </c>
      <c r="I262" s="228">
        <v>253.19</v>
      </c>
      <c r="J262" s="228">
        <v>253.19</v>
      </c>
      <c r="K262" s="228">
        <v>253.19</v>
      </c>
      <c r="L262" s="228">
        <v>253.19</v>
      </c>
      <c r="M262" s="228">
        <v>253.19</v>
      </c>
      <c r="N262" s="228">
        <v>253.19</v>
      </c>
      <c r="O262" s="228">
        <v>253.19</v>
      </c>
      <c r="P262" s="228">
        <v>253.19</v>
      </c>
      <c r="Q262" s="228">
        <v>253.19</v>
      </c>
      <c r="R262" s="228">
        <v>253.19</v>
      </c>
      <c r="S262" s="228">
        <v>253.19</v>
      </c>
      <c r="T262" s="228">
        <v>253.19</v>
      </c>
      <c r="U262" s="228">
        <v>253.19</v>
      </c>
      <c r="V262" s="228">
        <v>253.19</v>
      </c>
      <c r="W262" s="228">
        <v>253.19</v>
      </c>
      <c r="X262" s="228">
        <v>253.19</v>
      </c>
      <c r="Y262" s="228">
        <v>253.19</v>
      </c>
      <c r="AB262" s="4">
        <v>17</v>
      </c>
      <c r="AC262" s="4">
        <v>17</v>
      </c>
    </row>
    <row r="263" spans="1:29" x14ac:dyDescent="0.25">
      <c r="A263" s="111">
        <v>10</v>
      </c>
      <c r="B263" s="228">
        <v>253.19</v>
      </c>
      <c r="C263" s="228">
        <v>253.19</v>
      </c>
      <c r="D263" s="228">
        <v>253.19</v>
      </c>
      <c r="E263" s="228">
        <v>253.19</v>
      </c>
      <c r="F263" s="228">
        <v>253.19</v>
      </c>
      <c r="G263" s="228">
        <v>253.19</v>
      </c>
      <c r="H263" s="228">
        <v>253.19</v>
      </c>
      <c r="I263" s="228">
        <v>253.19</v>
      </c>
      <c r="J263" s="228">
        <v>253.19</v>
      </c>
      <c r="K263" s="228">
        <v>253.19</v>
      </c>
      <c r="L263" s="228">
        <v>253.19</v>
      </c>
      <c r="M263" s="228">
        <v>253.19</v>
      </c>
      <c r="N263" s="228">
        <v>253.19</v>
      </c>
      <c r="O263" s="228">
        <v>253.19</v>
      </c>
      <c r="P263" s="228">
        <v>253.19</v>
      </c>
      <c r="Q263" s="228">
        <v>253.19</v>
      </c>
      <c r="R263" s="228">
        <v>253.19</v>
      </c>
      <c r="S263" s="228">
        <v>253.19</v>
      </c>
      <c r="T263" s="228">
        <v>253.19</v>
      </c>
      <c r="U263" s="228">
        <v>253.19</v>
      </c>
      <c r="V263" s="228">
        <v>253.19</v>
      </c>
      <c r="W263" s="228">
        <v>253.19</v>
      </c>
      <c r="X263" s="228">
        <v>253.19</v>
      </c>
      <c r="Y263" s="228">
        <v>253.19</v>
      </c>
      <c r="AB263" s="4">
        <v>17</v>
      </c>
      <c r="AC263" s="4">
        <v>18</v>
      </c>
    </row>
    <row r="264" spans="1:29" x14ac:dyDescent="0.25">
      <c r="A264" s="111">
        <v>11</v>
      </c>
      <c r="B264" s="228">
        <v>253.19</v>
      </c>
      <c r="C264" s="228">
        <v>253.19</v>
      </c>
      <c r="D264" s="228">
        <v>253.19</v>
      </c>
      <c r="E264" s="228">
        <v>253.19</v>
      </c>
      <c r="F264" s="228">
        <v>253.19</v>
      </c>
      <c r="G264" s="228">
        <v>253.19</v>
      </c>
      <c r="H264" s="228">
        <v>253.19</v>
      </c>
      <c r="I264" s="228">
        <v>253.19</v>
      </c>
      <c r="J264" s="228">
        <v>253.19</v>
      </c>
      <c r="K264" s="228">
        <v>253.19</v>
      </c>
      <c r="L264" s="228">
        <v>253.19</v>
      </c>
      <c r="M264" s="228">
        <v>253.19</v>
      </c>
      <c r="N264" s="228">
        <v>253.19</v>
      </c>
      <c r="O264" s="228">
        <v>253.19</v>
      </c>
      <c r="P264" s="228">
        <v>253.19</v>
      </c>
      <c r="Q264" s="228">
        <v>253.19</v>
      </c>
      <c r="R264" s="228">
        <v>253.19</v>
      </c>
      <c r="S264" s="228">
        <v>253.19</v>
      </c>
      <c r="T264" s="228">
        <v>253.19</v>
      </c>
      <c r="U264" s="228">
        <v>253.19</v>
      </c>
      <c r="V264" s="228">
        <v>253.19</v>
      </c>
      <c r="W264" s="228">
        <v>253.19</v>
      </c>
      <c r="X264" s="228">
        <v>253.19</v>
      </c>
      <c r="Y264" s="228">
        <v>253.19</v>
      </c>
      <c r="AB264" s="4">
        <v>17</v>
      </c>
      <c r="AC264" s="4">
        <v>19</v>
      </c>
    </row>
    <row r="265" spans="1:29" x14ac:dyDescent="0.25">
      <c r="A265" s="111">
        <v>12</v>
      </c>
      <c r="B265" s="228">
        <v>253.19</v>
      </c>
      <c r="C265" s="228">
        <v>253.19</v>
      </c>
      <c r="D265" s="228">
        <v>253.19</v>
      </c>
      <c r="E265" s="228">
        <v>253.19</v>
      </c>
      <c r="F265" s="228">
        <v>253.19</v>
      </c>
      <c r="G265" s="228">
        <v>253.19</v>
      </c>
      <c r="H265" s="228">
        <v>253.19</v>
      </c>
      <c r="I265" s="228">
        <v>253.19</v>
      </c>
      <c r="J265" s="228">
        <v>253.19</v>
      </c>
      <c r="K265" s="228">
        <v>253.19</v>
      </c>
      <c r="L265" s="228">
        <v>253.19</v>
      </c>
      <c r="M265" s="228">
        <v>253.19</v>
      </c>
      <c r="N265" s="228">
        <v>253.19</v>
      </c>
      <c r="O265" s="228">
        <v>253.19</v>
      </c>
      <c r="P265" s="228">
        <v>253.19</v>
      </c>
      <c r="Q265" s="228">
        <v>253.19</v>
      </c>
      <c r="R265" s="228">
        <v>253.19</v>
      </c>
      <c r="S265" s="228">
        <v>253.19</v>
      </c>
      <c r="T265" s="228">
        <v>253.19</v>
      </c>
      <c r="U265" s="228">
        <v>253.19</v>
      </c>
      <c r="V265" s="228">
        <v>253.19</v>
      </c>
      <c r="W265" s="228">
        <v>253.19</v>
      </c>
      <c r="X265" s="228">
        <v>253.19</v>
      </c>
      <c r="Y265" s="228">
        <v>253.19</v>
      </c>
      <c r="AB265" s="4">
        <v>17</v>
      </c>
      <c r="AC265" s="4">
        <v>20</v>
      </c>
    </row>
    <row r="266" spans="1:29" x14ac:dyDescent="0.25">
      <c r="A266" s="111">
        <v>13</v>
      </c>
      <c r="B266" s="228">
        <v>253.19</v>
      </c>
      <c r="C266" s="228">
        <v>253.19</v>
      </c>
      <c r="D266" s="228">
        <v>253.19</v>
      </c>
      <c r="E266" s="228">
        <v>253.19</v>
      </c>
      <c r="F266" s="228">
        <v>253.19</v>
      </c>
      <c r="G266" s="228">
        <v>253.19</v>
      </c>
      <c r="H266" s="228">
        <v>253.19</v>
      </c>
      <c r="I266" s="228">
        <v>253.19</v>
      </c>
      <c r="J266" s="228">
        <v>253.19</v>
      </c>
      <c r="K266" s="228">
        <v>253.19</v>
      </c>
      <c r="L266" s="228">
        <v>253.19</v>
      </c>
      <c r="M266" s="228">
        <v>253.19</v>
      </c>
      <c r="N266" s="228">
        <v>253.19</v>
      </c>
      <c r="O266" s="228">
        <v>253.19</v>
      </c>
      <c r="P266" s="228">
        <v>253.19</v>
      </c>
      <c r="Q266" s="228">
        <v>253.19</v>
      </c>
      <c r="R266" s="228">
        <v>253.19</v>
      </c>
      <c r="S266" s="228">
        <v>253.19</v>
      </c>
      <c r="T266" s="228">
        <v>253.19</v>
      </c>
      <c r="U266" s="228">
        <v>253.19</v>
      </c>
      <c r="V266" s="228">
        <v>253.19</v>
      </c>
      <c r="W266" s="228">
        <v>253.19</v>
      </c>
      <c r="X266" s="228">
        <v>253.19</v>
      </c>
      <c r="Y266" s="228">
        <v>253.19</v>
      </c>
      <c r="AB266" s="4">
        <v>17</v>
      </c>
      <c r="AC266" s="4">
        <v>21</v>
      </c>
    </row>
    <row r="267" spans="1:29" x14ac:dyDescent="0.25">
      <c r="A267" s="111">
        <v>14</v>
      </c>
      <c r="B267" s="228">
        <v>253.19</v>
      </c>
      <c r="C267" s="228">
        <v>253.19</v>
      </c>
      <c r="D267" s="228">
        <v>253.19</v>
      </c>
      <c r="E267" s="228">
        <v>253.19</v>
      </c>
      <c r="F267" s="228">
        <v>253.19</v>
      </c>
      <c r="G267" s="228">
        <v>253.19</v>
      </c>
      <c r="H267" s="228">
        <v>253.19</v>
      </c>
      <c r="I267" s="228">
        <v>253.19</v>
      </c>
      <c r="J267" s="228">
        <v>253.19</v>
      </c>
      <c r="K267" s="228">
        <v>253.19</v>
      </c>
      <c r="L267" s="228">
        <v>253.19</v>
      </c>
      <c r="M267" s="228">
        <v>253.19</v>
      </c>
      <c r="N267" s="228">
        <v>253.19</v>
      </c>
      <c r="O267" s="228">
        <v>253.19</v>
      </c>
      <c r="P267" s="228">
        <v>253.19</v>
      </c>
      <c r="Q267" s="228">
        <v>253.19</v>
      </c>
      <c r="R267" s="228">
        <v>253.19</v>
      </c>
      <c r="S267" s="228">
        <v>253.19</v>
      </c>
      <c r="T267" s="228">
        <v>253.19</v>
      </c>
      <c r="U267" s="228">
        <v>253.19</v>
      </c>
      <c r="V267" s="228">
        <v>253.19</v>
      </c>
      <c r="W267" s="228">
        <v>253.19</v>
      </c>
      <c r="X267" s="228">
        <v>253.19</v>
      </c>
      <c r="Y267" s="228">
        <v>253.19</v>
      </c>
      <c r="AB267" s="4">
        <v>17</v>
      </c>
      <c r="AC267" s="4">
        <v>22</v>
      </c>
    </row>
    <row r="268" spans="1:29" x14ac:dyDescent="0.25">
      <c r="A268" s="111">
        <v>15</v>
      </c>
      <c r="B268" s="228">
        <v>253.19</v>
      </c>
      <c r="C268" s="228">
        <v>253.19</v>
      </c>
      <c r="D268" s="228">
        <v>253.19</v>
      </c>
      <c r="E268" s="228">
        <v>253.19</v>
      </c>
      <c r="F268" s="228">
        <v>253.19</v>
      </c>
      <c r="G268" s="228">
        <v>253.19</v>
      </c>
      <c r="H268" s="228">
        <v>253.19</v>
      </c>
      <c r="I268" s="228">
        <v>253.19</v>
      </c>
      <c r="J268" s="228">
        <v>253.19</v>
      </c>
      <c r="K268" s="228">
        <v>253.19</v>
      </c>
      <c r="L268" s="228">
        <v>253.19</v>
      </c>
      <c r="M268" s="228">
        <v>253.19</v>
      </c>
      <c r="N268" s="228">
        <v>253.19</v>
      </c>
      <c r="O268" s="228">
        <v>253.19</v>
      </c>
      <c r="P268" s="228">
        <v>253.19</v>
      </c>
      <c r="Q268" s="228">
        <v>253.19</v>
      </c>
      <c r="R268" s="228">
        <v>253.19</v>
      </c>
      <c r="S268" s="228">
        <v>253.19</v>
      </c>
      <c r="T268" s="228">
        <v>253.19</v>
      </c>
      <c r="U268" s="228">
        <v>253.19</v>
      </c>
      <c r="V268" s="228">
        <v>253.19</v>
      </c>
      <c r="W268" s="228">
        <v>253.19</v>
      </c>
      <c r="X268" s="228">
        <v>253.19</v>
      </c>
      <c r="Y268" s="228">
        <v>253.19</v>
      </c>
      <c r="AB268" s="4">
        <v>17</v>
      </c>
      <c r="AC268" s="4">
        <v>23</v>
      </c>
    </row>
    <row r="269" spans="1:29" x14ac:dyDescent="0.25">
      <c r="A269" s="111">
        <v>16</v>
      </c>
      <c r="B269" s="228">
        <v>253.19</v>
      </c>
      <c r="C269" s="228">
        <v>253.19</v>
      </c>
      <c r="D269" s="228">
        <v>253.19</v>
      </c>
      <c r="E269" s="228">
        <v>253.19</v>
      </c>
      <c r="F269" s="228">
        <v>253.19</v>
      </c>
      <c r="G269" s="228">
        <v>253.19</v>
      </c>
      <c r="H269" s="228">
        <v>253.19</v>
      </c>
      <c r="I269" s="228">
        <v>253.19</v>
      </c>
      <c r="J269" s="228">
        <v>253.19</v>
      </c>
      <c r="K269" s="228">
        <v>253.19</v>
      </c>
      <c r="L269" s="228">
        <v>253.19</v>
      </c>
      <c r="M269" s="228">
        <v>253.19</v>
      </c>
      <c r="N269" s="228">
        <v>253.19</v>
      </c>
      <c r="O269" s="228">
        <v>253.19</v>
      </c>
      <c r="P269" s="228">
        <v>253.19</v>
      </c>
      <c r="Q269" s="228">
        <v>253.19</v>
      </c>
      <c r="R269" s="228">
        <v>253.19</v>
      </c>
      <c r="S269" s="228">
        <v>253.19</v>
      </c>
      <c r="T269" s="228">
        <v>253.19</v>
      </c>
      <c r="U269" s="228">
        <v>253.19</v>
      </c>
      <c r="V269" s="228">
        <v>253.19</v>
      </c>
      <c r="W269" s="228">
        <v>253.19</v>
      </c>
      <c r="X269" s="228">
        <v>253.19</v>
      </c>
      <c r="Y269" s="228">
        <v>253.19</v>
      </c>
      <c r="AB269" s="4">
        <v>17</v>
      </c>
      <c r="AC269" s="4">
        <v>24</v>
      </c>
    </row>
    <row r="270" spans="1:29" x14ac:dyDescent="0.25">
      <c r="A270" s="111">
        <v>17</v>
      </c>
      <c r="B270" s="228">
        <v>253.19</v>
      </c>
      <c r="C270" s="228">
        <v>253.19</v>
      </c>
      <c r="D270" s="228">
        <v>253.19</v>
      </c>
      <c r="E270" s="228">
        <v>253.19</v>
      </c>
      <c r="F270" s="228">
        <v>253.19</v>
      </c>
      <c r="G270" s="228">
        <v>253.19</v>
      </c>
      <c r="H270" s="228">
        <v>253.19</v>
      </c>
      <c r="I270" s="228">
        <v>253.19</v>
      </c>
      <c r="J270" s="228">
        <v>253.19</v>
      </c>
      <c r="K270" s="228">
        <v>253.19</v>
      </c>
      <c r="L270" s="228">
        <v>253.19</v>
      </c>
      <c r="M270" s="228">
        <v>253.19</v>
      </c>
      <c r="N270" s="228">
        <v>253.19</v>
      </c>
      <c r="O270" s="228">
        <v>253.19</v>
      </c>
      <c r="P270" s="228">
        <v>253.19</v>
      </c>
      <c r="Q270" s="228">
        <v>253.19</v>
      </c>
      <c r="R270" s="228">
        <v>253.19</v>
      </c>
      <c r="S270" s="228">
        <v>253.19</v>
      </c>
      <c r="T270" s="228">
        <v>253.19</v>
      </c>
      <c r="U270" s="228">
        <v>253.19</v>
      </c>
      <c r="V270" s="228">
        <v>253.19</v>
      </c>
      <c r="W270" s="228">
        <v>253.19</v>
      </c>
      <c r="X270" s="228">
        <v>253.19</v>
      </c>
      <c r="Y270" s="228">
        <v>253.19</v>
      </c>
      <c r="AB270" s="4">
        <v>17</v>
      </c>
      <c r="AC270" s="4">
        <v>25</v>
      </c>
    </row>
    <row r="271" spans="1:29" x14ac:dyDescent="0.25">
      <c r="A271" s="111">
        <v>18</v>
      </c>
      <c r="B271" s="228">
        <v>253.19</v>
      </c>
      <c r="C271" s="228">
        <v>253.19</v>
      </c>
      <c r="D271" s="228">
        <v>253.19</v>
      </c>
      <c r="E271" s="228">
        <v>253.19</v>
      </c>
      <c r="F271" s="228">
        <v>253.19</v>
      </c>
      <c r="G271" s="228">
        <v>253.19</v>
      </c>
      <c r="H271" s="228">
        <v>253.19</v>
      </c>
      <c r="I271" s="228">
        <v>253.19</v>
      </c>
      <c r="J271" s="228">
        <v>253.19</v>
      </c>
      <c r="K271" s="228">
        <v>253.19</v>
      </c>
      <c r="L271" s="228">
        <v>253.19</v>
      </c>
      <c r="M271" s="228">
        <v>253.19</v>
      </c>
      <c r="N271" s="228">
        <v>253.19</v>
      </c>
      <c r="O271" s="228">
        <v>253.19</v>
      </c>
      <c r="P271" s="228">
        <v>253.19</v>
      </c>
      <c r="Q271" s="228">
        <v>253.19</v>
      </c>
      <c r="R271" s="228">
        <v>253.19</v>
      </c>
      <c r="S271" s="228">
        <v>253.19</v>
      </c>
      <c r="T271" s="228">
        <v>253.19</v>
      </c>
      <c r="U271" s="228">
        <v>253.19</v>
      </c>
      <c r="V271" s="228">
        <v>253.19</v>
      </c>
      <c r="W271" s="228">
        <v>253.19</v>
      </c>
      <c r="X271" s="228">
        <v>253.19</v>
      </c>
      <c r="Y271" s="228">
        <v>253.19</v>
      </c>
      <c r="AB271" s="4">
        <v>18</v>
      </c>
      <c r="AC271" s="4">
        <v>2</v>
      </c>
    </row>
    <row r="272" spans="1:29" x14ac:dyDescent="0.25">
      <c r="A272" s="111">
        <v>19</v>
      </c>
      <c r="B272" s="228">
        <v>253.19</v>
      </c>
      <c r="C272" s="228">
        <v>253.19</v>
      </c>
      <c r="D272" s="228">
        <v>253.19</v>
      </c>
      <c r="E272" s="228">
        <v>253.19</v>
      </c>
      <c r="F272" s="228">
        <v>253.19</v>
      </c>
      <c r="G272" s="228">
        <v>253.19</v>
      </c>
      <c r="H272" s="228">
        <v>253.19</v>
      </c>
      <c r="I272" s="228">
        <v>253.19</v>
      </c>
      <c r="J272" s="228">
        <v>253.19</v>
      </c>
      <c r="K272" s="228">
        <v>253.19</v>
      </c>
      <c r="L272" s="228">
        <v>253.19</v>
      </c>
      <c r="M272" s="228">
        <v>253.19</v>
      </c>
      <c r="N272" s="228">
        <v>253.19</v>
      </c>
      <c r="O272" s="228">
        <v>253.19</v>
      </c>
      <c r="P272" s="228">
        <v>253.19</v>
      </c>
      <c r="Q272" s="228">
        <v>253.19</v>
      </c>
      <c r="R272" s="228">
        <v>253.19</v>
      </c>
      <c r="S272" s="228">
        <v>253.19</v>
      </c>
      <c r="T272" s="228">
        <v>253.19</v>
      </c>
      <c r="U272" s="228">
        <v>253.19</v>
      </c>
      <c r="V272" s="228">
        <v>253.19</v>
      </c>
      <c r="W272" s="228">
        <v>253.19</v>
      </c>
      <c r="X272" s="228">
        <v>253.19</v>
      </c>
      <c r="Y272" s="228">
        <v>253.19</v>
      </c>
      <c r="AB272" s="4">
        <v>18</v>
      </c>
      <c r="AC272" s="4">
        <v>3</v>
      </c>
    </row>
    <row r="273" spans="1:29" x14ac:dyDescent="0.25">
      <c r="A273" s="111">
        <v>20</v>
      </c>
      <c r="B273" s="228">
        <v>253.19</v>
      </c>
      <c r="C273" s="228">
        <v>253.19</v>
      </c>
      <c r="D273" s="228">
        <v>253.19</v>
      </c>
      <c r="E273" s="228">
        <v>253.19</v>
      </c>
      <c r="F273" s="228">
        <v>253.19</v>
      </c>
      <c r="G273" s="228">
        <v>253.19</v>
      </c>
      <c r="H273" s="228">
        <v>253.19</v>
      </c>
      <c r="I273" s="228">
        <v>253.19</v>
      </c>
      <c r="J273" s="228">
        <v>253.19</v>
      </c>
      <c r="K273" s="228">
        <v>253.19</v>
      </c>
      <c r="L273" s="228">
        <v>253.19</v>
      </c>
      <c r="M273" s="228">
        <v>253.19</v>
      </c>
      <c r="N273" s="228">
        <v>253.19</v>
      </c>
      <c r="O273" s="228">
        <v>253.19</v>
      </c>
      <c r="P273" s="228">
        <v>253.19</v>
      </c>
      <c r="Q273" s="228">
        <v>253.19</v>
      </c>
      <c r="R273" s="228">
        <v>253.19</v>
      </c>
      <c r="S273" s="228">
        <v>253.19</v>
      </c>
      <c r="T273" s="228">
        <v>253.19</v>
      </c>
      <c r="U273" s="228">
        <v>253.19</v>
      </c>
      <c r="V273" s="228">
        <v>253.19</v>
      </c>
      <c r="W273" s="228">
        <v>253.19</v>
      </c>
      <c r="X273" s="228">
        <v>253.19</v>
      </c>
      <c r="Y273" s="228">
        <v>253.19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228">
        <v>253.19</v>
      </c>
      <c r="C274" s="228">
        <v>253.19</v>
      </c>
      <c r="D274" s="228">
        <v>253.19</v>
      </c>
      <c r="E274" s="228">
        <v>253.19</v>
      </c>
      <c r="F274" s="228">
        <v>253.19</v>
      </c>
      <c r="G274" s="228">
        <v>253.19</v>
      </c>
      <c r="H274" s="228">
        <v>253.19</v>
      </c>
      <c r="I274" s="228">
        <v>253.19</v>
      </c>
      <c r="J274" s="228">
        <v>253.19</v>
      </c>
      <c r="K274" s="228">
        <v>253.19</v>
      </c>
      <c r="L274" s="228">
        <v>253.19</v>
      </c>
      <c r="M274" s="228">
        <v>253.19</v>
      </c>
      <c r="N274" s="228">
        <v>253.19</v>
      </c>
      <c r="O274" s="228">
        <v>253.19</v>
      </c>
      <c r="P274" s="228">
        <v>253.19</v>
      </c>
      <c r="Q274" s="228">
        <v>253.19</v>
      </c>
      <c r="R274" s="228">
        <v>253.19</v>
      </c>
      <c r="S274" s="228">
        <v>253.19</v>
      </c>
      <c r="T274" s="228">
        <v>253.19</v>
      </c>
      <c r="U274" s="228">
        <v>253.19</v>
      </c>
      <c r="V274" s="228">
        <v>253.19</v>
      </c>
      <c r="W274" s="228">
        <v>253.19</v>
      </c>
      <c r="X274" s="228">
        <v>253.19</v>
      </c>
      <c r="Y274" s="228">
        <v>253.19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228">
        <v>253.19</v>
      </c>
      <c r="C275" s="228">
        <v>253.19</v>
      </c>
      <c r="D275" s="228">
        <v>253.19</v>
      </c>
      <c r="E275" s="228">
        <v>253.19</v>
      </c>
      <c r="F275" s="228">
        <v>253.19</v>
      </c>
      <c r="G275" s="228">
        <v>253.19</v>
      </c>
      <c r="H275" s="228">
        <v>253.19</v>
      </c>
      <c r="I275" s="228">
        <v>253.19</v>
      </c>
      <c r="J275" s="228">
        <v>253.19</v>
      </c>
      <c r="K275" s="228">
        <v>253.19</v>
      </c>
      <c r="L275" s="228">
        <v>253.19</v>
      </c>
      <c r="M275" s="228">
        <v>253.19</v>
      </c>
      <c r="N275" s="228">
        <v>253.19</v>
      </c>
      <c r="O275" s="228">
        <v>253.19</v>
      </c>
      <c r="P275" s="228">
        <v>253.19</v>
      </c>
      <c r="Q275" s="228">
        <v>253.19</v>
      </c>
      <c r="R275" s="228">
        <v>253.19</v>
      </c>
      <c r="S275" s="228">
        <v>253.19</v>
      </c>
      <c r="T275" s="228">
        <v>253.19</v>
      </c>
      <c r="U275" s="228">
        <v>253.19</v>
      </c>
      <c r="V275" s="228">
        <v>253.19</v>
      </c>
      <c r="W275" s="228">
        <v>253.19</v>
      </c>
      <c r="X275" s="228">
        <v>253.19</v>
      </c>
      <c r="Y275" s="228">
        <v>253.19</v>
      </c>
      <c r="AB275" s="4">
        <v>18</v>
      </c>
      <c r="AC275" s="4">
        <v>6</v>
      </c>
    </row>
    <row r="276" spans="1:29" x14ac:dyDescent="0.25">
      <c r="A276" s="111">
        <v>23</v>
      </c>
      <c r="B276" s="228">
        <v>253.19</v>
      </c>
      <c r="C276" s="228">
        <v>253.19</v>
      </c>
      <c r="D276" s="228">
        <v>253.19</v>
      </c>
      <c r="E276" s="228">
        <v>253.19</v>
      </c>
      <c r="F276" s="228">
        <v>253.19</v>
      </c>
      <c r="G276" s="228">
        <v>253.19</v>
      </c>
      <c r="H276" s="228">
        <v>253.19</v>
      </c>
      <c r="I276" s="228">
        <v>253.19</v>
      </c>
      <c r="J276" s="228">
        <v>253.19</v>
      </c>
      <c r="K276" s="228">
        <v>253.19</v>
      </c>
      <c r="L276" s="228">
        <v>253.19</v>
      </c>
      <c r="M276" s="228">
        <v>253.19</v>
      </c>
      <c r="N276" s="228">
        <v>253.19</v>
      </c>
      <c r="O276" s="228">
        <v>253.19</v>
      </c>
      <c r="P276" s="228">
        <v>253.19</v>
      </c>
      <c r="Q276" s="228">
        <v>253.19</v>
      </c>
      <c r="R276" s="228">
        <v>253.19</v>
      </c>
      <c r="S276" s="228">
        <v>253.19</v>
      </c>
      <c r="T276" s="228">
        <v>253.19</v>
      </c>
      <c r="U276" s="228">
        <v>253.19</v>
      </c>
      <c r="V276" s="228">
        <v>253.19</v>
      </c>
      <c r="W276" s="228">
        <v>253.19</v>
      </c>
      <c r="X276" s="228">
        <v>253.19</v>
      </c>
      <c r="Y276" s="228">
        <v>253.19</v>
      </c>
      <c r="AB276" s="4">
        <v>18</v>
      </c>
      <c r="AC276" s="4">
        <v>7</v>
      </c>
    </row>
    <row r="277" spans="1:29" x14ac:dyDescent="0.25">
      <c r="A277" s="111">
        <v>24</v>
      </c>
      <c r="B277" s="228">
        <v>253.19</v>
      </c>
      <c r="C277" s="228">
        <v>253.19</v>
      </c>
      <c r="D277" s="228">
        <v>253.19</v>
      </c>
      <c r="E277" s="228">
        <v>253.19</v>
      </c>
      <c r="F277" s="228">
        <v>253.19</v>
      </c>
      <c r="G277" s="228">
        <v>253.19</v>
      </c>
      <c r="H277" s="228">
        <v>253.19</v>
      </c>
      <c r="I277" s="228">
        <v>253.19</v>
      </c>
      <c r="J277" s="228">
        <v>253.19</v>
      </c>
      <c r="K277" s="228">
        <v>253.19</v>
      </c>
      <c r="L277" s="228">
        <v>253.19</v>
      </c>
      <c r="M277" s="228">
        <v>253.19</v>
      </c>
      <c r="N277" s="228">
        <v>253.19</v>
      </c>
      <c r="O277" s="228">
        <v>253.19</v>
      </c>
      <c r="P277" s="228">
        <v>253.19</v>
      </c>
      <c r="Q277" s="228">
        <v>253.19</v>
      </c>
      <c r="R277" s="228">
        <v>253.19</v>
      </c>
      <c r="S277" s="228">
        <v>253.19</v>
      </c>
      <c r="T277" s="228">
        <v>253.19</v>
      </c>
      <c r="U277" s="228">
        <v>253.19</v>
      </c>
      <c r="V277" s="228">
        <v>253.19</v>
      </c>
      <c r="W277" s="228">
        <v>253.19</v>
      </c>
      <c r="X277" s="228">
        <v>253.19</v>
      </c>
      <c r="Y277" s="228">
        <v>253.19</v>
      </c>
      <c r="AB277" s="4">
        <v>18</v>
      </c>
      <c r="AC277" s="4">
        <v>8</v>
      </c>
    </row>
    <row r="278" spans="1:29" x14ac:dyDescent="0.25">
      <c r="A278" s="111">
        <v>25</v>
      </c>
      <c r="B278" s="228">
        <v>253.19</v>
      </c>
      <c r="C278" s="228">
        <v>253.19</v>
      </c>
      <c r="D278" s="228">
        <v>253.19</v>
      </c>
      <c r="E278" s="228">
        <v>253.19</v>
      </c>
      <c r="F278" s="228">
        <v>253.19</v>
      </c>
      <c r="G278" s="228">
        <v>253.19</v>
      </c>
      <c r="H278" s="228">
        <v>253.19</v>
      </c>
      <c r="I278" s="228">
        <v>253.19</v>
      </c>
      <c r="J278" s="228">
        <v>253.19</v>
      </c>
      <c r="K278" s="228">
        <v>253.19</v>
      </c>
      <c r="L278" s="228">
        <v>253.19</v>
      </c>
      <c r="M278" s="228">
        <v>253.19</v>
      </c>
      <c r="N278" s="228">
        <v>253.19</v>
      </c>
      <c r="O278" s="228">
        <v>253.19</v>
      </c>
      <c r="P278" s="228">
        <v>253.19</v>
      </c>
      <c r="Q278" s="228">
        <v>253.19</v>
      </c>
      <c r="R278" s="228">
        <v>253.19</v>
      </c>
      <c r="S278" s="228">
        <v>253.19</v>
      </c>
      <c r="T278" s="228">
        <v>253.19</v>
      </c>
      <c r="U278" s="228">
        <v>253.19</v>
      </c>
      <c r="V278" s="228">
        <v>253.19</v>
      </c>
      <c r="W278" s="228">
        <v>253.19</v>
      </c>
      <c r="X278" s="228">
        <v>253.19</v>
      </c>
      <c r="Y278" s="228">
        <v>253.19</v>
      </c>
      <c r="AB278" s="4">
        <v>18</v>
      </c>
      <c r="AC278" s="4">
        <v>9</v>
      </c>
    </row>
    <row r="279" spans="1:29" x14ac:dyDescent="0.25">
      <c r="A279" s="111">
        <v>26</v>
      </c>
      <c r="B279" s="228">
        <v>253.19</v>
      </c>
      <c r="C279" s="228">
        <v>253.19</v>
      </c>
      <c r="D279" s="228">
        <v>253.19</v>
      </c>
      <c r="E279" s="228">
        <v>253.19</v>
      </c>
      <c r="F279" s="228">
        <v>253.19</v>
      </c>
      <c r="G279" s="228">
        <v>253.19</v>
      </c>
      <c r="H279" s="228">
        <v>253.19</v>
      </c>
      <c r="I279" s="228">
        <v>253.19</v>
      </c>
      <c r="J279" s="228">
        <v>253.19</v>
      </c>
      <c r="K279" s="228">
        <v>253.19</v>
      </c>
      <c r="L279" s="228">
        <v>253.19</v>
      </c>
      <c r="M279" s="228">
        <v>253.19</v>
      </c>
      <c r="N279" s="228">
        <v>253.19</v>
      </c>
      <c r="O279" s="228">
        <v>253.19</v>
      </c>
      <c r="P279" s="228">
        <v>253.19</v>
      </c>
      <c r="Q279" s="228">
        <v>253.19</v>
      </c>
      <c r="R279" s="228">
        <v>253.19</v>
      </c>
      <c r="S279" s="228">
        <v>253.19</v>
      </c>
      <c r="T279" s="228">
        <v>253.19</v>
      </c>
      <c r="U279" s="228">
        <v>253.19</v>
      </c>
      <c r="V279" s="228">
        <v>253.19</v>
      </c>
      <c r="W279" s="228">
        <v>253.19</v>
      </c>
      <c r="X279" s="228">
        <v>253.19</v>
      </c>
      <c r="Y279" s="228">
        <v>253.19</v>
      </c>
      <c r="AB279" s="4">
        <v>18</v>
      </c>
      <c r="AC279" s="4">
        <v>10</v>
      </c>
    </row>
    <row r="280" spans="1:29" x14ac:dyDescent="0.25">
      <c r="A280" s="111">
        <v>27</v>
      </c>
      <c r="B280" s="228">
        <v>253.19</v>
      </c>
      <c r="C280" s="228">
        <v>253.19</v>
      </c>
      <c r="D280" s="228">
        <v>253.19</v>
      </c>
      <c r="E280" s="228">
        <v>253.19</v>
      </c>
      <c r="F280" s="228">
        <v>253.19</v>
      </c>
      <c r="G280" s="228">
        <v>253.19</v>
      </c>
      <c r="H280" s="228">
        <v>253.19</v>
      </c>
      <c r="I280" s="228">
        <v>253.19</v>
      </c>
      <c r="J280" s="228">
        <v>253.19</v>
      </c>
      <c r="K280" s="228">
        <v>253.19</v>
      </c>
      <c r="L280" s="228">
        <v>253.19</v>
      </c>
      <c r="M280" s="228">
        <v>253.19</v>
      </c>
      <c r="N280" s="228">
        <v>253.19</v>
      </c>
      <c r="O280" s="228">
        <v>253.19</v>
      </c>
      <c r="P280" s="228">
        <v>253.19</v>
      </c>
      <c r="Q280" s="228">
        <v>253.19</v>
      </c>
      <c r="R280" s="228">
        <v>253.19</v>
      </c>
      <c r="S280" s="228">
        <v>253.19</v>
      </c>
      <c r="T280" s="228">
        <v>253.19</v>
      </c>
      <c r="U280" s="228">
        <v>253.19</v>
      </c>
      <c r="V280" s="228">
        <v>253.19</v>
      </c>
      <c r="W280" s="228">
        <v>253.19</v>
      </c>
      <c r="X280" s="228">
        <v>253.19</v>
      </c>
      <c r="Y280" s="228">
        <v>253.19</v>
      </c>
      <c r="AB280" s="4">
        <v>18</v>
      </c>
      <c r="AC280" s="4">
        <v>11</v>
      </c>
    </row>
    <row r="281" spans="1:29" x14ac:dyDescent="0.25">
      <c r="A281" s="111">
        <v>28</v>
      </c>
      <c r="B281" s="228">
        <v>253.19</v>
      </c>
      <c r="C281" s="228">
        <v>253.19</v>
      </c>
      <c r="D281" s="228">
        <v>253.19</v>
      </c>
      <c r="E281" s="228">
        <v>253.19</v>
      </c>
      <c r="F281" s="228">
        <v>253.19</v>
      </c>
      <c r="G281" s="228">
        <v>253.19</v>
      </c>
      <c r="H281" s="228">
        <v>253.19</v>
      </c>
      <c r="I281" s="228">
        <v>253.19</v>
      </c>
      <c r="J281" s="228">
        <v>253.19</v>
      </c>
      <c r="K281" s="228">
        <v>253.19</v>
      </c>
      <c r="L281" s="228">
        <v>253.19</v>
      </c>
      <c r="M281" s="228">
        <v>253.19</v>
      </c>
      <c r="N281" s="228">
        <v>253.19</v>
      </c>
      <c r="O281" s="228">
        <v>253.19</v>
      </c>
      <c r="P281" s="228">
        <v>253.19</v>
      </c>
      <c r="Q281" s="228">
        <v>253.19</v>
      </c>
      <c r="R281" s="228">
        <v>253.19</v>
      </c>
      <c r="S281" s="228">
        <v>253.19</v>
      </c>
      <c r="T281" s="228">
        <v>253.19</v>
      </c>
      <c r="U281" s="228">
        <v>253.19</v>
      </c>
      <c r="V281" s="228">
        <v>253.19</v>
      </c>
      <c r="W281" s="228">
        <v>253.19</v>
      </c>
      <c r="X281" s="228">
        <v>253.19</v>
      </c>
      <c r="Y281" s="228">
        <v>253.19</v>
      </c>
      <c r="AB281" s="4">
        <v>18</v>
      </c>
      <c r="AC281" s="4">
        <v>12</v>
      </c>
    </row>
    <row r="282" spans="1:29" x14ac:dyDescent="0.25">
      <c r="A282" s="111">
        <v>29</v>
      </c>
      <c r="B282" s="228">
        <v>253.19</v>
      </c>
      <c r="C282" s="228">
        <v>253.19</v>
      </c>
      <c r="D282" s="228">
        <v>253.19</v>
      </c>
      <c r="E282" s="228">
        <v>253.19</v>
      </c>
      <c r="F282" s="228">
        <v>253.19</v>
      </c>
      <c r="G282" s="228">
        <v>253.19</v>
      </c>
      <c r="H282" s="228">
        <v>253.19</v>
      </c>
      <c r="I282" s="228">
        <v>253.19</v>
      </c>
      <c r="J282" s="228">
        <v>253.19</v>
      </c>
      <c r="K282" s="228">
        <v>253.19</v>
      </c>
      <c r="L282" s="228">
        <v>253.19</v>
      </c>
      <c r="M282" s="228">
        <v>253.19</v>
      </c>
      <c r="N282" s="228">
        <v>253.19</v>
      </c>
      <c r="O282" s="228">
        <v>253.19</v>
      </c>
      <c r="P282" s="228">
        <v>253.19</v>
      </c>
      <c r="Q282" s="228">
        <v>253.19</v>
      </c>
      <c r="R282" s="228">
        <v>253.19</v>
      </c>
      <c r="S282" s="228">
        <v>253.19</v>
      </c>
      <c r="T282" s="228">
        <v>253.19</v>
      </c>
      <c r="U282" s="228">
        <v>253.19</v>
      </c>
      <c r="V282" s="228">
        <v>253.19</v>
      </c>
      <c r="W282" s="228">
        <v>253.19</v>
      </c>
      <c r="X282" s="228">
        <v>253.19</v>
      </c>
      <c r="Y282" s="228">
        <v>253.19</v>
      </c>
      <c r="AB282" s="4">
        <v>18</v>
      </c>
      <c r="AC282" s="4">
        <v>13</v>
      </c>
    </row>
    <row r="283" spans="1:29" x14ac:dyDescent="0.25">
      <c r="A283" s="121">
        <v>30</v>
      </c>
      <c r="B283" s="228">
        <v>253.19</v>
      </c>
      <c r="C283" s="228">
        <v>253.19</v>
      </c>
      <c r="D283" s="228">
        <v>253.19</v>
      </c>
      <c r="E283" s="228">
        <v>253.19</v>
      </c>
      <c r="F283" s="228">
        <v>253.19</v>
      </c>
      <c r="G283" s="228">
        <v>253.19</v>
      </c>
      <c r="H283" s="228">
        <v>253.19</v>
      </c>
      <c r="I283" s="228">
        <v>253.19</v>
      </c>
      <c r="J283" s="228">
        <v>253.19</v>
      </c>
      <c r="K283" s="228">
        <v>253.19</v>
      </c>
      <c r="L283" s="228">
        <v>253.19</v>
      </c>
      <c r="M283" s="228">
        <v>253.19</v>
      </c>
      <c r="N283" s="228">
        <v>253.19</v>
      </c>
      <c r="O283" s="228">
        <v>253.19</v>
      </c>
      <c r="P283" s="228">
        <v>253.19</v>
      </c>
      <c r="Q283" s="228">
        <v>253.19</v>
      </c>
      <c r="R283" s="228">
        <v>253.19</v>
      </c>
      <c r="S283" s="228">
        <v>253.19</v>
      </c>
      <c r="T283" s="228">
        <v>253.19</v>
      </c>
      <c r="U283" s="228">
        <v>253.19</v>
      </c>
      <c r="V283" s="228">
        <v>253.19</v>
      </c>
      <c r="W283" s="228">
        <v>253.19</v>
      </c>
      <c r="X283" s="228">
        <v>253.19</v>
      </c>
      <c r="Y283" s="228">
        <v>253.19</v>
      </c>
      <c r="AB283" s="4">
        <v>18</v>
      </c>
      <c r="AC283" s="4">
        <v>14</v>
      </c>
    </row>
    <row r="284" spans="1:29" x14ac:dyDescent="0.25">
      <c r="A284" s="122">
        <v>31</v>
      </c>
      <c r="B284" s="228">
        <v>253.19</v>
      </c>
      <c r="C284" s="228">
        <v>253.19</v>
      </c>
      <c r="D284" s="228">
        <v>253.19</v>
      </c>
      <c r="E284" s="228">
        <v>253.19</v>
      </c>
      <c r="F284" s="228">
        <v>253.19</v>
      </c>
      <c r="G284" s="228">
        <v>253.19</v>
      </c>
      <c r="H284" s="228">
        <v>253.19</v>
      </c>
      <c r="I284" s="228">
        <v>253.19</v>
      </c>
      <c r="J284" s="228">
        <v>253.19</v>
      </c>
      <c r="K284" s="228">
        <v>253.19</v>
      </c>
      <c r="L284" s="228">
        <v>253.19</v>
      </c>
      <c r="M284" s="228">
        <v>253.19</v>
      </c>
      <c r="N284" s="228">
        <v>253.19</v>
      </c>
      <c r="O284" s="228">
        <v>253.19</v>
      </c>
      <c r="P284" s="228">
        <v>253.19</v>
      </c>
      <c r="Q284" s="228">
        <v>253.19</v>
      </c>
      <c r="R284" s="228">
        <v>253.19</v>
      </c>
      <c r="S284" s="228">
        <v>253.19</v>
      </c>
      <c r="T284" s="228">
        <v>253.19</v>
      </c>
      <c r="U284" s="228">
        <v>253.19</v>
      </c>
      <c r="V284" s="228">
        <v>253.19</v>
      </c>
      <c r="W284" s="228">
        <v>253.19</v>
      </c>
      <c r="X284" s="228">
        <v>253.19</v>
      </c>
      <c r="Y284" s="228">
        <v>253.19</v>
      </c>
      <c r="AB284" s="4">
        <v>18</v>
      </c>
      <c r="AC284" s="4">
        <v>15</v>
      </c>
    </row>
    <row r="285" spans="1:29" x14ac:dyDescent="0.25">
      <c r="A285" s="142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260" t="s">
        <v>304</v>
      </c>
      <c r="M287" s="261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248">
        <v>2.2000000000000002</v>
      </c>
      <c r="J292" s="248">
        <v>2.2000000000000002</v>
      </c>
      <c r="K292" s="248">
        <v>2.2000000000000002</v>
      </c>
      <c r="L292" s="248">
        <v>2.2000000000000002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238">
        <v>0</v>
      </c>
      <c r="J293" s="238">
        <v>0</v>
      </c>
      <c r="K293" s="238">
        <v>0</v>
      </c>
      <c r="L293" s="238">
        <v>0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238">
        <v>2.2000000000000002</v>
      </c>
      <c r="J294" s="238">
        <v>2.2000000000000002</v>
      </c>
      <c r="K294" s="238">
        <v>2.2000000000000002</v>
      </c>
      <c r="L294" s="238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0</v>
      </c>
      <c r="J296" s="136">
        <v>0</v>
      </c>
      <c r="K296" s="136">
        <v>0</v>
      </c>
      <c r="L296" s="136">
        <v>0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0</v>
      </c>
      <c r="J297" s="136">
        <v>0</v>
      </c>
      <c r="K297" s="136">
        <v>0</v>
      </c>
      <c r="L297" s="136">
        <v>0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65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3610.1299999999997</v>
      </c>
      <c r="D11" s="185">
        <v>4416.7199999999993</v>
      </c>
      <c r="E11" s="185">
        <v>4565.41</v>
      </c>
      <c r="F11" s="185">
        <v>4687.9199999999992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1273.1199999999999</v>
      </c>
      <c r="D52" s="19">
        <v>2079.71</v>
      </c>
      <c r="E52" s="19">
        <v>2228.4</v>
      </c>
      <c r="F52" s="19">
        <v>2350.91</v>
      </c>
    </row>
    <row r="53" spans="1:6" ht="15.6" x14ac:dyDescent="0.3">
      <c r="A53" s="263" t="s">
        <v>0</v>
      </c>
      <c r="B53" s="264"/>
      <c r="C53" s="19">
        <v>253.19</v>
      </c>
      <c r="D53" s="19">
        <v>253.19</v>
      </c>
      <c r="E53" s="19">
        <v>253.19</v>
      </c>
      <c r="F53" s="19">
        <v>253.19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  <mergeCell ref="A29:E29"/>
    <mergeCell ref="A30:E30"/>
    <mergeCell ref="A33:E33"/>
    <mergeCell ref="A34:E34"/>
    <mergeCell ref="A31:E31"/>
    <mergeCell ref="A32:E32"/>
    <mergeCell ref="A35:E35"/>
    <mergeCell ref="A47:E47"/>
    <mergeCell ref="A36:E36"/>
    <mergeCell ref="A37:E37"/>
    <mergeCell ref="A38:E38"/>
    <mergeCell ref="A39:E39"/>
    <mergeCell ref="A40:E40"/>
    <mergeCell ref="A41:E41"/>
    <mergeCell ref="A23:E23"/>
    <mergeCell ref="A24:E24"/>
    <mergeCell ref="A25:E25"/>
    <mergeCell ref="A26:E26"/>
    <mergeCell ref="A27:E27"/>
    <mergeCell ref="A28:E28"/>
    <mergeCell ref="A13:E13"/>
    <mergeCell ref="A14:F14"/>
    <mergeCell ref="A21:E21"/>
    <mergeCell ref="A22:E22"/>
    <mergeCell ref="A17:E17"/>
    <mergeCell ref="A18:E18"/>
    <mergeCell ref="A19:E19"/>
    <mergeCell ref="A20:E20"/>
    <mergeCell ref="C9:F9"/>
    <mergeCell ref="A11:B11"/>
    <mergeCell ref="A15:E15"/>
    <mergeCell ref="A16:E16"/>
    <mergeCell ref="A1:F1"/>
    <mergeCell ref="A2:F2"/>
    <mergeCell ref="A4:F4"/>
    <mergeCell ref="A5:F5"/>
    <mergeCell ref="A7:F7"/>
    <mergeCell ref="A9:B10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2"/>
  <sheetViews>
    <sheetView view="pageBreakPreview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118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0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2748.72</v>
      </c>
      <c r="D11" s="185">
        <v>2748.72</v>
      </c>
      <c r="E11" s="185">
        <v>2748.72</v>
      </c>
      <c r="F11" s="185">
        <v>2748.72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304" t="s">
        <v>33</v>
      </c>
      <c r="B13" s="304"/>
      <c r="C13" s="304"/>
      <c r="D13" s="304"/>
      <c r="E13" s="304"/>
      <c r="F13" s="189">
        <v>2081.62</v>
      </c>
    </row>
    <row r="14" spans="1:13" ht="15.6" x14ac:dyDescent="0.25">
      <c r="A14" s="304" t="s">
        <v>32</v>
      </c>
      <c r="B14" s="304"/>
      <c r="C14" s="304"/>
      <c r="D14" s="304"/>
      <c r="E14" s="304"/>
      <c r="F14" s="304"/>
    </row>
    <row r="15" spans="1:13" ht="15.6" x14ac:dyDescent="0.25">
      <c r="A15" s="300" t="s">
        <v>31</v>
      </c>
      <c r="B15" s="300"/>
      <c r="C15" s="300"/>
      <c r="D15" s="300"/>
      <c r="E15" s="300"/>
      <c r="F15" s="189" t="s">
        <v>305</v>
      </c>
    </row>
    <row r="16" spans="1:13" ht="15.6" x14ac:dyDescent="0.25">
      <c r="A16" s="300" t="s">
        <v>30</v>
      </c>
      <c r="B16" s="300"/>
      <c r="C16" s="300"/>
      <c r="D16" s="300"/>
      <c r="E16" s="300"/>
      <c r="F16" s="189" t="s">
        <v>304</v>
      </c>
    </row>
    <row r="17" spans="1:6" ht="15.6" x14ac:dyDescent="0.25">
      <c r="A17" s="300" t="s">
        <v>29</v>
      </c>
      <c r="B17" s="300"/>
      <c r="C17" s="300"/>
      <c r="D17" s="300"/>
      <c r="E17" s="300"/>
      <c r="F17" s="190">
        <v>1.5625292540268111E-3</v>
      </c>
    </row>
    <row r="18" spans="1:6" ht="15.6" x14ac:dyDescent="0.25">
      <c r="A18" s="300" t="s">
        <v>28</v>
      </c>
      <c r="B18" s="300"/>
      <c r="C18" s="300"/>
      <c r="D18" s="300"/>
      <c r="E18" s="300"/>
      <c r="F18" s="191">
        <v>21.279</v>
      </c>
    </row>
    <row r="19" spans="1:6" ht="15.6" x14ac:dyDescent="0.25">
      <c r="A19" s="300" t="s">
        <v>27</v>
      </c>
      <c r="B19" s="300"/>
      <c r="C19" s="300"/>
      <c r="D19" s="300"/>
      <c r="E19" s="300"/>
      <c r="F19" s="191">
        <v>0</v>
      </c>
    </row>
    <row r="20" spans="1:6" ht="15.6" x14ac:dyDescent="0.25">
      <c r="A20" s="303" t="s">
        <v>26</v>
      </c>
      <c r="B20" s="303"/>
      <c r="C20" s="303"/>
      <c r="D20" s="303"/>
      <c r="E20" s="303"/>
      <c r="F20" s="191">
        <v>0.41399999999999998</v>
      </c>
    </row>
    <row r="21" spans="1:6" ht="15.6" x14ac:dyDescent="0.25">
      <c r="A21" s="301" t="s">
        <v>10</v>
      </c>
      <c r="B21" s="301"/>
      <c r="C21" s="301"/>
      <c r="D21" s="301"/>
      <c r="E21" s="301"/>
      <c r="F21" s="191"/>
    </row>
    <row r="22" spans="1:6" ht="15.6" x14ac:dyDescent="0.25">
      <c r="A22" s="299" t="s">
        <v>25</v>
      </c>
      <c r="B22" s="299"/>
      <c r="C22" s="299"/>
      <c r="D22" s="299"/>
      <c r="E22" s="299"/>
      <c r="F22" s="191">
        <v>0</v>
      </c>
    </row>
    <row r="23" spans="1:6" ht="15.6" x14ac:dyDescent="0.25">
      <c r="A23" s="299" t="s">
        <v>24</v>
      </c>
      <c r="B23" s="299"/>
      <c r="C23" s="299"/>
      <c r="D23" s="299"/>
      <c r="E23" s="299"/>
      <c r="F23" s="191">
        <v>0</v>
      </c>
    </row>
    <row r="24" spans="1:6" ht="15.6" x14ac:dyDescent="0.25">
      <c r="A24" s="299" t="s">
        <v>23</v>
      </c>
      <c r="B24" s="299"/>
      <c r="C24" s="299"/>
      <c r="D24" s="299"/>
      <c r="E24" s="299"/>
      <c r="F24" s="191">
        <v>0.41399999999999998</v>
      </c>
    </row>
    <row r="25" spans="1:6" ht="15.6" x14ac:dyDescent="0.25">
      <c r="A25" s="299" t="s">
        <v>22</v>
      </c>
      <c r="B25" s="299"/>
      <c r="C25" s="299"/>
      <c r="D25" s="299"/>
      <c r="E25" s="299"/>
      <c r="F25" s="191">
        <v>0</v>
      </c>
    </row>
    <row r="26" spans="1:6" ht="15.6" x14ac:dyDescent="0.25">
      <c r="A26" s="299" t="s">
        <v>21</v>
      </c>
      <c r="B26" s="299"/>
      <c r="C26" s="299"/>
      <c r="D26" s="299"/>
      <c r="E26" s="299"/>
      <c r="F26" s="191">
        <v>0</v>
      </c>
    </row>
    <row r="27" spans="1:6" ht="15.6" x14ac:dyDescent="0.25">
      <c r="A27" s="300" t="s">
        <v>20</v>
      </c>
      <c r="B27" s="300"/>
      <c r="C27" s="300"/>
      <c r="D27" s="300"/>
      <c r="E27" s="300"/>
      <c r="F27" s="191">
        <v>8.2629999999999999</v>
      </c>
    </row>
    <row r="28" spans="1:6" ht="15.6" x14ac:dyDescent="0.25">
      <c r="A28" s="300" t="s">
        <v>19</v>
      </c>
      <c r="B28" s="300"/>
      <c r="C28" s="300"/>
      <c r="D28" s="300"/>
      <c r="E28" s="300"/>
      <c r="F28" s="191">
        <v>0</v>
      </c>
    </row>
    <row r="29" spans="1:6" ht="15.6" x14ac:dyDescent="0.25">
      <c r="A29" s="301" t="s">
        <v>10</v>
      </c>
      <c r="B29" s="301"/>
      <c r="C29" s="301"/>
      <c r="D29" s="301"/>
      <c r="E29" s="301"/>
      <c r="F29" s="191"/>
    </row>
    <row r="30" spans="1:6" ht="15.6" x14ac:dyDescent="0.25">
      <c r="A30" s="299" t="s">
        <v>18</v>
      </c>
      <c r="B30" s="299"/>
      <c r="C30" s="299"/>
      <c r="D30" s="299"/>
      <c r="E30" s="299"/>
      <c r="F30" s="191">
        <v>0</v>
      </c>
    </row>
    <row r="31" spans="1:6" ht="15.6" x14ac:dyDescent="0.25">
      <c r="A31" s="302" t="s">
        <v>15</v>
      </c>
      <c r="B31" s="302"/>
      <c r="C31" s="302"/>
      <c r="D31" s="302"/>
      <c r="E31" s="302"/>
      <c r="F31" s="191">
        <v>0</v>
      </c>
    </row>
    <row r="32" spans="1:6" ht="15.6" x14ac:dyDescent="0.25">
      <c r="A32" s="302" t="s">
        <v>17</v>
      </c>
      <c r="B32" s="302"/>
      <c r="C32" s="302"/>
      <c r="D32" s="302"/>
      <c r="E32" s="302"/>
      <c r="F32" s="191">
        <v>0</v>
      </c>
    </row>
    <row r="33" spans="1:6" ht="15.6" x14ac:dyDescent="0.25">
      <c r="A33" s="302" t="s">
        <v>14</v>
      </c>
      <c r="B33" s="302"/>
      <c r="C33" s="302"/>
      <c r="D33" s="302"/>
      <c r="E33" s="302"/>
      <c r="F33" s="191">
        <v>0</v>
      </c>
    </row>
    <row r="34" spans="1:6" ht="15.6" x14ac:dyDescent="0.25">
      <c r="A34" s="299" t="s">
        <v>16</v>
      </c>
      <c r="B34" s="299"/>
      <c r="C34" s="299"/>
      <c r="D34" s="299"/>
      <c r="E34" s="299"/>
      <c r="F34" s="191">
        <v>0</v>
      </c>
    </row>
    <row r="35" spans="1:6" ht="15.6" x14ac:dyDescent="0.25">
      <c r="A35" s="302" t="s">
        <v>15</v>
      </c>
      <c r="B35" s="302"/>
      <c r="C35" s="302"/>
      <c r="D35" s="302"/>
      <c r="E35" s="302"/>
      <c r="F35" s="191">
        <v>0</v>
      </c>
    </row>
    <row r="36" spans="1:6" ht="15.6" x14ac:dyDescent="0.25">
      <c r="A36" s="302" t="s">
        <v>14</v>
      </c>
      <c r="B36" s="302"/>
      <c r="C36" s="302"/>
      <c r="D36" s="302"/>
      <c r="E36" s="302"/>
      <c r="F36" s="191">
        <v>0</v>
      </c>
    </row>
    <row r="37" spans="1:6" ht="15.6" x14ac:dyDescent="0.25">
      <c r="A37" s="300" t="s">
        <v>13</v>
      </c>
      <c r="B37" s="300"/>
      <c r="C37" s="300"/>
      <c r="D37" s="300"/>
      <c r="E37" s="300"/>
      <c r="F37" s="191">
        <v>12912.781999999999</v>
      </c>
    </row>
    <row r="38" spans="1:6" ht="15.6" x14ac:dyDescent="0.25">
      <c r="A38" s="300" t="s">
        <v>12</v>
      </c>
      <c r="B38" s="300"/>
      <c r="C38" s="300"/>
      <c r="D38" s="300"/>
      <c r="E38" s="300"/>
      <c r="F38" s="191">
        <v>0</v>
      </c>
    </row>
    <row r="39" spans="1:6" ht="15.6" x14ac:dyDescent="0.25">
      <c r="A39" s="300" t="s">
        <v>11</v>
      </c>
      <c r="B39" s="300"/>
      <c r="C39" s="300"/>
      <c r="D39" s="300"/>
      <c r="E39" s="300"/>
      <c r="F39" s="191">
        <v>298.65300000000002</v>
      </c>
    </row>
    <row r="40" spans="1:6" ht="15.6" x14ac:dyDescent="0.25">
      <c r="A40" s="301" t="s">
        <v>10</v>
      </c>
      <c r="B40" s="301"/>
      <c r="C40" s="301"/>
      <c r="D40" s="301"/>
      <c r="E40" s="301"/>
      <c r="F40" s="191"/>
    </row>
    <row r="41" spans="1:6" ht="15.6" x14ac:dyDescent="0.25">
      <c r="A41" s="299" t="s">
        <v>9</v>
      </c>
      <c r="B41" s="299"/>
      <c r="C41" s="299"/>
      <c r="D41" s="299"/>
      <c r="E41" s="299"/>
      <c r="F41" s="191">
        <v>0</v>
      </c>
    </row>
    <row r="42" spans="1:6" ht="15.6" x14ac:dyDescent="0.25">
      <c r="A42" s="299" t="s">
        <v>8</v>
      </c>
      <c r="B42" s="299"/>
      <c r="C42" s="299"/>
      <c r="D42" s="299"/>
      <c r="E42" s="299"/>
      <c r="F42" s="191">
        <v>0</v>
      </c>
    </row>
    <row r="43" spans="1:6" ht="15.6" x14ac:dyDescent="0.25">
      <c r="A43" s="299" t="s">
        <v>7</v>
      </c>
      <c r="B43" s="299"/>
      <c r="C43" s="299"/>
      <c r="D43" s="299"/>
      <c r="E43" s="299"/>
      <c r="F43" s="191">
        <v>298.65300000000002</v>
      </c>
    </row>
    <row r="44" spans="1:6" ht="15.6" x14ac:dyDescent="0.25">
      <c r="A44" s="299" t="s">
        <v>6</v>
      </c>
      <c r="B44" s="299"/>
      <c r="C44" s="299"/>
      <c r="D44" s="299"/>
      <c r="E44" s="299"/>
      <c r="F44" s="191">
        <v>0</v>
      </c>
    </row>
    <row r="45" spans="1:6" ht="15.6" x14ac:dyDescent="0.25">
      <c r="A45" s="299" t="s">
        <v>5</v>
      </c>
      <c r="B45" s="299"/>
      <c r="C45" s="299"/>
      <c r="D45" s="299"/>
      <c r="E45" s="299"/>
      <c r="F45" s="191">
        <v>0</v>
      </c>
    </row>
    <row r="46" spans="1:6" ht="15.6" x14ac:dyDescent="0.25">
      <c r="A46" s="300" t="s">
        <v>4</v>
      </c>
      <c r="B46" s="300"/>
      <c r="C46" s="300"/>
      <c r="D46" s="300"/>
      <c r="E46" s="300"/>
      <c r="F46" s="191">
        <v>4549</v>
      </c>
    </row>
    <row r="47" spans="1:6" ht="15.6" x14ac:dyDescent="0.25">
      <c r="A47" s="300" t="s">
        <v>3</v>
      </c>
      <c r="B47" s="300"/>
      <c r="C47" s="300"/>
      <c r="D47" s="300"/>
      <c r="E47" s="300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664.90000000000009</v>
      </c>
      <c r="D53" s="19">
        <v>664.90000000000009</v>
      </c>
      <c r="E53" s="19">
        <v>664.90000000000009</v>
      </c>
      <c r="F53" s="19">
        <v>664.90000000000009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6" spans="1:6" ht="15.75" customHeight="1" x14ac:dyDescent="0.25"/>
    <row r="69" ht="15.75" customHeight="1" x14ac:dyDescent="0.25"/>
    <row r="70" ht="15.75" customHeight="1" x14ac:dyDescent="0.25"/>
    <row r="84" ht="15.75" customHeight="1" x14ac:dyDescent="0.25"/>
    <row r="85" ht="18" customHeight="1" x14ac:dyDescent="0.25"/>
    <row r="90" ht="15.75" customHeight="1" x14ac:dyDescent="0.25"/>
    <row r="102" ht="18" customHeight="1" x14ac:dyDescent="0.25"/>
    <row r="103" ht="17.25" customHeight="1" x14ac:dyDescent="0.25"/>
    <row r="104" ht="18.75" customHeight="1" x14ac:dyDescent="0.25"/>
    <row r="110" ht="18" customHeight="1" x14ac:dyDescent="0.25"/>
    <row r="111" ht="13.5" customHeight="1" x14ac:dyDescent="0.25"/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16" spans="1:17" s="195" customFormat="1" x14ac:dyDescent="0.25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</row>
    <row r="128" spans="1:17" ht="27" customHeight="1" x14ac:dyDescent="0.25"/>
    <row r="131" ht="15.75" customHeight="1" x14ac:dyDescent="0.25"/>
    <row r="165" ht="15.75" customHeight="1" x14ac:dyDescent="0.25"/>
    <row r="199" ht="15.75" customHeight="1" x14ac:dyDescent="0.25"/>
    <row r="233" ht="15.75" customHeight="1" x14ac:dyDescent="0.25"/>
    <row r="268" ht="15.75" customHeight="1" x14ac:dyDescent="0.25"/>
    <row r="270" ht="26.25" customHeight="1" x14ac:dyDescent="0.25"/>
    <row r="273" ht="27" customHeight="1" x14ac:dyDescent="0.25"/>
    <row r="276" ht="15.7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291" ht="17.25" customHeight="1" x14ac:dyDescent="0.25"/>
    <row r="310" ht="15.75" customHeight="1" x14ac:dyDescent="0.25"/>
    <row r="344" ht="15.75" customHeight="1" x14ac:dyDescent="0.25"/>
    <row r="378" ht="15.75" customHeight="1" x14ac:dyDescent="0.25"/>
    <row r="412" ht="15" customHeight="1" x14ac:dyDescent="0.25"/>
    <row r="446" ht="15.75" customHeight="1" x14ac:dyDescent="0.25"/>
    <row r="480" ht="52.5" customHeight="1" x14ac:dyDescent="0.25"/>
    <row r="481" ht="52.5" customHeight="1" x14ac:dyDescent="0.25"/>
    <row r="482" ht="52.5" customHeight="1" x14ac:dyDescent="0.25"/>
    <row r="488" ht="36" customHeight="1" x14ac:dyDescent="0.25"/>
    <row r="491" ht="15.75" customHeight="1" x14ac:dyDescent="0.25"/>
    <row r="525" ht="15.75" customHeight="1" x14ac:dyDescent="0.25"/>
    <row r="559" ht="15.75" customHeight="1" x14ac:dyDescent="0.25"/>
    <row r="593" ht="15.75" customHeight="1" x14ac:dyDescent="0.25"/>
    <row r="627" ht="15.75" customHeight="1" x14ac:dyDescent="0.25"/>
    <row r="661" ht="15.75" customHeight="1" x14ac:dyDescent="0.25"/>
    <row r="695" ht="47.25" customHeight="1" x14ac:dyDescent="0.25"/>
    <row r="696" ht="47.25" customHeight="1" x14ac:dyDescent="0.25"/>
    <row r="697" ht="51" customHeight="1" x14ac:dyDescent="0.25"/>
    <row r="698" ht="19.5" customHeight="1" x14ac:dyDescent="0.25"/>
    <row r="699" ht="20.25" customHeight="1" x14ac:dyDescent="0.25"/>
    <row r="700" ht="15.75" customHeight="1" x14ac:dyDescent="0.25"/>
    <row r="702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58" zoomScaleNormal="100" zoomScaleSheetLayoutView="58" workbookViewId="0">
      <selection activeCell="C33" sqref="C33"/>
    </sheetView>
  </sheetViews>
  <sheetFormatPr defaultColWidth="7" defaultRowHeight="13.8" x14ac:dyDescent="0.25"/>
  <cols>
    <col min="1" max="1" width="120.77734375" style="17" customWidth="1"/>
    <col min="2" max="6" width="20.5546875" style="17" customWidth="1"/>
    <col min="7" max="16384" width="7" style="17"/>
  </cols>
  <sheetData>
    <row r="1" spans="1:7" s="31" customFormat="1" ht="18" x14ac:dyDescent="0.25">
      <c r="A1" s="277" t="s">
        <v>97</v>
      </c>
      <c r="B1" s="277"/>
      <c r="C1" s="277"/>
      <c r="D1" s="277"/>
      <c r="E1" s="277"/>
      <c r="F1" s="277"/>
      <c r="G1" s="17"/>
    </row>
    <row r="2" spans="1:7" s="31" customFormat="1" ht="15.6" x14ac:dyDescent="0.25">
      <c r="A2" s="305" t="s">
        <v>121</v>
      </c>
      <c r="B2" s="305"/>
      <c r="C2" s="305"/>
      <c r="D2" s="305"/>
      <c r="E2" s="305"/>
      <c r="F2" s="305"/>
      <c r="G2" s="17"/>
    </row>
    <row r="3" spans="1:7" s="31" customFormat="1" x14ac:dyDescent="0.25">
      <c r="A3" s="33"/>
      <c r="G3" s="17"/>
    </row>
    <row r="4" spans="1:7" s="31" customFormat="1" ht="15.6" x14ac:dyDescent="0.25">
      <c r="A4" s="306" t="s">
        <v>46</v>
      </c>
      <c r="B4" s="306"/>
      <c r="C4" s="306"/>
      <c r="D4" s="306"/>
      <c r="E4" s="306"/>
      <c r="F4" s="306"/>
      <c r="G4" s="17"/>
    </row>
    <row r="5" spans="1:7" s="31" customFormat="1" x14ac:dyDescent="0.25">
      <c r="A5" s="45"/>
      <c r="B5" s="45"/>
      <c r="C5" s="45"/>
      <c r="D5" s="45"/>
      <c r="E5" s="45"/>
      <c r="F5" s="45"/>
      <c r="G5" s="17"/>
    </row>
    <row r="6" spans="1:7" s="43" customFormat="1" ht="15.75" customHeight="1" x14ac:dyDescent="0.25">
      <c r="A6" s="271" t="s">
        <v>119</v>
      </c>
      <c r="B6" s="271"/>
      <c r="C6" s="307" t="s">
        <v>106</v>
      </c>
      <c r="D6" s="307"/>
      <c r="E6" s="307"/>
      <c r="F6" s="308"/>
      <c r="G6" s="17"/>
    </row>
    <row r="7" spans="1:7" s="43" customFormat="1" ht="15.6" x14ac:dyDescent="0.25">
      <c r="A7" s="271"/>
      <c r="B7" s="271"/>
      <c r="C7" s="46" t="s">
        <v>107</v>
      </c>
      <c r="D7" s="20" t="s">
        <v>108</v>
      </c>
      <c r="E7" s="20" t="s">
        <v>109</v>
      </c>
      <c r="F7" s="20" t="s">
        <v>110</v>
      </c>
      <c r="G7" s="17"/>
    </row>
    <row r="8" spans="1:7" ht="15.6" x14ac:dyDescent="0.25">
      <c r="A8" s="284" t="s">
        <v>42</v>
      </c>
      <c r="B8" s="284"/>
      <c r="C8" s="47" t="e">
        <f>$F$21+C28+C29+C33</f>
        <v>#REF!</v>
      </c>
      <c r="D8" s="47" t="e">
        <f>$F$21+D28+D29+D33</f>
        <v>#REF!</v>
      </c>
      <c r="E8" s="47" t="e">
        <f>$F$21+E28+E29+E33</f>
        <v>#REF!</v>
      </c>
      <c r="F8" s="47" t="e">
        <f>$F$21+F28+F29+F33</f>
        <v>#REF!</v>
      </c>
    </row>
    <row r="9" spans="1:7" ht="15.6" x14ac:dyDescent="0.25">
      <c r="A9" s="284" t="s">
        <v>45</v>
      </c>
      <c r="B9" s="284"/>
      <c r="C9" s="47" t="e">
        <f>$F$22+C28+C30+C33</f>
        <v>#REF!</v>
      </c>
      <c r="D9" s="47" t="e">
        <f>$F$22+D28+D30+D33</f>
        <v>#REF!</v>
      </c>
      <c r="E9" s="47" t="e">
        <f>$F$22+E28+E30+E33</f>
        <v>#REF!</v>
      </c>
      <c r="F9" s="47" t="e">
        <f>$F$22+F28+F30+F33</f>
        <v>#REF!</v>
      </c>
    </row>
    <row r="10" spans="1:7" ht="15.6" x14ac:dyDescent="0.25">
      <c r="A10" s="284" t="s">
        <v>44</v>
      </c>
      <c r="B10" s="284"/>
      <c r="C10" s="47" t="e">
        <f>$F$23+C28+C31+C33</f>
        <v>#REF!</v>
      </c>
      <c r="D10" s="47" t="e">
        <f>$F$23+D28+D31+D33</f>
        <v>#REF!</v>
      </c>
      <c r="E10" s="47" t="e">
        <f>$F$23+E28+E31+E33</f>
        <v>#REF!</v>
      </c>
      <c r="F10" s="47" t="e">
        <f>$F$23+F28+F31+F33</f>
        <v>#REF!</v>
      </c>
    </row>
    <row r="11" spans="1:7" ht="15.6" x14ac:dyDescent="0.3">
      <c r="A11" s="26"/>
      <c r="B11" s="37"/>
      <c r="C11" s="37"/>
      <c r="D11" s="37"/>
      <c r="E11" s="37"/>
      <c r="F11" s="37"/>
    </row>
    <row r="12" spans="1:7" s="31" customFormat="1" ht="15.6" x14ac:dyDescent="0.25">
      <c r="A12" s="306" t="s">
        <v>43</v>
      </c>
      <c r="B12" s="306"/>
      <c r="C12" s="306"/>
      <c r="D12" s="306"/>
      <c r="E12" s="306"/>
      <c r="F12" s="306"/>
      <c r="G12" s="17"/>
    </row>
    <row r="13" spans="1:7" s="31" customFormat="1" ht="15.6" x14ac:dyDescent="0.25">
      <c r="A13" s="44"/>
      <c r="B13" s="44"/>
      <c r="C13" s="44"/>
      <c r="D13" s="44"/>
      <c r="E13" s="44"/>
      <c r="F13" s="44"/>
      <c r="G13" s="17"/>
    </row>
    <row r="14" spans="1:7" s="43" customFormat="1" ht="15.75" customHeight="1" x14ac:dyDescent="0.25">
      <c r="A14" s="271" t="s">
        <v>119</v>
      </c>
      <c r="B14" s="271"/>
      <c r="C14" s="307" t="s">
        <v>106</v>
      </c>
      <c r="D14" s="307"/>
      <c r="E14" s="307"/>
      <c r="F14" s="308"/>
      <c r="G14" s="17"/>
    </row>
    <row r="15" spans="1:7" s="43" customFormat="1" ht="15.6" x14ac:dyDescent="0.25">
      <c r="A15" s="271"/>
      <c r="B15" s="271"/>
      <c r="C15" s="46" t="s">
        <v>107</v>
      </c>
      <c r="D15" s="20" t="s">
        <v>108</v>
      </c>
      <c r="E15" s="20" t="s">
        <v>109</v>
      </c>
      <c r="F15" s="20" t="s">
        <v>110</v>
      </c>
      <c r="G15" s="17"/>
    </row>
    <row r="16" spans="1:7" ht="15.6" x14ac:dyDescent="0.25">
      <c r="A16" s="284" t="s">
        <v>42</v>
      </c>
      <c r="B16" s="284"/>
      <c r="C16" s="47" t="e">
        <f>C8</f>
        <v>#REF!</v>
      </c>
      <c r="D16" s="47" t="e">
        <f>D8</f>
        <v>#REF!</v>
      </c>
      <c r="E16" s="47" t="e">
        <f>E8</f>
        <v>#REF!</v>
      </c>
      <c r="F16" s="47" t="e">
        <f>F8</f>
        <v>#REF!</v>
      </c>
    </row>
    <row r="17" spans="1:6" ht="15.6" x14ac:dyDescent="0.25">
      <c r="A17" s="284" t="s">
        <v>41</v>
      </c>
      <c r="B17" s="284"/>
      <c r="C17" s="47" t="e">
        <f>$F$24+C28+C32+C33</f>
        <v>#REF!</v>
      </c>
      <c r="D17" s="47" t="e">
        <f>$F$24+D28+D32+D33</f>
        <v>#REF!</v>
      </c>
      <c r="E17" s="47" t="e">
        <f>$F$24+E28+E32+E33</f>
        <v>#REF!</v>
      </c>
      <c r="F17" s="47" t="e">
        <f>$F$24+F28+F32+F33</f>
        <v>#REF!</v>
      </c>
    </row>
    <row r="18" spans="1:6" x14ac:dyDescent="0.25">
      <c r="A18" s="42"/>
      <c r="B18" s="41"/>
      <c r="C18" s="41"/>
      <c r="D18" s="41"/>
      <c r="E18" s="41"/>
      <c r="F18" s="41"/>
    </row>
    <row r="19" spans="1:6" ht="15.6" x14ac:dyDescent="0.3">
      <c r="A19" s="21" t="s">
        <v>2</v>
      </c>
      <c r="B19" s="41"/>
      <c r="C19" s="41"/>
      <c r="D19" s="41"/>
      <c r="E19" s="41"/>
      <c r="F19" s="41"/>
    </row>
    <row r="20" spans="1:6" x14ac:dyDescent="0.25">
      <c r="A20" s="42"/>
      <c r="B20" s="41"/>
      <c r="C20" s="41"/>
      <c r="D20" s="41"/>
      <c r="E20" s="41"/>
      <c r="F20" s="41"/>
    </row>
    <row r="21" spans="1:6" s="40" customFormat="1" ht="15.6" x14ac:dyDescent="0.3">
      <c r="A21" s="309" t="s">
        <v>40</v>
      </c>
      <c r="B21" s="309"/>
      <c r="C21" s="309"/>
      <c r="D21" s="309"/>
      <c r="E21" s="309"/>
      <c r="F21" s="48" t="e">
        <f>#REF!</f>
        <v>#REF!</v>
      </c>
    </row>
    <row r="22" spans="1:6" s="40" customFormat="1" ht="15.6" x14ac:dyDescent="0.3">
      <c r="A22" s="309" t="s">
        <v>39</v>
      </c>
      <c r="B22" s="309"/>
      <c r="C22" s="309"/>
      <c r="D22" s="309"/>
      <c r="E22" s="309"/>
      <c r="F22" s="48" t="e">
        <f>#REF!</f>
        <v>#REF!</v>
      </c>
    </row>
    <row r="23" spans="1:6" s="40" customFormat="1" ht="15.6" x14ac:dyDescent="0.3">
      <c r="A23" s="309" t="s">
        <v>38</v>
      </c>
      <c r="B23" s="309"/>
      <c r="C23" s="309"/>
      <c r="D23" s="309"/>
      <c r="E23" s="309"/>
      <c r="F23" s="48" t="e">
        <f>#REF!</f>
        <v>#REF!</v>
      </c>
    </row>
    <row r="24" spans="1:6" s="40" customFormat="1" ht="15.6" x14ac:dyDescent="0.3">
      <c r="A24" s="309" t="s">
        <v>37</v>
      </c>
      <c r="B24" s="309"/>
      <c r="C24" s="309"/>
      <c r="D24" s="309"/>
      <c r="E24" s="309"/>
      <c r="F24" s="48" t="e">
        <f>#REF!</f>
        <v>#REF!</v>
      </c>
    </row>
    <row r="25" spans="1:6" x14ac:dyDescent="0.25">
      <c r="A25" s="39"/>
    </row>
    <row r="26" spans="1:6" ht="15.75" customHeight="1" x14ac:dyDescent="0.25">
      <c r="A26" s="267"/>
      <c r="B26" s="268"/>
      <c r="C26" s="271" t="s">
        <v>106</v>
      </c>
      <c r="D26" s="271"/>
      <c r="E26" s="271"/>
      <c r="F26" s="27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54" t="e">
        <f>#REF!</f>
        <v>#REF!</v>
      </c>
      <c r="D28" s="154" t="e">
        <f>#REF!</f>
        <v>#REF!</v>
      </c>
      <c r="E28" s="154" t="e">
        <f>#REF!</f>
        <v>#REF!</v>
      </c>
      <c r="F28" s="154" t="e">
        <f>#REF!</f>
        <v>#REF!</v>
      </c>
    </row>
    <row r="29" spans="1:6" ht="15.6" x14ac:dyDescent="0.3">
      <c r="A29" s="263" t="s">
        <v>98</v>
      </c>
      <c r="B29" s="264"/>
      <c r="C29" s="154" t="e">
        <f>#REF!</f>
        <v>#REF!</v>
      </c>
      <c r="D29" s="154" t="e">
        <f t="shared" ref="D29:F33" si="0">C29</f>
        <v>#REF!</v>
      </c>
      <c r="E29" s="154" t="e">
        <f t="shared" si="0"/>
        <v>#REF!</v>
      </c>
      <c r="F29" s="154" t="e">
        <f t="shared" si="0"/>
        <v>#REF!</v>
      </c>
    </row>
    <row r="30" spans="1:6" ht="15.6" x14ac:dyDescent="0.3">
      <c r="A30" s="263" t="s">
        <v>99</v>
      </c>
      <c r="B30" s="264"/>
      <c r="C30" s="154" t="e">
        <f>C29</f>
        <v>#REF!</v>
      </c>
      <c r="D30" s="154" t="e">
        <f t="shared" si="0"/>
        <v>#REF!</v>
      </c>
      <c r="E30" s="154" t="e">
        <f t="shared" si="0"/>
        <v>#REF!</v>
      </c>
      <c r="F30" s="154" t="e">
        <f t="shared" si="0"/>
        <v>#REF!</v>
      </c>
    </row>
    <row r="31" spans="1:6" ht="15.6" x14ac:dyDescent="0.3">
      <c r="A31" s="263" t="s">
        <v>100</v>
      </c>
      <c r="B31" s="264"/>
      <c r="C31" s="154" t="e">
        <f>C30</f>
        <v>#REF!</v>
      </c>
      <c r="D31" s="154" t="e">
        <f t="shared" si="0"/>
        <v>#REF!</v>
      </c>
      <c r="E31" s="154" t="e">
        <f t="shared" si="0"/>
        <v>#REF!</v>
      </c>
      <c r="F31" s="154" t="e">
        <f t="shared" si="0"/>
        <v>#REF!</v>
      </c>
    </row>
    <row r="32" spans="1:6" ht="15.6" x14ac:dyDescent="0.3">
      <c r="A32" s="263" t="s">
        <v>101</v>
      </c>
      <c r="B32" s="264"/>
      <c r="C32" s="154" t="e">
        <f>C31</f>
        <v>#REF!</v>
      </c>
      <c r="D32" s="154" t="e">
        <f t="shared" si="0"/>
        <v>#REF!</v>
      </c>
      <c r="E32" s="154" t="e">
        <f t="shared" si="0"/>
        <v>#REF!</v>
      </c>
      <c r="F32" s="154" t="e">
        <f t="shared" si="0"/>
        <v>#REF!</v>
      </c>
    </row>
    <row r="33" spans="1:6" ht="17.25" customHeight="1" x14ac:dyDescent="0.3">
      <c r="A33" s="263" t="s">
        <v>79</v>
      </c>
      <c r="B33" s="264"/>
      <c r="C33" s="19" t="e">
        <f>#REF!</f>
        <v>#REF!</v>
      </c>
      <c r="D33" s="19" t="e">
        <f t="shared" si="0"/>
        <v>#REF!</v>
      </c>
      <c r="E33" s="19" t="e">
        <f t="shared" si="0"/>
        <v>#REF!</v>
      </c>
      <c r="F33" s="19" t="e">
        <f t="shared" si="0"/>
        <v>#REF!</v>
      </c>
    </row>
    <row r="34" spans="1:6" ht="15.75" customHeight="1" x14ac:dyDescent="0.25"/>
    <row r="36" spans="1:6" x14ac:dyDescent="0.25">
      <c r="C36" s="147"/>
      <c r="D36" s="147"/>
      <c r="E36" s="147"/>
      <c r="F36" s="147"/>
    </row>
    <row r="37" spans="1:6" x14ac:dyDescent="0.25">
      <c r="C37" s="147"/>
      <c r="D37" s="147"/>
      <c r="E37" s="147"/>
      <c r="F37" s="147"/>
    </row>
    <row r="38" spans="1:6" x14ac:dyDescent="0.25">
      <c r="C38" s="147"/>
      <c r="D38" s="147"/>
      <c r="E38" s="147"/>
      <c r="F38" s="147"/>
    </row>
    <row r="39" spans="1:6" x14ac:dyDescent="0.25">
      <c r="C39" s="147"/>
      <c r="D39" s="147"/>
      <c r="E39" s="147"/>
      <c r="F39" s="147"/>
    </row>
    <row r="41" spans="1:6" x14ac:dyDescent="0.25">
      <c r="C41" s="148"/>
    </row>
    <row r="42" spans="1:6" x14ac:dyDescent="0.25">
      <c r="C42" s="148"/>
    </row>
    <row r="43" spans="1:6" x14ac:dyDescent="0.25">
      <c r="C43" s="148"/>
    </row>
    <row r="44" spans="1:6" x14ac:dyDescent="0.25">
      <c r="C44" s="148"/>
    </row>
    <row r="45" spans="1:6" x14ac:dyDescent="0.25">
      <c r="C45" s="147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8" customFormat="1" x14ac:dyDescent="0.25">
      <c r="A93" s="17"/>
      <c r="B93" s="17"/>
      <c r="C93" s="17"/>
      <c r="D93" s="17"/>
      <c r="E93" s="17"/>
      <c r="F93" s="17"/>
      <c r="G93" s="17"/>
    </row>
    <row r="94" spans="1:7" s="18" customFormat="1" x14ac:dyDescent="0.25">
      <c r="A94" s="17"/>
      <c r="B94" s="17"/>
      <c r="C94" s="17"/>
      <c r="D94" s="17"/>
      <c r="E94" s="17"/>
      <c r="F94" s="17"/>
      <c r="G94" s="17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C26:F26"/>
    <mergeCell ref="A9:B9"/>
    <mergeCell ref="A10:B10"/>
    <mergeCell ref="A21:E21"/>
    <mergeCell ref="A16:B16"/>
    <mergeCell ref="A17:B17"/>
    <mergeCell ref="C14:F14"/>
    <mergeCell ref="A14:B15"/>
    <mergeCell ref="A33:B33"/>
    <mergeCell ref="A22:E22"/>
    <mergeCell ref="A30:B30"/>
    <mergeCell ref="A31:B31"/>
    <mergeCell ref="A32:B32"/>
    <mergeCell ref="A26:B27"/>
    <mergeCell ref="A28:B28"/>
    <mergeCell ref="A29:B29"/>
    <mergeCell ref="A23:E23"/>
    <mergeCell ref="A24:E24"/>
    <mergeCell ref="A1:F1"/>
    <mergeCell ref="A2:F2"/>
    <mergeCell ref="A12:F12"/>
    <mergeCell ref="A4:F4"/>
    <mergeCell ref="C6:F6"/>
    <mergeCell ref="A6:B7"/>
    <mergeCell ref="A8:B8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C33" sqref="C33"/>
    </sheetView>
  </sheetViews>
  <sheetFormatPr defaultColWidth="7" defaultRowHeight="13.8" x14ac:dyDescent="0.25"/>
  <cols>
    <col min="1" max="1" width="120.77734375" style="17" customWidth="1"/>
    <col min="2" max="6" width="20.5546875" style="17" customWidth="1"/>
    <col min="7" max="16384" width="7" style="17"/>
  </cols>
  <sheetData>
    <row r="1" spans="1:7" s="31" customFormat="1" ht="18" x14ac:dyDescent="0.25">
      <c r="A1" s="277" t="s">
        <v>102</v>
      </c>
      <c r="B1" s="277"/>
      <c r="C1" s="277"/>
      <c r="D1" s="277"/>
      <c r="E1" s="277"/>
      <c r="F1" s="277"/>
      <c r="G1" s="17"/>
    </row>
    <row r="2" spans="1:7" s="31" customFormat="1" ht="15.6" x14ac:dyDescent="0.25">
      <c r="A2" s="305" t="s">
        <v>121</v>
      </c>
      <c r="B2" s="305"/>
      <c r="C2" s="305"/>
      <c r="D2" s="305"/>
      <c r="E2" s="305"/>
      <c r="F2" s="305"/>
      <c r="G2" s="17"/>
    </row>
    <row r="3" spans="1:7" s="31" customFormat="1" x14ac:dyDescent="0.25">
      <c r="A3" s="33"/>
      <c r="G3" s="17"/>
    </row>
    <row r="4" spans="1:7" s="31" customFormat="1" ht="15.6" x14ac:dyDescent="0.25">
      <c r="A4" s="306" t="s">
        <v>46</v>
      </c>
      <c r="B4" s="306"/>
      <c r="C4" s="306"/>
      <c r="D4" s="306"/>
      <c r="E4" s="306"/>
      <c r="F4" s="306"/>
      <c r="G4" s="17"/>
    </row>
    <row r="5" spans="1:7" s="31" customFormat="1" x14ac:dyDescent="0.25">
      <c r="A5" s="45"/>
      <c r="B5" s="45"/>
      <c r="C5" s="45"/>
      <c r="D5" s="45"/>
      <c r="E5" s="45"/>
      <c r="F5" s="45"/>
      <c r="G5" s="17"/>
    </row>
    <row r="6" spans="1:7" s="43" customFormat="1" ht="15.75" customHeight="1" x14ac:dyDescent="0.25">
      <c r="A6" s="271" t="s">
        <v>119</v>
      </c>
      <c r="B6" s="271"/>
      <c r="C6" s="307" t="s">
        <v>106</v>
      </c>
      <c r="D6" s="307"/>
      <c r="E6" s="307"/>
      <c r="F6" s="308"/>
      <c r="G6" s="17"/>
    </row>
    <row r="7" spans="1:7" s="43" customFormat="1" ht="15.6" x14ac:dyDescent="0.25">
      <c r="A7" s="271"/>
      <c r="B7" s="271"/>
      <c r="C7" s="46" t="s">
        <v>107</v>
      </c>
      <c r="D7" s="20" t="s">
        <v>108</v>
      </c>
      <c r="E7" s="20" t="s">
        <v>109</v>
      </c>
      <c r="F7" s="20" t="s">
        <v>110</v>
      </c>
      <c r="G7" s="17"/>
    </row>
    <row r="8" spans="1:7" ht="15.6" x14ac:dyDescent="0.25">
      <c r="A8" s="284" t="s">
        <v>42</v>
      </c>
      <c r="B8" s="284"/>
      <c r="C8" s="47" t="e">
        <f>$F$21+C28+C29+C33</f>
        <v>#REF!</v>
      </c>
      <c r="D8" s="47" t="e">
        <f>$F$21+D28+D29+D33</f>
        <v>#REF!</v>
      </c>
      <c r="E8" s="47" t="e">
        <f>$F$21+E28+E29+E33</f>
        <v>#REF!</v>
      </c>
      <c r="F8" s="47" t="e">
        <f>$F$21+F28+F29+F33</f>
        <v>#REF!</v>
      </c>
    </row>
    <row r="9" spans="1:7" ht="15.6" x14ac:dyDescent="0.25">
      <c r="A9" s="284" t="s">
        <v>45</v>
      </c>
      <c r="B9" s="284"/>
      <c r="C9" s="47" t="e">
        <f>$F$22+C28+C30+C33</f>
        <v>#REF!</v>
      </c>
      <c r="D9" s="47" t="e">
        <f>$F$22+D28+D30+D33</f>
        <v>#REF!</v>
      </c>
      <c r="E9" s="47" t="e">
        <f>$F$22+E28+E30+E33</f>
        <v>#REF!</v>
      </c>
      <c r="F9" s="47" t="e">
        <f>$F$22+F28+F30+F33</f>
        <v>#REF!</v>
      </c>
    </row>
    <row r="10" spans="1:7" ht="15.6" x14ac:dyDescent="0.25">
      <c r="A10" s="284" t="s">
        <v>44</v>
      </c>
      <c r="B10" s="284"/>
      <c r="C10" s="47" t="e">
        <f>$F$23+C28+C31+C33</f>
        <v>#REF!</v>
      </c>
      <c r="D10" s="47" t="e">
        <f>$F$23+D28+D31+D33</f>
        <v>#REF!</v>
      </c>
      <c r="E10" s="47" t="e">
        <f>$F$23+E28+E31+E33</f>
        <v>#REF!</v>
      </c>
      <c r="F10" s="47" t="e">
        <f>$F$23+F28+F31+F33</f>
        <v>#REF!</v>
      </c>
    </row>
    <row r="11" spans="1:7" ht="15.6" x14ac:dyDescent="0.3">
      <c r="A11" s="26"/>
      <c r="B11" s="37"/>
      <c r="C11" s="37"/>
      <c r="D11" s="37"/>
      <c r="E11" s="37"/>
      <c r="F11" s="37"/>
    </row>
    <row r="12" spans="1:7" s="31" customFormat="1" ht="15.6" x14ac:dyDescent="0.25">
      <c r="A12" s="306" t="s">
        <v>43</v>
      </c>
      <c r="B12" s="306"/>
      <c r="C12" s="306"/>
      <c r="D12" s="306"/>
      <c r="E12" s="306"/>
      <c r="F12" s="306"/>
      <c r="G12" s="17"/>
    </row>
    <row r="13" spans="1:7" s="31" customFormat="1" ht="15.6" x14ac:dyDescent="0.25">
      <c r="A13" s="44"/>
      <c r="B13" s="44"/>
      <c r="C13" s="44"/>
      <c r="D13" s="44"/>
      <c r="E13" s="44"/>
      <c r="F13" s="44"/>
      <c r="G13" s="17"/>
    </row>
    <row r="14" spans="1:7" s="43" customFormat="1" ht="15.75" customHeight="1" x14ac:dyDescent="0.25">
      <c r="A14" s="271" t="s">
        <v>119</v>
      </c>
      <c r="B14" s="271"/>
      <c r="C14" s="307" t="s">
        <v>106</v>
      </c>
      <c r="D14" s="307"/>
      <c r="E14" s="307"/>
      <c r="F14" s="308"/>
      <c r="G14" s="17"/>
    </row>
    <row r="15" spans="1:7" s="43" customFormat="1" ht="15.6" x14ac:dyDescent="0.25">
      <c r="A15" s="271"/>
      <c r="B15" s="271"/>
      <c r="C15" s="46" t="s">
        <v>107</v>
      </c>
      <c r="D15" s="20" t="s">
        <v>108</v>
      </c>
      <c r="E15" s="20" t="s">
        <v>109</v>
      </c>
      <c r="F15" s="20" t="s">
        <v>110</v>
      </c>
      <c r="G15" s="17"/>
    </row>
    <row r="16" spans="1:7" ht="15.6" x14ac:dyDescent="0.25">
      <c r="A16" s="284" t="s">
        <v>42</v>
      </c>
      <c r="B16" s="284"/>
      <c r="C16" s="47" t="e">
        <f>C8</f>
        <v>#REF!</v>
      </c>
      <c r="D16" s="47" t="e">
        <f>D8</f>
        <v>#REF!</v>
      </c>
      <c r="E16" s="47" t="e">
        <f>E8</f>
        <v>#REF!</v>
      </c>
      <c r="F16" s="47" t="e">
        <f>F8</f>
        <v>#REF!</v>
      </c>
    </row>
    <row r="17" spans="1:6" ht="15.6" x14ac:dyDescent="0.25">
      <c r="A17" s="284" t="s">
        <v>41</v>
      </c>
      <c r="B17" s="284"/>
      <c r="C17" s="47" t="e">
        <f>$F$24+C28+C32+C33</f>
        <v>#REF!</v>
      </c>
      <c r="D17" s="47" t="e">
        <f>$F$24+D28+D32+D33</f>
        <v>#REF!</v>
      </c>
      <c r="E17" s="47" t="e">
        <f>$F$24+E28+E32+E33</f>
        <v>#REF!</v>
      </c>
      <c r="F17" s="47" t="e">
        <f>$F$24+F28+F32+F33</f>
        <v>#REF!</v>
      </c>
    </row>
    <row r="18" spans="1:6" x14ac:dyDescent="0.25">
      <c r="A18" s="42"/>
      <c r="B18" s="41"/>
      <c r="C18" s="41"/>
      <c r="D18" s="41"/>
      <c r="E18" s="41"/>
      <c r="F18" s="41"/>
    </row>
    <row r="19" spans="1:6" ht="15.6" x14ac:dyDescent="0.3">
      <c r="A19" s="21" t="s">
        <v>2</v>
      </c>
      <c r="B19" s="41"/>
      <c r="C19" s="41"/>
      <c r="D19" s="41"/>
      <c r="E19" s="41"/>
      <c r="F19" s="41"/>
    </row>
    <row r="20" spans="1:6" x14ac:dyDescent="0.25">
      <c r="A20" s="42"/>
      <c r="B20" s="41"/>
      <c r="C20" s="41"/>
      <c r="D20" s="41"/>
      <c r="E20" s="41"/>
      <c r="F20" s="41"/>
    </row>
    <row r="21" spans="1:6" s="40" customFormat="1" ht="15.6" x14ac:dyDescent="0.3">
      <c r="A21" s="309" t="s">
        <v>40</v>
      </c>
      <c r="B21" s="309"/>
      <c r="C21" s="309"/>
      <c r="D21" s="309"/>
      <c r="E21" s="309"/>
      <c r="F21" s="48" t="e">
        <f>#REF!</f>
        <v>#REF!</v>
      </c>
    </row>
    <row r="22" spans="1:6" s="40" customFormat="1" ht="15.6" x14ac:dyDescent="0.3">
      <c r="A22" s="309" t="s">
        <v>39</v>
      </c>
      <c r="B22" s="309"/>
      <c r="C22" s="309"/>
      <c r="D22" s="309"/>
      <c r="E22" s="309"/>
      <c r="F22" s="48" t="e">
        <f>#REF!</f>
        <v>#REF!</v>
      </c>
    </row>
    <row r="23" spans="1:6" s="40" customFormat="1" ht="15.6" x14ac:dyDescent="0.3">
      <c r="A23" s="309" t="s">
        <v>38</v>
      </c>
      <c r="B23" s="309"/>
      <c r="C23" s="309"/>
      <c r="D23" s="309"/>
      <c r="E23" s="309"/>
      <c r="F23" s="48" t="e">
        <f>#REF!</f>
        <v>#REF!</v>
      </c>
    </row>
    <row r="24" spans="1:6" s="40" customFormat="1" ht="15.6" x14ac:dyDescent="0.3">
      <c r="A24" s="309" t="s">
        <v>37</v>
      </c>
      <c r="B24" s="309"/>
      <c r="C24" s="309"/>
      <c r="D24" s="309"/>
      <c r="E24" s="309"/>
      <c r="F24" s="48" t="e">
        <f>#REF!</f>
        <v>#REF!</v>
      </c>
    </row>
    <row r="25" spans="1:6" x14ac:dyDescent="0.25">
      <c r="A25" s="39"/>
    </row>
    <row r="26" spans="1:6" ht="15.75" customHeight="1" x14ac:dyDescent="0.25">
      <c r="A26" s="267"/>
      <c r="B26" s="268"/>
      <c r="C26" s="271" t="s">
        <v>106</v>
      </c>
      <c r="D26" s="271"/>
      <c r="E26" s="271"/>
      <c r="F26" s="27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54" t="e">
        <f>#REF!</f>
        <v>#REF!</v>
      </c>
      <c r="D28" s="154" t="e">
        <f>#REF!</f>
        <v>#REF!</v>
      </c>
      <c r="E28" s="154" t="e">
        <f>#REF!</f>
        <v>#REF!</v>
      </c>
      <c r="F28" s="154" t="e">
        <f>#REF!</f>
        <v>#REF!</v>
      </c>
    </row>
    <row r="29" spans="1:6" ht="15.6" x14ac:dyDescent="0.3">
      <c r="A29" s="263" t="s">
        <v>98</v>
      </c>
      <c r="B29" s="264"/>
      <c r="C29" s="154" t="e">
        <f>#REF!</f>
        <v>#REF!</v>
      </c>
      <c r="D29" s="154" t="e">
        <f t="shared" ref="D29:F33" si="0">C29</f>
        <v>#REF!</v>
      </c>
      <c r="E29" s="154" t="e">
        <f t="shared" si="0"/>
        <v>#REF!</v>
      </c>
      <c r="F29" s="154" t="e">
        <f t="shared" si="0"/>
        <v>#REF!</v>
      </c>
    </row>
    <row r="30" spans="1:6" ht="15.6" x14ac:dyDescent="0.3">
      <c r="A30" s="263" t="s">
        <v>99</v>
      </c>
      <c r="B30" s="264"/>
      <c r="C30" s="154" t="e">
        <f>C29</f>
        <v>#REF!</v>
      </c>
      <c r="D30" s="154" t="e">
        <f t="shared" si="0"/>
        <v>#REF!</v>
      </c>
      <c r="E30" s="154" t="e">
        <f t="shared" si="0"/>
        <v>#REF!</v>
      </c>
      <c r="F30" s="154" t="e">
        <f t="shared" si="0"/>
        <v>#REF!</v>
      </c>
    </row>
    <row r="31" spans="1:6" ht="15.6" x14ac:dyDescent="0.3">
      <c r="A31" s="263" t="s">
        <v>100</v>
      </c>
      <c r="B31" s="264"/>
      <c r="C31" s="154" t="e">
        <f>C30</f>
        <v>#REF!</v>
      </c>
      <c r="D31" s="154" t="e">
        <f t="shared" si="0"/>
        <v>#REF!</v>
      </c>
      <c r="E31" s="154" t="e">
        <f t="shared" si="0"/>
        <v>#REF!</v>
      </c>
      <c r="F31" s="154" t="e">
        <f t="shared" si="0"/>
        <v>#REF!</v>
      </c>
    </row>
    <row r="32" spans="1:6" ht="15.6" x14ac:dyDescent="0.3">
      <c r="A32" s="263" t="s">
        <v>101</v>
      </c>
      <c r="B32" s="264"/>
      <c r="C32" s="154" t="e">
        <f>C31</f>
        <v>#REF!</v>
      </c>
      <c r="D32" s="154" t="e">
        <f t="shared" si="0"/>
        <v>#REF!</v>
      </c>
      <c r="E32" s="154" t="e">
        <f t="shared" si="0"/>
        <v>#REF!</v>
      </c>
      <c r="F32" s="154" t="e">
        <f t="shared" si="0"/>
        <v>#REF!</v>
      </c>
    </row>
    <row r="33" spans="1:6" ht="17.25" customHeight="1" x14ac:dyDescent="0.3">
      <c r="A33" s="263" t="s">
        <v>79</v>
      </c>
      <c r="B33" s="264"/>
      <c r="C33" s="19" t="e">
        <f>#REF!</f>
        <v>#REF!</v>
      </c>
      <c r="D33" s="19" t="e">
        <f t="shared" si="0"/>
        <v>#REF!</v>
      </c>
      <c r="E33" s="19" t="e">
        <f t="shared" si="0"/>
        <v>#REF!</v>
      </c>
      <c r="F33" s="19" t="e">
        <f t="shared" si="0"/>
        <v>#REF!</v>
      </c>
    </row>
    <row r="34" spans="1:6" ht="15.75" customHeight="1" x14ac:dyDescent="0.25"/>
    <row r="36" spans="1:6" x14ac:dyDescent="0.25">
      <c r="C36" s="149"/>
      <c r="D36" s="149"/>
      <c r="E36" s="149"/>
      <c r="F36" s="149"/>
    </row>
    <row r="37" spans="1:6" x14ac:dyDescent="0.25">
      <c r="C37" s="149"/>
      <c r="D37" s="149"/>
      <c r="E37" s="149"/>
      <c r="F37" s="149"/>
    </row>
    <row r="38" spans="1:6" x14ac:dyDescent="0.25">
      <c r="C38" s="149"/>
      <c r="D38" s="149"/>
      <c r="E38" s="149"/>
      <c r="F38" s="149"/>
    </row>
    <row r="39" spans="1:6" x14ac:dyDescent="0.25">
      <c r="C39" s="149"/>
      <c r="D39" s="149"/>
      <c r="E39" s="149"/>
      <c r="F39" s="149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8" customFormat="1" x14ac:dyDescent="0.25">
      <c r="A93" s="17"/>
      <c r="B93" s="17"/>
      <c r="C93" s="17"/>
      <c r="D93" s="17"/>
      <c r="E93" s="17"/>
      <c r="F93" s="17"/>
      <c r="G93" s="17"/>
    </row>
    <row r="94" spans="1:7" s="18" customFormat="1" x14ac:dyDescent="0.25">
      <c r="A94" s="17"/>
      <c r="B94" s="17"/>
      <c r="C94" s="17"/>
      <c r="D94" s="17"/>
      <c r="E94" s="17"/>
      <c r="F94" s="17"/>
      <c r="G94" s="17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32:B32"/>
    <mergeCell ref="A33:B33"/>
    <mergeCell ref="A17:B17"/>
    <mergeCell ref="A21:E21"/>
    <mergeCell ref="A22:E22"/>
    <mergeCell ref="A23:E23"/>
    <mergeCell ref="A24:E24"/>
    <mergeCell ref="A26:B27"/>
    <mergeCell ref="A28:B28"/>
    <mergeCell ref="A29:B29"/>
    <mergeCell ref="A31:B31"/>
    <mergeCell ref="C26:F26"/>
    <mergeCell ref="A9:B9"/>
    <mergeCell ref="A10:B10"/>
    <mergeCell ref="A12:F12"/>
    <mergeCell ref="C14:F14"/>
    <mergeCell ref="A16:B16"/>
    <mergeCell ref="A30:B30"/>
    <mergeCell ref="A14:B15"/>
    <mergeCell ref="A8:B8"/>
    <mergeCell ref="A1:F1"/>
    <mergeCell ref="A2:F2"/>
    <mergeCell ref="A4:F4"/>
    <mergeCell ref="A6:B7"/>
    <mergeCell ref="C6:F6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51</vt:i4>
      </vt:variant>
      <vt:variant>
        <vt:lpstr>Именованные диапазоны</vt:lpstr>
      </vt:variant>
      <vt:variant>
        <vt:i4>82</vt:i4>
      </vt:variant>
    </vt:vector>
  </HeadingPairs>
  <TitlesOfParts>
    <vt:vector size="133" baseType="lpstr">
      <vt:lpstr>Час пик нагрузки</vt:lpstr>
      <vt:lpstr>1_ЦК прочие менее 150 кВт</vt:lpstr>
      <vt:lpstr>1_ЦК прочие от 150 до 670 кВт</vt:lpstr>
      <vt:lpstr>1_ЦК прочие менее 670 кВт</vt:lpstr>
      <vt:lpstr>1_ЦК прочие от 670 до 10 МВт</vt:lpstr>
      <vt:lpstr>1_ЦК прочие не менее 10 МВт</vt:lpstr>
      <vt:lpstr>Технологические потери</vt:lpstr>
      <vt:lpstr>2_ЦК прочие менее 150 кВт</vt:lpstr>
      <vt:lpstr>2_ЦК прочие от 150 до 670 кВт</vt:lpstr>
      <vt:lpstr>2_ЦК прочие менее 670 кВт</vt:lpstr>
      <vt:lpstr>2_ЦК прочие от 670 до 10 МВт</vt:lpstr>
      <vt:lpstr>2_ЦК прочие не менее 10 МВт</vt:lpstr>
      <vt:lpstr>3_ЦК прочие менее 150 кВт</vt:lpstr>
      <vt:lpstr>3_ЦК прочие от 150 до 670 кВт</vt:lpstr>
      <vt:lpstr>3_ЦК прочие менее 670 кВт</vt:lpstr>
      <vt:lpstr>3_ЦК прочие от 670 до 10 МВт</vt:lpstr>
      <vt:lpstr>3_ЦК прочие не менее 10 МВт</vt:lpstr>
      <vt:lpstr>4_ЦК прочие менее 150 кВт</vt:lpstr>
      <vt:lpstr>4_ЦК прочие от 150 до 670 кВт</vt:lpstr>
      <vt:lpstr>4_ЦК прочие менее 670 кВт</vt:lpstr>
      <vt:lpstr>4_ЦК прочие от 670 до 10 МВт</vt:lpstr>
      <vt:lpstr>4_ЦК прочие не менее 10 МВт</vt:lpstr>
      <vt:lpstr>5_ЦК прочие менее 150 кВт</vt:lpstr>
      <vt:lpstr>5_ЦК прочие от 150 до 670 кВт</vt:lpstr>
      <vt:lpstr>5_ЦК прочие менее 670 кВт</vt:lpstr>
      <vt:lpstr>5_ЦК прочие от 670 до 10 МВт</vt:lpstr>
      <vt:lpstr>5_ЦК прочие не менее 10 МВт</vt:lpstr>
      <vt:lpstr>6_ЦК прочие менее 150 кВт</vt:lpstr>
      <vt:lpstr>6_ЦК прочие от 150 до 670 кВт</vt:lpstr>
      <vt:lpstr>6_ЦК прочие менее 670 кВт</vt:lpstr>
      <vt:lpstr>6_ЦК прочие от 670 до 10 МВт</vt:lpstr>
      <vt:lpstr>6_ЦК прочие не менее 10 МВт</vt:lpstr>
      <vt:lpstr>1_ЦК прочие менее 670 кВт ДКП</vt:lpstr>
      <vt:lpstr>1_ЦК прочие от 670 до 10МВт ДКП</vt:lpstr>
      <vt:lpstr>1_ЦК прочие не менее 10 МВт ДКП</vt:lpstr>
      <vt:lpstr>Технологические потери ДКП</vt:lpstr>
      <vt:lpstr>2_ЦК прочие менее 670 кВт ДКП</vt:lpstr>
      <vt:lpstr>2_ЦК прочие от 670 до 10 МВ ДКП</vt:lpstr>
      <vt:lpstr>2_ЦК прочие не менее 10 МВт ДКП</vt:lpstr>
      <vt:lpstr>3_ЦК прочие менее 670 кВт ДКП</vt:lpstr>
      <vt:lpstr>3_ЦК прочие от 670 до 10МВт ДКП</vt:lpstr>
      <vt:lpstr>3_ЦК прочие не менее 10 МВт ДКП</vt:lpstr>
      <vt:lpstr>4_ЦК прочие менее 670 кВт ДКП</vt:lpstr>
      <vt:lpstr>4_ЦК прочие от 670 до 10МВт ДКП</vt:lpstr>
      <vt:lpstr>4_ЦК прочие не менее 10 МВт ДКП</vt:lpstr>
      <vt:lpstr>5_ЦК прочие менее 670 кВт ДКП</vt:lpstr>
      <vt:lpstr>5_ЦК прочие от 670 до 10МВт ДКП</vt:lpstr>
      <vt:lpstr>5_ЦК прочие не менее 10 МВт ДКП</vt:lpstr>
      <vt:lpstr>6_ЦК прочие менее 670 кВт ДКП</vt:lpstr>
      <vt:lpstr>6_ЦК прочие от 670 до 10МВт ДКП</vt:lpstr>
      <vt:lpstr>6_ЦК прочие не менее 10 МВт ДКП</vt:lpstr>
      <vt:lpstr>'3_ЦК прочие менее 150 кВт'!Заголовки_для_печати</vt:lpstr>
      <vt:lpstr>'3_ЦК прочие менее 670 кВт'!Заголовки_для_печати</vt:lpstr>
      <vt:lpstr>'3_ЦК прочие менее 670 кВт ДКП'!Заголовки_для_печати</vt:lpstr>
      <vt:lpstr>'3_ЦК прочие не менее 10 МВт'!Заголовки_для_печати</vt:lpstr>
      <vt:lpstr>'3_ЦК прочие не менее 10 МВт ДКП'!Заголовки_для_печати</vt:lpstr>
      <vt:lpstr>'3_ЦК прочие от 150 до 670 кВт'!Заголовки_для_печати</vt:lpstr>
      <vt:lpstr>'3_ЦК прочие от 670 до 10 МВт'!Заголовки_для_печати</vt:lpstr>
      <vt:lpstr>'3_ЦК прочие от 670 до 10МВт ДКП'!Заголовки_для_печати</vt:lpstr>
      <vt:lpstr>'4_ЦК прочие менее 150 кВт'!Заголовки_для_печати</vt:lpstr>
      <vt:lpstr>'4_ЦК прочие менее 670 кВт'!Заголовки_для_печати</vt:lpstr>
      <vt:lpstr>'4_ЦК прочие менее 670 кВт ДКП'!Заголовки_для_печати</vt:lpstr>
      <vt:lpstr>'4_ЦК прочие не менее 10 МВт'!Заголовки_для_печати</vt:lpstr>
      <vt:lpstr>'4_ЦК прочие не менее 10 МВт ДКП'!Заголовки_для_печати</vt:lpstr>
      <vt:lpstr>'4_ЦК прочие от 150 до 670 кВт'!Заголовки_для_печати</vt:lpstr>
      <vt:lpstr>'4_ЦК прочие от 670 до 10 МВт'!Заголовки_для_печати</vt:lpstr>
      <vt:lpstr>'4_ЦК прочие от 670 до 10МВт ДКП'!Заголовки_для_печати</vt:lpstr>
      <vt:lpstr>'5_ЦК прочие менее 150 кВт'!Заголовки_для_печати</vt:lpstr>
      <vt:lpstr>'5_ЦК прочие менее 670 кВт'!Заголовки_для_печати</vt:lpstr>
      <vt:lpstr>'5_ЦК прочие менее 670 кВт ДКП'!Заголовки_для_печати</vt:lpstr>
      <vt:lpstr>'5_ЦК прочие не менее 10 МВт'!Заголовки_для_печати</vt:lpstr>
      <vt:lpstr>'5_ЦК прочие не менее 10 МВт ДКП'!Заголовки_для_печати</vt:lpstr>
      <vt:lpstr>'5_ЦК прочие от 150 до 670 кВт'!Заголовки_для_печати</vt:lpstr>
      <vt:lpstr>'5_ЦК прочие от 670 до 10 МВт'!Заголовки_для_печати</vt:lpstr>
      <vt:lpstr>'5_ЦК прочие от 670 до 10МВт ДКП'!Заголовки_для_печати</vt:lpstr>
      <vt:lpstr>'6_ЦК прочие менее 150 кВт'!Заголовки_для_печати</vt:lpstr>
      <vt:lpstr>'6_ЦК прочие менее 670 кВт'!Заголовки_для_печати</vt:lpstr>
      <vt:lpstr>'6_ЦК прочие менее 670 кВт ДКП'!Заголовки_для_печати</vt:lpstr>
      <vt:lpstr>'6_ЦК прочие не менее 10 МВт'!Заголовки_для_печати</vt:lpstr>
      <vt:lpstr>'6_ЦК прочие не менее 10 МВт ДКП'!Заголовки_для_печати</vt:lpstr>
      <vt:lpstr>'6_ЦК прочие от 150 до 670 кВт'!Заголовки_для_печати</vt:lpstr>
      <vt:lpstr>'6_ЦК прочие от 670 до 10 МВт'!Заголовки_для_печати</vt:lpstr>
      <vt:lpstr>'6_ЦК прочие от 670 до 10МВт ДКП'!Заголовки_для_печати</vt:lpstr>
      <vt:lpstr>'1_ЦК прочие менее 150 кВт'!Область_печати</vt:lpstr>
      <vt:lpstr>'1_ЦК прочие менее 670 кВт'!Область_печати</vt:lpstr>
      <vt:lpstr>'1_ЦК прочие менее 670 кВт ДКП'!Область_печати</vt:lpstr>
      <vt:lpstr>'1_ЦК прочие не менее 10 МВт'!Область_печати</vt:lpstr>
      <vt:lpstr>'1_ЦК прочие не менее 10 МВт ДКП'!Область_печати</vt:lpstr>
      <vt:lpstr>'1_ЦК прочие от 150 до 670 кВт'!Область_печати</vt:lpstr>
      <vt:lpstr>'1_ЦК прочие от 670 до 10 МВт'!Область_печати</vt:lpstr>
      <vt:lpstr>'1_ЦК прочие от 670 до 10МВт ДКП'!Область_печати</vt:lpstr>
      <vt:lpstr>'2_ЦК прочие менее 150 кВт'!Область_печати</vt:lpstr>
      <vt:lpstr>'2_ЦК прочие менее 670 кВт'!Область_печати</vt:lpstr>
      <vt:lpstr>'2_ЦК прочие менее 670 кВт ДКП'!Область_печати</vt:lpstr>
      <vt:lpstr>'2_ЦК прочие не менее 10 МВт'!Область_печати</vt:lpstr>
      <vt:lpstr>'2_ЦК прочие не менее 10 МВт ДКП'!Область_печати</vt:lpstr>
      <vt:lpstr>'2_ЦК прочие от 150 до 670 кВт'!Область_печати</vt:lpstr>
      <vt:lpstr>'2_ЦК прочие от 670 до 10 МВ ДКП'!Область_печати</vt:lpstr>
      <vt:lpstr>'2_ЦК прочие от 670 до 10 МВт'!Область_печати</vt:lpstr>
      <vt:lpstr>'3_ЦК прочие менее 150 кВт'!Область_печати</vt:lpstr>
      <vt:lpstr>'3_ЦК прочие менее 670 кВт'!Область_печати</vt:lpstr>
      <vt:lpstr>'3_ЦК прочие менее 670 кВт ДКП'!Область_печати</vt:lpstr>
      <vt:lpstr>'3_ЦК прочие не менее 10 МВт'!Область_печати</vt:lpstr>
      <vt:lpstr>'3_ЦК прочие не менее 10 МВт ДКП'!Область_печати</vt:lpstr>
      <vt:lpstr>'3_ЦК прочие от 150 до 670 кВт'!Область_печати</vt:lpstr>
      <vt:lpstr>'3_ЦК прочие от 670 до 10 МВт'!Область_печати</vt:lpstr>
      <vt:lpstr>'3_ЦК прочие от 670 до 10МВт ДКП'!Область_печати</vt:lpstr>
      <vt:lpstr>'4_ЦК прочие менее 150 кВт'!Область_печати</vt:lpstr>
      <vt:lpstr>'4_ЦК прочие менее 670 кВт'!Область_печати</vt:lpstr>
      <vt:lpstr>'4_ЦК прочие менее 670 кВт ДКП'!Область_печати</vt:lpstr>
      <vt:lpstr>'4_ЦК прочие не менее 10 МВт'!Область_печати</vt:lpstr>
      <vt:lpstr>'4_ЦК прочие не менее 10 МВт ДКП'!Область_печати</vt:lpstr>
      <vt:lpstr>'4_ЦК прочие от 150 до 670 кВт'!Область_печати</vt:lpstr>
      <vt:lpstr>'4_ЦК прочие от 670 до 10 МВт'!Область_печати</vt:lpstr>
      <vt:lpstr>'4_ЦК прочие от 670 до 10МВт ДКП'!Область_печати</vt:lpstr>
      <vt:lpstr>'5_ЦК прочие менее 150 кВт'!Область_печати</vt:lpstr>
      <vt:lpstr>'5_ЦК прочие менее 670 кВт'!Область_печати</vt:lpstr>
      <vt:lpstr>'5_ЦК прочие менее 670 кВт ДКП'!Область_печати</vt:lpstr>
      <vt:lpstr>'5_ЦК прочие не менее 10 МВт'!Область_печати</vt:lpstr>
      <vt:lpstr>'5_ЦК прочие не менее 10 МВт ДКП'!Область_печати</vt:lpstr>
      <vt:lpstr>'5_ЦК прочие от 150 до 670 кВт'!Область_печати</vt:lpstr>
      <vt:lpstr>'5_ЦК прочие от 670 до 10 МВт'!Область_печати</vt:lpstr>
      <vt:lpstr>'5_ЦК прочие от 670 до 10МВт ДКП'!Область_печати</vt:lpstr>
      <vt:lpstr>'6_ЦК прочие менее 150 кВт'!Область_печати</vt:lpstr>
      <vt:lpstr>'6_ЦК прочие менее 670 кВт'!Область_печати</vt:lpstr>
      <vt:lpstr>'6_ЦК прочие менее 670 кВт ДКП'!Область_печати</vt:lpstr>
      <vt:lpstr>'6_ЦК прочие не менее 10 МВт'!Область_печати</vt:lpstr>
      <vt:lpstr>'6_ЦК прочие не менее 10 МВт ДКП'!Область_печати</vt:lpstr>
      <vt:lpstr>'6_ЦК прочие от 150 до 670 кВт'!Область_печати</vt:lpstr>
      <vt:lpstr>'6_ЦК прочие от 670 до 10 МВт'!Область_печати</vt:lpstr>
      <vt:lpstr>'6_ЦК прочие от 670 до 10МВт ДКП'!Область_печати</vt:lpstr>
      <vt:lpstr>'Технологические потери'!Область_печати</vt:lpstr>
      <vt:lpstr>'Технологические потери ДКП'!Область_печати</vt:lpstr>
    </vt:vector>
  </TitlesOfParts>
  <Company>ОАО "ТЭК"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Кулешов</dc:creator>
  <cp:lastModifiedBy>Asus</cp:lastModifiedBy>
  <cp:lastPrinted>2018-09-11T05:08:11Z</cp:lastPrinted>
  <dcterms:created xsi:type="dcterms:W3CDTF">2011-12-27T05:00:47Z</dcterms:created>
  <dcterms:modified xsi:type="dcterms:W3CDTF">2018-11-14T15:10:54Z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январь_прогноз_ТЭК_30.12.2011.xls</vt:lpwstr>
  </property>
</Properties>
</file>